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Desktop\ДПЗ\во время больн\"/>
    </mc:Choice>
  </mc:AlternateContent>
  <bookViews>
    <workbookView xWindow="0" yWindow="0" windowWidth="28800" windowHeight="12435"/>
  </bookViews>
  <sheets>
    <sheet name="ДПЗ 19-23 с 19 изм.и доп" sheetId="3" r:id="rId1"/>
  </sheets>
  <externalReferences>
    <externalReference r:id="rId2"/>
    <externalReference r:id="rId3"/>
    <externalReference r:id="rId4"/>
  </externalReferences>
  <definedNames>
    <definedName name="_xlnm._FilterDatabase" localSheetId="0" hidden="1">'ДПЗ 19-23 с 19 изм.и доп'!$A$15:$WXN$362</definedName>
    <definedName name="ааа">#REF!</definedName>
    <definedName name="атрибут" localSheetId="0">#REF!</definedName>
    <definedName name="ЕИ" localSheetId="0">'[1]Справочник единиц измерения'!$B$3:$B$45</definedName>
    <definedName name="Инкотермс">'[1]Справочник Инкотермс'!$A$4:$A$14</definedName>
    <definedName name="НДС">'[2]Признак НДС'!$B$3:$B$4</definedName>
    <definedName name="осн">#REF!</definedName>
    <definedName name="основания150">'[3]Основание из одного источника'!$A$3:$A$60</definedName>
    <definedName name="Приоритет_закупок">#REF!</definedName>
    <definedName name="Способ_закупок">#REF!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42" i="3" l="1"/>
  <c r="AY142" i="3"/>
  <c r="AK142" i="3"/>
  <c r="AG142" i="3"/>
  <c r="AY229" i="3" l="1"/>
  <c r="AZ229" i="3" s="1"/>
  <c r="AK229" i="3"/>
  <c r="AG229" i="3"/>
  <c r="AY227" i="3"/>
  <c r="AZ227" i="3" s="1"/>
  <c r="AK227" i="3"/>
  <c r="AG227" i="3"/>
  <c r="AY225" i="3"/>
  <c r="AZ225" i="3" s="1"/>
  <c r="AK225" i="3"/>
  <c r="AG225" i="3"/>
  <c r="AY223" i="3"/>
  <c r="AZ223" i="3" s="1"/>
  <c r="AK223" i="3"/>
  <c r="AG223" i="3"/>
  <c r="AY221" i="3"/>
  <c r="AZ221" i="3" s="1"/>
  <c r="AK221" i="3"/>
  <c r="AG221" i="3"/>
  <c r="AZ141" i="3" l="1"/>
  <c r="AK141" i="3"/>
  <c r="AG141" i="3"/>
  <c r="AX115" i="3"/>
  <c r="AN115" i="3"/>
  <c r="AO115" i="3" s="1"/>
  <c r="AJ115" i="3"/>
  <c r="AK115" i="3" s="1"/>
  <c r="AF115" i="3"/>
  <c r="AX86" i="3"/>
  <c r="AN86" i="3"/>
  <c r="AO86" i="3" s="1"/>
  <c r="AJ86" i="3"/>
  <c r="AK86" i="3" s="1"/>
  <c r="AF86" i="3"/>
  <c r="AX71" i="3"/>
  <c r="AV71" i="3"/>
  <c r="AW71" i="3" s="1"/>
  <c r="AR71" i="3"/>
  <c r="AS71" i="3" s="1"/>
  <c r="AN71" i="3"/>
  <c r="AO71" i="3" s="1"/>
  <c r="AJ71" i="3"/>
  <c r="AF71" i="3"/>
  <c r="AG71" i="3" s="1"/>
  <c r="AX33" i="3"/>
  <c r="AV33" i="3"/>
  <c r="AW33" i="3" s="1"/>
  <c r="AR33" i="3"/>
  <c r="AS33" i="3" s="1"/>
  <c r="AN33" i="3"/>
  <c r="AO33" i="3" s="1"/>
  <c r="AJ33" i="3"/>
  <c r="AK33" i="3" s="1"/>
  <c r="AF33" i="3"/>
  <c r="AG33" i="3" s="1"/>
  <c r="AY115" i="3" l="1"/>
  <c r="AZ115" i="3" s="1"/>
  <c r="AY86" i="3"/>
  <c r="AZ86" i="3" s="1"/>
  <c r="AY33" i="3"/>
  <c r="AZ33" i="3" s="1"/>
  <c r="AY71" i="3"/>
  <c r="AZ71" i="3" s="1"/>
  <c r="AG115" i="3"/>
  <c r="AG86" i="3"/>
  <c r="AK71" i="3"/>
  <c r="AZ286" i="3" l="1"/>
  <c r="AZ283" i="3"/>
  <c r="AZ280" i="3"/>
  <c r="AZ174" i="3"/>
  <c r="AZ171" i="3"/>
  <c r="AZ170" i="3"/>
  <c r="AZ353" i="3" l="1"/>
  <c r="AZ350" i="3"/>
  <c r="AZ346" i="3"/>
  <c r="AZ342" i="3"/>
  <c r="AZ336" i="3"/>
  <c r="AZ360" i="3"/>
  <c r="AO360" i="3"/>
  <c r="AK360" i="3"/>
  <c r="AG360" i="3"/>
  <c r="AZ351" i="3"/>
  <c r="AS351" i="3"/>
  <c r="AO351" i="3"/>
  <c r="AK351" i="3"/>
  <c r="AZ347" i="3"/>
  <c r="AS347" i="3"/>
  <c r="AO347" i="3"/>
  <c r="AK347" i="3"/>
  <c r="AZ343" i="3"/>
  <c r="AS343" i="3"/>
  <c r="AO343" i="3"/>
  <c r="AK343" i="3"/>
  <c r="AZ337" i="3"/>
  <c r="AS337" i="3"/>
  <c r="AO337" i="3"/>
  <c r="AK337" i="3"/>
  <c r="AZ354" i="3"/>
  <c r="AO174" i="3"/>
  <c r="AK174" i="3"/>
  <c r="AZ168" i="3"/>
  <c r="AO168" i="3"/>
  <c r="AK168" i="3"/>
  <c r="AY173" i="3"/>
  <c r="AO173" i="3"/>
  <c r="AK173" i="3"/>
  <c r="AO171" i="3"/>
  <c r="AK171" i="3"/>
  <c r="AO170" i="3"/>
  <c r="AK170" i="3"/>
  <c r="AZ169" i="3"/>
  <c r="AO169" i="3"/>
  <c r="AK169" i="3"/>
  <c r="AZ173" i="3" l="1"/>
  <c r="AZ267" i="3"/>
  <c r="AW267" i="3"/>
  <c r="AS267" i="3"/>
  <c r="AO267" i="3"/>
  <c r="AK267" i="3"/>
  <c r="AG267" i="3"/>
  <c r="AZ274" i="3"/>
  <c r="AW274" i="3"/>
  <c r="AS274" i="3"/>
  <c r="AO274" i="3"/>
  <c r="AK274" i="3"/>
  <c r="AG274" i="3"/>
  <c r="AZ293" i="3"/>
  <c r="AW293" i="3"/>
  <c r="AS293" i="3"/>
  <c r="AO293" i="3"/>
  <c r="AK293" i="3"/>
  <c r="AG293" i="3"/>
  <c r="AZ300" i="3"/>
  <c r="AW300" i="3"/>
  <c r="AS300" i="3"/>
  <c r="AO300" i="3"/>
  <c r="AK300" i="3"/>
  <c r="AG300" i="3"/>
  <c r="AZ307" i="3"/>
  <c r="AW307" i="3"/>
  <c r="AS307" i="3"/>
  <c r="AO307" i="3"/>
  <c r="AK307" i="3"/>
  <c r="AG307" i="3"/>
  <c r="AZ314" i="3"/>
  <c r="AW314" i="3"/>
  <c r="AS314" i="3"/>
  <c r="AO314" i="3"/>
  <c r="AK314" i="3"/>
  <c r="AG314" i="3"/>
  <c r="AZ272" i="3" l="1"/>
  <c r="AZ276" i="3"/>
  <c r="AZ279" i="3"/>
  <c r="AZ282" i="3"/>
  <c r="AZ291" i="3"/>
  <c r="AZ285" i="3"/>
  <c r="AZ298" i="3"/>
  <c r="AZ305" i="3"/>
  <c r="AZ312" i="3"/>
  <c r="AZ311" i="3"/>
  <c r="AZ348" i="3"/>
  <c r="AZ344" i="3"/>
  <c r="AZ340" i="3"/>
  <c r="AZ334" i="3"/>
  <c r="AZ265" i="3"/>
  <c r="AZ157" i="3"/>
  <c r="AZ155" i="3"/>
  <c r="AZ153" i="3"/>
  <c r="AZ151" i="3"/>
  <c r="AW286" i="3"/>
  <c r="AS286" i="3"/>
  <c r="AO286" i="3"/>
  <c r="AK286" i="3"/>
  <c r="AG286" i="3"/>
  <c r="AW283" i="3"/>
  <c r="AS283" i="3"/>
  <c r="AO283" i="3"/>
  <c r="AK283" i="3"/>
  <c r="AG283" i="3"/>
  <c r="AW280" i="3"/>
  <c r="AS280" i="3"/>
  <c r="AO280" i="3"/>
  <c r="AK280" i="3"/>
  <c r="AG280" i="3"/>
  <c r="AZ277" i="3"/>
  <c r="AW277" i="3"/>
  <c r="AS277" i="3"/>
  <c r="AO277" i="3"/>
  <c r="AK277" i="3"/>
  <c r="AG277" i="3"/>
  <c r="AW313" i="3"/>
  <c r="AS313" i="3"/>
  <c r="AO313" i="3"/>
  <c r="AK313" i="3"/>
  <c r="AG313" i="3"/>
  <c r="AZ306" i="3"/>
  <c r="AW306" i="3"/>
  <c r="AS306" i="3"/>
  <c r="AO306" i="3"/>
  <c r="AK306" i="3"/>
  <c r="AG306" i="3"/>
  <c r="AW299" i="3"/>
  <c r="AS299" i="3"/>
  <c r="AO299" i="3"/>
  <c r="AK299" i="3"/>
  <c r="AG299" i="3"/>
  <c r="AZ292" i="3"/>
  <c r="AW292" i="3"/>
  <c r="AS292" i="3"/>
  <c r="AO292" i="3"/>
  <c r="AK292" i="3"/>
  <c r="AG292" i="3"/>
  <c r="AW273" i="3"/>
  <c r="AS273" i="3"/>
  <c r="AO273" i="3"/>
  <c r="AK273" i="3"/>
  <c r="AG273" i="3"/>
  <c r="AZ266" i="3"/>
  <c r="AW266" i="3"/>
  <c r="AS266" i="3"/>
  <c r="AO266" i="3"/>
  <c r="AK266" i="3"/>
  <c r="AG266" i="3"/>
  <c r="AY166" i="3"/>
  <c r="AK166" i="3"/>
  <c r="AG166" i="3"/>
  <c r="AY160" i="3"/>
  <c r="AZ160" i="3" s="1"/>
  <c r="AK160" i="3"/>
  <c r="AG160" i="3"/>
  <c r="AX156" i="3"/>
  <c r="AV156" i="3"/>
  <c r="AR156" i="3"/>
  <c r="AS156" i="3" s="1"/>
  <c r="AN156" i="3"/>
  <c r="AO156" i="3" s="1"/>
  <c r="AK156" i="3"/>
  <c r="AG156" i="3"/>
  <c r="AX154" i="3"/>
  <c r="AV154" i="3"/>
  <c r="AR154" i="3"/>
  <c r="AS154" i="3" s="1"/>
  <c r="AN154" i="3"/>
  <c r="AO154" i="3" s="1"/>
  <c r="AK154" i="3"/>
  <c r="AG154" i="3"/>
  <c r="AX152" i="3"/>
  <c r="AV152" i="3"/>
  <c r="AR152" i="3"/>
  <c r="AS152" i="3" s="1"/>
  <c r="AN152" i="3"/>
  <c r="AO152" i="3" s="1"/>
  <c r="AK152" i="3"/>
  <c r="AG152" i="3"/>
  <c r="AZ166" i="3" l="1"/>
  <c r="AW156" i="3"/>
  <c r="AW154" i="3"/>
  <c r="AW152" i="3"/>
  <c r="AW265" i="3"/>
  <c r="AS265" i="3"/>
  <c r="AO265" i="3"/>
  <c r="AK265" i="3"/>
  <c r="AG265" i="3"/>
  <c r="AK165" i="3"/>
  <c r="AG165" i="3"/>
  <c r="AY352" i="3" l="1"/>
  <c r="AK352" i="3"/>
  <c r="AG352" i="3"/>
  <c r="AW348" i="3"/>
  <c r="AS348" i="3"/>
  <c r="AO348" i="3"/>
  <c r="AK348" i="3"/>
  <c r="AG348" i="3"/>
  <c r="AW344" i="3"/>
  <c r="AS344" i="3"/>
  <c r="AO344" i="3"/>
  <c r="AK344" i="3"/>
  <c r="AG344" i="3"/>
  <c r="AW340" i="3"/>
  <c r="AS340" i="3"/>
  <c r="AO340" i="3"/>
  <c r="AK340" i="3"/>
  <c r="AG340" i="3"/>
  <c r="AW334" i="3"/>
  <c r="AS334" i="3"/>
  <c r="AO334" i="3"/>
  <c r="AK334" i="3"/>
  <c r="AG334" i="3"/>
  <c r="AZ264" i="3"/>
  <c r="AW264" i="3"/>
  <c r="AS264" i="3"/>
  <c r="AO264" i="3"/>
  <c r="AK264" i="3"/>
  <c r="AG264" i="3"/>
  <c r="AW272" i="3"/>
  <c r="AS272" i="3"/>
  <c r="AO272" i="3"/>
  <c r="AK272" i="3"/>
  <c r="AG272" i="3"/>
  <c r="AW291" i="3"/>
  <c r="AS291" i="3"/>
  <c r="AO291" i="3"/>
  <c r="AK291" i="3"/>
  <c r="AG291" i="3"/>
  <c r="AW298" i="3"/>
  <c r="AS298" i="3"/>
  <c r="AO298" i="3"/>
  <c r="AK298" i="3"/>
  <c r="AG298" i="3"/>
  <c r="AW305" i="3"/>
  <c r="AS305" i="3"/>
  <c r="AO305" i="3"/>
  <c r="AK305" i="3"/>
  <c r="AG305" i="3"/>
  <c r="AW312" i="3"/>
  <c r="AS312" i="3"/>
  <c r="AO312" i="3"/>
  <c r="AK312" i="3"/>
  <c r="AG312" i="3"/>
  <c r="AY167" i="3"/>
  <c r="AS167" i="3"/>
  <c r="AO167" i="3"/>
  <c r="AK167" i="3"/>
  <c r="AG167" i="3"/>
  <c r="AK164" i="3"/>
  <c r="AG164" i="3"/>
  <c r="AZ163" i="3"/>
  <c r="AK163" i="3"/>
  <c r="AG163" i="3"/>
  <c r="AZ162" i="3"/>
  <c r="AK162" i="3"/>
  <c r="AG162" i="3"/>
  <c r="AZ161" i="3"/>
  <c r="AK161" i="3"/>
  <c r="AG161" i="3"/>
  <c r="AZ159" i="3"/>
  <c r="AK159" i="3"/>
  <c r="AG159" i="3"/>
  <c r="AX157" i="3"/>
  <c r="AV157" i="3"/>
  <c r="AR157" i="3"/>
  <c r="AS157" i="3" s="1"/>
  <c r="AN157" i="3"/>
  <c r="AO157" i="3" s="1"/>
  <c r="AK157" i="3"/>
  <c r="AX155" i="3"/>
  <c r="AV155" i="3"/>
  <c r="AW155" i="3" s="1"/>
  <c r="AR155" i="3"/>
  <c r="AS155" i="3" s="1"/>
  <c r="AN155" i="3"/>
  <c r="AO155" i="3" s="1"/>
  <c r="AK155" i="3"/>
  <c r="AG155" i="3"/>
  <c r="AX153" i="3"/>
  <c r="AV153" i="3"/>
  <c r="AR153" i="3"/>
  <c r="AS153" i="3" s="1"/>
  <c r="AN153" i="3"/>
  <c r="AO153" i="3" s="1"/>
  <c r="AK153" i="3"/>
  <c r="AG153" i="3"/>
  <c r="AX151" i="3"/>
  <c r="AV151" i="3"/>
  <c r="AW151" i="3" s="1"/>
  <c r="AR151" i="3"/>
  <c r="AS151" i="3" s="1"/>
  <c r="AN151" i="3"/>
  <c r="AO151" i="3" s="1"/>
  <c r="AK151" i="3"/>
  <c r="AG151" i="3"/>
  <c r="AX44" i="3"/>
  <c r="AF44" i="3"/>
  <c r="AG44" i="3" s="1"/>
  <c r="AZ352" i="3" l="1"/>
  <c r="AW157" i="3"/>
  <c r="AZ167" i="3"/>
  <c r="AY44" i="3"/>
  <c r="AZ44" i="3" s="1"/>
  <c r="AW153" i="3"/>
  <c r="AW311" i="3"/>
  <c r="AS311" i="3"/>
  <c r="AO311" i="3"/>
  <c r="AK311" i="3"/>
  <c r="AG311" i="3"/>
  <c r="AZ304" i="3"/>
  <c r="AW304" i="3"/>
  <c r="AS304" i="3"/>
  <c r="AO304" i="3"/>
  <c r="AK304" i="3"/>
  <c r="AG304" i="3"/>
  <c r="AZ297" i="3"/>
  <c r="AW297" i="3"/>
  <c r="AS297" i="3"/>
  <c r="AO297" i="3"/>
  <c r="AK297" i="3"/>
  <c r="AG297" i="3"/>
  <c r="AZ290" i="3"/>
  <c r="AW290" i="3"/>
  <c r="AS290" i="3"/>
  <c r="AO290" i="3"/>
  <c r="AK290" i="3"/>
  <c r="AG290" i="3"/>
  <c r="AZ271" i="3"/>
  <c r="AW271" i="3"/>
  <c r="AS271" i="3"/>
  <c r="AO271" i="3"/>
  <c r="AK271" i="3"/>
  <c r="AG271" i="3"/>
  <c r="AZ263" i="3"/>
  <c r="AW263" i="3"/>
  <c r="AS263" i="3"/>
  <c r="AO263" i="3"/>
  <c r="AK263" i="3"/>
  <c r="AG263" i="3"/>
  <c r="AZ140" i="3"/>
  <c r="AK140" i="3"/>
  <c r="AG140" i="3"/>
  <c r="AY339" i="3" l="1"/>
  <c r="AK339" i="3"/>
  <c r="AG339" i="3"/>
  <c r="AY259" i="3"/>
  <c r="AZ259" i="3" s="1"/>
  <c r="AG259" i="3"/>
  <c r="AY255" i="3"/>
  <c r="AZ255" i="3" s="1"/>
  <c r="AG255" i="3"/>
  <c r="AY251" i="3"/>
  <c r="AZ251" i="3" s="1"/>
  <c r="AG251" i="3"/>
  <c r="AY247" i="3"/>
  <c r="AZ247" i="3" s="1"/>
  <c r="AG247" i="3"/>
  <c r="AY149" i="3"/>
  <c r="AZ149" i="3" s="1"/>
  <c r="AK149" i="3"/>
  <c r="AG149" i="3"/>
  <c r="AX76" i="3"/>
  <c r="AJ76" i="3"/>
  <c r="AY76" i="3" s="1"/>
  <c r="AZ339" i="3" l="1"/>
  <c r="AK76" i="3"/>
  <c r="AZ76" i="3" s="1"/>
  <c r="AY338" i="3"/>
  <c r="AK338" i="3"/>
  <c r="AG338" i="3"/>
  <c r="AY150" i="3"/>
  <c r="AK150" i="3"/>
  <c r="AG150" i="3"/>
  <c r="AK148" i="3"/>
  <c r="AG148" i="3"/>
  <c r="AZ150" i="3" l="1"/>
  <c r="AZ338" i="3"/>
  <c r="AX81" i="3"/>
  <c r="AN81" i="3"/>
  <c r="AJ81" i="3"/>
  <c r="AK81" i="3" s="1"/>
  <c r="AF81" i="3"/>
  <c r="AG81" i="3" s="1"/>
  <c r="AX102" i="3"/>
  <c r="AN102" i="3"/>
  <c r="AJ102" i="3"/>
  <c r="AK102" i="3" s="1"/>
  <c r="AF102" i="3"/>
  <c r="AG102" i="3" s="1"/>
  <c r="AF103" i="3"/>
  <c r="AG103" i="3" s="1"/>
  <c r="AJ103" i="3"/>
  <c r="AK103" i="3" s="1"/>
  <c r="AN103" i="3"/>
  <c r="AO103" i="3" s="1"/>
  <c r="AR103" i="3"/>
  <c r="AS103" i="3" s="1"/>
  <c r="AV103" i="3"/>
  <c r="AW103" i="3" s="1"/>
  <c r="AX103" i="3"/>
  <c r="AY81" i="3" l="1"/>
  <c r="AY102" i="3"/>
  <c r="AO81" i="3"/>
  <c r="AZ81" i="3" s="1"/>
  <c r="AO102" i="3"/>
  <c r="AZ102" i="3" s="1"/>
  <c r="AZ332" i="3"/>
  <c r="AW332" i="3"/>
  <c r="AS332" i="3"/>
  <c r="AO332" i="3"/>
  <c r="AK332" i="3"/>
  <c r="AG332" i="3"/>
  <c r="AY233" i="3"/>
  <c r="AZ233" i="3" s="1"/>
  <c r="AG233" i="3"/>
  <c r="AZ309" i="3"/>
  <c r="AW309" i="3"/>
  <c r="AS309" i="3"/>
  <c r="AO309" i="3"/>
  <c r="AK309" i="3"/>
  <c r="AG309" i="3"/>
  <c r="AZ302" i="3"/>
  <c r="AW302" i="3"/>
  <c r="AS302" i="3"/>
  <c r="AO302" i="3"/>
  <c r="AK302" i="3"/>
  <c r="AG302" i="3"/>
  <c r="AZ295" i="3"/>
  <c r="AW295" i="3"/>
  <c r="AS295" i="3"/>
  <c r="AO295" i="3"/>
  <c r="AK295" i="3"/>
  <c r="AG295" i="3"/>
  <c r="AZ288" i="3"/>
  <c r="AW288" i="3"/>
  <c r="AS288" i="3"/>
  <c r="AO288" i="3"/>
  <c r="AK288" i="3"/>
  <c r="AG288" i="3"/>
  <c r="AW285" i="3"/>
  <c r="AS285" i="3"/>
  <c r="AO285" i="3"/>
  <c r="AK285" i="3"/>
  <c r="AG285" i="3"/>
  <c r="AW282" i="3"/>
  <c r="AS282" i="3"/>
  <c r="AO282" i="3"/>
  <c r="AK282" i="3"/>
  <c r="AG282" i="3"/>
  <c r="AW279" i="3"/>
  <c r="AS279" i="3"/>
  <c r="AO279" i="3"/>
  <c r="AK279" i="3"/>
  <c r="AG279" i="3"/>
  <c r="AW276" i="3"/>
  <c r="AS276" i="3"/>
  <c r="AO276" i="3"/>
  <c r="AK276" i="3"/>
  <c r="AG276" i="3"/>
  <c r="AZ269" i="3"/>
  <c r="AW269" i="3"/>
  <c r="AS269" i="3"/>
  <c r="AO269" i="3"/>
  <c r="AK269" i="3"/>
  <c r="AG269" i="3"/>
  <c r="AZ261" i="3"/>
  <c r="AW261" i="3"/>
  <c r="AS261" i="3"/>
  <c r="AO261" i="3"/>
  <c r="AK261" i="3"/>
  <c r="AG261" i="3"/>
  <c r="AZ257" i="3"/>
  <c r="AW257" i="3"/>
  <c r="AS257" i="3"/>
  <c r="AO257" i="3"/>
  <c r="AK257" i="3"/>
  <c r="AG257" i="3"/>
  <c r="AZ253" i="3"/>
  <c r="AW253" i="3"/>
  <c r="AS253" i="3"/>
  <c r="AO253" i="3"/>
  <c r="AK253" i="3"/>
  <c r="AG253" i="3"/>
  <c r="AZ249" i="3"/>
  <c r="AW249" i="3"/>
  <c r="AS249" i="3"/>
  <c r="AO249" i="3"/>
  <c r="AK249" i="3"/>
  <c r="AG249" i="3"/>
  <c r="AW245" i="3"/>
  <c r="AS245" i="3"/>
  <c r="AO245" i="3"/>
  <c r="AK245" i="3"/>
  <c r="AF245" i="3"/>
  <c r="AG245" i="3" s="1"/>
  <c r="AX23" i="3"/>
  <c r="AV23" i="3"/>
  <c r="AW23" i="3" s="1"/>
  <c r="AR23" i="3"/>
  <c r="AS23" i="3" s="1"/>
  <c r="AN23" i="3"/>
  <c r="AJ23" i="3"/>
  <c r="AK23" i="3" s="1"/>
  <c r="AF23" i="3"/>
  <c r="AG23" i="3" s="1"/>
  <c r="AX20" i="3"/>
  <c r="AV20" i="3"/>
  <c r="AW20" i="3" s="1"/>
  <c r="AR20" i="3"/>
  <c r="AS20" i="3" s="1"/>
  <c r="AN20" i="3"/>
  <c r="AO20" i="3" s="1"/>
  <c r="AJ20" i="3"/>
  <c r="AK20" i="3" s="1"/>
  <c r="AF20" i="3"/>
  <c r="AG20" i="3" s="1"/>
  <c r="AZ146" i="3"/>
  <c r="AK146" i="3"/>
  <c r="AG146" i="3"/>
  <c r="AX120" i="3"/>
  <c r="AN120" i="3"/>
  <c r="AO120" i="3" s="1"/>
  <c r="AJ120" i="3"/>
  <c r="AK120" i="3" s="1"/>
  <c r="AF120" i="3"/>
  <c r="AG120" i="3" s="1"/>
  <c r="AX119" i="3"/>
  <c r="AN119" i="3"/>
  <c r="AO119" i="3" s="1"/>
  <c r="AJ119" i="3"/>
  <c r="AF119" i="3"/>
  <c r="AG119" i="3" s="1"/>
  <c r="AX114" i="3"/>
  <c r="AN114" i="3"/>
  <c r="AO114" i="3" s="1"/>
  <c r="AJ114" i="3"/>
  <c r="AK114" i="3" s="1"/>
  <c r="AF114" i="3"/>
  <c r="AG114" i="3" s="1"/>
  <c r="AX101" i="3"/>
  <c r="AN101" i="3"/>
  <c r="AJ101" i="3"/>
  <c r="AK101" i="3" s="1"/>
  <c r="AF101" i="3"/>
  <c r="AG101" i="3" s="1"/>
  <c r="AX106" i="3"/>
  <c r="AN106" i="3"/>
  <c r="AJ106" i="3"/>
  <c r="AK106" i="3" s="1"/>
  <c r="AF106" i="3"/>
  <c r="AG106" i="3" s="1"/>
  <c r="AX97" i="3"/>
  <c r="AN97" i="3"/>
  <c r="AJ97" i="3"/>
  <c r="AK97" i="3" s="1"/>
  <c r="AF97" i="3"/>
  <c r="AG97" i="3" s="1"/>
  <c r="AX110" i="3"/>
  <c r="AN110" i="3"/>
  <c r="AJ110" i="3"/>
  <c r="AK110" i="3" s="1"/>
  <c r="AF110" i="3"/>
  <c r="AG110" i="3" s="1"/>
  <c r="AX85" i="3"/>
  <c r="AN85" i="3"/>
  <c r="AJ85" i="3"/>
  <c r="AK85" i="3" s="1"/>
  <c r="AF85" i="3"/>
  <c r="AG85" i="3" s="1"/>
  <c r="AX80" i="3"/>
  <c r="AN80" i="3"/>
  <c r="AO80" i="3" s="1"/>
  <c r="AJ80" i="3"/>
  <c r="AK80" i="3" s="1"/>
  <c r="AF80" i="3"/>
  <c r="AX75" i="3"/>
  <c r="AN75" i="3"/>
  <c r="AO75" i="3" s="1"/>
  <c r="AJ75" i="3"/>
  <c r="AK75" i="3" s="1"/>
  <c r="AF75" i="3"/>
  <c r="AG75" i="3" s="1"/>
  <c r="AZ245" i="3" l="1"/>
  <c r="AO23" i="3"/>
  <c r="AZ20" i="3"/>
  <c r="AY106" i="3"/>
  <c r="AY97" i="3"/>
  <c r="AY110" i="3"/>
  <c r="AY119" i="3"/>
  <c r="AZ120" i="3"/>
  <c r="AY120" i="3"/>
  <c r="AK119" i="3"/>
  <c r="AZ119" i="3" s="1"/>
  <c r="AO101" i="3"/>
  <c r="AO106" i="3"/>
  <c r="AZ106" i="3" s="1"/>
  <c r="AO97" i="3"/>
  <c r="AZ97" i="3" s="1"/>
  <c r="AO110" i="3"/>
  <c r="AZ110" i="3" s="1"/>
  <c r="AO85" i="3"/>
  <c r="AG80" i="3"/>
  <c r="AZ327" i="3"/>
  <c r="AO327" i="3"/>
  <c r="AK327" i="3"/>
  <c r="AG327" i="3"/>
  <c r="AZ326" i="3"/>
  <c r="AO326" i="3"/>
  <c r="AK326" i="3"/>
  <c r="AG326" i="3"/>
  <c r="AZ325" i="3"/>
  <c r="AO325" i="3"/>
  <c r="AK325" i="3"/>
  <c r="AG325" i="3"/>
  <c r="AZ324" i="3"/>
  <c r="AO324" i="3"/>
  <c r="AK324" i="3"/>
  <c r="AG324" i="3"/>
  <c r="AZ323" i="3"/>
  <c r="AO323" i="3"/>
  <c r="AK323" i="3"/>
  <c r="AG323" i="3"/>
  <c r="AZ322" i="3"/>
  <c r="AO322" i="3"/>
  <c r="AK322" i="3"/>
  <c r="AG322" i="3"/>
  <c r="AZ321" i="3"/>
  <c r="AO321" i="3"/>
  <c r="AK321" i="3"/>
  <c r="AG321" i="3"/>
  <c r="AZ320" i="3"/>
  <c r="AO320" i="3"/>
  <c r="AK320" i="3"/>
  <c r="AG320" i="3"/>
  <c r="AZ319" i="3"/>
  <c r="AO319" i="3"/>
  <c r="AK319" i="3"/>
  <c r="AG319" i="3"/>
  <c r="AZ318" i="3"/>
  <c r="AO318" i="3"/>
  <c r="AK318" i="3"/>
  <c r="AG318" i="3"/>
  <c r="AZ317" i="3"/>
  <c r="AO317" i="3"/>
  <c r="AK317" i="3"/>
  <c r="AG317" i="3"/>
  <c r="AZ316" i="3"/>
  <c r="AO316" i="3"/>
  <c r="AK316" i="3"/>
  <c r="AG316" i="3"/>
  <c r="AZ315" i="3"/>
  <c r="AO315" i="3"/>
  <c r="AK315" i="3"/>
  <c r="AG315" i="3"/>
  <c r="AZ308" i="3"/>
  <c r="AW308" i="3"/>
  <c r="AS308" i="3"/>
  <c r="AO308" i="3"/>
  <c r="AK308" i="3"/>
  <c r="AG308" i="3"/>
  <c r="AZ301" i="3"/>
  <c r="AW301" i="3"/>
  <c r="AS301" i="3"/>
  <c r="AO301" i="3"/>
  <c r="AK301" i="3"/>
  <c r="AG301" i="3"/>
  <c r="AZ294" i="3"/>
  <c r="AW294" i="3"/>
  <c r="AS294" i="3"/>
  <c r="AO294" i="3"/>
  <c r="AK294" i="3"/>
  <c r="AG294" i="3"/>
  <c r="AZ287" i="3"/>
  <c r="AW287" i="3"/>
  <c r="AS287" i="3"/>
  <c r="AO287" i="3"/>
  <c r="AK287" i="3"/>
  <c r="AG287" i="3"/>
  <c r="AZ284" i="3"/>
  <c r="AW284" i="3"/>
  <c r="AS284" i="3"/>
  <c r="AO284" i="3"/>
  <c r="AK284" i="3"/>
  <c r="AG284" i="3"/>
  <c r="AZ281" i="3"/>
  <c r="AW281" i="3"/>
  <c r="AS281" i="3"/>
  <c r="AO281" i="3"/>
  <c r="AK281" i="3"/>
  <c r="AG281" i="3"/>
  <c r="AZ278" i="3"/>
  <c r="AW278" i="3"/>
  <c r="AS278" i="3"/>
  <c r="AO278" i="3"/>
  <c r="AK278" i="3"/>
  <c r="AG278" i="3"/>
  <c r="AZ275" i="3"/>
  <c r="AW275" i="3"/>
  <c r="AS275" i="3"/>
  <c r="AO275" i="3"/>
  <c r="AK275" i="3"/>
  <c r="AG275" i="3"/>
  <c r="AZ268" i="3"/>
  <c r="AW268" i="3"/>
  <c r="AS268" i="3"/>
  <c r="AO268" i="3"/>
  <c r="AK268" i="3"/>
  <c r="AG268" i="3"/>
  <c r="AZ260" i="3"/>
  <c r="AW260" i="3"/>
  <c r="AS260" i="3"/>
  <c r="AO260" i="3"/>
  <c r="AK260" i="3"/>
  <c r="AG260" i="3"/>
  <c r="AZ256" i="3"/>
  <c r="AW256" i="3"/>
  <c r="AS256" i="3"/>
  <c r="AO256" i="3"/>
  <c r="AK256" i="3"/>
  <c r="AG256" i="3"/>
  <c r="AZ252" i="3"/>
  <c r="AW252" i="3"/>
  <c r="AS252" i="3"/>
  <c r="AO252" i="3"/>
  <c r="AK252" i="3"/>
  <c r="AG252" i="3"/>
  <c r="AZ248" i="3"/>
  <c r="AW248" i="3"/>
  <c r="AS248" i="3"/>
  <c r="AO248" i="3"/>
  <c r="AK248" i="3"/>
  <c r="AG248" i="3"/>
  <c r="AZ244" i="3"/>
  <c r="AW244" i="3"/>
  <c r="AS244" i="3"/>
  <c r="AO244" i="3"/>
  <c r="AK244" i="3"/>
  <c r="AG244" i="3"/>
  <c r="AK243" i="3"/>
  <c r="AG243" i="3"/>
  <c r="AK242" i="3"/>
  <c r="AG242" i="3"/>
  <c r="AW241" i="3"/>
  <c r="AS241" i="3"/>
  <c r="AO241" i="3"/>
  <c r="AK241" i="3"/>
  <c r="AG241" i="3"/>
  <c r="AW240" i="3"/>
  <c r="AS240" i="3"/>
  <c r="AO240" i="3"/>
  <c r="AK240" i="3"/>
  <c r="AG240" i="3"/>
  <c r="AK239" i="3"/>
  <c r="AG239" i="3"/>
  <c r="AZ238" i="3"/>
  <c r="AK238" i="3"/>
  <c r="AG238" i="3"/>
  <c r="AK237" i="3"/>
  <c r="AG237" i="3"/>
  <c r="AR235" i="3"/>
  <c r="AS235" i="3" s="1"/>
  <c r="AN235" i="3"/>
  <c r="AO235" i="3" s="1"/>
  <c r="AJ235" i="3"/>
  <c r="AK235" i="3" s="1"/>
  <c r="AF235" i="3"/>
  <c r="AG235" i="3" s="1"/>
  <c r="AN234" i="3"/>
  <c r="AO234" i="3" s="1"/>
  <c r="AJ234" i="3"/>
  <c r="AK234" i="3" s="1"/>
  <c r="AG234" i="3"/>
  <c r="AZ232" i="3"/>
  <c r="AZ231" i="3"/>
  <c r="AO231" i="3"/>
  <c r="AK231" i="3"/>
  <c r="AG231" i="3"/>
  <c r="AZ230" i="3"/>
  <c r="AO230" i="3"/>
  <c r="AK230" i="3"/>
  <c r="AG230" i="3"/>
  <c r="AY219" i="3"/>
  <c r="AZ219" i="3" s="1"/>
  <c r="AO219" i="3"/>
  <c r="AK219" i="3"/>
  <c r="AG219" i="3"/>
  <c r="AO218" i="3"/>
  <c r="AK218" i="3"/>
  <c r="AG218" i="3"/>
  <c r="AY217" i="3"/>
  <c r="AZ217" i="3" s="1"/>
  <c r="AO217" i="3"/>
  <c r="AK217" i="3"/>
  <c r="AG217" i="3"/>
  <c r="AZ216" i="3"/>
  <c r="AO216" i="3"/>
  <c r="AK216" i="3"/>
  <c r="AG216" i="3"/>
  <c r="AO215" i="3"/>
  <c r="AK215" i="3"/>
  <c r="AG215" i="3"/>
  <c r="AY214" i="3"/>
  <c r="AZ214" i="3" s="1"/>
  <c r="AO214" i="3"/>
  <c r="AK214" i="3"/>
  <c r="AG214" i="3"/>
  <c r="AZ213" i="3"/>
  <c r="AO213" i="3"/>
  <c r="AK213" i="3"/>
  <c r="AG213" i="3"/>
  <c r="AO212" i="3"/>
  <c r="AK212" i="3"/>
  <c r="AG212" i="3"/>
  <c r="AY211" i="3"/>
  <c r="AZ211" i="3" s="1"/>
  <c r="AO211" i="3"/>
  <c r="AK211" i="3"/>
  <c r="AG211" i="3"/>
  <c r="AZ210" i="3"/>
  <c r="AO210" i="3"/>
  <c r="AK210" i="3"/>
  <c r="AG210" i="3"/>
  <c r="AO209" i="3"/>
  <c r="AK209" i="3"/>
  <c r="AG209" i="3"/>
  <c r="AY208" i="3"/>
  <c r="AZ208" i="3" s="1"/>
  <c r="AO208" i="3"/>
  <c r="AK208" i="3"/>
  <c r="AG208" i="3"/>
  <c r="AO207" i="3"/>
  <c r="AK207" i="3"/>
  <c r="AG207" i="3"/>
  <c r="AY206" i="3"/>
  <c r="AZ206" i="3" s="1"/>
  <c r="AO206" i="3"/>
  <c r="AK206" i="3"/>
  <c r="AG206" i="3"/>
  <c r="AO205" i="3"/>
  <c r="AK205" i="3"/>
  <c r="AG205" i="3"/>
  <c r="AY204" i="3"/>
  <c r="AZ204" i="3" s="1"/>
  <c r="AO204" i="3"/>
  <c r="AK204" i="3"/>
  <c r="AG204" i="3"/>
  <c r="AO203" i="3"/>
  <c r="AK203" i="3"/>
  <c r="AG203" i="3"/>
  <c r="AY202" i="3"/>
  <c r="AO202" i="3"/>
  <c r="AK202" i="3"/>
  <c r="AG202" i="3"/>
  <c r="AO201" i="3"/>
  <c r="AK201" i="3"/>
  <c r="AG201" i="3"/>
  <c r="AK200" i="3"/>
  <c r="AG200" i="3"/>
  <c r="AZ199" i="3"/>
  <c r="AO199" i="3"/>
  <c r="AK199" i="3"/>
  <c r="AG199" i="3"/>
  <c r="AZ198" i="3"/>
  <c r="AO198" i="3"/>
  <c r="AK198" i="3"/>
  <c r="AG198" i="3"/>
  <c r="AO197" i="3"/>
  <c r="AK197" i="3"/>
  <c r="AG197" i="3"/>
  <c r="AZ196" i="3"/>
  <c r="AO196" i="3"/>
  <c r="AK196" i="3"/>
  <c r="AG196" i="3"/>
  <c r="AZ195" i="3"/>
  <c r="AO195" i="3"/>
  <c r="AK195" i="3"/>
  <c r="AG195" i="3"/>
  <c r="AO194" i="3"/>
  <c r="AK194" i="3"/>
  <c r="AG194" i="3"/>
  <c r="AZ193" i="3"/>
  <c r="AO193" i="3"/>
  <c r="AK193" i="3"/>
  <c r="AG193" i="3"/>
  <c r="AZ192" i="3"/>
  <c r="AO192" i="3"/>
  <c r="AK192" i="3"/>
  <c r="AG192" i="3"/>
  <c r="AO191" i="3"/>
  <c r="AK191" i="3"/>
  <c r="AG191" i="3"/>
  <c r="AZ190" i="3"/>
  <c r="AO190" i="3"/>
  <c r="AK190" i="3"/>
  <c r="AG190" i="3"/>
  <c r="AO189" i="3"/>
  <c r="AK189" i="3"/>
  <c r="AG189" i="3"/>
  <c r="AZ188" i="3"/>
  <c r="AO188" i="3"/>
  <c r="AK188" i="3"/>
  <c r="AG188" i="3"/>
  <c r="AO187" i="3"/>
  <c r="AK187" i="3"/>
  <c r="AG187" i="3"/>
  <c r="AZ186" i="3"/>
  <c r="AO186" i="3"/>
  <c r="AK186" i="3"/>
  <c r="AG186" i="3"/>
  <c r="AO185" i="3"/>
  <c r="AK185" i="3"/>
  <c r="AG185" i="3"/>
  <c r="AO184" i="3"/>
  <c r="AK184" i="3"/>
  <c r="AF184" i="3"/>
  <c r="AZ184" i="3" s="1"/>
  <c r="AZ183" i="3"/>
  <c r="AO183" i="3"/>
  <c r="AK183" i="3"/>
  <c r="AG183" i="3"/>
  <c r="AO182" i="3"/>
  <c r="AK182" i="3"/>
  <c r="AG182" i="3"/>
  <c r="AO181" i="3"/>
  <c r="AK181" i="3"/>
  <c r="AF181" i="3"/>
  <c r="AZ181" i="3" s="1"/>
  <c r="AZ180" i="3"/>
  <c r="AO180" i="3"/>
  <c r="AK180" i="3"/>
  <c r="AG180" i="3"/>
  <c r="AO179" i="3"/>
  <c r="AK179" i="3"/>
  <c r="AG179" i="3"/>
  <c r="AZ178" i="3"/>
  <c r="AW178" i="3"/>
  <c r="AS178" i="3"/>
  <c r="AO178" i="3"/>
  <c r="AK178" i="3"/>
  <c r="AG178" i="3"/>
  <c r="AZ177" i="3"/>
  <c r="AW177" i="3"/>
  <c r="AS177" i="3"/>
  <c r="AO177" i="3"/>
  <c r="AK177" i="3"/>
  <c r="AG177" i="3"/>
  <c r="AV147" i="3"/>
  <c r="AW147" i="3" s="1"/>
  <c r="AR147" i="3"/>
  <c r="AO147" i="3"/>
  <c r="AK147" i="3"/>
  <c r="AG147" i="3"/>
  <c r="AK145" i="3"/>
  <c r="AG145" i="3"/>
  <c r="AZ144" i="3"/>
  <c r="AK144" i="3"/>
  <c r="AG144" i="3"/>
  <c r="AZ143" i="3"/>
  <c r="AK143" i="3"/>
  <c r="AG143" i="3"/>
  <c r="AK139" i="3"/>
  <c r="AG139" i="3"/>
  <c r="AZ138" i="3"/>
  <c r="AV138" i="3"/>
  <c r="AW138" i="3" s="1"/>
  <c r="AR138" i="3"/>
  <c r="AS138" i="3" s="1"/>
  <c r="AK138" i="3"/>
  <c r="AG138" i="3"/>
  <c r="AV137" i="3"/>
  <c r="AW137" i="3" s="1"/>
  <c r="AR137" i="3"/>
  <c r="AS137" i="3" s="1"/>
  <c r="AO137" i="3"/>
  <c r="AJ137" i="3"/>
  <c r="AK137" i="3" s="1"/>
  <c r="AG137" i="3"/>
  <c r="AK136" i="3"/>
  <c r="AG136" i="3"/>
  <c r="AZ135" i="3"/>
  <c r="AK135" i="3"/>
  <c r="AG135" i="3"/>
  <c r="AK134" i="3"/>
  <c r="AG134" i="3"/>
  <c r="AX133" i="3"/>
  <c r="AN133" i="3"/>
  <c r="AY133" i="3" s="1"/>
  <c r="AK133" i="3"/>
  <c r="AG133" i="3"/>
  <c r="AZ132" i="3"/>
  <c r="AX132" i="3"/>
  <c r="AN132" i="3"/>
  <c r="AO132" i="3" s="1"/>
  <c r="AK132" i="3"/>
  <c r="AG132" i="3"/>
  <c r="AX131" i="3"/>
  <c r="AN131" i="3"/>
  <c r="AO131" i="3" s="1"/>
  <c r="AK131" i="3"/>
  <c r="AG131" i="3"/>
  <c r="AZ130" i="3"/>
  <c r="AX130" i="3"/>
  <c r="AN130" i="3"/>
  <c r="AO130" i="3" s="1"/>
  <c r="AK130" i="3"/>
  <c r="AG130" i="3"/>
  <c r="AX129" i="3"/>
  <c r="AN129" i="3"/>
  <c r="AK129" i="3"/>
  <c r="AG129" i="3"/>
  <c r="AZ128" i="3"/>
  <c r="AX128" i="3"/>
  <c r="AN128" i="3"/>
  <c r="AO128" i="3" s="1"/>
  <c r="AK128" i="3"/>
  <c r="AG128" i="3"/>
  <c r="AX127" i="3"/>
  <c r="AN127" i="3"/>
  <c r="AY127" i="3" s="1"/>
  <c r="AK127" i="3"/>
  <c r="AG127" i="3"/>
  <c r="AZ126" i="3"/>
  <c r="AX126" i="3"/>
  <c r="AN126" i="3"/>
  <c r="AO126" i="3" s="1"/>
  <c r="AK126" i="3"/>
  <c r="AG126" i="3"/>
  <c r="AY125" i="3"/>
  <c r="AZ125" i="3" s="1"/>
  <c r="AW125" i="3"/>
  <c r="AS125" i="3"/>
  <c r="AO125" i="3"/>
  <c r="AK125" i="3"/>
  <c r="AG125" i="3"/>
  <c r="AY124" i="3"/>
  <c r="AZ124" i="3" s="1"/>
  <c r="AW124" i="3"/>
  <c r="AS124" i="3"/>
  <c r="AO124" i="3"/>
  <c r="AK124" i="3"/>
  <c r="AG124" i="3"/>
  <c r="AY123" i="3"/>
  <c r="AW123" i="3"/>
  <c r="AS123" i="3"/>
  <c r="AO123" i="3"/>
  <c r="AK123" i="3"/>
  <c r="AG123" i="3"/>
  <c r="AX118" i="3"/>
  <c r="AV118" i="3"/>
  <c r="AW118" i="3" s="1"/>
  <c r="AR118" i="3"/>
  <c r="AS118" i="3" s="1"/>
  <c r="AN118" i="3"/>
  <c r="AO118" i="3" s="1"/>
  <c r="AJ118" i="3"/>
  <c r="AK118" i="3" s="1"/>
  <c r="AF118" i="3"/>
  <c r="AG118" i="3" s="1"/>
  <c r="AZ117" i="3"/>
  <c r="AX117" i="3"/>
  <c r="AV117" i="3"/>
  <c r="AW117" i="3" s="1"/>
  <c r="AR117" i="3"/>
  <c r="AS117" i="3" s="1"/>
  <c r="AN117" i="3"/>
  <c r="AO117" i="3" s="1"/>
  <c r="AJ117" i="3"/>
  <c r="AK117" i="3" s="1"/>
  <c r="AF117" i="3"/>
  <c r="AG117" i="3" s="1"/>
  <c r="AX116" i="3"/>
  <c r="AV116" i="3"/>
  <c r="AW116" i="3" s="1"/>
  <c r="AR116" i="3"/>
  <c r="AS116" i="3" s="1"/>
  <c r="AJ116" i="3"/>
  <c r="AK116" i="3" s="1"/>
  <c r="AF116" i="3"/>
  <c r="AG116" i="3" s="1"/>
  <c r="AX113" i="3"/>
  <c r="AV113" i="3"/>
  <c r="AW113" i="3" s="1"/>
  <c r="AR113" i="3"/>
  <c r="AS113" i="3" s="1"/>
  <c r="AN113" i="3"/>
  <c r="AO113" i="3" s="1"/>
  <c r="AJ113" i="3"/>
  <c r="AK113" i="3" s="1"/>
  <c r="AF113" i="3"/>
  <c r="AG113" i="3" s="1"/>
  <c r="AZ112" i="3"/>
  <c r="AX112" i="3"/>
  <c r="AV112" i="3"/>
  <c r="AW112" i="3" s="1"/>
  <c r="AR112" i="3"/>
  <c r="AS112" i="3" s="1"/>
  <c r="AN112" i="3"/>
  <c r="AO112" i="3" s="1"/>
  <c r="AJ112" i="3"/>
  <c r="AK112" i="3" s="1"/>
  <c r="AF112" i="3"/>
  <c r="AG112" i="3" s="1"/>
  <c r="AX111" i="3"/>
  <c r="AV111" i="3"/>
  <c r="AW111" i="3" s="1"/>
  <c r="AR111" i="3"/>
  <c r="AS111" i="3" s="1"/>
  <c r="AJ111" i="3"/>
  <c r="AK111" i="3" s="1"/>
  <c r="AX109" i="3"/>
  <c r="AV109" i="3"/>
  <c r="AW109" i="3" s="1"/>
  <c r="AR109" i="3"/>
  <c r="AS109" i="3" s="1"/>
  <c r="AN109" i="3"/>
  <c r="AO109" i="3" s="1"/>
  <c r="AJ109" i="3"/>
  <c r="AK109" i="3" s="1"/>
  <c r="AF109" i="3"/>
  <c r="AG109" i="3" s="1"/>
  <c r="AZ108" i="3"/>
  <c r="AX108" i="3"/>
  <c r="AV108" i="3"/>
  <c r="AW108" i="3" s="1"/>
  <c r="AR108" i="3"/>
  <c r="AS108" i="3" s="1"/>
  <c r="AN108" i="3"/>
  <c r="AO108" i="3" s="1"/>
  <c r="AJ108" i="3"/>
  <c r="AK108" i="3" s="1"/>
  <c r="AF108" i="3"/>
  <c r="AG108" i="3" s="1"/>
  <c r="AX107" i="3"/>
  <c r="AV107" i="3"/>
  <c r="AW107" i="3" s="1"/>
  <c r="AR107" i="3"/>
  <c r="AS107" i="3" s="1"/>
  <c r="AN107" i="3"/>
  <c r="AO107" i="3" s="1"/>
  <c r="AJ107" i="3"/>
  <c r="AK107" i="3" s="1"/>
  <c r="AF107" i="3"/>
  <c r="AG107" i="3" s="1"/>
  <c r="AX105" i="3"/>
  <c r="AV105" i="3"/>
  <c r="AW105" i="3" s="1"/>
  <c r="AR105" i="3"/>
  <c r="AS105" i="3" s="1"/>
  <c r="AN105" i="3"/>
  <c r="AO105" i="3" s="1"/>
  <c r="AJ105" i="3"/>
  <c r="AK105" i="3" s="1"/>
  <c r="AF105" i="3"/>
  <c r="AG105" i="3" s="1"/>
  <c r="AZ104" i="3"/>
  <c r="AX104" i="3"/>
  <c r="AV104" i="3"/>
  <c r="AW104" i="3" s="1"/>
  <c r="AR104" i="3"/>
  <c r="AS104" i="3" s="1"/>
  <c r="AN104" i="3"/>
  <c r="AO104" i="3" s="1"/>
  <c r="AJ104" i="3"/>
  <c r="AK104" i="3" s="1"/>
  <c r="AF104" i="3"/>
  <c r="AG104" i="3" s="1"/>
  <c r="AX100" i="3"/>
  <c r="AV100" i="3"/>
  <c r="AW100" i="3" s="1"/>
  <c r="AR100" i="3"/>
  <c r="AS100" i="3" s="1"/>
  <c r="AN100" i="3"/>
  <c r="AO100" i="3" s="1"/>
  <c r="AJ100" i="3"/>
  <c r="AK100" i="3" s="1"/>
  <c r="AF100" i="3"/>
  <c r="AG100" i="3" s="1"/>
  <c r="AZ99" i="3"/>
  <c r="AX99" i="3"/>
  <c r="AV99" i="3"/>
  <c r="AW99" i="3" s="1"/>
  <c r="AR99" i="3"/>
  <c r="AS99" i="3" s="1"/>
  <c r="AN99" i="3"/>
  <c r="AO99" i="3" s="1"/>
  <c r="AJ99" i="3"/>
  <c r="AK99" i="3" s="1"/>
  <c r="AF99" i="3"/>
  <c r="AG99" i="3" s="1"/>
  <c r="AX98" i="3"/>
  <c r="AV98" i="3"/>
  <c r="AW98" i="3" s="1"/>
  <c r="AR98" i="3"/>
  <c r="AS98" i="3" s="1"/>
  <c r="AN98" i="3"/>
  <c r="AO98" i="3" s="1"/>
  <c r="AJ98" i="3"/>
  <c r="AK98" i="3" s="1"/>
  <c r="AF98" i="3"/>
  <c r="AG98" i="3" s="1"/>
  <c r="AX96" i="3"/>
  <c r="AV96" i="3"/>
  <c r="AW96" i="3" s="1"/>
  <c r="AR96" i="3"/>
  <c r="AS96" i="3" s="1"/>
  <c r="AN96" i="3"/>
  <c r="AO96" i="3" s="1"/>
  <c r="AJ96" i="3"/>
  <c r="AK96" i="3" s="1"/>
  <c r="AF96" i="3"/>
  <c r="AG96" i="3" s="1"/>
  <c r="AZ95" i="3"/>
  <c r="AX95" i="3"/>
  <c r="AV95" i="3"/>
  <c r="AW95" i="3" s="1"/>
  <c r="AR95" i="3"/>
  <c r="AS95" i="3" s="1"/>
  <c r="AN95" i="3"/>
  <c r="AO95" i="3" s="1"/>
  <c r="AJ95" i="3"/>
  <c r="AK95" i="3" s="1"/>
  <c r="AF95" i="3"/>
  <c r="AG95" i="3" s="1"/>
  <c r="AX94" i="3"/>
  <c r="AV94" i="3"/>
  <c r="AW94" i="3" s="1"/>
  <c r="AR94" i="3"/>
  <c r="AS94" i="3" s="1"/>
  <c r="AN94" i="3"/>
  <c r="AO94" i="3" s="1"/>
  <c r="AJ94" i="3"/>
  <c r="AK94" i="3" s="1"/>
  <c r="AF94" i="3"/>
  <c r="AG94" i="3" s="1"/>
  <c r="AZ92" i="3"/>
  <c r="AX92" i="3"/>
  <c r="AV92" i="3"/>
  <c r="AW92" i="3" s="1"/>
  <c r="AR92" i="3"/>
  <c r="AS92" i="3" s="1"/>
  <c r="AN92" i="3"/>
  <c r="AO92" i="3" s="1"/>
  <c r="AJ92" i="3"/>
  <c r="AK92" i="3" s="1"/>
  <c r="AF92" i="3"/>
  <c r="AG92" i="3" s="1"/>
  <c r="AX91" i="3"/>
  <c r="AV91" i="3"/>
  <c r="AW91" i="3" s="1"/>
  <c r="AR91" i="3"/>
  <c r="AS91" i="3" s="1"/>
  <c r="AN91" i="3"/>
  <c r="AO91" i="3" s="1"/>
  <c r="AJ91" i="3"/>
  <c r="AK91" i="3" s="1"/>
  <c r="AF91" i="3"/>
  <c r="AG91" i="3" s="1"/>
  <c r="AZ89" i="3"/>
  <c r="AX89" i="3"/>
  <c r="AV89" i="3"/>
  <c r="AW89" i="3" s="1"/>
  <c r="AR89" i="3"/>
  <c r="AS89" i="3" s="1"/>
  <c r="AN89" i="3"/>
  <c r="AO89" i="3" s="1"/>
  <c r="AJ89" i="3"/>
  <c r="AK89" i="3" s="1"/>
  <c r="AF89" i="3"/>
  <c r="AG89" i="3" s="1"/>
  <c r="AX88" i="3"/>
  <c r="AV88" i="3"/>
  <c r="AW88" i="3" s="1"/>
  <c r="AR88" i="3"/>
  <c r="AS88" i="3" s="1"/>
  <c r="AN88" i="3"/>
  <c r="AO88" i="3" s="1"/>
  <c r="AJ88" i="3"/>
  <c r="AK88" i="3" s="1"/>
  <c r="AF88" i="3"/>
  <c r="AG88" i="3" s="1"/>
  <c r="AX87" i="3"/>
  <c r="AV87" i="3"/>
  <c r="AW87" i="3" s="1"/>
  <c r="AR87" i="3"/>
  <c r="AS87" i="3" s="1"/>
  <c r="AJ87" i="3"/>
  <c r="AK87" i="3" s="1"/>
  <c r="AX84" i="3"/>
  <c r="AV84" i="3"/>
  <c r="AW84" i="3" s="1"/>
  <c r="AR84" i="3"/>
  <c r="AS84" i="3" s="1"/>
  <c r="AN84" i="3"/>
  <c r="AO84" i="3" s="1"/>
  <c r="AJ84" i="3"/>
  <c r="AK84" i="3" s="1"/>
  <c r="AF84" i="3"/>
  <c r="AG84" i="3" s="1"/>
  <c r="AZ83" i="3"/>
  <c r="AX83" i="3"/>
  <c r="AV83" i="3"/>
  <c r="AW83" i="3" s="1"/>
  <c r="AR83" i="3"/>
  <c r="AS83" i="3" s="1"/>
  <c r="AN83" i="3"/>
  <c r="AO83" i="3" s="1"/>
  <c r="AJ83" i="3"/>
  <c r="AK83" i="3" s="1"/>
  <c r="AF83" i="3"/>
  <c r="AG83" i="3" s="1"/>
  <c r="AX82" i="3"/>
  <c r="AV82" i="3"/>
  <c r="AW82" i="3" s="1"/>
  <c r="AR82" i="3"/>
  <c r="AS82" i="3" s="1"/>
  <c r="AJ82" i="3"/>
  <c r="AK82" i="3" s="1"/>
  <c r="AX79" i="3"/>
  <c r="AV79" i="3"/>
  <c r="AW79" i="3" s="1"/>
  <c r="AR79" i="3"/>
  <c r="AS79" i="3" s="1"/>
  <c r="AN79" i="3"/>
  <c r="AO79" i="3" s="1"/>
  <c r="AJ79" i="3"/>
  <c r="AK79" i="3" s="1"/>
  <c r="AF79" i="3"/>
  <c r="AG79" i="3" s="1"/>
  <c r="AZ78" i="3"/>
  <c r="AX78" i="3"/>
  <c r="AV78" i="3"/>
  <c r="AW78" i="3" s="1"/>
  <c r="AR78" i="3"/>
  <c r="AS78" i="3" s="1"/>
  <c r="AN78" i="3"/>
  <c r="AO78" i="3" s="1"/>
  <c r="AJ78" i="3"/>
  <c r="AK78" i="3" s="1"/>
  <c r="AF78" i="3"/>
  <c r="AG78" i="3" s="1"/>
  <c r="AX77" i="3"/>
  <c r="AV77" i="3"/>
  <c r="AW77" i="3" s="1"/>
  <c r="AR77" i="3"/>
  <c r="AS77" i="3" s="1"/>
  <c r="AN77" i="3"/>
  <c r="AO77" i="3" s="1"/>
  <c r="AJ77" i="3"/>
  <c r="AK77" i="3" s="1"/>
  <c r="AF77" i="3"/>
  <c r="AG77" i="3" s="1"/>
  <c r="AZ73" i="3"/>
  <c r="AX72" i="3"/>
  <c r="AV72" i="3"/>
  <c r="AW72" i="3" s="1"/>
  <c r="AR72" i="3"/>
  <c r="AS72" i="3" s="1"/>
  <c r="AN72" i="3"/>
  <c r="AO72" i="3" s="1"/>
  <c r="AJ72" i="3"/>
  <c r="AK72" i="3" s="1"/>
  <c r="AF72" i="3"/>
  <c r="AG72" i="3" s="1"/>
  <c r="AX70" i="3"/>
  <c r="AV70" i="3"/>
  <c r="AW70" i="3" s="1"/>
  <c r="AR70" i="3"/>
  <c r="AS70" i="3" s="1"/>
  <c r="AN70" i="3"/>
  <c r="AO70" i="3" s="1"/>
  <c r="AJ70" i="3"/>
  <c r="AF70" i="3"/>
  <c r="AG70" i="3" s="1"/>
  <c r="AX68" i="3"/>
  <c r="AN68" i="3"/>
  <c r="AO68" i="3" s="1"/>
  <c r="AJ68" i="3"/>
  <c r="AK68" i="3" s="1"/>
  <c r="AF68" i="3"/>
  <c r="AG68" i="3" s="1"/>
  <c r="AZ67" i="3"/>
  <c r="AN67" i="3"/>
  <c r="AO67" i="3" s="1"/>
  <c r="AJ67" i="3"/>
  <c r="AK67" i="3" s="1"/>
  <c r="AF67" i="3"/>
  <c r="AG67" i="3" s="1"/>
  <c r="AN66" i="3"/>
  <c r="AO66" i="3" s="1"/>
  <c r="AJ66" i="3"/>
  <c r="AK66" i="3" s="1"/>
  <c r="AF66" i="3"/>
  <c r="AG66" i="3" s="1"/>
  <c r="AX65" i="3"/>
  <c r="AN65" i="3"/>
  <c r="AO65" i="3" s="1"/>
  <c r="AJ65" i="3"/>
  <c r="AK65" i="3" s="1"/>
  <c r="AF65" i="3"/>
  <c r="AG65" i="3" s="1"/>
  <c r="AZ64" i="3"/>
  <c r="AN64" i="3"/>
  <c r="AO64" i="3" s="1"/>
  <c r="AJ64" i="3"/>
  <c r="AK64" i="3" s="1"/>
  <c r="AF64" i="3"/>
  <c r="AG64" i="3" s="1"/>
  <c r="AN63" i="3"/>
  <c r="AO63" i="3" s="1"/>
  <c r="AJ63" i="3"/>
  <c r="AK63" i="3" s="1"/>
  <c r="AF63" i="3"/>
  <c r="AG63" i="3" s="1"/>
  <c r="AX62" i="3"/>
  <c r="AN62" i="3"/>
  <c r="AO62" i="3" s="1"/>
  <c r="AJ62" i="3"/>
  <c r="AK62" i="3" s="1"/>
  <c r="AF62" i="3"/>
  <c r="AG62" i="3" s="1"/>
  <c r="AZ61" i="3"/>
  <c r="AN61" i="3"/>
  <c r="AO61" i="3" s="1"/>
  <c r="AJ61" i="3"/>
  <c r="AK61" i="3" s="1"/>
  <c r="AF61" i="3"/>
  <c r="AG61" i="3" s="1"/>
  <c r="AN60" i="3"/>
  <c r="AO60" i="3" s="1"/>
  <c r="AJ60" i="3"/>
  <c r="AK60" i="3" s="1"/>
  <c r="AF60" i="3"/>
  <c r="AG60" i="3" s="1"/>
  <c r="AX59" i="3"/>
  <c r="AN59" i="3"/>
  <c r="AO59" i="3" s="1"/>
  <c r="AJ59" i="3"/>
  <c r="AK59" i="3" s="1"/>
  <c r="AF59" i="3"/>
  <c r="AG59" i="3" s="1"/>
  <c r="AZ58" i="3"/>
  <c r="AN58" i="3"/>
  <c r="AO58" i="3" s="1"/>
  <c r="AJ58" i="3"/>
  <c r="AK58" i="3" s="1"/>
  <c r="AF58" i="3"/>
  <c r="AG58" i="3" s="1"/>
  <c r="AN57" i="3"/>
  <c r="AO57" i="3" s="1"/>
  <c r="AJ57" i="3"/>
  <c r="AK57" i="3" s="1"/>
  <c r="AF57" i="3"/>
  <c r="AG57" i="3" s="1"/>
  <c r="AX56" i="3"/>
  <c r="AN56" i="3"/>
  <c r="AO56" i="3" s="1"/>
  <c r="AJ56" i="3"/>
  <c r="AK56" i="3" s="1"/>
  <c r="AF56" i="3"/>
  <c r="AG56" i="3" s="1"/>
  <c r="AZ55" i="3"/>
  <c r="AN55" i="3"/>
  <c r="AO55" i="3" s="1"/>
  <c r="AJ55" i="3"/>
  <c r="AK55" i="3" s="1"/>
  <c r="AF55" i="3"/>
  <c r="AG55" i="3" s="1"/>
  <c r="AN54" i="3"/>
  <c r="AO54" i="3" s="1"/>
  <c r="AJ54" i="3"/>
  <c r="AK54" i="3" s="1"/>
  <c r="AF54" i="3"/>
  <c r="AG54" i="3" s="1"/>
  <c r="AX53" i="3"/>
  <c r="AN53" i="3"/>
  <c r="AO53" i="3" s="1"/>
  <c r="AJ53" i="3"/>
  <c r="AK53" i="3" s="1"/>
  <c r="AF53" i="3"/>
  <c r="AG53" i="3" s="1"/>
  <c r="AZ52" i="3"/>
  <c r="AN52" i="3"/>
  <c r="AO52" i="3" s="1"/>
  <c r="AJ52" i="3"/>
  <c r="AK52" i="3" s="1"/>
  <c r="AF52" i="3"/>
  <c r="AG52" i="3" s="1"/>
  <c r="AN51" i="3"/>
  <c r="AO51" i="3" s="1"/>
  <c r="AJ51" i="3"/>
  <c r="AK51" i="3" s="1"/>
  <c r="AF51" i="3"/>
  <c r="AG51" i="3" s="1"/>
  <c r="AV50" i="3"/>
  <c r="AW50" i="3" s="1"/>
  <c r="AR50" i="3"/>
  <c r="AS50" i="3" s="1"/>
  <c r="AN50" i="3"/>
  <c r="AO50" i="3" s="1"/>
  <c r="AJ50" i="3"/>
  <c r="AK50" i="3" s="1"/>
  <c r="AF50" i="3"/>
  <c r="AG50" i="3" s="1"/>
  <c r="AV49" i="3"/>
  <c r="AW49" i="3" s="1"/>
  <c r="AR49" i="3"/>
  <c r="AS49" i="3" s="1"/>
  <c r="AN49" i="3"/>
  <c r="AO49" i="3" s="1"/>
  <c r="AJ49" i="3"/>
  <c r="AK49" i="3" s="1"/>
  <c r="AF49" i="3"/>
  <c r="AG49" i="3" s="1"/>
  <c r="AV48" i="3"/>
  <c r="AW48" i="3" s="1"/>
  <c r="AR48" i="3"/>
  <c r="AS48" i="3" s="1"/>
  <c r="AN48" i="3"/>
  <c r="AO48" i="3" s="1"/>
  <c r="AJ48" i="3"/>
  <c r="AK48" i="3" s="1"/>
  <c r="AF48" i="3"/>
  <c r="AG48" i="3" s="1"/>
  <c r="AV47" i="3"/>
  <c r="AW47" i="3" s="1"/>
  <c r="AR47" i="3"/>
  <c r="AS47" i="3" s="1"/>
  <c r="AN47" i="3"/>
  <c r="AO47" i="3" s="1"/>
  <c r="AJ47" i="3"/>
  <c r="AK47" i="3" s="1"/>
  <c r="AF47" i="3"/>
  <c r="AG47" i="3" s="1"/>
  <c r="AV46" i="3"/>
  <c r="AW46" i="3" s="1"/>
  <c r="AR46" i="3"/>
  <c r="AS46" i="3" s="1"/>
  <c r="AN46" i="3"/>
  <c r="AO46" i="3" s="1"/>
  <c r="AJ46" i="3"/>
  <c r="AK46" i="3" s="1"/>
  <c r="AF46" i="3"/>
  <c r="AG46" i="3" s="1"/>
  <c r="AV45" i="3"/>
  <c r="AW45" i="3" s="1"/>
  <c r="AR45" i="3"/>
  <c r="AS45" i="3" s="1"/>
  <c r="AN45" i="3"/>
  <c r="AO45" i="3" s="1"/>
  <c r="AJ45" i="3"/>
  <c r="AK45" i="3" s="1"/>
  <c r="AF45" i="3"/>
  <c r="AG45" i="3" s="1"/>
  <c r="AV43" i="3"/>
  <c r="AW43" i="3" s="1"/>
  <c r="AR43" i="3"/>
  <c r="AS43" i="3" s="1"/>
  <c r="AN43" i="3"/>
  <c r="AO43" i="3" s="1"/>
  <c r="AJ43" i="3"/>
  <c r="AK43" i="3" s="1"/>
  <c r="AF43" i="3"/>
  <c r="AG43" i="3" s="1"/>
  <c r="AV40" i="3"/>
  <c r="AW40" i="3" s="1"/>
  <c r="AR40" i="3"/>
  <c r="AS40" i="3" s="1"/>
  <c r="AN40" i="3"/>
  <c r="AO40" i="3" s="1"/>
  <c r="AJ40" i="3"/>
  <c r="AK40" i="3" s="1"/>
  <c r="AF40" i="3"/>
  <c r="AG40" i="3" s="1"/>
  <c r="AX39" i="3"/>
  <c r="AV39" i="3"/>
  <c r="AW39" i="3" s="1"/>
  <c r="AR39" i="3"/>
  <c r="AS39" i="3" s="1"/>
  <c r="AN39" i="3"/>
  <c r="AO39" i="3" s="1"/>
  <c r="AJ39" i="3"/>
  <c r="AK39" i="3" s="1"/>
  <c r="AF39" i="3"/>
  <c r="AX38" i="3"/>
  <c r="AV38" i="3"/>
  <c r="AW38" i="3" s="1"/>
  <c r="AR38" i="3"/>
  <c r="AS38" i="3" s="1"/>
  <c r="AN38" i="3"/>
  <c r="AO38" i="3" s="1"/>
  <c r="AJ38" i="3"/>
  <c r="AK38" i="3" s="1"/>
  <c r="AF38" i="3"/>
  <c r="AG38" i="3" s="1"/>
  <c r="AV37" i="3"/>
  <c r="AW37" i="3" s="1"/>
  <c r="AR37" i="3"/>
  <c r="AS37" i="3" s="1"/>
  <c r="AN37" i="3"/>
  <c r="AO37" i="3" s="1"/>
  <c r="AJ37" i="3"/>
  <c r="AK37" i="3" s="1"/>
  <c r="AF37" i="3"/>
  <c r="AG37" i="3" s="1"/>
  <c r="AX36" i="3"/>
  <c r="AV36" i="3"/>
  <c r="AW36" i="3" s="1"/>
  <c r="AR36" i="3"/>
  <c r="AS36" i="3" s="1"/>
  <c r="AN36" i="3"/>
  <c r="AO36" i="3" s="1"/>
  <c r="AJ36" i="3"/>
  <c r="AK36" i="3" s="1"/>
  <c r="AF36" i="3"/>
  <c r="AG36" i="3" s="1"/>
  <c r="AX35" i="3"/>
  <c r="AV35" i="3"/>
  <c r="AW35" i="3" s="1"/>
  <c r="AR35" i="3"/>
  <c r="AS35" i="3" s="1"/>
  <c r="AN35" i="3"/>
  <c r="AO35" i="3" s="1"/>
  <c r="AJ35" i="3"/>
  <c r="AK35" i="3" s="1"/>
  <c r="AF35" i="3"/>
  <c r="AG35" i="3" s="1"/>
  <c r="AV34" i="3"/>
  <c r="AW34" i="3" s="1"/>
  <c r="AR34" i="3"/>
  <c r="AS34" i="3" s="1"/>
  <c r="AN34" i="3"/>
  <c r="AO34" i="3" s="1"/>
  <c r="AJ34" i="3"/>
  <c r="AK34" i="3" s="1"/>
  <c r="AF34" i="3"/>
  <c r="AG34" i="3" s="1"/>
  <c r="AV32" i="3"/>
  <c r="AW32" i="3" s="1"/>
  <c r="AR32" i="3"/>
  <c r="AS32" i="3" s="1"/>
  <c r="AN32" i="3"/>
  <c r="AO32" i="3" s="1"/>
  <c r="AJ32" i="3"/>
  <c r="AK32" i="3" s="1"/>
  <c r="AF32" i="3"/>
  <c r="AG32" i="3" s="1"/>
  <c r="AX31" i="3"/>
  <c r="AV31" i="3"/>
  <c r="AW31" i="3" s="1"/>
  <c r="AR31" i="3"/>
  <c r="AS31" i="3" s="1"/>
  <c r="AN31" i="3"/>
  <c r="AO31" i="3" s="1"/>
  <c r="AJ31" i="3"/>
  <c r="AK31" i="3" s="1"/>
  <c r="AF31" i="3"/>
  <c r="AX30" i="3"/>
  <c r="AV30" i="3"/>
  <c r="AW30" i="3" s="1"/>
  <c r="AR30" i="3"/>
  <c r="AS30" i="3" s="1"/>
  <c r="AN30" i="3"/>
  <c r="AO30" i="3" s="1"/>
  <c r="AJ30" i="3"/>
  <c r="AK30" i="3" s="1"/>
  <c r="AF30" i="3"/>
  <c r="AG30" i="3" s="1"/>
  <c r="AV29" i="3"/>
  <c r="AW29" i="3" s="1"/>
  <c r="AR29" i="3"/>
  <c r="AS29" i="3" s="1"/>
  <c r="AN29" i="3"/>
  <c r="AO29" i="3" s="1"/>
  <c r="AJ29" i="3"/>
  <c r="AK29" i="3" s="1"/>
  <c r="AF29" i="3"/>
  <c r="AG29" i="3" s="1"/>
  <c r="AX28" i="3"/>
  <c r="AV28" i="3"/>
  <c r="AW28" i="3" s="1"/>
  <c r="AR28" i="3"/>
  <c r="AS28" i="3" s="1"/>
  <c r="AN28" i="3"/>
  <c r="AO28" i="3" s="1"/>
  <c r="AJ28" i="3"/>
  <c r="AK28" i="3" s="1"/>
  <c r="AF28" i="3"/>
  <c r="AG28" i="3" s="1"/>
  <c r="AX27" i="3"/>
  <c r="AV27" i="3"/>
  <c r="AW27" i="3" s="1"/>
  <c r="AR27" i="3"/>
  <c r="AS27" i="3" s="1"/>
  <c r="AN27" i="3"/>
  <c r="AO27" i="3" s="1"/>
  <c r="AJ27" i="3"/>
  <c r="AK27" i="3" s="1"/>
  <c r="AF27" i="3"/>
  <c r="AG27" i="3" s="1"/>
  <c r="AV26" i="3"/>
  <c r="AW26" i="3" s="1"/>
  <c r="AR26" i="3"/>
  <c r="AS26" i="3" s="1"/>
  <c r="AN26" i="3"/>
  <c r="AO26" i="3" s="1"/>
  <c r="AJ26" i="3"/>
  <c r="AK26" i="3" s="1"/>
  <c r="AF26" i="3"/>
  <c r="AG26" i="3" s="1"/>
  <c r="AV25" i="3"/>
  <c r="AW25" i="3" s="1"/>
  <c r="AR25" i="3"/>
  <c r="AS25" i="3" s="1"/>
  <c r="AN25" i="3"/>
  <c r="AO25" i="3" s="1"/>
  <c r="AJ25" i="3"/>
  <c r="AK25" i="3" s="1"/>
  <c r="AF25" i="3"/>
  <c r="AG25" i="3" s="1"/>
  <c r="AV24" i="3"/>
  <c r="AW24" i="3" s="1"/>
  <c r="AR24" i="3"/>
  <c r="AS24" i="3" s="1"/>
  <c r="AN24" i="3"/>
  <c r="AO24" i="3" s="1"/>
  <c r="AJ24" i="3"/>
  <c r="AK24" i="3" s="1"/>
  <c r="AF24" i="3"/>
  <c r="AG24" i="3" s="1"/>
  <c r="AV22" i="3"/>
  <c r="AW22" i="3" s="1"/>
  <c r="AR22" i="3"/>
  <c r="AS22" i="3" s="1"/>
  <c r="AN22" i="3"/>
  <c r="AO22" i="3" s="1"/>
  <c r="AJ22" i="3"/>
  <c r="AK22" i="3" s="1"/>
  <c r="AF22" i="3"/>
  <c r="AG22" i="3" s="1"/>
  <c r="AV21" i="3"/>
  <c r="AW21" i="3" s="1"/>
  <c r="AR21" i="3"/>
  <c r="AS21" i="3" s="1"/>
  <c r="AN21" i="3"/>
  <c r="AO21" i="3" s="1"/>
  <c r="AJ21" i="3"/>
  <c r="AK21" i="3" s="1"/>
  <c r="AF21" i="3"/>
  <c r="AG21" i="3" s="1"/>
  <c r="AV19" i="3"/>
  <c r="AW19" i="3" s="1"/>
  <c r="AR19" i="3"/>
  <c r="AS19" i="3" s="1"/>
  <c r="AN19" i="3"/>
  <c r="AO19" i="3" s="1"/>
  <c r="AJ19" i="3"/>
  <c r="AK19" i="3" s="1"/>
  <c r="AF19" i="3"/>
  <c r="AG19" i="3" s="1"/>
  <c r="AV18" i="3"/>
  <c r="AW18" i="3" s="1"/>
  <c r="AR18" i="3"/>
  <c r="AS18" i="3" s="1"/>
  <c r="AN18" i="3"/>
  <c r="AO18" i="3" s="1"/>
  <c r="AJ18" i="3"/>
  <c r="AK18" i="3" s="1"/>
  <c r="AF18" i="3"/>
  <c r="AG18" i="3" s="1"/>
  <c r="AV17" i="3"/>
  <c r="AW17" i="3" s="1"/>
  <c r="AR17" i="3"/>
  <c r="AS17" i="3" s="1"/>
  <c r="AN17" i="3"/>
  <c r="AO17" i="3" s="1"/>
  <c r="AJ17" i="3"/>
  <c r="AK17" i="3" s="1"/>
  <c r="AF17" i="3"/>
  <c r="AG17" i="3" s="1"/>
  <c r="AV16" i="3"/>
  <c r="AW16" i="3" s="1"/>
  <c r="AR16" i="3"/>
  <c r="AS16" i="3" s="1"/>
  <c r="AN16" i="3"/>
  <c r="AO16" i="3" s="1"/>
  <c r="AJ16" i="3"/>
  <c r="AK16" i="3" s="1"/>
  <c r="AF16" i="3"/>
  <c r="AG16" i="3" s="1"/>
  <c r="AZ202" i="3" l="1"/>
  <c r="AZ123" i="3"/>
  <c r="AG184" i="3"/>
  <c r="AY31" i="3"/>
  <c r="AZ31" i="3" s="1"/>
  <c r="AO127" i="3"/>
  <c r="AZ127" i="3" s="1"/>
  <c r="AY39" i="3"/>
  <c r="AZ39" i="3" s="1"/>
  <c r="AY147" i="3"/>
  <c r="AZ147" i="3" s="1"/>
  <c r="AG39" i="3"/>
  <c r="AS147" i="3"/>
  <c r="AY28" i="3"/>
  <c r="AG31" i="3"/>
  <c r="AY36" i="3"/>
  <c r="AZ36" i="3" s="1"/>
  <c r="AY131" i="3"/>
  <c r="AK70" i="3"/>
  <c r="AZ70" i="3"/>
  <c r="AY234" i="3"/>
  <c r="AZ234" i="3" s="1"/>
  <c r="AZ131" i="3"/>
  <c r="AY129" i="3"/>
  <c r="AO129" i="3"/>
  <c r="AZ129" i="3" s="1"/>
  <c r="AG181" i="3"/>
  <c r="AO133" i="3"/>
  <c r="AZ133" i="3" s="1"/>
  <c r="AZ361" i="3" l="1"/>
  <c r="AY175" i="3"/>
  <c r="AZ175" i="3"/>
  <c r="AY361" i="3"/>
  <c r="AY121" i="3"/>
  <c r="AZ28" i="3"/>
  <c r="AZ121" i="3" s="1"/>
  <c r="AZ362" i="3" l="1"/>
  <c r="AY362" i="3"/>
</calcChain>
</file>

<file path=xl/sharedStrings.xml><?xml version="1.0" encoding="utf-8"?>
<sst xmlns="http://schemas.openxmlformats.org/spreadsheetml/2006/main" count="6750" uniqueCount="1001">
  <si>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</si>
  <si>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</si>
  <si>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</si>
  <si>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</si>
  <si>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</si>
  <si>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</si>
  <si>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</si>
  <si>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</si>
  <si>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1 Т</t>
  </si>
  <si>
    <t>ОИ</t>
  </si>
  <si>
    <t>г.Атырау, ст.Тендык, УПТОиКО</t>
  </si>
  <si>
    <t>DDP</t>
  </si>
  <si>
    <t>2 Т</t>
  </si>
  <si>
    <t>3 Т</t>
  </si>
  <si>
    <t>4 Т</t>
  </si>
  <si>
    <t>5 Т</t>
  </si>
  <si>
    <t>6 Т</t>
  </si>
  <si>
    <t>7 Т</t>
  </si>
  <si>
    <t>8 Т</t>
  </si>
  <si>
    <t>8-1 Т</t>
  </si>
  <si>
    <t>8-2 Т</t>
  </si>
  <si>
    <t>9 Т</t>
  </si>
  <si>
    <t>10 Т</t>
  </si>
  <si>
    <t>11 Т</t>
  </si>
  <si>
    <t>12 Т</t>
  </si>
  <si>
    <t>ОТ</t>
  </si>
  <si>
    <t>13 Т</t>
  </si>
  <si>
    <t>14 Т</t>
  </si>
  <si>
    <t>15 Т</t>
  </si>
  <si>
    <t>16 Т</t>
  </si>
  <si>
    <t>17 Т</t>
  </si>
  <si>
    <t>18 Т</t>
  </si>
  <si>
    <t>18-1 Т</t>
  </si>
  <si>
    <t>19 Т</t>
  </si>
  <si>
    <t>19-1 Т</t>
  </si>
  <si>
    <t>20 Т</t>
  </si>
  <si>
    <t>20-1 Т</t>
  </si>
  <si>
    <t>21 Т</t>
  </si>
  <si>
    <t>21-1 Т</t>
  </si>
  <si>
    <t>22 Т</t>
  </si>
  <si>
    <t>22-1 Т</t>
  </si>
  <si>
    <t>23 Т</t>
  </si>
  <si>
    <t>23-1 Т</t>
  </si>
  <si>
    <t>24 Т</t>
  </si>
  <si>
    <t>24-1 Т</t>
  </si>
  <si>
    <t>25 Т</t>
  </si>
  <si>
    <t>25-1 Т</t>
  </si>
  <si>
    <t>26 Т</t>
  </si>
  <si>
    <t>26-1 Т</t>
  </si>
  <si>
    <t>27 Т</t>
  </si>
  <si>
    <t>27-1 Т</t>
  </si>
  <si>
    <t>28 Т</t>
  </si>
  <si>
    <t>29 Т</t>
  </si>
  <si>
    <t>30 Т</t>
  </si>
  <si>
    <t>31 Т</t>
  </si>
  <si>
    <t>32 Т</t>
  </si>
  <si>
    <t>33 Т</t>
  </si>
  <si>
    <t>34 Т</t>
  </si>
  <si>
    <t>Деэмульгатор</t>
  </si>
  <si>
    <t>для отделения воды от нефти, в жидком виде</t>
  </si>
  <si>
    <t>ТПХ</t>
  </si>
  <si>
    <t>Сальник устьевой</t>
  </si>
  <si>
    <t>для герметизации устья скважины, рабочее давление 14 МПа, диаметр полированного штока 31,8 мм</t>
  </si>
  <si>
    <t>Ремень</t>
  </si>
  <si>
    <t>Перчатки</t>
  </si>
  <si>
    <t>Краги</t>
  </si>
  <si>
    <t>ДКС</t>
  </si>
  <si>
    <t>Пропан-бутан</t>
  </si>
  <si>
    <t>Атырауская область</t>
  </si>
  <si>
    <t>2. Работы</t>
  </si>
  <si>
    <t>1 Р</t>
  </si>
  <si>
    <t>ДТ</t>
  </si>
  <si>
    <t>Атырауская область, г.Атырау</t>
  </si>
  <si>
    <t/>
  </si>
  <si>
    <t>2 Р</t>
  </si>
  <si>
    <t>Атырауская область, Жылыойский район</t>
  </si>
  <si>
    <t>3 Р</t>
  </si>
  <si>
    <t>ДГП</t>
  </si>
  <si>
    <t>4 Р</t>
  </si>
  <si>
    <t>5 Р</t>
  </si>
  <si>
    <t>6 Р</t>
  </si>
  <si>
    <t>7 Р</t>
  </si>
  <si>
    <t>8 Р</t>
  </si>
  <si>
    <t>9 Р</t>
  </si>
  <si>
    <t>16 Р</t>
  </si>
  <si>
    <t>17 Р</t>
  </si>
  <si>
    <t>18 Р</t>
  </si>
  <si>
    <t>ДАПиИТ</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</si>
  <si>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</si>
  <si>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сооружению автомобильной дороги</t>
  </si>
  <si>
    <t xml:space="preserve">Атырауская область Исатайский район </t>
  </si>
  <si>
    <t>1 У</t>
  </si>
  <si>
    <t>2 У</t>
  </si>
  <si>
    <t>3 У</t>
  </si>
  <si>
    <t>4 У</t>
  </si>
  <si>
    <t>5 У</t>
  </si>
  <si>
    <t>6 У</t>
  </si>
  <si>
    <t>7 У</t>
  </si>
  <si>
    <t>ЦБ</t>
  </si>
  <si>
    <t>8 У</t>
  </si>
  <si>
    <t>Услуги по проведению аудита финансовой отчетности</t>
  </si>
  <si>
    <t>9 У</t>
  </si>
  <si>
    <t>10 У</t>
  </si>
  <si>
    <t>11 У</t>
  </si>
  <si>
    <t>12 У</t>
  </si>
  <si>
    <t>13 У</t>
  </si>
  <si>
    <t>14 У</t>
  </si>
  <si>
    <t>15 У</t>
  </si>
  <si>
    <t>16 У</t>
  </si>
  <si>
    <t>16-1 У</t>
  </si>
  <si>
    <t>17 У</t>
  </si>
  <si>
    <t>18 У</t>
  </si>
  <si>
    <t>19 У</t>
  </si>
  <si>
    <t>19-1 У</t>
  </si>
  <si>
    <t>20 У</t>
  </si>
  <si>
    <t>21 У</t>
  </si>
  <si>
    <t>22 У</t>
  </si>
  <si>
    <t>23 У</t>
  </si>
  <si>
    <t>24 У</t>
  </si>
  <si>
    <t>25 У</t>
  </si>
  <si>
    <t>26 У</t>
  </si>
  <si>
    <t>27 У</t>
  </si>
  <si>
    <t>28 У</t>
  </si>
  <si>
    <t>Услуги по перевозкам легковым автотранспортом</t>
  </si>
  <si>
    <t>Услуги железнодорожного транспорта пассажирского экскурсионного</t>
  </si>
  <si>
    <t>Перевозки железнодорожным транспортом пассажирским экскурсионным</t>
  </si>
  <si>
    <t>Услуги телефонной связи</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</si>
  <si>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</si>
  <si>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пожарной/охранной сигнализации/систем тушения/видеонаблюдения и аналогичного оборудования</t>
  </si>
  <si>
    <t>Услуги фиксированной местной, междугородней, международной телефонной связи  - доступ и пользование</t>
  </si>
  <si>
    <t>Услуги по доступу к Интернету</t>
  </si>
  <si>
    <t>Услуги, направленные на предоставление доступа к Интернету узкополосному по сетям проводным</t>
  </si>
  <si>
    <t>Атырауская область, Исатайский район</t>
  </si>
  <si>
    <t>Услуги автобусов по перевозкам пассажиров не по расписанию</t>
  </si>
  <si>
    <t>Оказание транспортных услуг по перевозке пассажиров  легковым автотранспортом для НГДУ "Жайыкмунайгаз" АО "Эмбамунайгаз"</t>
  </si>
  <si>
    <t>Оказание транспортных услуг по перевозке пассажиров автобусами  для НГДУ "Жылыоймунайгаз" АО "Эмбамунайгаз"</t>
  </si>
  <si>
    <t>Оказание транспортных услуг по перевозке пассажиров  легковым автотранспортом для НГДУ "Жылыоймунайгаз" АО "Эмбамунайгаз"</t>
  </si>
  <si>
    <t>Оказание транспортных услуг по перевозке пассажиров  легковым автотранспортом для НГДУ "Кайнармунайгаз" АО "Эмбамунайгаз"</t>
  </si>
  <si>
    <t>493934.000.000000</t>
  </si>
  <si>
    <t>494219.000.000000</t>
  </si>
  <si>
    <t>Атырауская область, Кызылкогинский район</t>
  </si>
  <si>
    <t>331311.100.000008</t>
  </si>
  <si>
    <t xml:space="preserve"> Атырауская область, Кзылкугинский район</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</si>
  <si>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</si>
  <si>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</si>
  <si>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</si>
  <si>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</si>
  <si>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</si>
  <si>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</si>
  <si>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</si>
  <si>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</si>
  <si>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</si>
  <si>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</si>
  <si>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</si>
  <si>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</si>
  <si>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</si>
  <si>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</si>
  <si>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</si>
  <si>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</si>
  <si>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</si>
  <si>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</si>
  <si>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</si>
  <si>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</si>
  <si>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</si>
  <si>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</si>
  <si>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</si>
  <si>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</si>
  <si>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</si>
  <si>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</si>
  <si>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</si>
  <si>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</si>
  <si>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</si>
  <si>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</si>
  <si>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</si>
  <si>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</si>
  <si>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</si>
  <si>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</si>
  <si>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</si>
  <si>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</si>
  <si>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</si>
  <si>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</si>
  <si>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</si>
  <si>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</si>
  <si>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</si>
  <si>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</si>
  <si>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</si>
  <si>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</si>
  <si>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</si>
  <si>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</si>
  <si>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</si>
  <si>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</si>
  <si>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</si>
  <si>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</si>
  <si>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</si>
  <si>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</si>
  <si>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</si>
  <si>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</si>
  <si>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</si>
  <si>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</si>
  <si>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</si>
  <si>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</si>
  <si>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</si>
  <si>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</si>
  <si>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</si>
  <si>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</si>
  <si>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</si>
  <si>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</si>
  <si>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</si>
  <si>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</si>
  <si>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</si>
  <si>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</si>
  <si>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</si>
  <si>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</si>
  <si>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</si>
  <si>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</si>
  <si>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</si>
  <si>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</si>
  <si>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</si>
  <si>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</si>
  <si>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</si>
  <si>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</si>
  <si>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</si>
  <si>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</si>
  <si>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</si>
  <si>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</si>
  <si>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</si>
  <si>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</si>
  <si>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</si>
  <si>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</si>
  <si>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</si>
  <si>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</si>
  <si>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</si>
  <si>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230000000</t>
  </si>
  <si>
    <t>г.Атырау, ул.Валиханова, 1</t>
  </si>
  <si>
    <t>KZ</t>
  </si>
  <si>
    <t>12.2020</t>
  </si>
  <si>
    <t>С НДС</t>
  </si>
  <si>
    <t>1. Товары</t>
  </si>
  <si>
    <t>168 Тонна (метрическая)</t>
  </si>
  <si>
    <t>2022</t>
  </si>
  <si>
    <t>2023</t>
  </si>
  <si>
    <t>МС</t>
  </si>
  <si>
    <t>710000000</t>
  </si>
  <si>
    <t>60</t>
  </si>
  <si>
    <t>020240000555</t>
  </si>
  <si>
    <t>120240021112</t>
  </si>
  <si>
    <t xml:space="preserve">Итого по услугам </t>
  </si>
  <si>
    <t xml:space="preserve">Итого по товарам </t>
  </si>
  <si>
    <t xml:space="preserve">Итого по работам </t>
  </si>
  <si>
    <t>Всего по новой форме ТРУ</t>
  </si>
  <si>
    <t>исключить</t>
  </si>
  <si>
    <t>12.2021</t>
  </si>
  <si>
    <t>54</t>
  </si>
  <si>
    <t>51</t>
  </si>
  <si>
    <t>52</t>
  </si>
  <si>
    <t>53</t>
  </si>
  <si>
    <t>55</t>
  </si>
  <si>
    <t>56</t>
  </si>
  <si>
    <t>57</t>
  </si>
  <si>
    <t>58</t>
  </si>
  <si>
    <t>59</t>
  </si>
  <si>
    <t>61</t>
  </si>
  <si>
    <t>62</t>
  </si>
  <si>
    <t>Причина исключения</t>
  </si>
  <si>
    <t>01.2019</t>
  </si>
  <si>
    <t>711220.000.000000</t>
  </si>
  <si>
    <t>Услуги по авторскому/техническому надзору</t>
  </si>
  <si>
    <t>Атырауская область, г. Атырау</t>
  </si>
  <si>
    <t>ДМ</t>
  </si>
  <si>
    <t>Оказание транспортных услуг по перевозке пассажиров автобусами для НГДУ "Доссормунайгаз" АО "Эмбамунайгаз"</t>
  </si>
  <si>
    <t>Оказание транспортных услуг по перевозке пассажиров  легковым автотранспортом для НГДУ "Доссормунайгаз" АО "Эмбамунайгаз"</t>
  </si>
  <si>
    <r>
      <t xml:space="preserve">Идентификатор из внешней системы                                     </t>
    </r>
    <r>
      <rPr>
        <i/>
        <sz val="10"/>
        <rFont val="Times New Roman"/>
        <family val="1"/>
        <charset val="204"/>
      </rPr>
      <t>(необязательное поле)</t>
    </r>
  </si>
  <si>
    <t>10.2018</t>
  </si>
  <si>
    <t>г. Атырау ул. Валиханова, 1</t>
  </si>
  <si>
    <t>137-4</t>
  </si>
  <si>
    <t>ДОТиОС</t>
  </si>
  <si>
    <t>100</t>
  </si>
  <si>
    <t>12.2018</t>
  </si>
  <si>
    <t>0</t>
  </si>
  <si>
    <t>11.2018</t>
  </si>
  <si>
    <t>Атырауская область, Макатский район</t>
  </si>
  <si>
    <t>141923.700.000004</t>
  </si>
  <si>
    <t>повседневные, пропитанные полимерными материалами</t>
  </si>
  <si>
    <t>Атырауская область, г.Атырау, ст.Тендык, УПТОиКО</t>
  </si>
  <si>
    <t>12.2023</t>
  </si>
  <si>
    <t>796 Штука</t>
  </si>
  <si>
    <t>Перчатки пятипалые полимерные (маслобензостойкие).Технические характеристики:Материал - хлопок, нитрилбутилдиеновый каучук;Усиленная жесткая крага перчатки из прочной ткани -10см., без ПВХпокрытия;Физические свойства - маслобензостойкие, водонепроницаемые, сухой ивлажный (промасленный) захват, антистатические свойства;Химическая стойкость - к кислотам и щелочам 40 - 50%, неорганическимрастворителям, спиртам, метанолу, газовому конденсату;Манжеты - с крагами;Климатические условия, С от +85 до -30;Нормативно-технический документ - ГОСТ 12.4.252-2013.</t>
  </si>
  <si>
    <t>Перчатки пятипалые утепленные полимерные (маслобензостойкие).Технические характеристики:Материал - хлопок, полимерное морозоустойчивое ПВХ покрытие;Усиленная жесткая крага перчатки из прочной ткани -10см., без ПВХпокрытия;Подкладка - флис;Слой эластичного пенополиуретана;Физические свойства - влагоустойчивы, полностью восстанавливают формупосле сжатия, обладают теплоизолирующим эффектом, не имеет запаха, невызывает аллергических реакций;Монжета - трикотажная;Климатические условия, С - до - 30;Нормативно-технический документ - ГОСТ 12.4.252-2013.</t>
  </si>
  <si>
    <t>141230.100.000002</t>
  </si>
  <si>
    <t>для защиты рук, пропитанные ПВХ, хлопчатобумажные</t>
  </si>
  <si>
    <t>Перчатки трикотажные ПВХ покрытие на ладонной части.Технические характеристики:Материал - поливинилхлорид 25, хлопок 75;Покрытие - ПВХ протекторное на ладонной чати;Монжета - трикотажная, край обработан плотной цветной нитью;Класс вязки – 13;Размеры - 7,8, 9.;Климатические условия, С - до - 20;Нормативно-технический документ - ГОСТ 12.4.252-2013.</t>
  </si>
  <si>
    <t>Перчатки хлопчатобумажные с нитриловым покрытием.Технические характеристики:Материал - х/б (хлопчатобумажный);Покрытие - частичное нитриловое;Обработка - антибактериальная;Манжета - приточная,трикотажная;Химическая стойкость - неорганические растворители, газовый конденсат,спирты, метанол, нефтепродукты;Нормативно-технический документ - ГОСТ 12.4.252-2013.</t>
  </si>
  <si>
    <t>141230.100.000008</t>
  </si>
  <si>
    <t>для защиты рук, спилковые</t>
  </si>
  <si>
    <t>Перчатки пятипалые защитные комбинированные из спилка КРС обеспечиваютзащиту от механических воздействий и истираний.Технические характеристики:Материал - хлопчатобумажная ткань 230гр/м2;Покрытие - спилок КРС;Качество - (категория AB);В области кисти руки вшита утягивающая эластичная лента;Нормативно-технический документ - ГОСТ 12.4.252-2013, EN 420: 2003,EN388 (3, 1, 4, 3).</t>
  </si>
  <si>
    <t>141230.100.000000</t>
  </si>
  <si>
    <t>для защиты рук, из термостойкого материала</t>
  </si>
  <si>
    <t>Перчатки краги пятипалые защитные комбинированные из спилка КРСобеспечивают защиту от механических воздействий и истираний.Технические характеристики:Материал - хлопчатобумажная ткань 320гр/м2;Покрытие - спилок КРС;Качество - категория A;Дополнительное усиление на ладони;Подкладка кисти - термоизолирующая флисовая;В области кисти руки вшита утягивающая эластичная лента;Во всех швах изделия использована нить арамид - полипарафенилен -терефталамида, синтетического волокна (предел прочности 3620 МПа);Возможность многократного использования;Прочность - нить сохраняет прочность и эластичность при низкихтемпературах,  до  (-196C), при нагреве нить не плавится, а разлагаетсяпри сравнительно высоких температурах (430-480C);Нормативно-технический документ - ГОСТ 12.4.252-2013.</t>
  </si>
  <si>
    <t>141931.700.000000</t>
  </si>
  <si>
    <t>повседневные, кожаные</t>
  </si>
  <si>
    <t>Перчатки пятипалые цельно кожаные, утепленные, обеспечивают защиту отмеханических воздействий и истираний.Технические характеристики:Материал - лицевая  воловьея кожа высокого качества;Качество - категория A;Утягивающая эластичная лента - в области кисти руки;Подклад - флис;Усиление - на подушечке большого пальца;Кант - обработан фирменным логотипом;В области кисти руки вшита утягивающая эластичная лента;Нормативно-технический документ - ГОСТ 12.4.252-2013, EN 420: 2003,EN388 (3, 1, 4, 3).</t>
  </si>
  <si>
    <t>ДДНиГ</t>
  </si>
  <si>
    <t>289261.500.000038</t>
  </si>
  <si>
    <t>Центратор</t>
  </si>
  <si>
    <t>пружинный, для обсадных труб, диаметр 73-426 мм</t>
  </si>
  <si>
    <t>Центратор штанговый ЦШ-19х22.Назначение - штанговый для предотвращения трения штанг о колонну НКТ приработе насосной установки;Технические хараткеристики:Тип насоса - ЦШ;Диаметр штанги, мм - 19х22;Минимальная прочность на растяжение, тонн - 59;Предел текучести не менее, тонн - 35;Минимальная твердость (Rc) - 22;Максимально допустимый момент кручения, Н*м - 1500;Максимальная рабочая температура, С - 130;Длина не более, мм - 194;Ширина не более, мм - 61;Резьба, мм - 19;Характеристика муфты класса Т:Вес не более, кг - 0,7;Длина  не более, мм - 98;Размер резьбы, мм - 19;Поставка:- должен поставляется заказчику в заводской упаковке (ящиках) спаспортом, с сертификатом и другими документами, удостоверяющимпроисхождение товара.</t>
  </si>
  <si>
    <t>289939.899.000025</t>
  </si>
  <si>
    <t>Якорь</t>
  </si>
  <si>
    <t>для предоотвращения отворота и полета подвески насосно-компрессорной трубы</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</si>
  <si>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- 146;Внутренний диаметр якоря, мм - 61,9-62;Наружный диаметр, мм - 117;Присоединительная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- 117;Масса, кг - 20;Комплектность:Противоотваротный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</si>
  <si>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- 168;Внутренний диаметр якоря, мм - 61,9-62;Наружный диаметр, мм - 138;Присоединительная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- 138;Масса, кг - 30;Комплектность:Противоотваротный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</si>
  <si>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281220.900.000038</t>
  </si>
  <si>
    <t>Стабилизатор</t>
  </si>
  <si>
    <t>для насосной штанги</t>
  </si>
  <si>
    <t>Цертратор штанговый ЦШ-22х22.Назначение - для предотвращения трения штанг о колонну НКТ при работенасосной установки;Центратор состоит из трех частей: вала центратора, который вращаетсявместе со штангами, муфты и неподвижного высокопрочного пластмассовогопротектора. Корпус (вал) - сталь (термо-обработанная для снятиянапряжения сталь), стойкий к коррозии, песку с рабочей температурой, С,до - 130,  муфта класса Т с покрытием из черной оксидной пленки.Для работы в колонне НКТ - 73х5,5;Технические характеристики:Минимальная прочность на растяжение, тонн - 62,5;Предел текучести не менее, тонн - 45;Минимальная твердость (Rc) - 22;Максимально допустимый момент кручения, Н*м - 1800;Максимальная рабочая температура, С - 130;Длина, мм, не менее - 194;Ширина, мм, не более - 61;Резьба, мм - 22 (ГОСТ 13877-96);Характеристика муфты класса Т:Вес, кг, не более - 0,89;Длина, мм, не более - 98;Размер резьбы, мм - 22 ((Ш-19 ГОСТ 13877-96);Условия поставки:- должен поставляется заказчику в заводской упаковке (ящиках) спаспортом, с сертификатом и другими документами, удостоверяющимпроисхождение товара.</t>
  </si>
  <si>
    <t>Якорь динамический противоотворотный для эксплуатационной (обсадной)колонны.Техническая характеристика:диаметр условный эксплуатационной (обсадной) колонны, мм - 140;диаметр наружный, мм - 112;длина, мм - 610;диаметр проходного отверстия, мм - 62;присоединительная резьба ниппель-муфта по ГОСТ 633-80 - гладкая /высаженная;вес не более, кг - 17;комплектация - с ЗИП (1 комплект).</t>
  </si>
  <si>
    <t>Якорь-трубодержатель механический для отворота и полета НКТ колонны.Техническая характеристика:диаметр условный эксплуатационной (обсадной) колонны, мм - от 168 до178;диаметр наружный, мм - 140;длина, мм - 900;диаметр проходного отверстия, мм - 48;присоединительная резьба ниппель-муфта по ГОСТ 633-80 - гладкая /высаженная;комплектация - с ЗИП (1 комплект):плашка, шт - 4;пружина, шт - 8;центрирующая планка (фонарь), шт - 4;винт-фиксатор, шт - 1.</t>
  </si>
  <si>
    <t>192031.300.000002</t>
  </si>
  <si>
    <t>технический</t>
  </si>
  <si>
    <t>5108 Баллон</t>
  </si>
  <si>
    <t>"Пропан-бутан технический.
Назначение - технический, используется в производственных целях для постов газорезки и газосварки;
Технические характеристики:
Марка - ПБТ;
Объем баллонов, л - 50 (сжиженным углеводороднымгазом);
Нормативно-технический документ - ГОСТ Р 52087-2003."</t>
  </si>
  <si>
    <t>289261.500.000151</t>
  </si>
  <si>
    <t>Сальник устьевой самоустанавливающийся с двойным уплотнением СУСГ-2A.Технические характеристики:Присоединительная резьба НКТ - 73;Диаметр устьевого штока, мм - 31;Условия поставки:- паспорт;- руководство по эксплуатации;- разрешение а применение от уполномомсенного органа.</t>
  </si>
  <si>
    <t>205941.990.000158</t>
  </si>
  <si>
    <t>Смазка</t>
  </si>
  <si>
    <t>автомобильная, минеральная</t>
  </si>
  <si>
    <t>168 Тонна</t>
  </si>
  <si>
    <t>Смазка многоцелевая антифрикционная водостойкая.Назначение - для применения в узлах трения оборудования, а также для ихконсервации.Технические характеристики:Рабочая температура, С - от - 40 до + 120;Температура каплепадения, С, не менее - 185;Пенетрация при 25 С, 0,1 мм - 220-250;Предел прочности при 20 С, Па - 500-1000;Вязкость при 0 С и среднем градиенте скорости деформации 10с-1, Пас, неболее - 280;Коллоидная стабильность, %, не более - 12;Условия поставки:- предоставление паспорта качества партии.Нормативно-техническая документация - ГОСТ 21150-87.</t>
  </si>
  <si>
    <t>221940.300.000000</t>
  </si>
  <si>
    <t>клиновый, приводный</t>
  </si>
  <si>
    <t>Ремень приводной клиновый.Технические характеристики:Профиль (сечение) - Д;Расчетная длина, мм - 5600;Ширина, мм - 32;Высота, мм - 20;Климатическое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</si>
  <si>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 /С(В);Расчетная длина, мм - 5600;Ширина,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</si>
  <si>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С;Длина, мм - 4500;Ширина,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</si>
  <si>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С(В);Расчетная длина, мм - 3350;Ширина, мм - 22;Высота, мм - 14;Климатическое исполнение - ХЛ;Условия поставки:- сертификат качества/происхождения;Нормативно-технический документ - 1284.2-89.</t>
  </si>
  <si>
    <t>Ремни приводные клиновые, С(В)-4000 ГОСТ 1284.1-89</t>
  </si>
  <si>
    <t>331212.320.000000</t>
  </si>
  <si>
    <t>Работы по ремонту/модернизации компрессорного оборудования</t>
  </si>
  <si>
    <t>Атырауская обл., Жылойский район</t>
  </si>
  <si>
    <t>Басты компрессор қондырғыларына қызмет көрсету</t>
  </si>
  <si>
    <t>Тех. обслуживание основных компрессорных установок</t>
  </si>
  <si>
    <t>Қосымша компрессор қондырғыларына қызмет көрсету</t>
  </si>
  <si>
    <t>Тех. обслуживание вспомогательных компрессорных установок</t>
  </si>
  <si>
    <t>331311.100.000005</t>
  </si>
  <si>
    <t xml:space="preserve"> Работы по ремонту/модернизации контрольно-измерительных приборов и автоматики и аналогичных измерительных средств и оборудования</t>
  </si>
  <si>
    <t xml:space="preserve">Работы по ремонту/модернизации контрольно-измерительных приборов и автоматики и аналогичных измерительных средств и оборудования </t>
  </si>
  <si>
    <t>Газ дайындау қондырғысындағы БӨАжА ӨжАТА, орындау механизм, БӨАжА ауасының компрессорының ауа кептіру жүйесіне техникалық қызмет көрсету және жөндеу жұмыстары</t>
  </si>
  <si>
    <t>Сервисное обслуживание и ремонт воздушных
 винтовых компрессоров и АСУТП и КИПиА установки
 подготовки газа</t>
  </si>
  <si>
    <t>491011.100.000000</t>
  </si>
  <si>
    <t xml:space="preserve">"Ембімұнайгаз" АҚ "Қайнармұнайгаз" МГӨБ үшін вахталық бригадаларын жолаушылар тасымалдайтын теміржол көлігімен тасымалдау қызмет көрсету </t>
  </si>
  <si>
    <t>Услуги по пассажирским перевозкам железнодорожным транспортом вахтовых бригад НГДУ "Кайнармунайгаз" АО "Эмбамунайгаз"</t>
  </si>
  <si>
    <t xml:space="preserve">"Ембімұнайгаз" АҚ "Жылыоймұнайгаз" МГӨБ үшін жеңіл автокөлікпен жолаушылар тасымалдау бойынша көлікпен қызмет көрсету </t>
  </si>
  <si>
    <t>Услуги по пассажирским перевозкам железнодорожным транспортом вахтовых бригад НГДУ "Жылыоймунайгаз" АО "Эмбамунайгаз"</t>
  </si>
  <si>
    <t xml:space="preserve">"Ембімұнайгаз" АҚ "Жайықмұнайгаз" МГӨБ үшін жеңіл автокөлікпен жолаушылар тасымалдау бойынша көлікпен қызмет көрсету </t>
  </si>
  <si>
    <t xml:space="preserve">"Ембімұнайгаз" АҚ "Досоормұнайгаз" МГӨБ үшін жеңіл автокөлікпен жолаушылар тасымалдау бойынша көлікпен қызмет көрсету </t>
  </si>
  <si>
    <t xml:space="preserve">"Ембімұнайгаз" АҚ "Қайнармұнайгаз" МГӨБ үшін жеңіл автокөлікпен жолаушылар тасымалдау бойынша көлікпен қызмет көрсету </t>
  </si>
  <si>
    <t xml:space="preserve">"Ембімұнайгаз" АҚ "Эмбамұнайэнерго"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</si>
  <si>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АО "Эмбамунайгаз"</t>
  </si>
  <si>
    <t xml:space="preserve">"Ембімұнайгаз" АҚ "Жылыоймұнайгаз" МГӨБ автобустармен  жолаушылар тасымалдау бойынша көлікпен қызмет көрсету </t>
  </si>
  <si>
    <t xml:space="preserve">"Ембімұнайгаз" АҚ "Доссормұнайгаз" МГӨБ автобустармен  жолаушылар тасымалдау бойынша көлікпен қызмет көрсету </t>
  </si>
  <si>
    <t xml:space="preserve">"Ембімұнайгаз" АҚ "Ембамұнайэнерго" басқармасына және ӨТҚ ж ҚБ - на автобустармен  жолаушылар тасымалдау бойынша көлікпен қызмет көрсету </t>
  </si>
  <si>
    <t>Оказание транспортных услуг по перевозке пассажиров автобусами для УПТОиКО и Управления "Эмбамунайэнерго" АО "Эмбамунайгаз"</t>
  </si>
  <si>
    <t>ДНСИ</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</si>
  <si>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</si>
  <si>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</si>
  <si>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Жабдықтарға техникалық қызмет көрсету және жөндеу жүйесін техникалық қамту бойынша қызметтер</t>
  </si>
  <si>
    <t>Услуги по техническому обеспечению системы управления техническим обслуживанием и ремонтом оборудования</t>
  </si>
  <si>
    <t xml:space="preserve">"Жайықмұнайгаз"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</si>
  <si>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"Жаикмунайгаз"</t>
  </si>
  <si>
    <t xml:space="preserve">"Жылыоймұнайгаз"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</si>
  <si>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"Жылыоймунайгаз"</t>
  </si>
  <si>
    <t xml:space="preserve">"Қайнармұнайгаз"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</si>
  <si>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"Кайнармунайгаз"</t>
  </si>
  <si>
    <t xml:space="preserve">"Доссормұнайгаз"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</si>
  <si>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"Доссормунайгаз"</t>
  </si>
  <si>
    <t>802010.000.000004</t>
  </si>
  <si>
    <t xml:space="preserve">"Ембімұнайгаз" АҚ АБК қауіпсіздік жүйесіне техникалық қызмет көрсету бойынша қызметтер </t>
  </si>
  <si>
    <t>Услуги по техническому обслуживанию систем безопасности АБК АО "Эмбамунайгаз"</t>
  </si>
  <si>
    <t xml:space="preserve">ЕМЭБ  қауіпсіздік жүйесіне техникалық қызмет көрсету бойынша қызметтер </t>
  </si>
  <si>
    <t>Услуги по техническому обслуживанию систем безопасности УЭМЭ</t>
  </si>
  <si>
    <t xml:space="preserve">ӨТҚжЖКБ  қауіпсіздік жүйесіне техникалық қызмет көрсету бойынша қызметтер </t>
  </si>
  <si>
    <t>Услуги по техническому обслуживанию систем безопасности УПТОиКО</t>
  </si>
  <si>
    <t>620230.000.000001</t>
  </si>
  <si>
    <t>Услуги по сопровождению и технической поддержке информационной системы</t>
  </si>
  <si>
    <t xml:space="preserve">Ембімұнайгаз АҚ электронды архивті қолдау көрсету қызметі </t>
  </si>
  <si>
    <t>Услуги по сопровождению электронного архива АО "Эмбамунайгаз"</t>
  </si>
  <si>
    <t>140-2</t>
  </si>
  <si>
    <t>ДАПИТ (отд. ИТ)</t>
  </si>
  <si>
    <t>262011.100.000000</t>
  </si>
  <si>
    <t>Ноутбук</t>
  </si>
  <si>
    <t>бюджетный</t>
  </si>
  <si>
    <t>Г.АСТАНА,ПР.КАБАНБАЙ БАТЫРА,19</t>
  </si>
  <si>
    <t>"Ноутбук
Технические характеристики:
Тип процессора - i5; Количество ядер - не менее 2; Количество потоков - не менее 4; Частота – при повышенных нагрузках на систему до 3.9 ГГц; Кэш-память - не менее 6Мб;
Процессор– не менее 8-го поколения; Экран не менее 14"" FHD (1920x1080) IPS; Яркость – не менее 250 нит с антибликовым покрытием; Оперативная память не менее 4GB;
Тип памяти - DDR4; Частота - не менее 2133МГц; Не менее двух слотов для установки памяти, возможность расширения не менее чем до 32 ГБ; Жесткий диск не менее - 500Гб SATA3; Частота оборотов - не менее 7200об/мин; Активный сенсор, отключающий жесткий диск при падении ноутбука,графический адаптер интегрированный, должен поддерживать работу с двумядисплеями в независимом режиме, сетевые адаптеры - встроенный сетевой адаптер Ethernet: 10/100/1000Мбит/с; Встроенный модуль Wi-Fi, поддержка стандартов 802.11ac; Встроенный модуль Bluetooth Камера Встроенная, разрешение не менее 720p; Аудио встроенные стереодинамики мощностью не менее 2 Вт каждый; стереомикрофон с функцией подавления посторонних шумов; ноутбук должен иметь светодиодные индикаторы отключения микрофона и динамиков Медиа кард-ридер встроенный, с поддержкой стандартов MMC, SD, SDHC, SDXC Клавиатура с защитой от пролитой жидкости;
Внутренняя батарея емкостью не менее 45ВТч."</t>
  </si>
  <si>
    <t>262011.100.000004</t>
  </si>
  <si>
    <t>планшетный</t>
  </si>
  <si>
    <t>"Характеристика экрана:
Диагональ и разрешение: не менее  10,5"";
Тип экрана: TFT IPS, должно быть глянцевым; 
Сенсорный экран: должно быть емкостным, мультитач, устойчивость к царапинам стекло; 
Число пикселей: не менее 264 пикс на дюйм; 
Система и память: 
Оперативная память: не менее4 Гб DDR; 
Размер встроенной памяти: не менее 256 Гб; 
Беспроводная связь: Wi-Fi 802.11 ac; SIM карта: Nano SIM; Связь: не менее 3G, LTE (4G), EDGE, GPRS, GSM 1800, GSM 1900, GSM 900, HSDPA, HSPA+; Фотокамера и мультимедиа: должна быть тыловая камера сне менее 12 МПикс; Должна быть фронтальная камера с не менее 7 МПикс; Функций камеры: автофокус и вспышка; Звук и микрофон: должны быть встроенные динамики стерео и микрофон; Форматы аудио: ААС, Lossless, MP3 и WAV; Форматы видео: Н.264, M-JPEG, MOV, MP4, MPEG-4; Навигация и интерфейсы: ГЛОНАСС с автоматической ориентацией; Датчики: акселерометр, барометр, гироскоп, датчик освещенности, компас к компьютеру, к внешним устройствам; Подключение к телевизору и монитору: Опциально; Подключение аудиоустройств: наушники со входом не менее 3,5мм; Питание и продолжительность работы; Время работы: не менее 10 часов; Зарядка от USB; Дополнительная информация: Материал корпуса должна быть металлической; Комплектация: Кабель: Lightning, сетевой адаптер, инструкция, чехол;   "</t>
  </si>
  <si>
    <t>262013.000.000011</t>
  </si>
  <si>
    <t>Компьютер</t>
  </si>
  <si>
    <t>офисный (универсальный)</t>
  </si>
  <si>
    <t>Компьютер моноблокТехнические характеристики:Форм фактор - All-in-one;Дисплей - широкоэкранный жидкокристаллический, со светодиоднойподсветкой, технологией IPS и сенсорной панелью;Диагональ дисплея, дюйм, не менее - 23;Угол обзора (горизонтально), С, не менее - 179;Угол обзора (вертикально), С, не менее - 179;Контрастность (типовая), не менее - 1000: 1;Соотношение сторон, не менее - 16:9;Качество изображения яркость (типовая), кд/м2, не менее - 225;Размер пикселя, мм, не более - 0.256;Разрешение экрана, не менее - 1920 х 1080(16:9);Максимальная частота обновления экрана Гц - 60;Тип процессора - Core i5-4570S;Частота, ГГц, не менее - 2,9;Кэш-память, Мб - 6;Количество ядер, шт - 4;ОЗУ, не менее - 8 ГБ DDR3 SDRAM 1600 МГц;Слоты памяти, не менее - 2х SODIMM;Максимальный объем памяти, Гб, не менее - 16;Внутренние дисковые отсеки, см, не менее одного - 6,35 (2,5");Внешние дисковые отсеки, см, не менее одного - 13,3 (5,25");Оптический привод: тонкий пишущий DVD-привод SuperMulti с щелевойзагрузкой дисков;Жесткий диск, не менее - 1TB SATA 6G 2.5 8G SSHD;Порты ввода / вывода - 6 портов (USB 3.0, 2 портаPS/2, 1 вход длямикрофона, 1 аудио-разъем для наушников, 1 последовательный порт RS-232,1 линейный аудиовыход, 1 разъем питания, 1разъем RJ-45, 1 разъемDisplayPort);Слоты расширения - 1 слот mini PCIe, 1 MXM 3.0, 1 mSATA, (1 устройствочтения карт памяти SD);Сетевой адаптер, не менее - 10/100/1000 Мбг сетевое соедине-ние;Звуковой контроллер - 16 и 24-разрядная ИКМ;Дополнительно: Встроенные высокопроизводительные стереодинамики; Кнопкирегулировки громкости и отключения звука; Разъем для стерео-наушников;Вход для микрофона; Линейный стереовыход; Встроенная веб-камера: неменее 2.0 Мп (до 30 кадров в мину-ту) и двунаправленный микрофон(дополнительно); Видео адаптер: не менее 2GB DDR3.Комплектация: клавиатура: USB, английская, русская; манипулятор “мышь”:USB, 2х кнопочная оптическая со скроллингом, не должны отличаться отпроизводителя моноблока.</t>
  </si>
  <si>
    <t>262013.000.000012</t>
  </si>
  <si>
    <t>специализированный</t>
  </si>
  <si>
    <t>"Моноблок (All-in-one); 
Дисплей: диагональ экрана - не менее 23.8""; Разрешение - не менее 1920x1080; Контрастность - не менее 1000:1; Яркость- не менее 250 нит; Тип матрицы - WVA или аналогичный с широкими угламиобзора; использование TN недопустимо; матовое покрытие экрана; Встроенная камера не менее 2Мп с поддержкой записи видео до 1080p; 
Встроенный цифровой стереомикрофон; Встроенные стереодинамики мощностью не менее 3Вткаждый; Блок питания: Мощностью не более 150 Вт, встроенный; 
Блок питания с автоматическим определением входного напряжения, 80Plus, с КПД не менее 85%; Системная плата; чипсет Intel Q270 (или эквивалент) c поддержкой процессоров Intel не менее 7-го поколения; не менее двух слотов M.2;возможность установки двух жестких дисков; Моноблок должен поддерживатьтехнологию Intel vPro; 
Процессор: количество ядер – не менее четырех; Количество потоков – не менее четырех; Тактовая частота в рабочем режиме– не менее 4,2 ГГц; Кэш-память – не менее 8 Мб; Литография – не более 14 нм; Поколение процессора – не менее 7 поколения: Оперативная память: тип - DDR4, Частота - не менее 2400МГц; не менее 2 слотов для памяти на материнской плате; Максимальный объем не менее 32 ГБ;Объем установленной памяти - не менее 16Гб; Видео-контроллер: интегрированная графическая карта: 
Жесткий и оптический приводы: жесткий диск объемом не менее 1 ТБ, Параметры жесткого диска 2,5 дюймовый, Скорость вращения шпинделя не менее 5400 об/мин; 
Контроллеры, наличие: встроенный аудио контроллер с поддержкой HD Audio; сетевой контроллер 10/100/1000 Мбит/c; встроенный WiFi-модуль с поддержкой стандарта 802.11ac; Разъемы ввода-вывода, не менее:Не менее 2 портов USB 3.1 Gen1 на боковой панели корпуса; из них не менее одного - с поддержкой быстрой зарядки мобильных устройств и возможностью постоянной подачи питания, даже когда ПК выключен; Не менее 4 USB 3.1 Gen1 на задней панели; не менее 1 комбинированного аудиопорта для подключения наушников и микрофона на боковой панели корпуса; 1 порт DisplayPort с возможностью вывода изображения на внешний дисплей, в качестве входного порта внешнего источника сигнала. 1 разъем RJ-45; Дополнительно: Клавиатура: Количество клавиш – не менее 104 шт.; Клавиши с русскими, английскими символами, выполненными заводским способом; Раскладка кириллицы– Windows; Интерфейс – USB: Манипулятор «мышь» тип – оптическая; разрешение – не менее 1000 точек на дюйм; количество кнопок – не менее 2 шт.; Колесо прокрутки – не менее 1 шт.; Интерфейс – USB"</t>
  </si>
  <si>
    <t>262017.100.000001</t>
  </si>
  <si>
    <t>Монитор</t>
  </si>
  <si>
    <t>ЖК, диагональ более 23", но не более 30"</t>
  </si>
  <si>
    <t>"Монитор жидкокристаллический
Техничекие характеристики:
Диагональ, дюйм - 23,8; Максимальное разрешение - 1920x1080;Контрастность - 1000:1; Максимальное количество цветов - 16,7; Тип дисплея - FHD; Тип матрицы - IPS LED Backlit; Предустановленные режимы отображения - HDMI 24 DP 24; Соотношение сторон - 16:9; Диапазон регулировки по высоте, мм - 110 мм; Поворот, С - ±45; 
Наклон: -5~30 degrees; Яркость, кд/м² - 250; Подключения- VGA+DP, HDMI 1.4, 5х USB 3.0, 1 x3,5 мм; Тип блока питания - внутренний; Энергопотребление - максимальное 55 Вт; Режим ожидания, Вт - 0.5; Время отклика, миллисекунд - 6; Screen Illumination LED Backlight; Миллионов; Видео вход: VGA + HDMI 1.4 + DP1.2; Аудио Выход; 
Покрытие экрана: матовое, антибликовое; Цвет: черный;  Подставка: Подъемный поворотный шарнир; Мин.рабочая влажность: 10%. Мак.рабочая влажность: 80%; 
Мин.рабочая температура: 0C. Макс.рабочая температура: 40C; Стандарты: EPEAT, Gold, ENERGY STAR 7.0; Дополнительно: разъем для подключения ключа Kensington обязательно; Тип гарантии: Customer Carry-in or Mail-in Rapid Replacement Service; Размеры: высота не более: 373 мм, ширина не более: 540 мм; глубина не более: 261.8 мм; Вес не более: 3.38 кг; Комплектация: в комплекте должно быть: краткое руководство по установке, нормативные указание, кабель электропитания, переходник, пульт дистанционного управления, батарей, стереокабель RS232C, кронштейн."</t>
  </si>
  <si>
    <t>262017.100.000009</t>
  </si>
  <si>
    <t>ЖК, диагональ более 31", но не более 40"</t>
  </si>
  <si>
    <t>Монитор жидкокристаллическийТехнические характеристики:Диагональ, дюйм, не менее - 40;Разрешение экрана, не менее - 1920х1080 Full HD;Формат, не менее - 16:9, с светодиодной подсветкой LED;Потребляемая мощность экрана, Вт, не менее - 95;Поддерживаемые функций: Таймер сна, поддержка Smart TV, Поддержка DLNA иWI – fI. Bluetooth Low Energy; Режим «Спорт»; Instant On; Digital CleanView; Запись видео;Экранное меню - на русском языке;Поддерживаемые интерфейсы: Количество тюнеров: не менее 2; КоличествоHDMI: не менее 3; Количество USB: не менее 2; AV, Ethernet, цифровойаудиовыход оптический; Разъемы на корпусе: HDMI, USB и компонентный;Поддерживаемые мультимедиа - МР3, JPEG, WMA, Dvix, MKV, MPEG4;Диапазоны цифрового тюнера - DVB-T2, DVB-S2, DVB-C;Динамики - количество встроенных динамик: не менее 2, с мощностью неменее 20Вт;Улучшенный звук: Dolby digital plus, DTS Codec;Система окружающего звучания: должно быть Multiroom Link, Технология TVSound Connect.</t>
  </si>
  <si>
    <t>Услуги по техническому обеспечению системы управления техническим обслуживанием и ремонтом оборудования по НГДУ "Жайыкмунайгаз" АО "Эмбамунайгаз"</t>
  </si>
  <si>
    <t xml:space="preserve"> Услуги по техническому обеспечению системы управления техническим обслуживанием и ремонтом оборудования по НГДУ "Жылыоймунайгаз" АО "Эмбамунайгаз"</t>
  </si>
  <si>
    <t>Услуги по техническому обеспечению системы управления техническим обслуживанием и ремонтом оборудования по НГДУ "Кайнармунайгаз" АО "Эмбамунайгаз"</t>
  </si>
  <si>
    <t>Услуги по техническому обеспечению системы управления техническим обслуживанием и ремонтом оборудования по НГДУ "Доссормунайгаз" АО "Эмбамунайгаз"</t>
  </si>
  <si>
    <t>Услуги по техническому обеспечению системы управления техническим обслуживанием и ремонтом оборудования  по АУП, УПТОиКО, УЭМЭ АО "Эмбамунайгаз"</t>
  </si>
  <si>
    <t xml:space="preserve">"Ембімұнайгаз" АҚ ӨТҚ ж ҚБ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</si>
  <si>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УПТОиКО АО "Эмбамунайгаз"</t>
  </si>
  <si>
    <t>новая позиция</t>
  </si>
  <si>
    <t>2 -1 У</t>
  </si>
  <si>
    <t>3 -1 У</t>
  </si>
  <si>
    <t>4- 1 У</t>
  </si>
  <si>
    <t>5-1  У</t>
  </si>
  <si>
    <t>17- 1 У</t>
  </si>
  <si>
    <t>18- 1 У</t>
  </si>
  <si>
    <t>статья бюджета</t>
  </si>
  <si>
    <t>внеконтрактный (АУП)</t>
  </si>
  <si>
    <t>контрактный (ПСП)</t>
  </si>
  <si>
    <t>611011.200.000000</t>
  </si>
  <si>
    <t>140-15</t>
  </si>
  <si>
    <t>"Ембімұнайгаз" АҚ-на байланыс қызметін көрсету</t>
  </si>
  <si>
    <t>Услуги связи АО "Эмбамунайгаз"</t>
  </si>
  <si>
    <t>611042.100.000000</t>
  </si>
  <si>
    <t>"Ембімұнайгаз" АҚ-на бөлінген арна бойынша Интернет жүйесіне кіруді ұйымдастыру жөніндегі қызметтері</t>
  </si>
  <si>
    <t>Услуги по организации доступа к сети Интернет по выделенному каналу АО "Эмбамунайгаз"</t>
  </si>
  <si>
    <t xml:space="preserve"> 12.2018</t>
  </si>
  <si>
    <t>030</t>
  </si>
  <si>
    <t>060</t>
  </si>
  <si>
    <t>Якорь-труболержатель механический.Назначение - для предотвращения отворота и полета на забой подвески НКТи другого подземного оборудования и эксплуатации скважин глубинныминасосами в ЭК 0 , мм - от 168 до178, с возможностью натяжения колонныНКТ, т - от 5 до 12 сверх собственного веса.Технические характеристики:Условный диаметр эксплуатационной колонны, мм - 168;Присоединительная резьба - 73 (гладкая) по ГОСТ 633-80;Рабочая среда - нефть, газ, пластовая вода;Температура рабочей среды, С, до - 100;Наружный диаметр якоря, мм - 140;Длина, мм - от 830 до 900;Диаметр и тип проходного отверстия, мм - от 48 до S0;Комплект поставки включает в себя:- якорь-трубодержатель, шт - 1;Должен поставляться с комплектацией ЗИП:- пружины под плашки, шт - 8,- комплект планок пружинных, кмп - 1;- винт-фиксатор, шт - 1;- плашка, шт - 4;Перечень документов при поставке:- паспорт технический с указанием серийного номера;Особые условия - товар должен соответствовать чертежу (схеме) указаннойв приложении А.</t>
  </si>
  <si>
    <t>137-31</t>
  </si>
  <si>
    <t>220016064</t>
  </si>
  <si>
    <t xml:space="preserve">zakup.sk.kz </t>
  </si>
  <si>
    <t>номер материала</t>
  </si>
  <si>
    <t>контрактный</t>
  </si>
  <si>
    <t>19102023</t>
  </si>
  <si>
    <t>205959.300.000004</t>
  </si>
  <si>
    <t>г. Астана, пр. Кабанбай батыра 19</t>
  </si>
  <si>
    <t>07.2019</t>
  </si>
  <si>
    <t xml:space="preserve">020240000555 </t>
  </si>
  <si>
    <t>Для подготовки нефти  на объектах в НГДУ "Жаикмунайгаз" м/р. С.Балгимбаева, ЮВК, Забурунье. Базовым деэмульгатором является деэмульгатор указанный в технологических регламентах НГДУ "Жаикмунайгаз" м/р. С.Балгимбаева, ЮВК, Забурунье.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</si>
  <si>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Кенбай. Базовым деэмульгатором является деэмульгатор указанный в технологических регламентах НГДУ "Кайнармунайгаз" ППН Кенбай.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</si>
  <si>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19102020</t>
  </si>
  <si>
    <t>Для подготовки нефти  в летний период (с апреля по ноябрь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</si>
  <si>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19102021</t>
  </si>
  <si>
    <t>Для подготовки нефти  круглый год (в зимний и летний период) на объектах в НГДУ «Жылыоймунайгаз» ППН Каратон. Базовым деэмульгатором является деэмульгатор указанный в технологических регламентах НГДУ «Жылыоймунайгаз» ППН Каратон.
• Внешний вид должен быть однородным, не расслаивающимся на фазы, без взвешенных и оседающих частиц –от бледножелтого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40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900-950 кг/м3 при 20ᵒС;
• Массовая доля активной основы – количество эффективной составляющей деэмульгатора, выраженное в процентах от общей массы – в пределах 60-70% мас.</t>
  </si>
  <si>
    <t>Для подготовки нефти на объектах в НГДУ "Жаикмунайгаз" ППН  С.Балгимбаева. Базовым деэмульгатором является деэмульгатор указанный в технологических регламентах  НГДУ "Жаикмунайгаз" ППН С.Балгимбаева.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</si>
  <si>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м/р. С.Котыртас. Базовым деэмульгатором является деэмульгатор указанный в технологических регламентах  НГДУ "Кайнармунайгаз" м/р. С.Котыртас.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</si>
  <si>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Карсак.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</si>
  <si>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В.Макат. Базовым деэмульгатором является деэмульгатор указанный в технологических регламентах  НГДУ "Доссормунайгаз" ППН В.Макат.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</si>
  <si>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Б.Жоламанова. Базовым деэмульгатором является деэмульгатор указанный в технологических регламентах  НГДУ "Кайнармунайгаз" ППН Б.Жоламанова.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</si>
  <si>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"Жылыоймунайгаз" ППН Кисымбай. Базовым деэмульгатором является деэмульгатор указанный в технологических регламентах  НГДУ "Жылыоймунайгаз" ППН Кисымбай.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</si>
  <si>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19102022</t>
  </si>
  <si>
    <t>Для подготовки нефти на объектах в НГДУ «Доссормунайгаз» ППН на месторождении С.Жолдыбай, НГДУ «Кайнармунайгаз» СП Уаз. Базовым деэмульгатором является деэмульгатор указанный в технологических регламентах НГДУ «Доссормунайгаз» ППН на месторождении С.Жолдыбай, НГДУ «Кайнармунайгаз» СП Уаз.
• Внешний вид должен быть однородным, не расслаивающимся на фазы, без взвешенных и оседающих частиц – прозрачная или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вязкость жидкого деэмульгатора при применении не должна быть выше указанной в паспортных характеристиках дозировочных насосов, используемых на объектах планируемого применения – не более 60 мм2/с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750-950 кг/м3 при 20ᵒС;
• Массовая доля активной основы – количество эффективной составляющей деэмульгатора, выраженное в процентах от общей массы – в пределах 30-60% мас.</t>
  </si>
  <si>
    <t>Для подготовки нефти в зимний период (с декабря по март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</si>
  <si>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 по Перечню</t>
  </si>
  <si>
    <t>711235.100.000004</t>
  </si>
  <si>
    <t>Инженерно-геодезические работы</t>
  </si>
  <si>
    <t>Топогеодезические/ геологические изыскания</t>
  </si>
  <si>
    <t>«Жылыоймұнайгаз» МГӨБ объектілерінде инженерлік-геодезиялық жұмыстар</t>
  </si>
  <si>
    <t>Инженерно-геодезические работы на объектах НГДУ "Жылыоймунайгаз"</t>
  </si>
  <si>
    <t xml:space="preserve">Атырауская область, Исатайский район </t>
  </si>
  <si>
    <t>«Жайықмұнайгаз» МГӨБ объектілерінде инженерлік-геодезиялық жұмыстар</t>
  </si>
  <si>
    <t>Инженерно-геодезические работы на объектах НГДУ "Жайыкмунайгаз"</t>
  </si>
  <si>
    <t>«армұнайгаз» МГӨБ объектілерінде инженерлік-геодезиялық жұмыстар</t>
  </si>
  <si>
    <t>Инженерно-геодезические работы на объектах НГДУ "Кайнармунайгаз"</t>
  </si>
  <si>
    <t xml:space="preserve">Атырауская область, Макатский район  </t>
  </si>
  <si>
    <t>«Доссормұнайгаз» МГӨБ объектілерінде инженерлік-геодезиялық жұмыстар</t>
  </si>
  <si>
    <t>Инженерно-геодезические работы на объектах НГДУ "Доссормунайгаз"</t>
  </si>
  <si>
    <t>421110.000.000001</t>
  </si>
  <si>
    <t>04.2019</t>
  </si>
  <si>
    <t>10.2020</t>
  </si>
  <si>
    <t>С.Балғымбаев кен орнының көсіпшілік автожолдары</t>
  </si>
  <si>
    <t>Внутрипромысловые автодороги м/р С.Балгимбаева (13,642км)</t>
  </si>
  <si>
    <t>332060.000.000000</t>
  </si>
  <si>
    <t>Работы по монтажу/внедрению автоматизированных систем управления/контроля/мониторинга/учета/диспетчеризации</t>
  </si>
  <si>
    <t>03.2019</t>
  </si>
  <si>
    <t>Атырауская область, Кзылкугинский район</t>
  </si>
  <si>
    <t xml:space="preserve">"Қайнармұнайгаз" МГӨБ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</si>
  <si>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НГДУ "Кайнармунайгаз"</t>
  </si>
  <si>
    <t>692010.000.000002</t>
  </si>
  <si>
    <t>Услуги по проведению аудита финансовой отчетности за 2019-2021 года</t>
  </si>
  <si>
    <t>п. 139</t>
  </si>
  <si>
    <t>75</t>
  </si>
  <si>
    <t>04.2022</t>
  </si>
  <si>
    <t>70</t>
  </si>
  <si>
    <t>услуга</t>
  </si>
  <si>
    <t>Қаржылық есептіліктің аудитін жүргізу жөніндегі қызмет көрсетулер 2019-2021 жж</t>
  </si>
  <si>
    <t>С.Балғымбаев кен орнының көсіпшілік автожолдары  нысанына техникалық бақылау  қызметін көрсету</t>
  </si>
  <si>
    <t xml:space="preserve">Услуги по техническому надзору объекта Внутрипромысловые автодороги м/р С.Балгимбаева </t>
  </si>
  <si>
    <t>План долгосрочных закупок ТРУ на 2019-2023 годы по АО "Эмбамунайгаз"</t>
  </si>
  <si>
    <t>Уточненный План долгосрочных закупок товаров, работ и услуг АО "Эмбамунайгаз" на 2019-2023 год, приказ №№ 120240021112-ДПЗ-2019 от 24.12. 2018г., утвержден приказом Заместителя Председателя Правления по развитию бизнеса Балжановым Б.К.</t>
  </si>
  <si>
    <t>1 изменения и дополнения №№ 120240021112-ДПЗ-2019-1 от 25.12. 2018г., утвержден приказом Заместителя Председателя Правления по развитию бизнеса Балжановым Б.К.</t>
  </si>
  <si>
    <t>30У</t>
  </si>
  <si>
    <t>491019.100.000000</t>
  </si>
  <si>
    <t>Услуги железнодорожного транспорта по междугородным/международным перевозкам пассажиров (кроме экскурсионного железнодорожного транспорта)</t>
  </si>
  <si>
    <t>Услуги железнодорожного транспорта по перевозке работников</t>
  </si>
  <si>
    <t>29У</t>
  </si>
  <si>
    <t>изменение ЕНС ТРУ</t>
  </si>
  <si>
    <t>перенос в ГПЗ 2019 год</t>
  </si>
  <si>
    <t>19100848</t>
  </si>
  <si>
    <t xml:space="preserve"> 02.2019</t>
  </si>
  <si>
    <t>19100849</t>
  </si>
  <si>
    <t>31- 1 Т</t>
  </si>
  <si>
    <t>19100850</t>
  </si>
  <si>
    <t>34- 1 Т</t>
  </si>
  <si>
    <t>19100852</t>
  </si>
  <si>
    <t>33- 1 Т</t>
  </si>
  <si>
    <t>19100853</t>
  </si>
  <si>
    <t>32- 1 Т</t>
  </si>
  <si>
    <t>5 -1 Р</t>
  </si>
  <si>
    <t>25 -1 У</t>
  </si>
  <si>
    <t>13- 1 У</t>
  </si>
  <si>
    <t>02.2019</t>
  </si>
  <si>
    <t>14- 1 У</t>
  </si>
  <si>
    <t>12- 1 У</t>
  </si>
  <si>
    <t>34 У</t>
  </si>
  <si>
    <t>137-14</t>
  </si>
  <si>
    <t>С.Балғымбаев кен орнының көсіпшілік автожолдары  нысанына авторлық бақылау  қызметін көрсету</t>
  </si>
  <si>
    <t xml:space="preserve">Услуги по авторскому надзору объекта Внутрипромысловые автодороги м/р С.Балгимбаева </t>
  </si>
  <si>
    <t xml:space="preserve">в связи с необходимостью проведения оптимизации плана КС-2019г., соглано письма №107-24/6801 от 10.12.2018г.  АО "НК "КМГ" </t>
  </si>
  <si>
    <t>ДДНГ</t>
  </si>
  <si>
    <t>48 У</t>
  </si>
  <si>
    <t xml:space="preserve">773919.100.000000 </t>
  </si>
  <si>
    <t>Услуги по аренде нефтедобывающего оборудования</t>
  </si>
  <si>
    <t xml:space="preserve"> Атырауская область, Жылыойский  район</t>
  </si>
  <si>
    <t>СҚҚ уақытша пайдалануға беру және қызмет көрсету "Жылыоймұнайгаз" МГӨБ</t>
  </si>
  <si>
    <t>Обслуживание и предоставление во временное пользование НКТ ЖылыойМГ</t>
  </si>
  <si>
    <t>47 У</t>
  </si>
  <si>
    <t xml:space="preserve"> Атырауская область, Исатайский  район</t>
  </si>
  <si>
    <t>СҚҚ уақытша пайдалануға беру және қызмет көрсету "Жайықймұнайгаз" МГӨБ</t>
  </si>
  <si>
    <t>Обслуживание и предоставление во временное пользование НКТ ЖайыкМГ</t>
  </si>
  <si>
    <t>46 У</t>
  </si>
  <si>
    <t>СҚҚ уақытша пайдалануға беру және қызмет көрсету "Доссормұнайгаз" МГӨБ</t>
  </si>
  <si>
    <t>Обслуживание и предоставление во временное пользование НКТ ДоссорМГ</t>
  </si>
  <si>
    <t>45 У</t>
  </si>
  <si>
    <t>СҚҚ уақытша пайдалануға беру және қызмет көрсету "Қайнармұнайгаз" МГӨБ</t>
  </si>
  <si>
    <t>Обслуживание и предоставление во временное пользование НКТ КайнарМГ</t>
  </si>
  <si>
    <t>44 У</t>
  </si>
  <si>
    <t>ЭЦСҚ қызмет көрсету "Жылыоймұнайгаз" МГӨБ</t>
  </si>
  <si>
    <t>Предоставление во временное пользование УЭЦН ЖылыойМГ</t>
  </si>
  <si>
    <t>43 У</t>
  </si>
  <si>
    <t>ЭЦСҚ қызмет көрсету "Жайықмұнайгаз" МГӨБ</t>
  </si>
  <si>
    <t>Предоставление во временное пользование УЭЦН ЖайыкМГ</t>
  </si>
  <si>
    <t>42 У</t>
  </si>
  <si>
    <t>ҰЖЖ құралдарын уақытша пайдалануға беру және қызмет көрсету "Жылыоймұнайгаз" МГӨБ</t>
  </si>
  <si>
    <t>Обслуживание и предоставление во временное пользование инструментов ПРС ЖылыойМГ</t>
  </si>
  <si>
    <t>41 У</t>
  </si>
  <si>
    <t>ҰЖЖ құралдарын уақытша пайдалануға беру және қызмет көрсету "Жайықймұнайгаз" МГӨБ</t>
  </si>
  <si>
    <t>Обслуживание и предоставление во временное пользование инструментов ПРС ЖайыкМГ</t>
  </si>
  <si>
    <t>40 У</t>
  </si>
  <si>
    <t>ҰЖЖ құралдарын уақытша пайдалануға беру және қызмет көрсету "Доссормұнайгаз" МГӨБ</t>
  </si>
  <si>
    <t>Обслуживание и предоставление во временное пользование инструментов ПРС ДоссорМГ</t>
  </si>
  <si>
    <t>39 У</t>
  </si>
  <si>
    <t>ҰЖЖ құралдарын уақытша пайдалануға беру және қызмет көрсету "Қайнармұнайгаз" МГӨБ</t>
  </si>
  <si>
    <t>Обслуживание и предоставление во временное пользование инструментов ПРС КайнарМГ</t>
  </si>
  <si>
    <t>38 У</t>
  </si>
  <si>
    <t>Бұрандалы сорғы жұптарға (БСЖ) қызмет көрсету "Жылыоймұнайгаз" МГӨБ</t>
  </si>
  <si>
    <t>Предоставление во временное пользование ВНП ЖылыойМГ</t>
  </si>
  <si>
    <t>37 У</t>
  </si>
  <si>
    <t>БСЖ қызмет көрсету "Жайықмұнайгаз" МГӨБ</t>
  </si>
  <si>
    <t>Предоставление во временное пользование ВНП ЖайыкМГ</t>
  </si>
  <si>
    <t>36 У</t>
  </si>
  <si>
    <t>БСЖ қызмет көрсету "Доссормұнайгаз" МГӨБ</t>
  </si>
  <si>
    <t>Предоставление во временное пользование ВНП ДоссорМГ</t>
  </si>
  <si>
    <t>35 У</t>
  </si>
  <si>
    <t>БСЖ қызмет көрсету "Қайнармұнайгаз" МГӨБ</t>
  </si>
  <si>
    <t>Предоставление во временное пользование ВНП КайнарМГ</t>
  </si>
  <si>
    <t>33 У</t>
  </si>
  <si>
    <t>32 У</t>
  </si>
  <si>
    <t>50 У</t>
  </si>
  <si>
    <t>773919.900.000035</t>
  </si>
  <si>
    <t>Услуги по аренде специальной техники с водителем</t>
  </si>
  <si>
    <t>Көлік қызметтерін «Ембімұнайгаз» АҚ «Доссормунайгаз» ААҚ үшін арнайы жабдықпен қамтамасыз ету</t>
  </si>
  <si>
    <t>Оказание транспортных услуг специальной техникой для НГДУ "Доссормунайгаз" АО "Эмбамунайгаз"</t>
  </si>
  <si>
    <t>49 У</t>
  </si>
  <si>
    <t>773919.900.000004</t>
  </si>
  <si>
    <t>Услуги по аренде самоходных машин</t>
  </si>
  <si>
    <t>«Ембімұнайгаз» АҚ «Доссормунайгаз» НГДУ үшін өздігінен жүретін машиналармен көліктік қызметтерді ұсыну</t>
  </si>
  <si>
    <t>Оказание транспортных услуг самоходными машинами для НГДУ "Доссормунайгаз" АО "Эмбамунайгаз"</t>
  </si>
  <si>
    <t>31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</si>
  <si>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</si>
  <si>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</si>
  <si>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</si>
  <si>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«Ембімұнайгаз» АҚ «Жайықмұнайгаз» ҰБХ үшін технологиялық көлік құралдарымен жүктерді тасымалдау бойынша көліктік қызметтер көрсету</t>
  </si>
  <si>
    <t>Оказание транспортных услуг по перевозке грузов технологическим автотранспортом для НГДУ "Жайыкмунайгаз" АО "Эмбамунайгаз"</t>
  </si>
  <si>
    <t>исключить в связи с переносом в ГПЗ</t>
  </si>
  <si>
    <t>2 изменения и дополнения №№ 120240021112-ДПЗ-2019-2 от 17.01. 2019г., утвержден приказом Управляющего директора по коммерческим вопросам Чакликовым Е.Т,</t>
  </si>
  <si>
    <t>14;</t>
  </si>
  <si>
    <t>16-1 Т</t>
  </si>
  <si>
    <t>15-1 Т</t>
  </si>
  <si>
    <t>14-1 Т</t>
  </si>
  <si>
    <t>Для подготовки нефти  круглогодично (в зимний и летний период)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</si>
  <si>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14;27;29;30;47;48;49;55;</t>
  </si>
  <si>
    <t>14;27;29;30;47;48;49;</t>
  </si>
  <si>
    <t>12-1 Т</t>
  </si>
  <si>
    <t>7-1 Т</t>
  </si>
  <si>
    <t>Для подготовки нефти на объектах в НГДУ "Доссормунайгаз" ППН Карсак. м/р Ботакан.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</si>
  <si>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14;27;29;30;47;48;49;55:</t>
  </si>
  <si>
    <t>11-1 Т</t>
  </si>
  <si>
    <t>6-1 Т</t>
  </si>
  <si>
    <t>10-1 Т</t>
  </si>
  <si>
    <t>9-1 Т</t>
  </si>
  <si>
    <t>5-1 Т</t>
  </si>
  <si>
    <t>4 -1Р</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</si>
  <si>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</si>
  <si>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</si>
  <si>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8,9,14,19,29,30,33,34,37,38,49,50,55,56</t>
  </si>
  <si>
    <t>ОООС</t>
  </si>
  <si>
    <t>10 Р</t>
  </si>
  <si>
    <t>721915.000.000000</t>
  </si>
  <si>
    <t>Работы по исследованиям и экспериментальным разработкам в области земельных и связанных с ними экологических наук</t>
  </si>
  <si>
    <t xml:space="preserve">Атырауская область </t>
  </si>
  <si>
    <t>Жерді шөлейттенудің алдын алу бойынша нақты іс-әрекеттерді жасау бойынша ғылыми-зерттеу жұмыстары</t>
  </si>
  <si>
    <t>Исследовательские работы по предотвращению опустынивания земель с разработкой конкретных мероприятий АО "Эмбамунайгаз"</t>
  </si>
  <si>
    <t>16 -1У</t>
  </si>
  <si>
    <t>14,20,29,30,33,34,37,38,49,50</t>
  </si>
  <si>
    <t>15-1 У</t>
  </si>
  <si>
    <t>18-1 У</t>
  </si>
  <si>
    <t>20-1 У</t>
  </si>
  <si>
    <t>внеконтракта</t>
  </si>
  <si>
    <t>17 -1У</t>
  </si>
  <si>
    <t>53 У</t>
  </si>
  <si>
    <t>52 У</t>
  </si>
  <si>
    <t>55 У</t>
  </si>
  <si>
    <t>54 У</t>
  </si>
  <si>
    <t>51 У</t>
  </si>
  <si>
    <t>16-2 Т</t>
  </si>
  <si>
    <t>138-10</t>
  </si>
  <si>
    <t>15-2 Т</t>
  </si>
  <si>
    <t>14-2 Т</t>
  </si>
  <si>
    <t>12-2 Т</t>
  </si>
  <si>
    <t>7-2 Т</t>
  </si>
  <si>
    <t>6-2 Т</t>
  </si>
  <si>
    <t>11-2 Т</t>
  </si>
  <si>
    <t>10-2 Т</t>
  </si>
  <si>
    <t>9-2 Т</t>
  </si>
  <si>
    <t>5-2 Т</t>
  </si>
  <si>
    <t>12.2019</t>
  </si>
  <si>
    <t>01.2020</t>
  </si>
  <si>
    <t xml:space="preserve">ОООС </t>
  </si>
  <si>
    <t>10-1 Р</t>
  </si>
  <si>
    <t xml:space="preserve"> </t>
  </si>
  <si>
    <t>ОТТ</t>
  </si>
  <si>
    <t>9-1 Р</t>
  </si>
  <si>
    <t>с НДС</t>
  </si>
  <si>
    <t>14,28,29,30,32,33,34,36,37,38,48,49</t>
  </si>
  <si>
    <t>8-1 Р</t>
  </si>
  <si>
    <t>7-1 Р</t>
  </si>
  <si>
    <t>6-1 Р</t>
  </si>
  <si>
    <t>28-1 У</t>
  </si>
  <si>
    <t>17-1 У</t>
  </si>
  <si>
    <t>05.2019</t>
  </si>
  <si>
    <t>14,20,28,29,48,49</t>
  </si>
  <si>
    <t>26-1 У</t>
  </si>
  <si>
    <t>27-1 У</t>
  </si>
  <si>
    <t>16-2 У</t>
  </si>
  <si>
    <t>15-2 У</t>
  </si>
  <si>
    <t>Исключить</t>
  </si>
  <si>
    <t>2-1 Т</t>
  </si>
  <si>
    <t>1-1 Т</t>
  </si>
  <si>
    <t xml:space="preserve">В связи с необходимостью проведения оптимизации бюджета Общества снят с плана КС-2019г., соглано письма №107-24/6801 от 10.12.2018г.  АО "НК "КМГ" </t>
  </si>
  <si>
    <t>4 -2Р</t>
  </si>
  <si>
    <t xml:space="preserve"> «Ембімұнайгаз» АҚ-ның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</si>
  <si>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АО "Эмбамунайгаз"</t>
  </si>
  <si>
    <t>10-2 Р</t>
  </si>
  <si>
    <t xml:space="preserve">"Қайнармұнайгаз" МГӨБ интеллектуалды кен орындары жүйесін кеңейту бойынша жұмыстар </t>
  </si>
  <si>
    <t>Работы по расширению системы интеллектуального месторождения НГДУ "Кайнармунайгаз"</t>
  </si>
  <si>
    <t>Изменение Кода ЕНС ТРУ</t>
  </si>
  <si>
    <t>24 -1 У</t>
  </si>
  <si>
    <t>139</t>
  </si>
  <si>
    <t>22,23,24</t>
  </si>
  <si>
    <t>55-1 У</t>
  </si>
  <si>
    <t>54-1 У</t>
  </si>
  <si>
    <t>51-1 У</t>
  </si>
  <si>
    <t>ДГР</t>
  </si>
  <si>
    <t>711231.900.000000</t>
  </si>
  <si>
    <t>Услуги консультационные в области геологии и геофизики</t>
  </si>
  <si>
    <t>ОВХ</t>
  </si>
  <si>
    <t>Восточный Макат кен орнындағы мұнай мен газ қорын қайта есептеу және Алдын ала ҚОӘБ жобасымен ігеру жобасы</t>
  </si>
  <si>
    <t>Пересчет запасов нефти и газа  и составление проекта разработки месторождения Макат Восточный с проектом ПредОВОС</t>
  </si>
  <si>
    <t>493931.000.000000</t>
  </si>
  <si>
    <t>Услуги по аренде автобуса</t>
  </si>
  <si>
    <t>Услуги по аренде автобуса с водителем</t>
  </si>
  <si>
    <t>59 У</t>
  </si>
  <si>
    <t>58 У</t>
  </si>
  <si>
    <t>57 У</t>
  </si>
  <si>
    <t>56 У</t>
  </si>
  <si>
    <t>11 Р</t>
  </si>
  <si>
    <t>16-3 Т</t>
  </si>
  <si>
    <t>90</t>
  </si>
  <si>
    <t>15-3 Т</t>
  </si>
  <si>
    <t>14-3 Т</t>
  </si>
  <si>
    <t>10-3 Т</t>
  </si>
  <si>
    <t>7-3 Т</t>
  </si>
  <si>
    <t>6-3 Т</t>
  </si>
  <si>
    <t>11-3 Т</t>
  </si>
  <si>
    <t>9-3 Т</t>
  </si>
  <si>
    <t>5-3 Т</t>
  </si>
  <si>
    <t>35 Т</t>
  </si>
  <si>
    <t>10-3 Р</t>
  </si>
  <si>
    <t>48-1 У</t>
  </si>
  <si>
    <t>Комплексное обеспечение  НКТ ЖылыойМунайгаз</t>
  </si>
  <si>
    <t>47-1 У</t>
  </si>
  <si>
    <t>Комплексное обеспечение  НКТ ЖайыкМунайГаз</t>
  </si>
  <si>
    <t>46-1 У</t>
  </si>
  <si>
    <t>Комплексное обеспечение  НКТ ДоссорМунайГаз</t>
  </si>
  <si>
    <t>45-1 У</t>
  </si>
  <si>
    <t>Комплексное обеспечение  НКТ КайнарМунайГаз</t>
  </si>
  <si>
    <t>44-1 У</t>
  </si>
  <si>
    <t>Г.АСТАНА, ПР. КАБАНБАЙ БАТЫРА 19</t>
  </si>
  <si>
    <t>Предоставление во временное пользование УЭЦН ЖылыойМунайГаз</t>
  </si>
  <si>
    <t>43-1 У</t>
  </si>
  <si>
    <t>Предоставление во временное пользование УЭЦН ЖайыкМунайГаз</t>
  </si>
  <si>
    <t>42-1 У</t>
  </si>
  <si>
    <t>Обслуживание и предоставление во временное пользование инструментов ПРС ЖылыойМунайгаз</t>
  </si>
  <si>
    <t>41-1 У</t>
  </si>
  <si>
    <t>Обслуживание и предоставление во временное пользование инструментов ПРС ЖайыкМунайгаз</t>
  </si>
  <si>
    <t>40-1 У</t>
  </si>
  <si>
    <t>Обслуживание и предоставление во временное пользование инструментов ПРС ДоссорМунайгаз</t>
  </si>
  <si>
    <t>39-1 У</t>
  </si>
  <si>
    <t>Обслуживание и предоставление во временное пользование инструментов ПРС КайнарМунайгаз</t>
  </si>
  <si>
    <t>38-1 У</t>
  </si>
  <si>
    <t>Предоставление во временное пользование ВНП ЖылыойМунайгаз</t>
  </si>
  <si>
    <t>37-1 У</t>
  </si>
  <si>
    <t>Предоставление во временное пользование ВНП ЖайыкМунайгаз</t>
  </si>
  <si>
    <t>36-1 У</t>
  </si>
  <si>
    <t>Предоставление во временное пользование ВНП ДоссорМунайгаз</t>
  </si>
  <si>
    <t>35-1 У</t>
  </si>
  <si>
    <t>Предоставление во временное пользование ВНП КайнарМунайгаз</t>
  </si>
  <si>
    <t>21-1 У</t>
  </si>
  <si>
    <t>60 У</t>
  </si>
  <si>
    <t>331312.200.000002</t>
  </si>
  <si>
    <t>Услуги по техническому обслуживанию лабораторного/учебно-лабораторного оборудования</t>
  </si>
  <si>
    <t xml:space="preserve">Услуги по техническому обслуживанию лабораторного/учебно-лабораторного оборудования </t>
  </si>
  <si>
    <t>г.Атырау</t>
  </si>
  <si>
    <t>"Сервисное обслуживание и ремонт анализаторов серы и аппаратов ДНП"</t>
  </si>
  <si>
    <t>14,29,55,26</t>
  </si>
  <si>
    <t>14,55,56</t>
  </si>
  <si>
    <t>13,14</t>
  </si>
  <si>
    <t>14,21,22,23,24,27,28,29,30,31,32,33,34,35,36,37,38,39,40,41,42,43,44,45,46,47,48,49,50</t>
  </si>
  <si>
    <t>14,21,35,37,38,39,40,41,42,43,44,45,46,47,48,49,50</t>
  </si>
  <si>
    <t>14,21,22,23,24,35,36,37,38,39,40,41,42,43,44,45,46,47,48,49,50</t>
  </si>
  <si>
    <t>14,21,35,36,37,38,39,40,41,42,43,44,45,46,47,48,49,50</t>
  </si>
  <si>
    <t>14,21,28,29,30,32,33,3435,36,37,38,39,40,41,42,43,44,45,46,47,48,49,50</t>
  </si>
  <si>
    <t>14,21,22,23,24,27,29,30,35,37,38,39,40,41,42,43,44,45,46,47,48,49,50</t>
  </si>
  <si>
    <t>10,11</t>
  </si>
  <si>
    <t>12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</si>
  <si>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</si>
  <si>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</si>
  <si>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</si>
  <si>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06.2019</t>
  </si>
  <si>
    <t>Шығыс Молдабек кен орнындағы 1,2,3,4 -МК мұнай коллекторларын қайта құрылымдау"</t>
  </si>
  <si>
    <t>"Реконструкция нефтяных коллекторов НК -1,2,3,4 на м/р Восточный Молдабек"</t>
  </si>
  <si>
    <t>13 Р</t>
  </si>
  <si>
    <t xml:space="preserve">711212.900.000000 </t>
  </si>
  <si>
    <t>Работы инженерные по проектированию зданий/сооружений/территорий/объектов и их систем и связанные с этим работы</t>
  </si>
  <si>
    <t>80</t>
  </si>
  <si>
    <t>09.2020</t>
  </si>
  <si>
    <t xml:space="preserve">"Атырау облысы, Исатай ауданы "Жайықмұнайгаз" МГӨБ-і С.Балғымбаев  к/о  ОМЖжДП қайта жаңғырту" нысанының жобалау зерттеу жұмыстарын  жүргізу </t>
  </si>
  <si>
    <t>Разработка ПИР объекта "Реконструкция ЦПСиПН м/р С.Балгимбаева НГДУ "Жайыкмунайгаз", Атырауская область, Исатайский район"</t>
  </si>
  <si>
    <t>48-2 У</t>
  </si>
  <si>
    <t>47-2 У</t>
  </si>
  <si>
    <t>46-2 У</t>
  </si>
  <si>
    <t>45-2 У</t>
  </si>
  <si>
    <t>44-2 У</t>
  </si>
  <si>
    <t>43-2 У</t>
  </si>
  <si>
    <t>38-2 У</t>
  </si>
  <si>
    <t>37-2 У</t>
  </si>
  <si>
    <t>36-2 У</t>
  </si>
  <si>
    <t>35-2 У</t>
  </si>
  <si>
    <t>60-1 У</t>
  </si>
  <si>
    <t>61 У</t>
  </si>
  <si>
    <t xml:space="preserve">Атырауская область Кызылкогинский район </t>
  </si>
  <si>
    <t>Шығыс Молдабек кен орнындағы 1,2,3,4 -МК мұнай коллекторларын қайта құрылымдау" нысанын техникалық қадағалау қызметін көрсету</t>
  </si>
  <si>
    <t>Услуги по техническому надзору объекта: "Реконструкция нефтяных коллекторов НК -1,2,3,4 на м/р Восточный Молдабек"</t>
  </si>
  <si>
    <t>перенесен в ГПЗ</t>
  </si>
  <si>
    <t>16-4 Т</t>
  </si>
  <si>
    <t>2,14,31,33,34,47,48,49</t>
  </si>
  <si>
    <t>12-1 Р</t>
  </si>
  <si>
    <t>8,9</t>
  </si>
  <si>
    <t>48-3 У</t>
  </si>
  <si>
    <t>29,30</t>
  </si>
  <si>
    <t>47-3 У</t>
  </si>
  <si>
    <t>46-3 У</t>
  </si>
  <si>
    <t>45-3 У</t>
  </si>
  <si>
    <t>Шығыс Молдабек кен орнындағы 1,2,3,4 -МК мұнай коллекторларын қайта құрылымдау" нысанын авторлық қадағалау қызметін көрсету</t>
  </si>
  <si>
    <t>Услуги по авторскому надзору  объекта "Реконструкция нефтяных коллекторов НК -1,2,3,4 на м/р Восточный Молдабек"</t>
  </si>
  <si>
    <t>62 У</t>
  </si>
  <si>
    <t>08.2019</t>
  </si>
  <si>
    <t>4-3 Р</t>
  </si>
  <si>
    <t>44-3 У</t>
  </si>
  <si>
    <t>38-3 У</t>
  </si>
  <si>
    <t>37-3 У</t>
  </si>
  <si>
    <t>36-3 У</t>
  </si>
  <si>
    <t>35-3 У</t>
  </si>
  <si>
    <t>30-1 Т</t>
  </si>
  <si>
    <t>17-1 Т</t>
  </si>
  <si>
    <t>27,29,47,29,50</t>
  </si>
  <si>
    <t>ДГиРМ</t>
  </si>
  <si>
    <t>14 Р</t>
  </si>
  <si>
    <t>091012.900.000019</t>
  </si>
  <si>
    <t>Работы по гидравлическому разрыву пласта</t>
  </si>
  <si>
    <t>Работы по гидравлическому разрыву пласта на скважинах месторождений нефти и газа</t>
  </si>
  <si>
    <t>Атырауская обл, НГДУ "Жайыкмунайгаз"</t>
  </si>
  <si>
    <t>«Жайыкмұнайгаз» МГӨБ кабаты қысымен жару жұмыстары</t>
  </si>
  <si>
    <t xml:space="preserve">Гидравлический разрыв пласта НГДУ "Жайыкмунайгаз" </t>
  </si>
  <si>
    <t>Новая позиция</t>
  </si>
  <si>
    <t>15 Р</t>
  </si>
  <si>
    <t>Атырауская обл, НГДУ "Жылыоймунайгаз"</t>
  </si>
  <si>
    <t>«Жылыоймұнайгаз» МГӨБ кабаты қысымен жару жұмыстары</t>
  </si>
  <si>
    <t xml:space="preserve">Гидравлический разрыв пласта НГДУ "Жылыоймунайгаз" </t>
  </si>
  <si>
    <t>Атырауская обл, НГДУ "Доссормунайгаз"</t>
  </si>
  <si>
    <t>«Доссормұнайгаз» МГӨБ кабаты қысымен жару жұмыстары</t>
  </si>
  <si>
    <t xml:space="preserve">Гидравлический разрыв пласта НГДУ "Доссормунайгаз" </t>
  </si>
  <si>
    <t>Атырауская обл, НГДУ "Кайнармунайгаз"</t>
  </si>
  <si>
    <t>«Кайнармұнайгаз» МГӨБ кабаты қысымен жару жұмыстары</t>
  </si>
  <si>
    <t xml:space="preserve">Гидравлический разрыв пласта НГДУ "Кайнармунайгаз" </t>
  </si>
  <si>
    <t xml:space="preserve">"Жылыоймұнайгаз" МГӨБ АГЗУ модернизациялау бойынша жұмыстар </t>
  </si>
  <si>
    <t>Работы по модернизации АГЗУ НГДУ "Жылыоймунайгаз"</t>
  </si>
  <si>
    <t>19 Р</t>
  </si>
  <si>
    <t>"Жылыоймұнайгаз" МГӨБ-ның  комплексті есеп жүйесін қосымша жабдықтау бойынша жұмыстар</t>
  </si>
  <si>
    <t>Работы по дооснащению  комплексной системы учета НГДУ "Жылыоймунайгаз"</t>
  </si>
  <si>
    <t>20 Р</t>
  </si>
  <si>
    <t>"Қайнармұнайгаз" МГӨБ-ның  комплексті есеп жүйесін қосымша жабдықтау бойынша жұмыстар</t>
  </si>
  <si>
    <t>Работы по дооснащению комплексной системы учета НГДУ "Кайнармунайгаз"</t>
  </si>
  <si>
    <t>21 Р</t>
  </si>
  <si>
    <t>"Жайықмұнайгаз" МГӨБ-ның  комплексті есеп жүйесін қосымша жабдықтау бойынша жұмыстар</t>
  </si>
  <si>
    <t>Работы по дооснащению  комплексной системы учета НГДУ "Жаикмунайгаз"</t>
  </si>
  <si>
    <t>22 Р</t>
  </si>
  <si>
    <t xml:space="preserve">Работы по ремонту локальных (местного значения) трубопроводов </t>
  </si>
  <si>
    <t xml:space="preserve">Жайықмұнайгаз МГӨБ-ның кен орындарында кенішілік сұйықтықты жинау жүйесін қайта жаңарту"  </t>
  </si>
  <si>
    <t>"Реконструкция внурипромысловой системы сбора жидкости по месторождениям НГДУ "Жайыкмунайгаз"</t>
  </si>
  <si>
    <t>23 Р</t>
  </si>
  <si>
    <t> 712019.000.000001</t>
  </si>
  <si>
    <t>Работы по организации и проведению по межлабораторным сравнительным испытаниям (сличению)</t>
  </si>
  <si>
    <t>137-33</t>
  </si>
  <si>
    <t>kz</t>
  </si>
  <si>
    <t>06.2022</t>
  </si>
  <si>
    <t>Кенбай кен орының, Шыгыс Молдабек учаскесінің полимер айдау технологиясыны тажирбелік өнеркәсіптік снақ</t>
  </si>
  <si>
    <t>Опытно-промышленные испытания технологии по полимерному заводнению на участке Восточный Молдабек месторождения Кенбай.</t>
  </si>
  <si>
    <t>35-4 У</t>
  </si>
  <si>
    <t>ЗКС</t>
  </si>
  <si>
    <t>36-4 У</t>
  </si>
  <si>
    <t>37-4 У</t>
  </si>
  <si>
    <t>38-4 У</t>
  </si>
  <si>
    <t>43-4 У</t>
  </si>
  <si>
    <t>43-3 У</t>
  </si>
  <si>
    <t>44-4 У</t>
  </si>
  <si>
    <t>60-2 У</t>
  </si>
  <si>
    <t>"Сервисное обслуживание и ремонт анализаторов серы и аппаратов ДНП" НГДУ "Жаикмунайгаз"</t>
  </si>
  <si>
    <t>11,49,50,55,56</t>
  </si>
  <si>
    <t>63 У</t>
  </si>
  <si>
    <t>"Сервисное обслуживание и ремонт анализаторов серы и аппаратов ДНП" НГДУ "Кайнармунайгаз"</t>
  </si>
  <si>
    <t>64 У</t>
  </si>
  <si>
    <t>"Сервисное обслуживание и ремонт анализаторов серы и аппаратов ДНП" НГДУ "Жылыоймунайгаз"</t>
  </si>
  <si>
    <t>65 У</t>
  </si>
  <si>
    <t>"Сервисное обслуживание и ремонт анализаторов серы и аппаратов ДНП" НГДУ "Доссормунайгаз"</t>
  </si>
  <si>
    <t>66 У</t>
  </si>
  <si>
    <t xml:space="preserve">Жайықмұнайгаз МГӨБ-ның кен орындарында кенішілік сұйықтықты жинау жүйесін қайта жаңарту"  нысанына техникалық бақылау  қызметін көрсету </t>
  </si>
  <si>
    <t>Услуги по техническому надзору  по объекту "Реконструкция внурипромысловой системы сбора жидкости по месторождениям НГДУ "Жайыкмунайгаз"</t>
  </si>
  <si>
    <t>исключить с переводом в ГПЗ</t>
  </si>
  <si>
    <t>22,23</t>
  </si>
  <si>
    <t>22-1 Р</t>
  </si>
  <si>
    <t>Предоставление во временное пользование УЭЦН НГДУ "Жылыоймунайгаз"</t>
  </si>
  <si>
    <t>45,46,49,50</t>
  </si>
  <si>
    <t>44-5 У</t>
  </si>
  <si>
    <t>14-1 Р</t>
  </si>
  <si>
    <t>09.2019</t>
  </si>
  <si>
    <t>15-1 Р</t>
  </si>
  <si>
    <t>16-1 Р</t>
  </si>
  <si>
    <t>18-1 Р</t>
  </si>
  <si>
    <t>22-2Р</t>
  </si>
  <si>
    <t>44-6 У</t>
  </si>
  <si>
    <t>43-5 У</t>
  </si>
  <si>
    <t>Предоставление во временное пользование УЭЦН НГДУ "Жайыкмунайгаз"</t>
  </si>
  <si>
    <t>38-5 У</t>
  </si>
  <si>
    <t>Предоставление во временное пользование ВНП НГДУ "Жылыоймунайгаз"</t>
  </si>
  <si>
    <t>37-5 У</t>
  </si>
  <si>
    <t>Предоставление во временное пользование ВНП НГДУ "Жайыкмунайгаз"</t>
  </si>
  <si>
    <t>36-5 У</t>
  </si>
  <si>
    <t>Предоставление во временное пользование ВНП НГДУ "Доссормунайгаз"</t>
  </si>
  <si>
    <t>35-5 У</t>
  </si>
  <si>
    <t>Предоставление во временное пользование ВНП НГДУ "Кайнармунайгаз"</t>
  </si>
  <si>
    <t>42-2 У</t>
  </si>
  <si>
    <t>41-2 У</t>
  </si>
  <si>
    <t>40-2 У</t>
  </si>
  <si>
    <t>39-2 У</t>
  </si>
  <si>
    <t>60-3 У</t>
  </si>
  <si>
    <t>64-1 У</t>
  </si>
  <si>
    <t>65-1 У</t>
  </si>
  <si>
    <t>63-1 У</t>
  </si>
  <si>
    <t>24 Р</t>
  </si>
  <si>
    <t>091012.900.000011</t>
  </si>
  <si>
    <t>Работы по обустройству скважин</t>
  </si>
  <si>
    <t>11.2019</t>
  </si>
  <si>
    <t xml:space="preserve">Атырауская область, Макатский район </t>
  </si>
  <si>
    <t xml:space="preserve">"Доссормұнайгаз МГӨБ кен орындарының ұңғымаларын жайғастыру </t>
  </si>
  <si>
    <t xml:space="preserve">Обустройство скважин месторождений НГДУ "Доссормунайгаз" </t>
  </si>
  <si>
    <t>26 Р</t>
  </si>
  <si>
    <t xml:space="preserve">Внутрипромысловые автодороги м/р С.Балгимбаева </t>
  </si>
  <si>
    <t>27 Р</t>
  </si>
  <si>
    <t xml:space="preserve">Атырауская область, Жылыойский район </t>
  </si>
  <si>
    <t>06.2021</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</si>
  <si>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</si>
  <si>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</si>
  <si>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29 Р</t>
  </si>
  <si>
    <t>432110.400.000000</t>
  </si>
  <si>
    <t>Работы по ремонту/модернизации пожарной системы/систем тушения</t>
  </si>
  <si>
    <t>Работы по ремонту/модернизации пожарной системы/систем тушения и аналогичного оборудования</t>
  </si>
  <si>
    <t xml:space="preserve">Прорва МДАЦ-ындағы автоматтандырылған өрт сөндіру жүйесі  жүйесі </t>
  </si>
  <si>
    <t>Автоматизированная система пожаротушения на ЦППН Прорва</t>
  </si>
  <si>
    <t>25 Р</t>
  </si>
  <si>
    <t xml:space="preserve">Атырауская область, Кызылкогинский район </t>
  </si>
  <si>
    <t>04.2021</t>
  </si>
  <si>
    <t xml:space="preserve">"Қайнармұнайгаз МГӨБ кен орындарының ұнғымаларын жайғастыру </t>
  </si>
  <si>
    <t xml:space="preserve">Обустройство скважин месторождений НГДУ "Кайнармунайгаз" </t>
  </si>
  <si>
    <t>28 Р</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</si>
  <si>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</si>
  <si>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</si>
  <si>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67 У</t>
  </si>
  <si>
    <t>72 У</t>
  </si>
  <si>
    <t>"Прорва МДАЦ-ындағы автоматтандырылған өрт сөндіру жүйесі  нысанына авторлық бақылау  қызметін көрсету</t>
  </si>
  <si>
    <t>Услуги по авторскому надзору объекта Автоматизированная система пожаротушения на ЦППН Прорва</t>
  </si>
  <si>
    <t>68 У</t>
  </si>
  <si>
    <t xml:space="preserve">Атырауская область, Исатйский район </t>
  </si>
  <si>
    <t xml:space="preserve">"Жайықмұнайгаз" МГӨБ нысандарына техникалық бақылау  қызметін көрсету </t>
  </si>
  <si>
    <t xml:space="preserve">Услуги по техническому надзору объектов НГДУ "Жайыкмунайгаз" </t>
  </si>
  <si>
    <t>70 У</t>
  </si>
  <si>
    <t>"Жылыоймұнайгаз" МГӨБ нысандарына техникалық бақылау  қызметін көрсету</t>
  </si>
  <si>
    <t xml:space="preserve">Услуги по техническому надзору объектов  НГДУ "Жылыоймунайгаз" </t>
  </si>
  <si>
    <t>71 У</t>
  </si>
  <si>
    <t xml:space="preserve">"Доссормұнайгаз" МГӨБ нысандарына техникалық бақылау  қызметін көрсету </t>
  </si>
  <si>
    <t>Услуги по техническому надзору объектов  НГДУ "Доссормунайгаз"</t>
  </si>
  <si>
    <t>69 У</t>
  </si>
  <si>
    <t xml:space="preserve">"Кайнармұнайгаз" МГӨБ нысандарына техникалық бақылау  қызметін көрсету </t>
  </si>
  <si>
    <t xml:space="preserve">Услуги по техническому надзору объектов  НГДУ "Кайнармунайгаз" </t>
  </si>
  <si>
    <t>60-4 У</t>
  </si>
  <si>
    <t>12.2022</t>
  </si>
  <si>
    <t>64-2 У</t>
  </si>
  <si>
    <t>65-2 У</t>
  </si>
  <si>
    <t>63-2 У</t>
  </si>
  <si>
    <t>14 изменения и дополнения №№ 120240021112-ДПЗ-2019-14 от 24.10. 2019г., утвержден приказом Управляющего директора по коммерческим вопросам Чакликовым Е.Т,</t>
  </si>
  <si>
    <t>35-6 У</t>
  </si>
  <si>
    <t>36-6 У</t>
  </si>
  <si>
    <t>37-6 У</t>
  </si>
  <si>
    <t>38-6 У</t>
  </si>
  <si>
    <t>43-6 У</t>
  </si>
  <si>
    <t>44-7 У</t>
  </si>
  <si>
    <t>15 изменения и дополнения №№ 120240021112-ДПЗ-2019-15 от 30.10. 2019г., утвержден приказом Управляющего директора по коммерческим вопросам Чакликовым Е.Т,</t>
  </si>
  <si>
    <t>16 изменения и дополнения №№ 120240021112-ДПЗ-2019-16 от 30.10. 2019г., утвержден приказом И.о.Управляющего директора по коммерческим вопросам Камматовым А.К.</t>
  </si>
  <si>
    <t>08.2021</t>
  </si>
  <si>
    <t>25-1 Р</t>
  </si>
  <si>
    <t>ВХК</t>
  </si>
  <si>
    <t>122-1</t>
  </si>
  <si>
    <t>05.2021</t>
  </si>
  <si>
    <t>03.2022</t>
  </si>
  <si>
    <t>67-1 У</t>
  </si>
  <si>
    <t>60-5 У</t>
  </si>
  <si>
    <t>63-3 У</t>
  </si>
  <si>
    <t>64-3 У</t>
  </si>
  <si>
    <t>71</t>
  </si>
  <si>
    <t>65-3 У</t>
  </si>
  <si>
    <t>ДПР</t>
  </si>
  <si>
    <t>73 У</t>
  </si>
  <si>
    <t>582950.000.000001</t>
  </si>
  <si>
    <t>Услуги по предоставлению лицензий на право использования программного обеспечения</t>
  </si>
  <si>
    <t xml:space="preserve">SAP ERP жүйесін жалға беру және техникалық қолдау </t>
  </si>
  <si>
    <t xml:space="preserve"> Аренда и техническая поддержка SAP ERP</t>
  </si>
  <si>
    <t>В связи с включением в ДПЗ на 2020 год.</t>
  </si>
  <si>
    <t>28-1 Т</t>
  </si>
  <si>
    <t>31,33,34,47,48,49</t>
  </si>
  <si>
    <t>29-1 Т</t>
  </si>
  <si>
    <t>29-2 Т</t>
  </si>
  <si>
    <t>14-4 Т</t>
  </si>
  <si>
    <t>9-4 Т</t>
  </si>
  <si>
    <t xml:space="preserve">14 </t>
  </si>
  <si>
    <t>29,30,49,50</t>
  </si>
  <si>
    <t>исключена</t>
  </si>
  <si>
    <t>4-4 Р</t>
  </si>
  <si>
    <t>исключена в связи с перекидкой в ГПЗ 2020г.</t>
  </si>
  <si>
    <t>исключена в связи с перекидкой в ГПЗ 2020г</t>
  </si>
  <si>
    <t>исключена в связи с переносом в ПДЗ 2020-2024гг</t>
  </si>
  <si>
    <t>исключена в связи с переносом в ПДЗ 2020-2024гг.</t>
  </si>
  <si>
    <t>17 изменения и дополнения № 120240021112-ДПЗ-2019-17-ДПЗ-2020-17 от 14.02.2020г., утвержден приказом директора департамента закупок и местного содержания Камматовым А.К.</t>
  </si>
  <si>
    <t>1-1 У</t>
  </si>
  <si>
    <t>33,34,48,49</t>
  </si>
  <si>
    <t>2-1 У</t>
  </si>
  <si>
    <t>5-1 У</t>
  </si>
  <si>
    <t>4-1 У</t>
  </si>
  <si>
    <t>3-1 У</t>
  </si>
  <si>
    <t>18 изменения и дополнения №120240021112-ДПЗ-2019-18  от 20.03.2020г., утвержден приказом директора департамента закупок и местного содержания Камматовым А.К.</t>
  </si>
  <si>
    <t>19 изменения и дополнения №120240021112-ДПЗ-2019-19  от 15.06.2020г., утвержден приказом директора департамента закупок и местного содержания Камматовым А.К.</t>
  </si>
  <si>
    <t>4-5 Р</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</si>
</sst>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 _₽_-;\-* #,##0.00\ _₽_-;_-* &quot;-&quot;??\ _₽_-;_-@_-"/>
    <numFmt numFmtId="164" formatCode="_-* #,##0.00\ _р_._-;\-* #,##0.00\ _р_._-;_-* &quot;-&quot;??\ _р_._-;_-@_-"/>
    <numFmt numFmtId="165" formatCode="_(* #,##0.00_);_(* \(#,##0.00\);_(* &quot;-&quot;??_);_(@_)"/>
    <numFmt numFmtId="166" formatCode="#,##0.000"/>
    <numFmt numFmtId="167" formatCode="_-* #,##0.00_р_._-;\-* #,##0.00_р_._-;_-* &quot;-&quot;??_р_._-;_-@_-"/>
    <numFmt numFmtId="168" formatCode="#,##0.00;[Red]#,##0.00"/>
    <numFmt numFmtId="169" formatCode="#,##0.00\ _₽"/>
    <numFmt numFmtId="170" formatCode="000000"/>
    <numFmt numFmtId="171" formatCode="0.000"/>
    <numFmt numFmtId="172" formatCode="#,##0.00_р_."/>
    <numFmt numFmtId="173" formatCode="#,##0.000000"/>
    <numFmt numFmtId="174" formatCode="#,##0.00000_р_."/>
    <numFmt numFmtId="175" formatCode="#,##0.000000_р_."/>
    <numFmt numFmtId="176" formatCode="#,##0_р_."/>
    <numFmt numFmtId="177" formatCode="[$-419]#,##0.00"/>
    <numFmt numFmtId="178" formatCode="#,##0.0000"/>
    <numFmt numFmtId="179" formatCode="#,##0.0"/>
    <numFmt numFmtId="180" formatCode="_-* #,##0_р_._-;\-* #,##0_р_._-;_-* &quot;-&quot;??_р_._-;_-@_-"/>
  </numFmts>
  <fonts count="16"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color theme="1"/>
      <name val="Times New Roman"/>
      <family val="1"/>
      <charset val="204"/>
    </font>
    <font>
      <sz val="11"/>
      <name val="Times New Roman"/>
      <family val="1"/>
      <charset val="204"/>
    </font>
    <font>
      <sz val="12"/>
      <color theme="1"/>
      <name val="Calibri"/>
      <family val="2"/>
      <charset val="204"/>
      <scheme val="minor"/>
    </font>
    <font>
      <sz val="10"/>
      <color indexed="8"/>
      <name val="Arial"/>
      <family val="2"/>
    </font>
    <font>
      <i/>
      <sz val="10"/>
      <name val="Times New Roman"/>
      <family val="1"/>
      <charset val="204"/>
    </font>
    <font>
      <u/>
      <sz val="11"/>
      <color theme="10"/>
      <name val="Calibri"/>
      <family val="2"/>
      <charset val="204"/>
      <scheme val="minor"/>
    </font>
  </fonts>
  <fills count="5">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theme="1"/>
      </left>
      <right/>
      <top style="thin">
        <color theme="1"/>
      </top>
      <bottom style="thin">
        <color theme="1"/>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8"/>
      </left>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bottom style="thin">
        <color theme="1"/>
      </bottom>
      <diagonal/>
    </border>
    <border>
      <left/>
      <right style="thin">
        <color theme="1"/>
      </right>
      <top/>
      <bottom style="thin">
        <color theme="1"/>
      </bottom>
      <diagonal/>
    </border>
    <border>
      <left style="thin">
        <color theme="1"/>
      </left>
      <right/>
      <top/>
      <bottom style="thin">
        <color theme="1"/>
      </bottom>
      <diagonal/>
    </border>
    <border>
      <left/>
      <right style="thin">
        <color indexed="64"/>
      </right>
      <top style="thin">
        <color indexed="64"/>
      </top>
      <bottom/>
      <diagonal/>
    </border>
  </borders>
  <cellStyleXfs count="25">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7"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13" fillId="0" borderId="0"/>
    <xf numFmtId="0" fontId="7" fillId="0" borderId="0"/>
    <xf numFmtId="0" fontId="1" fillId="0" borderId="0"/>
    <xf numFmtId="0" fontId="4" fillId="0" borderId="0"/>
    <xf numFmtId="0" fontId="15" fillId="0" borderId="0" applyNumberFormat="0" applyFill="0" applyBorder="0" applyAlignment="0" applyProtection="0"/>
    <xf numFmtId="0" fontId="4" fillId="0" borderId="0"/>
  </cellStyleXfs>
  <cellXfs count="237">
    <xf numFmtId="0" fontId="0" fillId="0" borderId="0" xfId="0"/>
    <xf numFmtId="0" fontId="3" fillId="0" borderId="0" xfId="2" applyFont="1" applyFill="1" applyAlignment="1">
      <alignment horizontal="left" vertical="center"/>
    </xf>
    <xf numFmtId="0" fontId="3" fillId="0" borderId="0" xfId="2" applyFont="1" applyFill="1" applyBorder="1" applyAlignment="1">
      <alignment horizontal="left" vertical="center"/>
    </xf>
    <xf numFmtId="0" fontId="5" fillId="0" borderId="0" xfId="2" applyFont="1" applyFill="1" applyAlignment="1">
      <alignment horizontal="left" vertical="center"/>
    </xf>
    <xf numFmtId="49" fontId="3" fillId="0" borderId="0" xfId="0" applyNumberFormat="1" applyFont="1" applyFill="1" applyBorder="1" applyAlignment="1">
      <alignment horizontal="left"/>
    </xf>
    <xf numFmtId="4" fontId="3" fillId="0" borderId="0" xfId="2" applyNumberFormat="1" applyFont="1" applyFill="1" applyAlignment="1">
      <alignment horizontal="left" vertical="center"/>
    </xf>
    <xf numFmtId="0" fontId="3" fillId="0" borderId="0" xfId="0" applyFont="1" applyFill="1" applyAlignment="1">
      <alignment horizontal="left"/>
    </xf>
    <xf numFmtId="169" fontId="3" fillId="0" borderId="0" xfId="0" applyNumberFormat="1" applyFont="1" applyFill="1" applyBorder="1" applyAlignment="1">
      <alignment horizontal="left"/>
    </xf>
    <xf numFmtId="0" fontId="3" fillId="0" borderId="0" xfId="20" applyFont="1" applyFill="1" applyAlignment="1">
      <alignment horizontal="left"/>
    </xf>
    <xf numFmtId="169" fontId="3" fillId="0" borderId="0" xfId="20" applyNumberFormat="1" applyFont="1" applyFill="1" applyAlignment="1">
      <alignment horizontal="left"/>
    </xf>
    <xf numFmtId="168" fontId="5" fillId="0" borderId="0" xfId="2" applyNumberFormat="1" applyFont="1" applyFill="1" applyAlignment="1">
      <alignment horizontal="left" vertical="center"/>
    </xf>
    <xf numFmtId="49" fontId="3" fillId="0" borderId="0" xfId="0" applyNumberFormat="1" applyFont="1" applyFill="1" applyAlignment="1">
      <alignment horizontal="left"/>
    </xf>
    <xf numFmtId="49" fontId="5" fillId="0" borderId="0" xfId="0" applyNumberFormat="1" applyFont="1" applyFill="1" applyAlignment="1">
      <alignment horizontal="left"/>
    </xf>
    <xf numFmtId="49" fontId="3" fillId="0" borderId="4" xfId="0" applyNumberFormat="1" applyFont="1" applyFill="1" applyBorder="1" applyAlignment="1">
      <alignment horizontal="left" vertical="top"/>
    </xf>
    <xf numFmtId="49" fontId="3" fillId="0" borderId="4" xfId="0" applyNumberFormat="1" applyFont="1" applyFill="1" applyBorder="1" applyAlignment="1">
      <alignment horizontal="left"/>
    </xf>
    <xf numFmtId="49" fontId="3" fillId="0" borderId="4" xfId="12" applyNumberFormat="1" applyFont="1" applyFill="1" applyBorder="1" applyAlignment="1">
      <alignment horizontal="left" vertical="center"/>
    </xf>
    <xf numFmtId="49" fontId="3" fillId="0" borderId="4"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5" fillId="0" borderId="4"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4"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169" fontId="3" fillId="0" borderId="4" xfId="0" applyNumberFormat="1" applyFont="1" applyFill="1" applyBorder="1" applyAlignment="1">
      <alignment horizontal="left"/>
    </xf>
    <xf numFmtId="0" fontId="3" fillId="0" borderId="4" xfId="0" applyFont="1" applyFill="1" applyBorder="1" applyAlignment="1">
      <alignment horizontal="left" vertical="center"/>
    </xf>
    <xf numFmtId="0" fontId="3" fillId="0" borderId="4" xfId="2" applyFont="1" applyFill="1" applyBorder="1" applyAlignment="1">
      <alignment horizontal="left" vertical="center"/>
    </xf>
    <xf numFmtId="0" fontId="3" fillId="0" borderId="4" xfId="5" applyFont="1" applyFill="1" applyBorder="1" applyAlignment="1">
      <alignment horizontal="left" vertical="center"/>
    </xf>
    <xf numFmtId="0" fontId="3" fillId="0" borderId="4" xfId="0" applyFont="1" applyFill="1" applyBorder="1" applyAlignment="1">
      <alignment horizontal="left"/>
    </xf>
    <xf numFmtId="169" fontId="3" fillId="0" borderId="3" xfId="0" applyNumberFormat="1" applyFont="1" applyFill="1" applyBorder="1" applyAlignment="1">
      <alignment horizontal="left"/>
    </xf>
    <xf numFmtId="49" fontId="3" fillId="0" borderId="3" xfId="0" applyNumberFormat="1" applyFont="1" applyFill="1" applyBorder="1" applyAlignment="1">
      <alignment horizontal="left"/>
    </xf>
    <xf numFmtId="0" fontId="3" fillId="0" borderId="3" xfId="0" applyFont="1" applyFill="1" applyBorder="1" applyAlignment="1">
      <alignment horizontal="left" vertical="center"/>
    </xf>
    <xf numFmtId="0" fontId="3" fillId="0" borderId="3" xfId="2" applyFont="1" applyFill="1" applyBorder="1" applyAlignment="1">
      <alignment horizontal="left" vertical="center"/>
    </xf>
    <xf numFmtId="0" fontId="3" fillId="0" borderId="3" xfId="5" applyFont="1" applyFill="1" applyBorder="1" applyAlignment="1">
      <alignment horizontal="left" vertical="center"/>
    </xf>
    <xf numFmtId="49" fontId="3" fillId="0" borderId="3" xfId="0" applyNumberFormat="1" applyFont="1" applyFill="1" applyBorder="1" applyAlignment="1">
      <alignment horizontal="left" vertical="center"/>
    </xf>
    <xf numFmtId="0" fontId="3" fillId="0" borderId="3" xfId="0" applyFont="1" applyFill="1" applyBorder="1" applyAlignment="1">
      <alignment horizontal="left"/>
    </xf>
    <xf numFmtId="0" fontId="3" fillId="0" borderId="1" xfId="0" applyFont="1" applyFill="1" applyBorder="1" applyAlignment="1">
      <alignment horizontal="left"/>
    </xf>
    <xf numFmtId="169" fontId="3" fillId="0" borderId="4" xfId="0" applyNumberFormat="1" applyFont="1" applyFill="1" applyBorder="1" applyAlignment="1">
      <alignment horizontal="left" vertical="center"/>
    </xf>
    <xf numFmtId="170" fontId="3" fillId="0" borderId="4" xfId="0" applyNumberFormat="1" applyFont="1" applyFill="1" applyBorder="1" applyAlignment="1">
      <alignment horizontal="left" vertical="top"/>
    </xf>
    <xf numFmtId="0" fontId="3" fillId="0" borderId="0" xfId="12" applyFont="1" applyFill="1" applyAlignment="1">
      <alignment horizontal="left" vertical="center"/>
    </xf>
    <xf numFmtId="49" fontId="3" fillId="0" borderId="3" xfId="0" applyNumberFormat="1" applyFont="1" applyFill="1" applyBorder="1" applyAlignment="1">
      <alignment horizontal="left" vertical="top"/>
    </xf>
    <xf numFmtId="49" fontId="3" fillId="0" borderId="1" xfId="0" applyNumberFormat="1" applyFont="1" applyFill="1" applyBorder="1" applyAlignment="1">
      <alignment horizontal="left"/>
    </xf>
    <xf numFmtId="49" fontId="3" fillId="0" borderId="5" xfId="0" applyNumberFormat="1" applyFont="1" applyFill="1" applyBorder="1" applyAlignment="1">
      <alignment horizontal="left" vertical="top"/>
    </xf>
    <xf numFmtId="49" fontId="3" fillId="0" borderId="1" xfId="12" applyNumberFormat="1" applyFont="1" applyFill="1" applyBorder="1" applyAlignment="1">
      <alignment horizontal="left" vertical="center"/>
    </xf>
    <xf numFmtId="0" fontId="3" fillId="0" borderId="1" xfId="5" applyFont="1" applyFill="1" applyBorder="1" applyAlignment="1">
      <alignment horizontal="left" vertical="center"/>
    </xf>
    <xf numFmtId="49" fontId="5" fillId="0" borderId="0" xfId="0" applyNumberFormat="1" applyFont="1" applyFill="1" applyAlignment="1">
      <alignment horizontal="left" vertical="center"/>
    </xf>
    <xf numFmtId="0" fontId="3" fillId="0" borderId="0" xfId="0" applyFont="1" applyFill="1" applyAlignment="1">
      <alignment horizontal="left" vertical="center"/>
    </xf>
    <xf numFmtId="170" fontId="3" fillId="0" borderId="4" xfId="0" applyNumberFormat="1" applyFont="1" applyFill="1" applyBorder="1" applyAlignment="1">
      <alignment horizontal="left" vertical="center"/>
    </xf>
    <xf numFmtId="4" fontId="3" fillId="0" borderId="4" xfId="0" applyNumberFormat="1" applyFont="1" applyFill="1" applyBorder="1" applyAlignment="1">
      <alignment horizontal="left" vertical="center"/>
    </xf>
    <xf numFmtId="1" fontId="3" fillId="0" borderId="4" xfId="0" applyNumberFormat="1" applyFont="1" applyFill="1" applyBorder="1" applyAlignment="1">
      <alignment horizontal="left" vertical="center"/>
    </xf>
    <xf numFmtId="4" fontId="3" fillId="0" borderId="4" xfId="2" applyNumberFormat="1" applyFont="1" applyFill="1" applyBorder="1" applyAlignment="1">
      <alignment horizontal="left" vertical="center"/>
    </xf>
    <xf numFmtId="4" fontId="3" fillId="0" borderId="4" xfId="13" applyNumberFormat="1" applyFont="1" applyFill="1" applyBorder="1" applyAlignment="1">
      <alignment horizontal="left" vertical="center"/>
    </xf>
    <xf numFmtId="172" fontId="3" fillId="0" borderId="4" xfId="0" applyNumberFormat="1" applyFont="1" applyFill="1" applyBorder="1" applyAlignment="1">
      <alignment horizontal="left"/>
    </xf>
    <xf numFmtId="0" fontId="3" fillId="0" borderId="1" xfId="2" applyFont="1" applyFill="1" applyBorder="1" applyAlignment="1">
      <alignment horizontal="left" vertical="center"/>
    </xf>
    <xf numFmtId="172" fontId="3" fillId="0" borderId="4" xfId="0" applyNumberFormat="1" applyFont="1" applyFill="1" applyBorder="1" applyAlignment="1">
      <alignment horizontal="left" vertical="center"/>
    </xf>
    <xf numFmtId="166" fontId="3" fillId="0" borderId="4" xfId="0" applyNumberFormat="1" applyFont="1" applyFill="1" applyBorder="1" applyAlignment="1">
      <alignment horizontal="left"/>
    </xf>
    <xf numFmtId="0" fontId="3" fillId="0" borderId="4" xfId="0" applyNumberFormat="1" applyFont="1" applyFill="1" applyBorder="1" applyAlignment="1">
      <alignment horizontal="left" vertical="center"/>
    </xf>
    <xf numFmtId="171" fontId="3" fillId="0" borderId="4" xfId="0" applyNumberFormat="1" applyFont="1" applyFill="1" applyBorder="1" applyAlignment="1">
      <alignment horizontal="left" vertical="center"/>
    </xf>
    <xf numFmtId="2" fontId="3" fillId="0" borderId="4"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172" fontId="3" fillId="0" borderId="4" xfId="0" applyNumberFormat="1" applyFont="1" applyFill="1" applyBorder="1" applyAlignment="1">
      <alignment horizontal="left" vertical="top"/>
    </xf>
    <xf numFmtId="2" fontId="3" fillId="0" borderId="4" xfId="0" applyNumberFormat="1" applyFont="1" applyFill="1" applyBorder="1" applyAlignment="1">
      <alignment horizontal="left"/>
    </xf>
    <xf numFmtId="4" fontId="3" fillId="0" borderId="4" xfId="0" applyNumberFormat="1" applyFont="1" applyFill="1" applyBorder="1" applyAlignment="1">
      <alignment horizontal="left" vertical="top"/>
    </xf>
    <xf numFmtId="173" fontId="3" fillId="0" borderId="4" xfId="0" applyNumberFormat="1" applyFont="1" applyFill="1" applyBorder="1" applyAlignment="1">
      <alignment horizontal="left" vertical="top"/>
    </xf>
    <xf numFmtId="174" fontId="3" fillId="0" borderId="4" xfId="0" applyNumberFormat="1" applyFont="1" applyFill="1" applyBorder="1" applyAlignment="1">
      <alignment horizontal="left"/>
    </xf>
    <xf numFmtId="175" fontId="3" fillId="0" borderId="4" xfId="0" applyNumberFormat="1" applyFont="1" applyFill="1" applyBorder="1" applyAlignment="1">
      <alignment horizontal="left"/>
    </xf>
    <xf numFmtId="49" fontId="3" fillId="0" borderId="4" xfId="12" applyNumberFormat="1" applyFont="1" applyFill="1" applyBorder="1" applyAlignment="1">
      <alignment horizontal="left" vertical="top"/>
    </xf>
    <xf numFmtId="166" fontId="3" fillId="0" borderId="4" xfId="0" applyNumberFormat="1" applyFont="1" applyFill="1" applyBorder="1" applyAlignment="1">
      <alignment horizontal="left" vertical="top"/>
    </xf>
    <xf numFmtId="178" fontId="3" fillId="0" borderId="4" xfId="0" applyNumberFormat="1" applyFont="1" applyFill="1" applyBorder="1" applyAlignment="1">
      <alignment horizontal="left" vertical="top"/>
    </xf>
    <xf numFmtId="174" fontId="3" fillId="0" borderId="4" xfId="0" applyNumberFormat="1" applyFont="1" applyFill="1" applyBorder="1" applyAlignment="1">
      <alignment horizontal="left" vertical="top"/>
    </xf>
    <xf numFmtId="175" fontId="3" fillId="0" borderId="4" xfId="0" applyNumberFormat="1" applyFont="1" applyFill="1" applyBorder="1" applyAlignment="1">
      <alignment horizontal="left" vertical="top"/>
    </xf>
    <xf numFmtId="0" fontId="3" fillId="0" borderId="4" xfId="0" applyFont="1" applyFill="1" applyBorder="1" applyAlignment="1">
      <alignment horizontal="left" vertical="top"/>
    </xf>
    <xf numFmtId="49" fontId="3" fillId="0" borderId="4" xfId="12" applyNumberFormat="1" applyFont="1" applyFill="1" applyBorder="1" applyAlignment="1">
      <alignment horizontal="left"/>
    </xf>
    <xf numFmtId="4" fontId="3" fillId="0" borderId="4" xfId="0" applyNumberFormat="1" applyFont="1" applyFill="1" applyBorder="1" applyAlignment="1">
      <alignment horizontal="left"/>
    </xf>
    <xf numFmtId="173" fontId="3" fillId="0" borderId="4" xfId="0" applyNumberFormat="1" applyFont="1" applyFill="1" applyBorder="1" applyAlignment="1">
      <alignment horizontal="left"/>
    </xf>
    <xf numFmtId="4" fontId="3" fillId="0" borderId="4" xfId="6" applyNumberFormat="1" applyFont="1" applyFill="1" applyBorder="1" applyAlignment="1">
      <alignment horizontal="left"/>
    </xf>
    <xf numFmtId="176" fontId="3" fillId="0" borderId="4" xfId="0" applyNumberFormat="1" applyFont="1" applyFill="1" applyBorder="1" applyAlignment="1">
      <alignment horizontal="left"/>
    </xf>
    <xf numFmtId="166" fontId="3" fillId="0" borderId="4" xfId="0" applyNumberFormat="1" applyFont="1" applyFill="1" applyBorder="1" applyAlignment="1">
      <alignment horizontal="left" vertical="center"/>
    </xf>
    <xf numFmtId="49" fontId="5" fillId="0" borderId="4" xfId="0" applyNumberFormat="1" applyFont="1" applyFill="1" applyBorder="1" applyAlignment="1">
      <alignment horizontal="left" vertical="top"/>
    </xf>
    <xf numFmtId="3" fontId="3" fillId="0" borderId="8" xfId="0" applyNumberFormat="1" applyFont="1" applyFill="1" applyBorder="1" applyAlignment="1">
      <alignment horizontal="left" vertical="center"/>
    </xf>
    <xf numFmtId="179" fontId="3" fillId="0" borderId="4" xfId="0" applyNumberFormat="1" applyFont="1" applyFill="1" applyBorder="1" applyAlignment="1">
      <alignment horizontal="left"/>
    </xf>
    <xf numFmtId="4" fontId="3" fillId="0" borderId="3" xfId="0" applyNumberFormat="1" applyFont="1" applyFill="1" applyBorder="1" applyAlignment="1">
      <alignment horizontal="left" vertical="center"/>
    </xf>
    <xf numFmtId="49" fontId="3" fillId="0" borderId="3" xfId="12" applyNumberFormat="1" applyFont="1" applyFill="1" applyBorder="1" applyAlignment="1">
      <alignment horizontal="left" vertical="center"/>
    </xf>
    <xf numFmtId="1" fontId="3" fillId="0" borderId="3" xfId="0" applyNumberFormat="1" applyFont="1" applyFill="1" applyBorder="1" applyAlignment="1">
      <alignment horizontal="left" vertical="center"/>
    </xf>
    <xf numFmtId="4" fontId="3" fillId="0" borderId="3" xfId="2" applyNumberFormat="1" applyFont="1" applyFill="1" applyBorder="1" applyAlignment="1">
      <alignment horizontal="left" vertical="center"/>
    </xf>
    <xf numFmtId="169" fontId="3" fillId="0" borderId="3" xfId="0" applyNumberFormat="1" applyFont="1" applyFill="1" applyBorder="1" applyAlignment="1">
      <alignment horizontal="left" vertical="center"/>
    </xf>
    <xf numFmtId="4" fontId="3" fillId="0" borderId="3" xfId="13" applyNumberFormat="1" applyFont="1" applyFill="1" applyBorder="1" applyAlignment="1">
      <alignment horizontal="left" vertical="center"/>
    </xf>
    <xf numFmtId="172" fontId="3" fillId="0" borderId="3" xfId="0" applyNumberFormat="1" applyFont="1" applyFill="1" applyBorder="1" applyAlignment="1">
      <alignment horizontal="left"/>
    </xf>
    <xf numFmtId="1" fontId="3" fillId="0" borderId="4" xfId="0" applyNumberFormat="1" applyFont="1" applyFill="1" applyBorder="1" applyAlignment="1">
      <alignment horizontal="left"/>
    </xf>
    <xf numFmtId="0" fontId="3" fillId="0" borderId="4" xfId="0" applyNumberFormat="1" applyFont="1" applyFill="1" applyBorder="1" applyAlignment="1">
      <alignment horizontal="left"/>
    </xf>
    <xf numFmtId="0" fontId="3" fillId="0" borderId="4" xfId="0" applyNumberFormat="1" applyFont="1" applyFill="1" applyBorder="1" applyAlignment="1">
      <alignment horizontal="left" vertical="top"/>
    </xf>
    <xf numFmtId="1" fontId="3" fillId="0" borderId="4" xfId="0" applyNumberFormat="1" applyFont="1" applyFill="1" applyBorder="1" applyAlignment="1">
      <alignment horizontal="left" vertical="top"/>
    </xf>
    <xf numFmtId="14" fontId="3" fillId="0" borderId="4" xfId="0" applyNumberFormat="1" applyFont="1" applyFill="1" applyBorder="1" applyAlignment="1">
      <alignment horizontal="left"/>
    </xf>
    <xf numFmtId="49" fontId="3" fillId="0" borderId="8" xfId="0" applyNumberFormat="1" applyFont="1" applyFill="1" applyBorder="1" applyAlignment="1">
      <alignment horizontal="left" vertical="top"/>
    </xf>
    <xf numFmtId="0" fontId="3" fillId="0" borderId="6" xfId="0" applyFont="1" applyFill="1" applyBorder="1" applyAlignment="1">
      <alignment horizontal="left" vertical="top"/>
    </xf>
    <xf numFmtId="0" fontId="3" fillId="0" borderId="2" xfId="0" applyFont="1" applyFill="1" applyBorder="1" applyAlignment="1">
      <alignment horizontal="left"/>
    </xf>
    <xf numFmtId="0" fontId="3" fillId="0" borderId="7" xfId="0" applyFont="1" applyFill="1" applyBorder="1" applyAlignment="1">
      <alignment horizontal="left" vertical="center"/>
    </xf>
    <xf numFmtId="49" fontId="3" fillId="0" borderId="8" xfId="0" applyNumberFormat="1" applyFont="1" applyFill="1" applyBorder="1" applyAlignment="1">
      <alignment horizontal="left" vertical="center"/>
    </xf>
    <xf numFmtId="0" fontId="3" fillId="0" borderId="7" xfId="0" applyFont="1" applyFill="1" applyBorder="1" applyAlignment="1">
      <alignment horizontal="left" vertical="top"/>
    </xf>
    <xf numFmtId="164" fontId="3" fillId="0" borderId="4" xfId="1" applyFont="1" applyFill="1" applyBorder="1" applyAlignment="1">
      <alignment horizontal="left" vertical="center"/>
    </xf>
    <xf numFmtId="49" fontId="3" fillId="0" borderId="0" xfId="0" applyNumberFormat="1" applyFont="1" applyFill="1" applyAlignment="1">
      <alignment horizontal="left" vertical="center"/>
    </xf>
    <xf numFmtId="164" fontId="3" fillId="0" borderId="4" xfId="0" applyNumberFormat="1" applyFont="1" applyFill="1" applyBorder="1" applyAlignment="1">
      <alignment horizontal="left"/>
    </xf>
    <xf numFmtId="170" fontId="3" fillId="0" borderId="4" xfId="0" applyNumberFormat="1" applyFont="1" applyFill="1" applyBorder="1" applyAlignment="1">
      <alignment horizontal="left"/>
    </xf>
    <xf numFmtId="180" fontId="3" fillId="0" borderId="4" xfId="1" applyNumberFormat="1" applyFont="1" applyFill="1" applyBorder="1" applyAlignment="1">
      <alignment horizontal="left" vertical="center"/>
    </xf>
    <xf numFmtId="171" fontId="5" fillId="0" borderId="4" xfId="0" applyNumberFormat="1" applyFont="1" applyFill="1" applyBorder="1" applyAlignment="1">
      <alignment horizontal="left" vertical="center"/>
    </xf>
    <xf numFmtId="4" fontId="5" fillId="0" borderId="4" xfId="0" applyNumberFormat="1" applyFont="1" applyFill="1" applyBorder="1" applyAlignment="1">
      <alignment horizontal="left" vertical="center"/>
    </xf>
    <xf numFmtId="2" fontId="5" fillId="0" borderId="4" xfId="0" applyNumberFormat="1" applyFont="1" applyFill="1" applyBorder="1" applyAlignment="1">
      <alignment horizontal="left" vertical="center"/>
    </xf>
    <xf numFmtId="171" fontId="3" fillId="0" borderId="4" xfId="0" applyNumberFormat="1" applyFont="1" applyFill="1" applyBorder="1" applyAlignment="1">
      <alignment horizontal="left"/>
    </xf>
    <xf numFmtId="177" fontId="5" fillId="0" borderId="0" xfId="2" applyNumberFormat="1" applyFont="1" applyFill="1" applyBorder="1" applyAlignment="1">
      <alignment horizontal="left" vertical="center"/>
    </xf>
    <xf numFmtId="177" fontId="3" fillId="0" borderId="0" xfId="2" applyNumberFormat="1" applyFont="1" applyFill="1" applyBorder="1" applyAlignment="1">
      <alignment horizontal="left" vertical="center"/>
    </xf>
    <xf numFmtId="0" fontId="3" fillId="0" borderId="0" xfId="0" applyFont="1" applyFill="1" applyAlignment="1">
      <alignment horizontal="left" vertical="top"/>
    </xf>
    <xf numFmtId="0" fontId="3" fillId="0" borderId="6" xfId="0" applyFont="1" applyFill="1" applyBorder="1" applyAlignment="1">
      <alignment horizontal="left"/>
    </xf>
    <xf numFmtId="0" fontId="3" fillId="0" borderId="10" xfId="0" applyFont="1" applyFill="1" applyBorder="1" applyAlignment="1">
      <alignment horizontal="left" vertical="top"/>
    </xf>
    <xf numFmtId="43" fontId="3" fillId="0" borderId="4" xfId="0" applyNumberFormat="1" applyFont="1" applyFill="1" applyBorder="1" applyAlignment="1">
      <alignment horizontal="left" vertical="center"/>
    </xf>
    <xf numFmtId="0" fontId="5" fillId="0" borderId="4" xfId="0" applyFont="1" applyFill="1" applyBorder="1" applyAlignment="1">
      <alignment horizontal="left"/>
    </xf>
    <xf numFmtId="49" fontId="3" fillId="0" borderId="16" xfId="0" applyNumberFormat="1" applyFont="1" applyFill="1" applyBorder="1" applyAlignment="1">
      <alignment horizontal="left"/>
    </xf>
    <xf numFmtId="0" fontId="3" fillId="0" borderId="1" xfId="19" applyFont="1" applyFill="1" applyBorder="1" applyAlignment="1">
      <alignment horizontal="left" vertical="center"/>
    </xf>
    <xf numFmtId="3" fontId="3" fillId="0" borderId="8" xfId="0" applyNumberFormat="1" applyFont="1" applyFill="1" applyBorder="1" applyAlignment="1">
      <alignment horizontal="left" vertical="top"/>
    </xf>
    <xf numFmtId="0" fontId="3" fillId="0" borderId="18" xfId="0" applyFont="1" applyFill="1" applyBorder="1" applyAlignment="1">
      <alignment horizontal="left" vertical="top"/>
    </xf>
    <xf numFmtId="3" fontId="3" fillId="0" borderId="4" xfId="0" applyNumberFormat="1" applyFont="1" applyFill="1" applyBorder="1" applyAlignment="1">
      <alignment horizontal="left" vertical="top"/>
    </xf>
    <xf numFmtId="4" fontId="3" fillId="0" borderId="8" xfId="0" applyNumberFormat="1" applyFont="1" applyFill="1" applyBorder="1" applyAlignment="1">
      <alignment horizontal="left" vertical="center"/>
    </xf>
    <xf numFmtId="49" fontId="3" fillId="0" borderId="11" xfId="0" applyNumberFormat="1" applyFont="1" applyFill="1" applyBorder="1" applyAlignment="1">
      <alignment horizontal="left" vertical="top"/>
    </xf>
    <xf numFmtId="49" fontId="3" fillId="0" borderId="0" xfId="0" applyNumberFormat="1" applyFont="1" applyFill="1" applyAlignment="1">
      <alignment horizontal="left" vertical="top"/>
    </xf>
    <xf numFmtId="49" fontId="3" fillId="0" borderId="11" xfId="0" applyNumberFormat="1" applyFont="1" applyFill="1" applyBorder="1" applyAlignment="1">
      <alignment horizontal="left" vertical="center"/>
    </xf>
    <xf numFmtId="49" fontId="5" fillId="0" borderId="21" xfId="0" applyNumberFormat="1" applyFont="1" applyFill="1" applyBorder="1" applyAlignment="1">
      <alignment horizontal="left" vertical="top"/>
    </xf>
    <xf numFmtId="3" fontId="5" fillId="0" borderId="21" xfId="0" applyNumberFormat="1" applyFont="1" applyFill="1" applyBorder="1" applyAlignment="1">
      <alignment horizontal="left" vertical="top"/>
    </xf>
    <xf numFmtId="3" fontId="3" fillId="0" borderId="4" xfId="0" applyNumberFormat="1" applyFont="1" applyFill="1" applyBorder="1" applyAlignment="1">
      <alignment horizontal="left" vertical="center"/>
    </xf>
    <xf numFmtId="49" fontId="3" fillId="0" borderId="22" xfId="0" applyNumberFormat="1" applyFont="1" applyFill="1" applyBorder="1" applyAlignment="1">
      <alignment horizontal="left" vertical="center"/>
    </xf>
    <xf numFmtId="49" fontId="3" fillId="0" borderId="21" xfId="0" applyNumberFormat="1" applyFont="1" applyFill="1" applyBorder="1" applyAlignment="1">
      <alignment horizontal="left" vertical="center"/>
    </xf>
    <xf numFmtId="49" fontId="5" fillId="0" borderId="23" xfId="0" applyNumberFormat="1" applyFont="1" applyFill="1" applyBorder="1" applyAlignment="1">
      <alignment horizontal="left" vertical="top"/>
    </xf>
    <xf numFmtId="49" fontId="5" fillId="0" borderId="3" xfId="0" applyNumberFormat="1" applyFont="1" applyFill="1" applyBorder="1" applyAlignment="1">
      <alignment horizontal="left" vertical="top"/>
    </xf>
    <xf numFmtId="49" fontId="3" fillId="0" borderId="2" xfId="0" applyNumberFormat="1" applyFont="1" applyFill="1" applyBorder="1" applyAlignment="1">
      <alignment horizontal="left" vertical="center"/>
    </xf>
    <xf numFmtId="0" fontId="3" fillId="0" borderId="6" xfId="0" applyFont="1" applyFill="1" applyBorder="1" applyAlignment="1">
      <alignment horizontal="left" vertical="center"/>
    </xf>
    <xf numFmtId="0" fontId="3" fillId="0" borderId="4" xfId="24" applyFont="1" applyFill="1" applyBorder="1" applyAlignment="1">
      <alignment horizontal="left" vertical="center"/>
    </xf>
    <xf numFmtId="4" fontId="3" fillId="0" borderId="1" xfId="0" applyNumberFormat="1" applyFont="1" applyFill="1" applyBorder="1" applyAlignment="1">
      <alignment horizontal="left" vertical="center"/>
    </xf>
    <xf numFmtId="3" fontId="3" fillId="0" borderId="1" xfId="0" applyNumberFormat="1" applyFont="1" applyFill="1" applyBorder="1" applyAlignment="1">
      <alignment horizontal="left" vertical="center"/>
    </xf>
    <xf numFmtId="49" fontId="3" fillId="0" borderId="16" xfId="0" applyNumberFormat="1" applyFont="1" applyFill="1" applyBorder="1" applyAlignment="1">
      <alignment horizontal="left" vertical="center"/>
    </xf>
    <xf numFmtId="49" fontId="3" fillId="0" borderId="20" xfId="0" applyNumberFormat="1" applyFont="1" applyFill="1" applyBorder="1" applyAlignment="1">
      <alignment horizontal="left" vertical="center"/>
    </xf>
    <xf numFmtId="2" fontId="3" fillId="0" borderId="4" xfId="0" applyNumberFormat="1" applyFont="1" applyFill="1" applyBorder="1" applyAlignment="1">
      <alignment horizontal="left" vertical="top"/>
    </xf>
    <xf numFmtId="49" fontId="3" fillId="0" borderId="24" xfId="0" applyNumberFormat="1" applyFont="1" applyFill="1" applyBorder="1" applyAlignment="1">
      <alignment horizontal="left" vertical="center"/>
    </xf>
    <xf numFmtId="0" fontId="3" fillId="0" borderId="4" xfId="2" applyNumberFormat="1" applyFont="1" applyFill="1" applyBorder="1" applyAlignment="1">
      <alignment horizontal="left" vertical="center"/>
    </xf>
    <xf numFmtId="0" fontId="3" fillId="0" borderId="4" xfId="12" applyFont="1" applyFill="1" applyBorder="1" applyAlignment="1">
      <alignment horizontal="left"/>
    </xf>
    <xf numFmtId="0" fontId="3" fillId="0" borderId="18" xfId="0" applyFont="1" applyFill="1" applyBorder="1" applyAlignment="1">
      <alignment horizontal="left" vertical="center"/>
    </xf>
    <xf numFmtId="0" fontId="3" fillId="0" borderId="3" xfId="2" applyNumberFormat="1" applyFont="1" applyFill="1" applyBorder="1" applyAlignment="1">
      <alignment horizontal="left" vertical="center"/>
    </xf>
    <xf numFmtId="0" fontId="3" fillId="0" borderId="3" xfId="0" applyNumberFormat="1" applyFont="1" applyFill="1" applyBorder="1" applyAlignment="1">
      <alignment horizontal="left" vertical="center"/>
    </xf>
    <xf numFmtId="0" fontId="3" fillId="0" borderId="1" xfId="12" applyFont="1" applyFill="1" applyBorder="1" applyAlignment="1">
      <alignment horizontal="left"/>
    </xf>
    <xf numFmtId="0" fontId="3" fillId="0" borderId="4" xfId="5" applyNumberFormat="1" applyFont="1" applyFill="1" applyBorder="1" applyAlignment="1" applyProtection="1">
      <alignment horizontal="left" vertical="center"/>
      <protection hidden="1"/>
    </xf>
    <xf numFmtId="10" fontId="3" fillId="0" borderId="4" xfId="2" applyNumberFormat="1" applyFont="1" applyFill="1" applyBorder="1" applyAlignment="1">
      <alignment horizontal="left" vertical="center"/>
    </xf>
    <xf numFmtId="0" fontId="3" fillId="0" borderId="4" xfId="12" applyFont="1" applyFill="1" applyBorder="1" applyAlignment="1">
      <alignment horizontal="left" vertical="center"/>
    </xf>
    <xf numFmtId="0" fontId="3" fillId="0" borderId="9" xfId="0" applyFont="1" applyFill="1" applyBorder="1" applyAlignment="1">
      <alignment horizontal="left" vertical="top"/>
    </xf>
    <xf numFmtId="0" fontId="3" fillId="0" borderId="12" xfId="0" applyFont="1" applyFill="1" applyBorder="1" applyAlignment="1">
      <alignment horizontal="left" vertical="top"/>
    </xf>
    <xf numFmtId="4" fontId="3" fillId="0" borderId="11" xfId="0" applyNumberFormat="1" applyFont="1" applyFill="1" applyBorder="1" applyAlignment="1">
      <alignment horizontal="left" vertical="center"/>
    </xf>
    <xf numFmtId="0" fontId="3" fillId="0" borderId="1" xfId="0" applyFont="1" applyFill="1" applyBorder="1" applyAlignment="1">
      <alignment horizontal="left" vertical="top"/>
    </xf>
    <xf numFmtId="49" fontId="3" fillId="0" borderId="1" xfId="0" applyNumberFormat="1" applyFont="1" applyFill="1" applyBorder="1" applyAlignment="1">
      <alignment horizontal="left" vertical="top"/>
    </xf>
    <xf numFmtId="49" fontId="3" fillId="0" borderId="14" xfId="0" applyNumberFormat="1" applyFont="1" applyFill="1" applyBorder="1" applyAlignment="1">
      <alignment horizontal="left" vertical="top"/>
    </xf>
    <xf numFmtId="1" fontId="3" fillId="0" borderId="1" xfId="0" applyNumberFormat="1" applyFont="1" applyFill="1" applyBorder="1" applyAlignment="1">
      <alignment horizontal="left" vertical="top"/>
    </xf>
    <xf numFmtId="3" fontId="3" fillId="0" borderId="14" xfId="0" applyNumberFormat="1" applyFont="1" applyFill="1" applyBorder="1" applyAlignment="1">
      <alignment horizontal="left" vertical="top"/>
    </xf>
    <xf numFmtId="0" fontId="3" fillId="0" borderId="13" xfId="0" applyFont="1" applyFill="1" applyBorder="1" applyAlignment="1">
      <alignment horizontal="left" vertical="top"/>
    </xf>
    <xf numFmtId="0" fontId="3" fillId="0" borderId="1" xfId="0" applyFont="1" applyFill="1" applyBorder="1" applyAlignment="1">
      <alignment horizontal="left" vertical="center"/>
    </xf>
    <xf numFmtId="49" fontId="3" fillId="0" borderId="15" xfId="0" applyNumberFormat="1" applyFont="1" applyFill="1" applyBorder="1" applyAlignment="1">
      <alignment horizontal="left" vertical="top"/>
    </xf>
    <xf numFmtId="49" fontId="3" fillId="0" borderId="17" xfId="0" applyNumberFormat="1" applyFont="1" applyFill="1" applyBorder="1" applyAlignment="1">
      <alignment horizontal="left" vertical="center"/>
    </xf>
    <xf numFmtId="49" fontId="3" fillId="0" borderId="2" xfId="0" applyNumberFormat="1" applyFont="1" applyFill="1" applyBorder="1" applyAlignment="1">
      <alignment horizontal="left"/>
    </xf>
    <xf numFmtId="0" fontId="3" fillId="0" borderId="4" xfId="22" applyFont="1" applyFill="1" applyBorder="1" applyAlignment="1">
      <alignment horizontal="left" vertical="top"/>
    </xf>
    <xf numFmtId="0" fontId="3" fillId="0" borderId="1" xfId="2"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1" fontId="3" fillId="0" borderId="1" xfId="0" applyNumberFormat="1" applyFont="1" applyFill="1" applyBorder="1" applyAlignment="1">
      <alignment horizontal="left" vertical="center"/>
    </xf>
    <xf numFmtId="171" fontId="3" fillId="0" borderId="1" xfId="0" applyNumberFormat="1" applyFont="1" applyFill="1" applyBorder="1" applyAlignment="1">
      <alignment horizontal="left" vertical="center"/>
    </xf>
    <xf numFmtId="164" fontId="3" fillId="0" borderId="1" xfId="1" applyFont="1" applyFill="1" applyBorder="1" applyAlignment="1">
      <alignment horizontal="left" vertical="center"/>
    </xf>
    <xf numFmtId="169" fontId="3" fillId="0" borderId="1" xfId="0" applyNumberFormat="1" applyFont="1" applyFill="1" applyBorder="1" applyAlignment="1">
      <alignment horizontal="left" vertical="center"/>
    </xf>
    <xf numFmtId="43" fontId="3" fillId="0" borderId="1" xfId="0" applyNumberFormat="1" applyFont="1" applyFill="1" applyBorder="1" applyAlignment="1">
      <alignment horizontal="left" vertical="center"/>
    </xf>
    <xf numFmtId="2" fontId="3" fillId="0" borderId="1" xfId="0" applyNumberFormat="1" applyFont="1" applyFill="1" applyBorder="1" applyAlignment="1">
      <alignment horizontal="left" vertical="center"/>
    </xf>
    <xf numFmtId="0" fontId="3" fillId="0" borderId="4" xfId="2" applyFont="1" applyFill="1" applyBorder="1" applyAlignment="1">
      <alignment horizontal="left" vertical="top"/>
    </xf>
    <xf numFmtId="0" fontId="3" fillId="0" borderId="3" xfId="0" applyFont="1" applyFill="1" applyBorder="1" applyAlignment="1">
      <alignment horizontal="left" vertical="top"/>
    </xf>
    <xf numFmtId="3" fontId="3" fillId="0" borderId="11" xfId="0" applyNumberFormat="1" applyFont="1" applyFill="1" applyBorder="1" applyAlignment="1">
      <alignment horizontal="left" vertical="center"/>
    </xf>
    <xf numFmtId="4" fontId="3" fillId="0" borderId="2" xfId="0" applyNumberFormat="1" applyFont="1" applyFill="1" applyBorder="1" applyAlignment="1">
      <alignment horizontal="left" vertical="center"/>
    </xf>
    <xf numFmtId="3" fontId="3" fillId="0" borderId="2" xfId="0" applyNumberFormat="1" applyFont="1" applyFill="1" applyBorder="1" applyAlignment="1">
      <alignment horizontal="left" vertical="center"/>
    </xf>
    <xf numFmtId="0" fontId="3" fillId="0" borderId="2" xfId="0" applyNumberFormat="1" applyFont="1" applyFill="1" applyBorder="1" applyAlignment="1">
      <alignment horizontal="left" vertical="center"/>
    </xf>
    <xf numFmtId="0" fontId="3" fillId="0" borderId="19" xfId="0" applyNumberFormat="1" applyFont="1" applyFill="1" applyBorder="1" applyAlignment="1">
      <alignment horizontal="left" vertical="center"/>
    </xf>
    <xf numFmtId="0" fontId="3" fillId="0" borderId="20" xfId="0" applyNumberFormat="1" applyFont="1" applyFill="1" applyBorder="1" applyAlignment="1">
      <alignment horizontal="left" vertical="center"/>
    </xf>
    <xf numFmtId="0" fontId="3" fillId="0" borderId="4" xfId="23" applyFont="1" applyFill="1" applyBorder="1" applyAlignment="1">
      <alignment horizontal="left" vertical="center"/>
    </xf>
    <xf numFmtId="2" fontId="3" fillId="0" borderId="1" xfId="0" applyNumberFormat="1" applyFont="1" applyFill="1" applyBorder="1" applyAlignment="1">
      <alignment horizontal="left" vertical="top"/>
    </xf>
    <xf numFmtId="2" fontId="3" fillId="0" borderId="0" xfId="0" applyNumberFormat="1" applyFont="1" applyFill="1" applyAlignment="1">
      <alignment horizontal="left"/>
    </xf>
    <xf numFmtId="49" fontId="11" fillId="0" borderId="4" xfId="0" applyNumberFormat="1" applyFont="1" applyFill="1" applyBorder="1" applyAlignment="1">
      <alignment horizontal="left" vertical="top"/>
    </xf>
    <xf numFmtId="49" fontId="11" fillId="0" borderId="4" xfId="0" applyNumberFormat="1" applyFont="1" applyFill="1" applyBorder="1" applyAlignment="1">
      <alignment horizontal="left"/>
    </xf>
    <xf numFmtId="0" fontId="11" fillId="0" borderId="4" xfId="0" applyFont="1" applyFill="1" applyBorder="1" applyAlignment="1">
      <alignment horizontal="left" vertical="top"/>
    </xf>
    <xf numFmtId="0" fontId="11" fillId="0" borderId="4" xfId="0" applyFont="1" applyFill="1" applyBorder="1" applyAlignment="1">
      <alignment horizontal="left"/>
    </xf>
    <xf numFmtId="0" fontId="11" fillId="0" borderId="4" xfId="0" applyNumberFormat="1" applyFont="1" applyFill="1" applyBorder="1" applyAlignment="1">
      <alignment horizontal="left" vertical="center"/>
    </xf>
    <xf numFmtId="0" fontId="11" fillId="0" borderId="4" xfId="0" applyNumberFormat="1" applyFont="1" applyFill="1" applyBorder="1" applyAlignment="1">
      <alignment horizontal="left"/>
    </xf>
    <xf numFmtId="49" fontId="11" fillId="0" borderId="4" xfId="12" applyNumberFormat="1" applyFont="1" applyFill="1" applyBorder="1" applyAlignment="1">
      <alignment horizontal="left" vertical="center"/>
    </xf>
    <xf numFmtId="1" fontId="11" fillId="0" borderId="4" xfId="0" applyNumberFormat="1" applyFont="1" applyFill="1" applyBorder="1" applyAlignment="1">
      <alignment horizontal="left"/>
    </xf>
    <xf numFmtId="172" fontId="11" fillId="0" borderId="4" xfId="0" applyNumberFormat="1" applyFont="1" applyFill="1" applyBorder="1" applyAlignment="1">
      <alignment horizontal="left"/>
    </xf>
    <xf numFmtId="0" fontId="11" fillId="0" borderId="4" xfId="0" applyNumberFormat="1" applyFont="1" applyFill="1" applyBorder="1" applyAlignment="1">
      <alignment horizontal="left" vertical="top"/>
    </xf>
    <xf numFmtId="49" fontId="11" fillId="0" borderId="4" xfId="0" applyNumberFormat="1" applyFont="1" applyFill="1" applyBorder="1" applyAlignment="1">
      <alignment horizontal="left" vertical="center"/>
    </xf>
    <xf numFmtId="49" fontId="11" fillId="0" borderId="4" xfId="12" applyNumberFormat="1" applyFont="1" applyFill="1" applyBorder="1" applyAlignment="1">
      <alignment horizontal="left" vertical="top"/>
    </xf>
    <xf numFmtId="172" fontId="11" fillId="0" borderId="4" xfId="0" applyNumberFormat="1" applyFont="1" applyFill="1" applyBorder="1" applyAlignment="1">
      <alignment horizontal="left" vertical="center"/>
    </xf>
    <xf numFmtId="0" fontId="11" fillId="0" borderId="4" xfId="0" applyFont="1" applyFill="1" applyBorder="1" applyAlignment="1">
      <alignment horizontal="left" vertical="center"/>
    </xf>
    <xf numFmtId="0" fontId="10" fillId="0" borderId="4" xfId="0" applyFont="1" applyFill="1" applyBorder="1" applyAlignment="1">
      <alignment horizontal="left" vertical="top"/>
    </xf>
    <xf numFmtId="49" fontId="10" fillId="0" borderId="4" xfId="0" applyNumberFormat="1" applyFont="1" applyFill="1" applyBorder="1" applyAlignment="1">
      <alignment horizontal="left" vertical="center"/>
    </xf>
    <xf numFmtId="0" fontId="10" fillId="0" borderId="4" xfId="0" applyFont="1" applyFill="1" applyBorder="1" applyAlignment="1">
      <alignment horizontal="left"/>
    </xf>
    <xf numFmtId="0" fontId="11" fillId="0" borderId="7" xfId="0" applyFont="1" applyFill="1" applyBorder="1" applyAlignment="1">
      <alignment horizontal="left" vertical="top"/>
    </xf>
    <xf numFmtId="1" fontId="10" fillId="0" borderId="4" xfId="0" applyNumberFormat="1" applyFont="1" applyFill="1" applyBorder="1" applyAlignment="1">
      <alignment horizontal="left" vertical="center"/>
    </xf>
    <xf numFmtId="1" fontId="11" fillId="0" borderId="4" xfId="0" applyNumberFormat="1" applyFont="1" applyFill="1" applyBorder="1" applyAlignment="1">
      <alignment horizontal="left" vertical="center"/>
    </xf>
    <xf numFmtId="171" fontId="10" fillId="0" borderId="4" xfId="0" applyNumberFormat="1" applyFont="1" applyFill="1" applyBorder="1" applyAlignment="1">
      <alignment horizontal="left" vertical="center"/>
    </xf>
    <xf numFmtId="2" fontId="10" fillId="0" borderId="4" xfId="0" applyNumberFormat="1" applyFont="1" applyFill="1" applyBorder="1" applyAlignment="1">
      <alignment horizontal="left" vertical="center"/>
    </xf>
    <xf numFmtId="4" fontId="11" fillId="0" borderId="4" xfId="0" applyNumberFormat="1" applyFont="1" applyFill="1" applyBorder="1" applyAlignment="1">
      <alignment horizontal="left" vertical="center"/>
    </xf>
    <xf numFmtId="4" fontId="10" fillId="0" borderId="4" xfId="0" applyNumberFormat="1" applyFont="1" applyFill="1" applyBorder="1" applyAlignment="1">
      <alignment horizontal="left" vertical="center"/>
    </xf>
    <xf numFmtId="39" fontId="3" fillId="0" borderId="4" xfId="1" applyNumberFormat="1" applyFont="1" applyFill="1" applyBorder="1" applyAlignment="1">
      <alignment horizontal="left" vertical="center"/>
    </xf>
    <xf numFmtId="172" fontId="3" fillId="0" borderId="2" xfId="0" applyNumberFormat="1" applyFont="1" applyFill="1" applyBorder="1" applyAlignment="1">
      <alignment horizontal="left"/>
    </xf>
    <xf numFmtId="2" fontId="11" fillId="0" borderId="4" xfId="0" applyNumberFormat="1" applyFont="1" applyFill="1" applyBorder="1" applyAlignment="1">
      <alignment horizontal="left" vertical="center"/>
    </xf>
    <xf numFmtId="164" fontId="3" fillId="0" borderId="4" xfId="1" applyNumberFormat="1" applyFont="1" applyFill="1" applyBorder="1" applyAlignment="1">
      <alignment horizontal="left"/>
    </xf>
    <xf numFmtId="49" fontId="5" fillId="2" borderId="4" xfId="0" applyNumberFormat="1" applyFont="1" applyFill="1" applyBorder="1" applyAlignment="1">
      <alignment horizontal="left" vertical="center"/>
    </xf>
    <xf numFmtId="49" fontId="5" fillId="2" borderId="4" xfId="0" applyNumberFormat="1" applyFont="1" applyFill="1" applyBorder="1" applyAlignment="1">
      <alignment horizontal="left"/>
    </xf>
    <xf numFmtId="49" fontId="3" fillId="2" borderId="4" xfId="0" applyNumberFormat="1" applyFont="1" applyFill="1" applyBorder="1" applyAlignment="1">
      <alignment horizontal="left"/>
    </xf>
    <xf numFmtId="169" fontId="3" fillId="2" borderId="4" xfId="0" applyNumberFormat="1" applyFont="1" applyFill="1" applyBorder="1" applyAlignment="1">
      <alignment horizontal="left"/>
    </xf>
    <xf numFmtId="169" fontId="3" fillId="2" borderId="4" xfId="0" applyNumberFormat="1" applyFont="1" applyFill="1" applyBorder="1" applyAlignment="1">
      <alignment horizontal="left" vertical="center"/>
    </xf>
    <xf numFmtId="169" fontId="5" fillId="2" borderId="4" xfId="0" applyNumberFormat="1" applyFont="1" applyFill="1" applyBorder="1" applyAlignment="1">
      <alignment horizontal="left" vertical="center"/>
    </xf>
    <xf numFmtId="0" fontId="5" fillId="2" borderId="4" xfId="2" applyFont="1" applyFill="1" applyBorder="1" applyAlignment="1">
      <alignment horizontal="left" vertical="center"/>
    </xf>
    <xf numFmtId="169" fontId="5" fillId="2" borderId="4" xfId="1" applyNumberFormat="1" applyFont="1" applyFill="1" applyBorder="1" applyAlignment="1">
      <alignment horizontal="left" vertical="center"/>
    </xf>
    <xf numFmtId="49" fontId="10" fillId="3" borderId="4" xfId="0" applyNumberFormat="1" applyFont="1" applyFill="1" applyBorder="1" applyAlignment="1">
      <alignment horizontal="left" vertical="center"/>
    </xf>
    <xf numFmtId="0" fontId="10" fillId="3" borderId="4" xfId="0" applyFont="1" applyFill="1" applyBorder="1" applyAlignment="1">
      <alignment horizontal="left"/>
    </xf>
    <xf numFmtId="0" fontId="11" fillId="3" borderId="7" xfId="0" applyFont="1" applyFill="1" applyBorder="1" applyAlignment="1">
      <alignment horizontal="left" vertical="top"/>
    </xf>
    <xf numFmtId="0" fontId="11" fillId="3" borderId="4" xfId="0" applyNumberFormat="1" applyFont="1" applyFill="1" applyBorder="1" applyAlignment="1">
      <alignment horizontal="left" vertical="center"/>
    </xf>
    <xf numFmtId="1" fontId="10" fillId="3" borderId="4" xfId="0" applyNumberFormat="1" applyFont="1" applyFill="1" applyBorder="1" applyAlignment="1">
      <alignment horizontal="left" vertical="center"/>
    </xf>
    <xf numFmtId="49" fontId="11" fillId="3" borderId="4" xfId="12" applyNumberFormat="1" applyFont="1" applyFill="1" applyBorder="1" applyAlignment="1">
      <alignment horizontal="left" vertical="center"/>
    </xf>
    <xf numFmtId="49" fontId="3" fillId="3" borderId="4" xfId="0" applyNumberFormat="1" applyFont="1" applyFill="1" applyBorder="1" applyAlignment="1">
      <alignment horizontal="left" vertical="center"/>
    </xf>
    <xf numFmtId="49" fontId="11" fillId="3" borderId="4" xfId="0" applyNumberFormat="1" applyFont="1" applyFill="1" applyBorder="1" applyAlignment="1">
      <alignment horizontal="left" vertical="center"/>
    </xf>
    <xf numFmtId="1" fontId="11" fillId="3" borderId="4" xfId="0" applyNumberFormat="1" applyFont="1" applyFill="1" applyBorder="1" applyAlignment="1">
      <alignment horizontal="left" vertical="center"/>
    </xf>
    <xf numFmtId="171" fontId="10" fillId="3" borderId="4" xfId="0" applyNumberFormat="1" applyFont="1" applyFill="1" applyBorder="1" applyAlignment="1">
      <alignment horizontal="left" vertical="center"/>
    </xf>
    <xf numFmtId="2" fontId="10" fillId="3" borderId="4" xfId="0" applyNumberFormat="1" applyFont="1" applyFill="1" applyBorder="1" applyAlignment="1">
      <alignment horizontal="left" vertical="center"/>
    </xf>
    <xf numFmtId="4" fontId="11" fillId="3" borderId="4" xfId="0" applyNumberFormat="1" applyFont="1" applyFill="1" applyBorder="1" applyAlignment="1">
      <alignment horizontal="left" vertical="center"/>
    </xf>
    <xf numFmtId="4" fontId="11" fillId="4" borderId="4" xfId="0" applyNumberFormat="1" applyFont="1" applyFill="1" applyBorder="1" applyAlignment="1">
      <alignment horizontal="left" vertical="center"/>
    </xf>
    <xf numFmtId="4" fontId="10" fillId="3" borderId="4" xfId="0" applyNumberFormat="1" applyFont="1" applyFill="1" applyBorder="1" applyAlignment="1">
      <alignment horizontal="left" vertical="center"/>
    </xf>
    <xf numFmtId="0" fontId="11" fillId="3" borderId="4" xfId="0" applyFont="1" applyFill="1" applyBorder="1" applyAlignment="1">
      <alignment horizontal="left" vertical="center"/>
    </xf>
    <xf numFmtId="0" fontId="10" fillId="3" borderId="4" xfId="0" applyFont="1" applyFill="1" applyBorder="1" applyAlignment="1">
      <alignment horizontal="left" vertical="top"/>
    </xf>
    <xf numFmtId="49" fontId="5" fillId="2" borderId="4" xfId="0" applyNumberFormat="1" applyFont="1" applyFill="1" applyBorder="1" applyAlignment="1">
      <alignment horizontal="left" vertical="center"/>
    </xf>
    <xf numFmtId="169" fontId="5" fillId="2" borderId="4" xfId="0" applyNumberFormat="1" applyFont="1" applyFill="1" applyBorder="1" applyAlignment="1">
      <alignment horizontal="left" vertical="center"/>
    </xf>
    <xf numFmtId="49" fontId="5" fillId="2" borderId="1"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 xfId="0" applyNumberFormat="1" applyFont="1" applyFill="1" applyBorder="1" applyAlignment="1">
      <alignment horizontal="left" vertical="center"/>
    </xf>
  </cellXfs>
  <cellStyles count="25">
    <cellStyle name="Normal 2 3 2 2 2" xfId="4"/>
    <cellStyle name="Normal 3" xfId="14"/>
    <cellStyle name="Гиперссылка" xfId="23" builtinId="8"/>
    <cellStyle name="Обычный" xfId="0" builtinId="0"/>
    <cellStyle name="Обычный 10 2 2" xfId="6"/>
    <cellStyle name="Обычный 11" xfId="8"/>
    <cellStyle name="Обычный 14" xfId="20"/>
    <cellStyle name="Обычный 142" xfId="18"/>
    <cellStyle name="Обычный 15 2" xfId="9"/>
    <cellStyle name="Обычный 16" xfId="13"/>
    <cellStyle name="Обычный 2" xfId="22"/>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24"/>
    <cellStyle name="Обычный 6 2" xfId="21"/>
    <cellStyle name="Обычный_Лист1" xfId="12"/>
    <cellStyle name="Обычный_Лист1 3" xfId="19"/>
    <cellStyle name="Стиль 1" xfId="5"/>
    <cellStyle name="Финансовый" xfId="1" builtinId="3"/>
    <cellStyle name="Финансовый 10" xfId="17"/>
    <cellStyle name="Финансовый 2" xfId="11"/>
  </cellStyles>
  <dxfs count="10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882CB"/>
      <color rgb="FFFF99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Zh.Zholamanov\AppData\Local\Microsoft\Windows\Temporary%20Internet%20Files\Content.Outlook\D2CMA6LH\&#1044;&#1040;&#1055;&#1048;&#1058;%20&#1040;&#1085;&#1086;&#1096;&#1082;&#1080;&#1085;&#1072;%20&#1083;&#1086;&#1090;&#1091;&#1089;%2015.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nstru.kz/code_new.jsp?&amp;t=%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s=common&amp;p=10&amp;n=0&amp;S=71%2E20%2E19%2E000&amp;N=%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fc=1&amp;fg=0&amp;new=712019.000.0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362"/>
  <sheetViews>
    <sheetView tabSelected="1" zoomScale="70" zoomScaleNormal="70" workbookViewId="0">
      <pane ySplit="15" topLeftCell="A16" activePane="bottomLeft" state="frozen"/>
      <selection pane="bottomLeft" activeCell="AZ371" sqref="AZ371"/>
    </sheetView>
  </sheetViews>
  <sheetFormatPr defaultRowHeight="13.15" customHeight="1" x14ac:dyDescent="0.2"/>
  <cols>
    <col min="1" max="5" width="9.85546875" style="4" customWidth="1"/>
    <col min="6" max="6" width="8.5703125" style="4" customWidth="1"/>
    <col min="7" max="7" width="19.28515625" style="4" customWidth="1"/>
    <col min="8" max="8" width="11.140625" style="4" customWidth="1"/>
    <col min="9" max="10" width="13.140625" style="4" customWidth="1"/>
    <col min="11" max="11" width="6" style="4" customWidth="1"/>
    <col min="12" max="12" width="7.85546875" style="4" customWidth="1"/>
    <col min="13" max="13" width="7.28515625" style="4" customWidth="1"/>
    <col min="14" max="14" width="8.7109375" style="4" customWidth="1"/>
    <col min="15" max="15" width="12.140625" style="4" customWidth="1"/>
    <col min="16" max="16" width="13.140625" style="4" customWidth="1"/>
    <col min="17" max="17" width="9.28515625" style="4" customWidth="1"/>
    <col min="18" max="18" width="6.85546875" style="4" customWidth="1"/>
    <col min="19" max="19" width="12.5703125" style="4" customWidth="1"/>
    <col min="20" max="20" width="37.28515625" style="4" customWidth="1"/>
    <col min="21" max="21" width="6.85546875" style="4" customWidth="1"/>
    <col min="22" max="22" width="16.140625" style="4" customWidth="1"/>
    <col min="23" max="23" width="9.42578125" style="4" customWidth="1"/>
    <col min="24" max="24" width="8.42578125" style="4" customWidth="1"/>
    <col min="25" max="25" width="9.28515625" style="4" customWidth="1"/>
    <col min="26" max="27" width="5.5703125" style="4" customWidth="1"/>
    <col min="28" max="28" width="13.140625" style="4" customWidth="1"/>
    <col min="29" max="29" width="8" style="4" customWidth="1"/>
    <col min="30" max="30" width="11.140625" style="7" customWidth="1"/>
    <col min="31" max="32" width="16.7109375" style="7" customWidth="1"/>
    <col min="33" max="33" width="22.140625" style="7" customWidth="1"/>
    <col min="34" max="34" width="12.5703125" style="7" customWidth="1"/>
    <col min="35" max="35" width="20.140625" style="7" customWidth="1"/>
    <col min="36" max="37" width="17.28515625" style="7" customWidth="1"/>
    <col min="38" max="38" width="14.28515625" style="7" customWidth="1"/>
    <col min="39" max="40" width="17.28515625" style="7" customWidth="1"/>
    <col min="41" max="41" width="18.140625" style="7" customWidth="1"/>
    <col min="42" max="42" width="11.28515625" style="7" customWidth="1"/>
    <col min="43" max="45" width="17" style="7" customWidth="1"/>
    <col min="46" max="46" width="13.42578125" style="7" customWidth="1"/>
    <col min="47" max="47" width="17.42578125" style="7" customWidth="1"/>
    <col min="48" max="48" width="15" style="7" customWidth="1"/>
    <col min="49" max="49" width="18.42578125" style="7" customWidth="1"/>
    <col min="50" max="50" width="17.28515625" style="7" customWidth="1"/>
    <col min="51" max="51" width="20.28515625" style="7" customWidth="1"/>
    <col min="52" max="52" width="21.28515625" style="7" customWidth="1"/>
    <col min="53" max="53" width="15" style="4" customWidth="1"/>
    <col min="54" max="54" width="4.85546875" style="4" customWidth="1"/>
    <col min="55" max="63" width="4.42578125" style="4" customWidth="1"/>
    <col min="64" max="64" width="7.140625" style="4" customWidth="1"/>
    <col min="65" max="65" width="44.140625" style="4" customWidth="1"/>
    <col min="66" max="260" width="9.140625" style="4"/>
    <col min="261" max="261" width="7.42578125" style="4" customWidth="1"/>
    <col min="262" max="262" width="20.7109375" style="4" customWidth="1"/>
    <col min="263" max="263" width="44.28515625" style="4" customWidth="1"/>
    <col min="264" max="264" width="48.85546875" style="4" customWidth="1"/>
    <col min="265" max="265" width="8.5703125" style="4" customWidth="1"/>
    <col min="266" max="267" width="5.28515625" style="4" customWidth="1"/>
    <col min="268" max="268" width="7" style="4" customWidth="1"/>
    <col min="269" max="269" width="12.28515625" style="4" customWidth="1"/>
    <col min="270" max="270" width="10.7109375" style="4" customWidth="1"/>
    <col min="271" max="271" width="11.140625" style="4" customWidth="1"/>
    <col min="272" max="272" width="8.85546875" style="4" customWidth="1"/>
    <col min="273" max="273" width="13.85546875" style="4" customWidth="1"/>
    <col min="274" max="274" width="38.85546875" style="4" customWidth="1"/>
    <col min="275" max="276" width="4.85546875" style="4" customWidth="1"/>
    <col min="277" max="277" width="11.85546875" style="4" customWidth="1"/>
    <col min="278" max="278" width="9.140625" style="4" customWidth="1"/>
    <col min="279" max="279" width="13.42578125" style="4" customWidth="1"/>
    <col min="280" max="280" width="15.28515625" style="4" customWidth="1"/>
    <col min="281" max="281" width="15.42578125" style="4" customWidth="1"/>
    <col min="282" max="283" width="14.42578125" style="4" customWidth="1"/>
    <col min="284" max="284" width="7.140625" style="4" customWidth="1"/>
    <col min="285" max="287" width="15.140625" style="4" customWidth="1"/>
    <col min="288" max="288" width="6.7109375" style="4" customWidth="1"/>
    <col min="289" max="289" width="16" style="4" customWidth="1"/>
    <col min="290" max="290" width="14.85546875" style="4" customWidth="1"/>
    <col min="291" max="291" width="12.85546875" style="4" customWidth="1"/>
    <col min="292" max="292" width="4.85546875" style="4" customWidth="1"/>
    <col min="293" max="293" width="14.140625" style="4" customWidth="1"/>
    <col min="294" max="294" width="13.85546875" style="4" customWidth="1"/>
    <col min="295" max="295" width="14.140625" style="4" customWidth="1"/>
    <col min="296" max="296" width="8.5703125" style="4" bestFit="1" customWidth="1"/>
    <col min="297" max="297" width="12.85546875" style="4" customWidth="1"/>
    <col min="298" max="298" width="14" style="4" customWidth="1"/>
    <col min="299" max="299" width="13.140625" style="4" customWidth="1"/>
    <col min="300" max="300" width="8.5703125" style="4" bestFit="1" customWidth="1"/>
    <col min="301" max="301" width="15" style="4" customWidth="1"/>
    <col min="302" max="302" width="14.7109375" style="4" customWidth="1"/>
    <col min="303" max="303" width="15" style="4" customWidth="1"/>
    <col min="304" max="304" width="59.7109375" style="4" customWidth="1"/>
    <col min="305" max="305" width="81.7109375" style="4" bestFit="1" customWidth="1"/>
    <col min="306" max="306" width="19.42578125" style="4" customWidth="1"/>
    <col min="307" max="307" width="14.5703125" style="4" customWidth="1"/>
    <col min="308" max="308" width="12.28515625" style="4" customWidth="1"/>
    <col min="309" max="309" width="14.5703125" style="4" customWidth="1"/>
    <col min="310" max="310" width="11.7109375" style="4" customWidth="1"/>
    <col min="311" max="311" width="14" style="4" customWidth="1"/>
    <col min="312" max="312" width="20.5703125" style="4" customWidth="1"/>
    <col min="313" max="313" width="11.7109375" style="4" customWidth="1"/>
    <col min="314" max="314" width="10.85546875" style="4" customWidth="1"/>
    <col min="315" max="516" width="9.140625" style="4"/>
    <col min="517" max="517" width="7.42578125" style="4" customWidth="1"/>
    <col min="518" max="518" width="20.7109375" style="4" customWidth="1"/>
    <col min="519" max="519" width="44.28515625" style="4" customWidth="1"/>
    <col min="520" max="520" width="48.85546875" style="4" customWidth="1"/>
    <col min="521" max="521" width="8.5703125" style="4" customWidth="1"/>
    <col min="522" max="523" width="5.28515625" style="4" customWidth="1"/>
    <col min="524" max="524" width="7" style="4" customWidth="1"/>
    <col min="525" max="525" width="12.28515625" style="4" customWidth="1"/>
    <col min="526" max="526" width="10.7109375" style="4" customWidth="1"/>
    <col min="527" max="527" width="11.140625" style="4" customWidth="1"/>
    <col min="528" max="528" width="8.85546875" style="4" customWidth="1"/>
    <col min="529" max="529" width="13.85546875" style="4" customWidth="1"/>
    <col min="530" max="530" width="38.85546875" style="4" customWidth="1"/>
    <col min="531" max="532" width="4.85546875" style="4" customWidth="1"/>
    <col min="533" max="533" width="11.85546875" style="4" customWidth="1"/>
    <col min="534" max="534" width="9.140625" style="4" customWidth="1"/>
    <col min="535" max="535" width="13.42578125" style="4" customWidth="1"/>
    <col min="536" max="536" width="15.28515625" style="4" customWidth="1"/>
    <col min="537" max="537" width="15.42578125" style="4" customWidth="1"/>
    <col min="538" max="539" width="14.42578125" style="4" customWidth="1"/>
    <col min="540" max="540" width="7.140625" style="4" customWidth="1"/>
    <col min="541" max="543" width="15.140625" style="4" customWidth="1"/>
    <col min="544" max="544" width="6.7109375" style="4" customWidth="1"/>
    <col min="545" max="545" width="16" style="4" customWidth="1"/>
    <col min="546" max="546" width="14.85546875" style="4" customWidth="1"/>
    <col min="547" max="547" width="12.85546875" style="4" customWidth="1"/>
    <col min="548" max="548" width="4.85546875" style="4" customWidth="1"/>
    <col min="549" max="549" width="14.140625" style="4" customWidth="1"/>
    <col min="550" max="550" width="13.85546875" style="4" customWidth="1"/>
    <col min="551" max="551" width="14.140625" style="4" customWidth="1"/>
    <col min="552" max="552" width="8.5703125" style="4" bestFit="1" customWidth="1"/>
    <col min="553" max="553" width="12.85546875" style="4" customWidth="1"/>
    <col min="554" max="554" width="14" style="4" customWidth="1"/>
    <col min="555" max="555" width="13.140625" style="4" customWidth="1"/>
    <col min="556" max="556" width="8.5703125" style="4" bestFit="1" customWidth="1"/>
    <col min="557" max="557" width="15" style="4" customWidth="1"/>
    <col min="558" max="558" width="14.7109375" style="4" customWidth="1"/>
    <col min="559" max="559" width="15" style="4" customWidth="1"/>
    <col min="560" max="560" width="59.7109375" style="4" customWidth="1"/>
    <col min="561" max="561" width="81.7109375" style="4" bestFit="1" customWidth="1"/>
    <col min="562" max="562" width="19.42578125" style="4" customWidth="1"/>
    <col min="563" max="563" width="14.5703125" style="4" customWidth="1"/>
    <col min="564" max="564" width="12.28515625" style="4" customWidth="1"/>
    <col min="565" max="565" width="14.5703125" style="4" customWidth="1"/>
    <col min="566" max="566" width="11.7109375" style="4" customWidth="1"/>
    <col min="567" max="567" width="14" style="4" customWidth="1"/>
    <col min="568" max="568" width="20.5703125" style="4" customWidth="1"/>
    <col min="569" max="569" width="11.7109375" style="4" customWidth="1"/>
    <col min="570" max="570" width="10.85546875" style="4" customWidth="1"/>
    <col min="571" max="772" width="9.140625" style="4"/>
    <col min="773" max="773" width="7.42578125" style="4" customWidth="1"/>
    <col min="774" max="774" width="20.7109375" style="4" customWidth="1"/>
    <col min="775" max="775" width="44.28515625" style="4" customWidth="1"/>
    <col min="776" max="776" width="48.85546875" style="4" customWidth="1"/>
    <col min="777" max="777" width="8.5703125" style="4" customWidth="1"/>
    <col min="778" max="779" width="5.28515625" style="4" customWidth="1"/>
    <col min="780" max="780" width="7" style="4" customWidth="1"/>
    <col min="781" max="781" width="12.28515625" style="4" customWidth="1"/>
    <col min="782" max="782" width="10.7109375" style="4" customWidth="1"/>
    <col min="783" max="783" width="11.140625" style="4" customWidth="1"/>
    <col min="784" max="784" width="8.85546875" style="4" customWidth="1"/>
    <col min="785" max="785" width="13.85546875" style="4" customWidth="1"/>
    <col min="786" max="786" width="38.85546875" style="4" customWidth="1"/>
    <col min="787" max="788" width="4.85546875" style="4" customWidth="1"/>
    <col min="789" max="789" width="11.85546875" style="4" customWidth="1"/>
    <col min="790" max="790" width="9.140625" style="4" customWidth="1"/>
    <col min="791" max="791" width="13.42578125" style="4" customWidth="1"/>
    <col min="792" max="792" width="15.28515625" style="4" customWidth="1"/>
    <col min="793" max="793" width="15.42578125" style="4" customWidth="1"/>
    <col min="794" max="795" width="14.42578125" style="4" customWidth="1"/>
    <col min="796" max="796" width="7.140625" style="4" customWidth="1"/>
    <col min="797" max="799" width="15.140625" style="4" customWidth="1"/>
    <col min="800" max="800" width="6.7109375" style="4" customWidth="1"/>
    <col min="801" max="801" width="16" style="4" customWidth="1"/>
    <col min="802" max="802" width="14.85546875" style="4" customWidth="1"/>
    <col min="803" max="803" width="12.85546875" style="4" customWidth="1"/>
    <col min="804" max="804" width="4.85546875" style="4" customWidth="1"/>
    <col min="805" max="805" width="14.140625" style="4" customWidth="1"/>
    <col min="806" max="806" width="13.85546875" style="4" customWidth="1"/>
    <col min="807" max="807" width="14.140625" style="4" customWidth="1"/>
    <col min="808" max="808" width="8.5703125" style="4" bestFit="1" customWidth="1"/>
    <col min="809" max="809" width="12.85546875" style="4" customWidth="1"/>
    <col min="810" max="810" width="14" style="4" customWidth="1"/>
    <col min="811" max="811" width="13.140625" style="4" customWidth="1"/>
    <col min="812" max="812" width="8.5703125" style="4" bestFit="1" customWidth="1"/>
    <col min="813" max="813" width="15" style="4" customWidth="1"/>
    <col min="814" max="814" width="14.7109375" style="4" customWidth="1"/>
    <col min="815" max="815" width="15" style="4" customWidth="1"/>
    <col min="816" max="816" width="59.7109375" style="4" customWidth="1"/>
    <col min="817" max="817" width="81.7109375" style="4" bestFit="1" customWidth="1"/>
    <col min="818" max="818" width="19.42578125" style="4" customWidth="1"/>
    <col min="819" max="819" width="14.5703125" style="4" customWidth="1"/>
    <col min="820" max="820" width="12.28515625" style="4" customWidth="1"/>
    <col min="821" max="821" width="14.5703125" style="4" customWidth="1"/>
    <col min="822" max="822" width="11.7109375" style="4" customWidth="1"/>
    <col min="823" max="823" width="14" style="4" customWidth="1"/>
    <col min="824" max="824" width="20.5703125" style="4" customWidth="1"/>
    <col min="825" max="825" width="11.7109375" style="4" customWidth="1"/>
    <col min="826" max="826" width="10.85546875" style="4" customWidth="1"/>
    <col min="827" max="1028" width="9.140625" style="4"/>
    <col min="1029" max="1029" width="7.42578125" style="4" customWidth="1"/>
    <col min="1030" max="1030" width="20.7109375" style="4" customWidth="1"/>
    <col min="1031" max="1031" width="44.28515625" style="4" customWidth="1"/>
    <col min="1032" max="1032" width="48.85546875" style="4" customWidth="1"/>
    <col min="1033" max="1033" width="8.5703125" style="4" customWidth="1"/>
    <col min="1034" max="1035" width="5.28515625" style="4" customWidth="1"/>
    <col min="1036" max="1036" width="7" style="4" customWidth="1"/>
    <col min="1037" max="1037" width="12.28515625" style="4" customWidth="1"/>
    <col min="1038" max="1038" width="10.7109375" style="4" customWidth="1"/>
    <col min="1039" max="1039" width="11.140625" style="4" customWidth="1"/>
    <col min="1040" max="1040" width="8.85546875" style="4" customWidth="1"/>
    <col min="1041" max="1041" width="13.85546875" style="4" customWidth="1"/>
    <col min="1042" max="1042" width="38.85546875" style="4" customWidth="1"/>
    <col min="1043" max="1044" width="4.85546875" style="4" customWidth="1"/>
    <col min="1045" max="1045" width="11.85546875" style="4" customWidth="1"/>
    <col min="1046" max="1046" width="9.140625" style="4" customWidth="1"/>
    <col min="1047" max="1047" width="13.42578125" style="4" customWidth="1"/>
    <col min="1048" max="1048" width="15.28515625" style="4" customWidth="1"/>
    <col min="1049" max="1049" width="15.42578125" style="4" customWidth="1"/>
    <col min="1050" max="1051" width="14.42578125" style="4" customWidth="1"/>
    <col min="1052" max="1052" width="7.140625" style="4" customWidth="1"/>
    <col min="1053" max="1055" width="15.140625" style="4" customWidth="1"/>
    <col min="1056" max="1056" width="6.7109375" style="4" customWidth="1"/>
    <col min="1057" max="1057" width="16" style="4" customWidth="1"/>
    <col min="1058" max="1058" width="14.85546875" style="4" customWidth="1"/>
    <col min="1059" max="1059" width="12.85546875" style="4" customWidth="1"/>
    <col min="1060" max="1060" width="4.85546875" style="4" customWidth="1"/>
    <col min="1061" max="1061" width="14.140625" style="4" customWidth="1"/>
    <col min="1062" max="1062" width="13.85546875" style="4" customWidth="1"/>
    <col min="1063" max="1063" width="14.140625" style="4" customWidth="1"/>
    <col min="1064" max="1064" width="8.5703125" style="4" bestFit="1" customWidth="1"/>
    <col min="1065" max="1065" width="12.85546875" style="4" customWidth="1"/>
    <col min="1066" max="1066" width="14" style="4" customWidth="1"/>
    <col min="1067" max="1067" width="13.140625" style="4" customWidth="1"/>
    <col min="1068" max="1068" width="8.5703125" style="4" bestFit="1" customWidth="1"/>
    <col min="1069" max="1069" width="15" style="4" customWidth="1"/>
    <col min="1070" max="1070" width="14.7109375" style="4" customWidth="1"/>
    <col min="1071" max="1071" width="15" style="4" customWidth="1"/>
    <col min="1072" max="1072" width="59.7109375" style="4" customWidth="1"/>
    <col min="1073" max="1073" width="81.7109375" style="4" bestFit="1" customWidth="1"/>
    <col min="1074" max="1074" width="19.42578125" style="4" customWidth="1"/>
    <col min="1075" max="1075" width="14.5703125" style="4" customWidth="1"/>
    <col min="1076" max="1076" width="12.28515625" style="4" customWidth="1"/>
    <col min="1077" max="1077" width="14.5703125" style="4" customWidth="1"/>
    <col min="1078" max="1078" width="11.7109375" style="4" customWidth="1"/>
    <col min="1079" max="1079" width="14" style="4" customWidth="1"/>
    <col min="1080" max="1080" width="20.5703125" style="4" customWidth="1"/>
    <col min="1081" max="1081" width="11.7109375" style="4" customWidth="1"/>
    <col min="1082" max="1082" width="10.85546875" style="4" customWidth="1"/>
    <col min="1083" max="1284" width="9.140625" style="4"/>
    <col min="1285" max="1285" width="7.42578125" style="4" customWidth="1"/>
    <col min="1286" max="1286" width="20.7109375" style="4" customWidth="1"/>
    <col min="1287" max="1287" width="44.28515625" style="4" customWidth="1"/>
    <col min="1288" max="1288" width="48.85546875" style="4" customWidth="1"/>
    <col min="1289" max="1289" width="8.5703125" style="4" customWidth="1"/>
    <col min="1290" max="1291" width="5.28515625" style="4" customWidth="1"/>
    <col min="1292" max="1292" width="7" style="4" customWidth="1"/>
    <col min="1293" max="1293" width="12.28515625" style="4" customWidth="1"/>
    <col min="1294" max="1294" width="10.7109375" style="4" customWidth="1"/>
    <col min="1295" max="1295" width="11.140625" style="4" customWidth="1"/>
    <col min="1296" max="1296" width="8.85546875" style="4" customWidth="1"/>
    <col min="1297" max="1297" width="13.85546875" style="4" customWidth="1"/>
    <col min="1298" max="1298" width="38.85546875" style="4" customWidth="1"/>
    <col min="1299" max="1300" width="4.85546875" style="4" customWidth="1"/>
    <col min="1301" max="1301" width="11.85546875" style="4" customWidth="1"/>
    <col min="1302" max="1302" width="9.140625" style="4" customWidth="1"/>
    <col min="1303" max="1303" width="13.42578125" style="4" customWidth="1"/>
    <col min="1304" max="1304" width="15.28515625" style="4" customWidth="1"/>
    <col min="1305" max="1305" width="15.42578125" style="4" customWidth="1"/>
    <col min="1306" max="1307" width="14.42578125" style="4" customWidth="1"/>
    <col min="1308" max="1308" width="7.140625" style="4" customWidth="1"/>
    <col min="1309" max="1311" width="15.140625" style="4" customWidth="1"/>
    <col min="1312" max="1312" width="6.7109375" style="4" customWidth="1"/>
    <col min="1313" max="1313" width="16" style="4" customWidth="1"/>
    <col min="1314" max="1314" width="14.85546875" style="4" customWidth="1"/>
    <col min="1315" max="1315" width="12.85546875" style="4" customWidth="1"/>
    <col min="1316" max="1316" width="4.85546875" style="4" customWidth="1"/>
    <col min="1317" max="1317" width="14.140625" style="4" customWidth="1"/>
    <col min="1318" max="1318" width="13.85546875" style="4" customWidth="1"/>
    <col min="1319" max="1319" width="14.140625" style="4" customWidth="1"/>
    <col min="1320" max="1320" width="8.5703125" style="4" bestFit="1" customWidth="1"/>
    <col min="1321" max="1321" width="12.85546875" style="4" customWidth="1"/>
    <col min="1322" max="1322" width="14" style="4" customWidth="1"/>
    <col min="1323" max="1323" width="13.140625" style="4" customWidth="1"/>
    <col min="1324" max="1324" width="8.5703125" style="4" bestFit="1" customWidth="1"/>
    <col min="1325" max="1325" width="15" style="4" customWidth="1"/>
    <col min="1326" max="1326" width="14.7109375" style="4" customWidth="1"/>
    <col min="1327" max="1327" width="15" style="4" customWidth="1"/>
    <col min="1328" max="1328" width="59.7109375" style="4" customWidth="1"/>
    <col min="1329" max="1329" width="81.7109375" style="4" bestFit="1" customWidth="1"/>
    <col min="1330" max="1330" width="19.42578125" style="4" customWidth="1"/>
    <col min="1331" max="1331" width="14.5703125" style="4" customWidth="1"/>
    <col min="1332" max="1332" width="12.28515625" style="4" customWidth="1"/>
    <col min="1333" max="1333" width="14.5703125" style="4" customWidth="1"/>
    <col min="1334" max="1334" width="11.7109375" style="4" customWidth="1"/>
    <col min="1335" max="1335" width="14" style="4" customWidth="1"/>
    <col min="1336" max="1336" width="20.5703125" style="4" customWidth="1"/>
    <col min="1337" max="1337" width="11.7109375" style="4" customWidth="1"/>
    <col min="1338" max="1338" width="10.85546875" style="4" customWidth="1"/>
    <col min="1339" max="1540" width="9.140625" style="4"/>
    <col min="1541" max="1541" width="7.42578125" style="4" customWidth="1"/>
    <col min="1542" max="1542" width="20.7109375" style="4" customWidth="1"/>
    <col min="1543" max="1543" width="44.28515625" style="4" customWidth="1"/>
    <col min="1544" max="1544" width="48.85546875" style="4" customWidth="1"/>
    <col min="1545" max="1545" width="8.5703125" style="4" customWidth="1"/>
    <col min="1546" max="1547" width="5.28515625" style="4" customWidth="1"/>
    <col min="1548" max="1548" width="7" style="4" customWidth="1"/>
    <col min="1549" max="1549" width="12.28515625" style="4" customWidth="1"/>
    <col min="1550" max="1550" width="10.7109375" style="4" customWidth="1"/>
    <col min="1551" max="1551" width="11.140625" style="4" customWidth="1"/>
    <col min="1552" max="1552" width="8.85546875" style="4" customWidth="1"/>
    <col min="1553" max="1553" width="13.85546875" style="4" customWidth="1"/>
    <col min="1554" max="1554" width="38.85546875" style="4" customWidth="1"/>
    <col min="1555" max="1556" width="4.85546875" style="4" customWidth="1"/>
    <col min="1557" max="1557" width="11.85546875" style="4" customWidth="1"/>
    <col min="1558" max="1558" width="9.140625" style="4" customWidth="1"/>
    <col min="1559" max="1559" width="13.42578125" style="4" customWidth="1"/>
    <col min="1560" max="1560" width="15.28515625" style="4" customWidth="1"/>
    <col min="1561" max="1561" width="15.42578125" style="4" customWidth="1"/>
    <col min="1562" max="1563" width="14.42578125" style="4" customWidth="1"/>
    <col min="1564" max="1564" width="7.140625" style="4" customWidth="1"/>
    <col min="1565" max="1567" width="15.140625" style="4" customWidth="1"/>
    <col min="1568" max="1568" width="6.7109375" style="4" customWidth="1"/>
    <col min="1569" max="1569" width="16" style="4" customWidth="1"/>
    <col min="1570" max="1570" width="14.85546875" style="4" customWidth="1"/>
    <col min="1571" max="1571" width="12.85546875" style="4" customWidth="1"/>
    <col min="1572" max="1572" width="4.85546875" style="4" customWidth="1"/>
    <col min="1573" max="1573" width="14.140625" style="4" customWidth="1"/>
    <col min="1574" max="1574" width="13.85546875" style="4" customWidth="1"/>
    <col min="1575" max="1575" width="14.140625" style="4" customWidth="1"/>
    <col min="1576" max="1576" width="8.5703125" style="4" bestFit="1" customWidth="1"/>
    <col min="1577" max="1577" width="12.85546875" style="4" customWidth="1"/>
    <col min="1578" max="1578" width="14" style="4" customWidth="1"/>
    <col min="1579" max="1579" width="13.140625" style="4" customWidth="1"/>
    <col min="1580" max="1580" width="8.5703125" style="4" bestFit="1" customWidth="1"/>
    <col min="1581" max="1581" width="15" style="4" customWidth="1"/>
    <col min="1582" max="1582" width="14.7109375" style="4" customWidth="1"/>
    <col min="1583" max="1583" width="15" style="4" customWidth="1"/>
    <col min="1584" max="1584" width="59.7109375" style="4" customWidth="1"/>
    <col min="1585" max="1585" width="81.7109375" style="4" bestFit="1" customWidth="1"/>
    <col min="1586" max="1586" width="19.42578125" style="4" customWidth="1"/>
    <col min="1587" max="1587" width="14.5703125" style="4" customWidth="1"/>
    <col min="1588" max="1588" width="12.28515625" style="4" customWidth="1"/>
    <col min="1589" max="1589" width="14.5703125" style="4" customWidth="1"/>
    <col min="1590" max="1590" width="11.7109375" style="4" customWidth="1"/>
    <col min="1591" max="1591" width="14" style="4" customWidth="1"/>
    <col min="1592" max="1592" width="20.5703125" style="4" customWidth="1"/>
    <col min="1593" max="1593" width="11.7109375" style="4" customWidth="1"/>
    <col min="1594" max="1594" width="10.85546875" style="4" customWidth="1"/>
    <col min="1595" max="1796" width="9.140625" style="4"/>
    <col min="1797" max="1797" width="7.42578125" style="4" customWidth="1"/>
    <col min="1798" max="1798" width="20.7109375" style="4" customWidth="1"/>
    <col min="1799" max="1799" width="44.28515625" style="4" customWidth="1"/>
    <col min="1800" max="1800" width="48.85546875" style="4" customWidth="1"/>
    <col min="1801" max="1801" width="8.5703125" style="4" customWidth="1"/>
    <col min="1802" max="1803" width="5.28515625" style="4" customWidth="1"/>
    <col min="1804" max="1804" width="7" style="4" customWidth="1"/>
    <col min="1805" max="1805" width="12.28515625" style="4" customWidth="1"/>
    <col min="1806" max="1806" width="10.7109375" style="4" customWidth="1"/>
    <col min="1807" max="1807" width="11.140625" style="4" customWidth="1"/>
    <col min="1808" max="1808" width="8.85546875" style="4" customWidth="1"/>
    <col min="1809" max="1809" width="13.85546875" style="4" customWidth="1"/>
    <col min="1810" max="1810" width="38.85546875" style="4" customWidth="1"/>
    <col min="1811" max="1812" width="4.85546875" style="4" customWidth="1"/>
    <col min="1813" max="1813" width="11.85546875" style="4" customWidth="1"/>
    <col min="1814" max="1814" width="9.140625" style="4" customWidth="1"/>
    <col min="1815" max="1815" width="13.42578125" style="4" customWidth="1"/>
    <col min="1816" max="1816" width="15.28515625" style="4" customWidth="1"/>
    <col min="1817" max="1817" width="15.42578125" style="4" customWidth="1"/>
    <col min="1818" max="1819" width="14.42578125" style="4" customWidth="1"/>
    <col min="1820" max="1820" width="7.140625" style="4" customWidth="1"/>
    <col min="1821" max="1823" width="15.140625" style="4" customWidth="1"/>
    <col min="1824" max="1824" width="6.7109375" style="4" customWidth="1"/>
    <col min="1825" max="1825" width="16" style="4" customWidth="1"/>
    <col min="1826" max="1826" width="14.85546875" style="4" customWidth="1"/>
    <col min="1827" max="1827" width="12.85546875" style="4" customWidth="1"/>
    <col min="1828" max="1828" width="4.85546875" style="4" customWidth="1"/>
    <col min="1829" max="1829" width="14.140625" style="4" customWidth="1"/>
    <col min="1830" max="1830" width="13.85546875" style="4" customWidth="1"/>
    <col min="1831" max="1831" width="14.140625" style="4" customWidth="1"/>
    <col min="1832" max="1832" width="8.5703125" style="4" bestFit="1" customWidth="1"/>
    <col min="1833" max="1833" width="12.85546875" style="4" customWidth="1"/>
    <col min="1834" max="1834" width="14" style="4" customWidth="1"/>
    <col min="1835" max="1835" width="13.140625" style="4" customWidth="1"/>
    <col min="1836" max="1836" width="8.5703125" style="4" bestFit="1" customWidth="1"/>
    <col min="1837" max="1837" width="15" style="4" customWidth="1"/>
    <col min="1838" max="1838" width="14.7109375" style="4" customWidth="1"/>
    <col min="1839" max="1839" width="15" style="4" customWidth="1"/>
    <col min="1840" max="1840" width="59.7109375" style="4" customWidth="1"/>
    <col min="1841" max="1841" width="81.7109375" style="4" bestFit="1" customWidth="1"/>
    <col min="1842" max="1842" width="19.42578125" style="4" customWidth="1"/>
    <col min="1843" max="1843" width="14.5703125" style="4" customWidth="1"/>
    <col min="1844" max="1844" width="12.28515625" style="4" customWidth="1"/>
    <col min="1845" max="1845" width="14.5703125" style="4" customWidth="1"/>
    <col min="1846" max="1846" width="11.7109375" style="4" customWidth="1"/>
    <col min="1847" max="1847" width="14" style="4" customWidth="1"/>
    <col min="1848" max="1848" width="20.5703125" style="4" customWidth="1"/>
    <col min="1849" max="1849" width="11.7109375" style="4" customWidth="1"/>
    <col min="1850" max="1850" width="10.85546875" style="4" customWidth="1"/>
    <col min="1851" max="2052" width="9.140625" style="4"/>
    <col min="2053" max="2053" width="7.42578125" style="4" customWidth="1"/>
    <col min="2054" max="2054" width="20.7109375" style="4" customWidth="1"/>
    <col min="2055" max="2055" width="44.28515625" style="4" customWidth="1"/>
    <col min="2056" max="2056" width="48.85546875" style="4" customWidth="1"/>
    <col min="2057" max="2057" width="8.5703125" style="4" customWidth="1"/>
    <col min="2058" max="2059" width="5.28515625" style="4" customWidth="1"/>
    <col min="2060" max="2060" width="7" style="4" customWidth="1"/>
    <col min="2061" max="2061" width="12.28515625" style="4" customWidth="1"/>
    <col min="2062" max="2062" width="10.7109375" style="4" customWidth="1"/>
    <col min="2063" max="2063" width="11.140625" style="4" customWidth="1"/>
    <col min="2064" max="2064" width="8.85546875" style="4" customWidth="1"/>
    <col min="2065" max="2065" width="13.85546875" style="4" customWidth="1"/>
    <col min="2066" max="2066" width="38.85546875" style="4" customWidth="1"/>
    <col min="2067" max="2068" width="4.85546875" style="4" customWidth="1"/>
    <col min="2069" max="2069" width="11.85546875" style="4" customWidth="1"/>
    <col min="2070" max="2070" width="9.140625" style="4" customWidth="1"/>
    <col min="2071" max="2071" width="13.42578125" style="4" customWidth="1"/>
    <col min="2072" max="2072" width="15.28515625" style="4" customWidth="1"/>
    <col min="2073" max="2073" width="15.42578125" style="4" customWidth="1"/>
    <col min="2074" max="2075" width="14.42578125" style="4" customWidth="1"/>
    <col min="2076" max="2076" width="7.140625" style="4" customWidth="1"/>
    <col min="2077" max="2079" width="15.140625" style="4" customWidth="1"/>
    <col min="2080" max="2080" width="6.7109375" style="4" customWidth="1"/>
    <col min="2081" max="2081" width="16" style="4" customWidth="1"/>
    <col min="2082" max="2082" width="14.85546875" style="4" customWidth="1"/>
    <col min="2083" max="2083" width="12.85546875" style="4" customWidth="1"/>
    <col min="2084" max="2084" width="4.85546875" style="4" customWidth="1"/>
    <col min="2085" max="2085" width="14.140625" style="4" customWidth="1"/>
    <col min="2086" max="2086" width="13.85546875" style="4" customWidth="1"/>
    <col min="2087" max="2087" width="14.140625" style="4" customWidth="1"/>
    <col min="2088" max="2088" width="8.5703125" style="4" bestFit="1" customWidth="1"/>
    <col min="2089" max="2089" width="12.85546875" style="4" customWidth="1"/>
    <col min="2090" max="2090" width="14" style="4" customWidth="1"/>
    <col min="2091" max="2091" width="13.140625" style="4" customWidth="1"/>
    <col min="2092" max="2092" width="8.5703125" style="4" bestFit="1" customWidth="1"/>
    <col min="2093" max="2093" width="15" style="4" customWidth="1"/>
    <col min="2094" max="2094" width="14.7109375" style="4" customWidth="1"/>
    <col min="2095" max="2095" width="15" style="4" customWidth="1"/>
    <col min="2096" max="2096" width="59.7109375" style="4" customWidth="1"/>
    <col min="2097" max="2097" width="81.7109375" style="4" bestFit="1" customWidth="1"/>
    <col min="2098" max="2098" width="19.42578125" style="4" customWidth="1"/>
    <col min="2099" max="2099" width="14.5703125" style="4" customWidth="1"/>
    <col min="2100" max="2100" width="12.28515625" style="4" customWidth="1"/>
    <col min="2101" max="2101" width="14.5703125" style="4" customWidth="1"/>
    <col min="2102" max="2102" width="11.7109375" style="4" customWidth="1"/>
    <col min="2103" max="2103" width="14" style="4" customWidth="1"/>
    <col min="2104" max="2104" width="20.5703125" style="4" customWidth="1"/>
    <col min="2105" max="2105" width="11.7109375" style="4" customWidth="1"/>
    <col min="2106" max="2106" width="10.85546875" style="4" customWidth="1"/>
    <col min="2107" max="2308" width="9.140625" style="4"/>
    <col min="2309" max="2309" width="7.42578125" style="4" customWidth="1"/>
    <col min="2310" max="2310" width="20.7109375" style="4" customWidth="1"/>
    <col min="2311" max="2311" width="44.28515625" style="4" customWidth="1"/>
    <col min="2312" max="2312" width="48.85546875" style="4" customWidth="1"/>
    <col min="2313" max="2313" width="8.5703125" style="4" customWidth="1"/>
    <col min="2314" max="2315" width="5.28515625" style="4" customWidth="1"/>
    <col min="2316" max="2316" width="7" style="4" customWidth="1"/>
    <col min="2317" max="2317" width="12.28515625" style="4" customWidth="1"/>
    <col min="2318" max="2318" width="10.7109375" style="4" customWidth="1"/>
    <col min="2319" max="2319" width="11.140625" style="4" customWidth="1"/>
    <col min="2320" max="2320" width="8.85546875" style="4" customWidth="1"/>
    <col min="2321" max="2321" width="13.85546875" style="4" customWidth="1"/>
    <col min="2322" max="2322" width="38.85546875" style="4" customWidth="1"/>
    <col min="2323" max="2324" width="4.85546875" style="4" customWidth="1"/>
    <col min="2325" max="2325" width="11.85546875" style="4" customWidth="1"/>
    <col min="2326" max="2326" width="9.140625" style="4" customWidth="1"/>
    <col min="2327" max="2327" width="13.42578125" style="4" customWidth="1"/>
    <col min="2328" max="2328" width="15.28515625" style="4" customWidth="1"/>
    <col min="2329" max="2329" width="15.42578125" style="4" customWidth="1"/>
    <col min="2330" max="2331" width="14.42578125" style="4" customWidth="1"/>
    <col min="2332" max="2332" width="7.140625" style="4" customWidth="1"/>
    <col min="2333" max="2335" width="15.140625" style="4" customWidth="1"/>
    <col min="2336" max="2336" width="6.7109375" style="4" customWidth="1"/>
    <col min="2337" max="2337" width="16" style="4" customWidth="1"/>
    <col min="2338" max="2338" width="14.85546875" style="4" customWidth="1"/>
    <col min="2339" max="2339" width="12.85546875" style="4" customWidth="1"/>
    <col min="2340" max="2340" width="4.85546875" style="4" customWidth="1"/>
    <col min="2341" max="2341" width="14.140625" style="4" customWidth="1"/>
    <col min="2342" max="2342" width="13.85546875" style="4" customWidth="1"/>
    <col min="2343" max="2343" width="14.140625" style="4" customWidth="1"/>
    <col min="2344" max="2344" width="8.5703125" style="4" bestFit="1" customWidth="1"/>
    <col min="2345" max="2345" width="12.85546875" style="4" customWidth="1"/>
    <col min="2346" max="2346" width="14" style="4" customWidth="1"/>
    <col min="2347" max="2347" width="13.140625" style="4" customWidth="1"/>
    <col min="2348" max="2348" width="8.5703125" style="4" bestFit="1" customWidth="1"/>
    <col min="2349" max="2349" width="15" style="4" customWidth="1"/>
    <col min="2350" max="2350" width="14.7109375" style="4" customWidth="1"/>
    <col min="2351" max="2351" width="15" style="4" customWidth="1"/>
    <col min="2352" max="2352" width="59.7109375" style="4" customWidth="1"/>
    <col min="2353" max="2353" width="81.7109375" style="4" bestFit="1" customWidth="1"/>
    <col min="2354" max="2354" width="19.42578125" style="4" customWidth="1"/>
    <col min="2355" max="2355" width="14.5703125" style="4" customWidth="1"/>
    <col min="2356" max="2356" width="12.28515625" style="4" customWidth="1"/>
    <col min="2357" max="2357" width="14.5703125" style="4" customWidth="1"/>
    <col min="2358" max="2358" width="11.7109375" style="4" customWidth="1"/>
    <col min="2359" max="2359" width="14" style="4" customWidth="1"/>
    <col min="2360" max="2360" width="20.5703125" style="4" customWidth="1"/>
    <col min="2361" max="2361" width="11.7109375" style="4" customWidth="1"/>
    <col min="2362" max="2362" width="10.85546875" style="4" customWidth="1"/>
    <col min="2363" max="2564" width="9.140625" style="4"/>
    <col min="2565" max="2565" width="7.42578125" style="4" customWidth="1"/>
    <col min="2566" max="2566" width="20.7109375" style="4" customWidth="1"/>
    <col min="2567" max="2567" width="44.28515625" style="4" customWidth="1"/>
    <col min="2568" max="2568" width="48.85546875" style="4" customWidth="1"/>
    <col min="2569" max="2569" width="8.5703125" style="4" customWidth="1"/>
    <col min="2570" max="2571" width="5.28515625" style="4" customWidth="1"/>
    <col min="2572" max="2572" width="7" style="4" customWidth="1"/>
    <col min="2573" max="2573" width="12.28515625" style="4" customWidth="1"/>
    <col min="2574" max="2574" width="10.7109375" style="4" customWidth="1"/>
    <col min="2575" max="2575" width="11.140625" style="4" customWidth="1"/>
    <col min="2576" max="2576" width="8.85546875" style="4" customWidth="1"/>
    <col min="2577" max="2577" width="13.85546875" style="4" customWidth="1"/>
    <col min="2578" max="2578" width="38.85546875" style="4" customWidth="1"/>
    <col min="2579" max="2580" width="4.85546875" style="4" customWidth="1"/>
    <col min="2581" max="2581" width="11.85546875" style="4" customWidth="1"/>
    <col min="2582" max="2582" width="9.140625" style="4" customWidth="1"/>
    <col min="2583" max="2583" width="13.42578125" style="4" customWidth="1"/>
    <col min="2584" max="2584" width="15.28515625" style="4" customWidth="1"/>
    <col min="2585" max="2585" width="15.42578125" style="4" customWidth="1"/>
    <col min="2586" max="2587" width="14.42578125" style="4" customWidth="1"/>
    <col min="2588" max="2588" width="7.140625" style="4" customWidth="1"/>
    <col min="2589" max="2591" width="15.140625" style="4" customWidth="1"/>
    <col min="2592" max="2592" width="6.7109375" style="4" customWidth="1"/>
    <col min="2593" max="2593" width="16" style="4" customWidth="1"/>
    <col min="2594" max="2594" width="14.85546875" style="4" customWidth="1"/>
    <col min="2595" max="2595" width="12.85546875" style="4" customWidth="1"/>
    <col min="2596" max="2596" width="4.85546875" style="4" customWidth="1"/>
    <col min="2597" max="2597" width="14.140625" style="4" customWidth="1"/>
    <col min="2598" max="2598" width="13.85546875" style="4" customWidth="1"/>
    <col min="2599" max="2599" width="14.140625" style="4" customWidth="1"/>
    <col min="2600" max="2600" width="8.5703125" style="4" bestFit="1" customWidth="1"/>
    <col min="2601" max="2601" width="12.85546875" style="4" customWidth="1"/>
    <col min="2602" max="2602" width="14" style="4" customWidth="1"/>
    <col min="2603" max="2603" width="13.140625" style="4" customWidth="1"/>
    <col min="2604" max="2604" width="8.5703125" style="4" bestFit="1" customWidth="1"/>
    <col min="2605" max="2605" width="15" style="4" customWidth="1"/>
    <col min="2606" max="2606" width="14.7109375" style="4" customWidth="1"/>
    <col min="2607" max="2607" width="15" style="4" customWidth="1"/>
    <col min="2608" max="2608" width="59.7109375" style="4" customWidth="1"/>
    <col min="2609" max="2609" width="81.7109375" style="4" bestFit="1" customWidth="1"/>
    <col min="2610" max="2610" width="19.42578125" style="4" customWidth="1"/>
    <col min="2611" max="2611" width="14.5703125" style="4" customWidth="1"/>
    <col min="2612" max="2612" width="12.28515625" style="4" customWidth="1"/>
    <col min="2613" max="2613" width="14.5703125" style="4" customWidth="1"/>
    <col min="2614" max="2614" width="11.7109375" style="4" customWidth="1"/>
    <col min="2615" max="2615" width="14" style="4" customWidth="1"/>
    <col min="2616" max="2616" width="20.5703125" style="4" customWidth="1"/>
    <col min="2617" max="2617" width="11.7109375" style="4" customWidth="1"/>
    <col min="2618" max="2618" width="10.85546875" style="4" customWidth="1"/>
    <col min="2619" max="2820" width="9.140625" style="4"/>
    <col min="2821" max="2821" width="7.42578125" style="4" customWidth="1"/>
    <col min="2822" max="2822" width="20.7109375" style="4" customWidth="1"/>
    <col min="2823" max="2823" width="44.28515625" style="4" customWidth="1"/>
    <col min="2824" max="2824" width="48.85546875" style="4" customWidth="1"/>
    <col min="2825" max="2825" width="8.5703125" style="4" customWidth="1"/>
    <col min="2826" max="2827" width="5.28515625" style="4" customWidth="1"/>
    <col min="2828" max="2828" width="7" style="4" customWidth="1"/>
    <col min="2829" max="2829" width="12.28515625" style="4" customWidth="1"/>
    <col min="2830" max="2830" width="10.7109375" style="4" customWidth="1"/>
    <col min="2831" max="2831" width="11.140625" style="4" customWidth="1"/>
    <col min="2832" max="2832" width="8.85546875" style="4" customWidth="1"/>
    <col min="2833" max="2833" width="13.85546875" style="4" customWidth="1"/>
    <col min="2834" max="2834" width="38.85546875" style="4" customWidth="1"/>
    <col min="2835" max="2836" width="4.85546875" style="4" customWidth="1"/>
    <col min="2837" max="2837" width="11.85546875" style="4" customWidth="1"/>
    <col min="2838" max="2838" width="9.140625" style="4" customWidth="1"/>
    <col min="2839" max="2839" width="13.42578125" style="4" customWidth="1"/>
    <col min="2840" max="2840" width="15.28515625" style="4" customWidth="1"/>
    <col min="2841" max="2841" width="15.42578125" style="4" customWidth="1"/>
    <col min="2842" max="2843" width="14.42578125" style="4" customWidth="1"/>
    <col min="2844" max="2844" width="7.140625" style="4" customWidth="1"/>
    <col min="2845" max="2847" width="15.140625" style="4" customWidth="1"/>
    <col min="2848" max="2848" width="6.7109375" style="4" customWidth="1"/>
    <col min="2849" max="2849" width="16" style="4" customWidth="1"/>
    <col min="2850" max="2850" width="14.85546875" style="4" customWidth="1"/>
    <col min="2851" max="2851" width="12.85546875" style="4" customWidth="1"/>
    <col min="2852" max="2852" width="4.85546875" style="4" customWidth="1"/>
    <col min="2853" max="2853" width="14.140625" style="4" customWidth="1"/>
    <col min="2854" max="2854" width="13.85546875" style="4" customWidth="1"/>
    <col min="2855" max="2855" width="14.140625" style="4" customWidth="1"/>
    <col min="2856" max="2856" width="8.5703125" style="4" bestFit="1" customWidth="1"/>
    <col min="2857" max="2857" width="12.85546875" style="4" customWidth="1"/>
    <col min="2858" max="2858" width="14" style="4" customWidth="1"/>
    <col min="2859" max="2859" width="13.140625" style="4" customWidth="1"/>
    <col min="2860" max="2860" width="8.5703125" style="4" bestFit="1" customWidth="1"/>
    <col min="2861" max="2861" width="15" style="4" customWidth="1"/>
    <col min="2862" max="2862" width="14.7109375" style="4" customWidth="1"/>
    <col min="2863" max="2863" width="15" style="4" customWidth="1"/>
    <col min="2864" max="2864" width="59.7109375" style="4" customWidth="1"/>
    <col min="2865" max="2865" width="81.7109375" style="4" bestFit="1" customWidth="1"/>
    <col min="2866" max="2866" width="19.42578125" style="4" customWidth="1"/>
    <col min="2867" max="2867" width="14.5703125" style="4" customWidth="1"/>
    <col min="2868" max="2868" width="12.28515625" style="4" customWidth="1"/>
    <col min="2869" max="2869" width="14.5703125" style="4" customWidth="1"/>
    <col min="2870" max="2870" width="11.7109375" style="4" customWidth="1"/>
    <col min="2871" max="2871" width="14" style="4" customWidth="1"/>
    <col min="2872" max="2872" width="20.5703125" style="4" customWidth="1"/>
    <col min="2873" max="2873" width="11.7109375" style="4" customWidth="1"/>
    <col min="2874" max="2874" width="10.85546875" style="4" customWidth="1"/>
    <col min="2875" max="3076" width="9.140625" style="4"/>
    <col min="3077" max="3077" width="7.42578125" style="4" customWidth="1"/>
    <col min="3078" max="3078" width="20.7109375" style="4" customWidth="1"/>
    <col min="3079" max="3079" width="44.28515625" style="4" customWidth="1"/>
    <col min="3080" max="3080" width="48.85546875" style="4" customWidth="1"/>
    <col min="3081" max="3081" width="8.5703125" style="4" customWidth="1"/>
    <col min="3082" max="3083" width="5.28515625" style="4" customWidth="1"/>
    <col min="3084" max="3084" width="7" style="4" customWidth="1"/>
    <col min="3085" max="3085" width="12.28515625" style="4" customWidth="1"/>
    <col min="3086" max="3086" width="10.7109375" style="4" customWidth="1"/>
    <col min="3087" max="3087" width="11.140625" style="4" customWidth="1"/>
    <col min="3088" max="3088" width="8.85546875" style="4" customWidth="1"/>
    <col min="3089" max="3089" width="13.85546875" style="4" customWidth="1"/>
    <col min="3090" max="3090" width="38.85546875" style="4" customWidth="1"/>
    <col min="3091" max="3092" width="4.85546875" style="4" customWidth="1"/>
    <col min="3093" max="3093" width="11.85546875" style="4" customWidth="1"/>
    <col min="3094" max="3094" width="9.140625" style="4" customWidth="1"/>
    <col min="3095" max="3095" width="13.42578125" style="4" customWidth="1"/>
    <col min="3096" max="3096" width="15.28515625" style="4" customWidth="1"/>
    <col min="3097" max="3097" width="15.42578125" style="4" customWidth="1"/>
    <col min="3098" max="3099" width="14.42578125" style="4" customWidth="1"/>
    <col min="3100" max="3100" width="7.140625" style="4" customWidth="1"/>
    <col min="3101" max="3103" width="15.140625" style="4" customWidth="1"/>
    <col min="3104" max="3104" width="6.7109375" style="4" customWidth="1"/>
    <col min="3105" max="3105" width="16" style="4" customWidth="1"/>
    <col min="3106" max="3106" width="14.85546875" style="4" customWidth="1"/>
    <col min="3107" max="3107" width="12.85546875" style="4" customWidth="1"/>
    <col min="3108" max="3108" width="4.85546875" style="4" customWidth="1"/>
    <col min="3109" max="3109" width="14.140625" style="4" customWidth="1"/>
    <col min="3110" max="3110" width="13.85546875" style="4" customWidth="1"/>
    <col min="3111" max="3111" width="14.140625" style="4" customWidth="1"/>
    <col min="3112" max="3112" width="8.5703125" style="4" bestFit="1" customWidth="1"/>
    <col min="3113" max="3113" width="12.85546875" style="4" customWidth="1"/>
    <col min="3114" max="3114" width="14" style="4" customWidth="1"/>
    <col min="3115" max="3115" width="13.140625" style="4" customWidth="1"/>
    <col min="3116" max="3116" width="8.5703125" style="4" bestFit="1" customWidth="1"/>
    <col min="3117" max="3117" width="15" style="4" customWidth="1"/>
    <col min="3118" max="3118" width="14.7109375" style="4" customWidth="1"/>
    <col min="3119" max="3119" width="15" style="4" customWidth="1"/>
    <col min="3120" max="3120" width="59.7109375" style="4" customWidth="1"/>
    <col min="3121" max="3121" width="81.7109375" style="4" bestFit="1" customWidth="1"/>
    <col min="3122" max="3122" width="19.42578125" style="4" customWidth="1"/>
    <col min="3123" max="3123" width="14.5703125" style="4" customWidth="1"/>
    <col min="3124" max="3124" width="12.28515625" style="4" customWidth="1"/>
    <col min="3125" max="3125" width="14.5703125" style="4" customWidth="1"/>
    <col min="3126" max="3126" width="11.7109375" style="4" customWidth="1"/>
    <col min="3127" max="3127" width="14" style="4" customWidth="1"/>
    <col min="3128" max="3128" width="20.5703125" style="4" customWidth="1"/>
    <col min="3129" max="3129" width="11.7109375" style="4" customWidth="1"/>
    <col min="3130" max="3130" width="10.85546875" style="4" customWidth="1"/>
    <col min="3131" max="3332" width="9.140625" style="4"/>
    <col min="3333" max="3333" width="7.42578125" style="4" customWidth="1"/>
    <col min="3334" max="3334" width="20.7109375" style="4" customWidth="1"/>
    <col min="3335" max="3335" width="44.28515625" style="4" customWidth="1"/>
    <col min="3336" max="3336" width="48.85546875" style="4" customWidth="1"/>
    <col min="3337" max="3337" width="8.5703125" style="4" customWidth="1"/>
    <col min="3338" max="3339" width="5.28515625" style="4" customWidth="1"/>
    <col min="3340" max="3340" width="7" style="4" customWidth="1"/>
    <col min="3341" max="3341" width="12.28515625" style="4" customWidth="1"/>
    <col min="3342" max="3342" width="10.7109375" style="4" customWidth="1"/>
    <col min="3343" max="3343" width="11.140625" style="4" customWidth="1"/>
    <col min="3344" max="3344" width="8.85546875" style="4" customWidth="1"/>
    <col min="3345" max="3345" width="13.85546875" style="4" customWidth="1"/>
    <col min="3346" max="3346" width="38.85546875" style="4" customWidth="1"/>
    <col min="3347" max="3348" width="4.85546875" style="4" customWidth="1"/>
    <col min="3349" max="3349" width="11.85546875" style="4" customWidth="1"/>
    <col min="3350" max="3350" width="9.140625" style="4" customWidth="1"/>
    <col min="3351" max="3351" width="13.42578125" style="4" customWidth="1"/>
    <col min="3352" max="3352" width="15.28515625" style="4" customWidth="1"/>
    <col min="3353" max="3353" width="15.42578125" style="4" customWidth="1"/>
    <col min="3354" max="3355" width="14.42578125" style="4" customWidth="1"/>
    <col min="3356" max="3356" width="7.140625" style="4" customWidth="1"/>
    <col min="3357" max="3359" width="15.140625" style="4" customWidth="1"/>
    <col min="3360" max="3360" width="6.7109375" style="4" customWidth="1"/>
    <col min="3361" max="3361" width="16" style="4" customWidth="1"/>
    <col min="3362" max="3362" width="14.85546875" style="4" customWidth="1"/>
    <col min="3363" max="3363" width="12.85546875" style="4" customWidth="1"/>
    <col min="3364" max="3364" width="4.85546875" style="4" customWidth="1"/>
    <col min="3365" max="3365" width="14.140625" style="4" customWidth="1"/>
    <col min="3366" max="3366" width="13.85546875" style="4" customWidth="1"/>
    <col min="3367" max="3367" width="14.140625" style="4" customWidth="1"/>
    <col min="3368" max="3368" width="8.5703125" style="4" bestFit="1" customWidth="1"/>
    <col min="3369" max="3369" width="12.85546875" style="4" customWidth="1"/>
    <col min="3370" max="3370" width="14" style="4" customWidth="1"/>
    <col min="3371" max="3371" width="13.140625" style="4" customWidth="1"/>
    <col min="3372" max="3372" width="8.5703125" style="4" bestFit="1" customWidth="1"/>
    <col min="3373" max="3373" width="15" style="4" customWidth="1"/>
    <col min="3374" max="3374" width="14.7109375" style="4" customWidth="1"/>
    <col min="3375" max="3375" width="15" style="4" customWidth="1"/>
    <col min="3376" max="3376" width="59.7109375" style="4" customWidth="1"/>
    <col min="3377" max="3377" width="81.7109375" style="4" bestFit="1" customWidth="1"/>
    <col min="3378" max="3378" width="19.42578125" style="4" customWidth="1"/>
    <col min="3379" max="3379" width="14.5703125" style="4" customWidth="1"/>
    <col min="3380" max="3380" width="12.28515625" style="4" customWidth="1"/>
    <col min="3381" max="3381" width="14.5703125" style="4" customWidth="1"/>
    <col min="3382" max="3382" width="11.7109375" style="4" customWidth="1"/>
    <col min="3383" max="3383" width="14" style="4" customWidth="1"/>
    <col min="3384" max="3384" width="20.5703125" style="4" customWidth="1"/>
    <col min="3385" max="3385" width="11.7109375" style="4" customWidth="1"/>
    <col min="3386" max="3386" width="10.85546875" style="4" customWidth="1"/>
    <col min="3387" max="3588" width="9.140625" style="4"/>
    <col min="3589" max="3589" width="7.42578125" style="4" customWidth="1"/>
    <col min="3590" max="3590" width="20.7109375" style="4" customWidth="1"/>
    <col min="3591" max="3591" width="44.28515625" style="4" customWidth="1"/>
    <col min="3592" max="3592" width="48.85546875" style="4" customWidth="1"/>
    <col min="3593" max="3593" width="8.5703125" style="4" customWidth="1"/>
    <col min="3594" max="3595" width="5.28515625" style="4" customWidth="1"/>
    <col min="3596" max="3596" width="7" style="4" customWidth="1"/>
    <col min="3597" max="3597" width="12.28515625" style="4" customWidth="1"/>
    <col min="3598" max="3598" width="10.7109375" style="4" customWidth="1"/>
    <col min="3599" max="3599" width="11.140625" style="4" customWidth="1"/>
    <col min="3600" max="3600" width="8.85546875" style="4" customWidth="1"/>
    <col min="3601" max="3601" width="13.85546875" style="4" customWidth="1"/>
    <col min="3602" max="3602" width="38.85546875" style="4" customWidth="1"/>
    <col min="3603" max="3604" width="4.85546875" style="4" customWidth="1"/>
    <col min="3605" max="3605" width="11.85546875" style="4" customWidth="1"/>
    <col min="3606" max="3606" width="9.140625" style="4" customWidth="1"/>
    <col min="3607" max="3607" width="13.42578125" style="4" customWidth="1"/>
    <col min="3608" max="3608" width="15.28515625" style="4" customWidth="1"/>
    <col min="3609" max="3609" width="15.42578125" style="4" customWidth="1"/>
    <col min="3610" max="3611" width="14.42578125" style="4" customWidth="1"/>
    <col min="3612" max="3612" width="7.140625" style="4" customWidth="1"/>
    <col min="3613" max="3615" width="15.140625" style="4" customWidth="1"/>
    <col min="3616" max="3616" width="6.7109375" style="4" customWidth="1"/>
    <col min="3617" max="3617" width="16" style="4" customWidth="1"/>
    <col min="3618" max="3618" width="14.85546875" style="4" customWidth="1"/>
    <col min="3619" max="3619" width="12.85546875" style="4" customWidth="1"/>
    <col min="3620" max="3620" width="4.85546875" style="4" customWidth="1"/>
    <col min="3621" max="3621" width="14.140625" style="4" customWidth="1"/>
    <col min="3622" max="3622" width="13.85546875" style="4" customWidth="1"/>
    <col min="3623" max="3623" width="14.140625" style="4" customWidth="1"/>
    <col min="3624" max="3624" width="8.5703125" style="4" bestFit="1" customWidth="1"/>
    <col min="3625" max="3625" width="12.85546875" style="4" customWidth="1"/>
    <col min="3626" max="3626" width="14" style="4" customWidth="1"/>
    <col min="3627" max="3627" width="13.140625" style="4" customWidth="1"/>
    <col min="3628" max="3628" width="8.5703125" style="4" bestFit="1" customWidth="1"/>
    <col min="3629" max="3629" width="15" style="4" customWidth="1"/>
    <col min="3630" max="3630" width="14.7109375" style="4" customWidth="1"/>
    <col min="3631" max="3631" width="15" style="4" customWidth="1"/>
    <col min="3632" max="3632" width="59.7109375" style="4" customWidth="1"/>
    <col min="3633" max="3633" width="81.7109375" style="4" bestFit="1" customWidth="1"/>
    <col min="3634" max="3634" width="19.42578125" style="4" customWidth="1"/>
    <col min="3635" max="3635" width="14.5703125" style="4" customWidth="1"/>
    <col min="3636" max="3636" width="12.28515625" style="4" customWidth="1"/>
    <col min="3637" max="3637" width="14.5703125" style="4" customWidth="1"/>
    <col min="3638" max="3638" width="11.7109375" style="4" customWidth="1"/>
    <col min="3639" max="3639" width="14" style="4" customWidth="1"/>
    <col min="3640" max="3640" width="20.5703125" style="4" customWidth="1"/>
    <col min="3641" max="3641" width="11.7109375" style="4" customWidth="1"/>
    <col min="3642" max="3642" width="10.85546875" style="4" customWidth="1"/>
    <col min="3643" max="3844" width="9.140625" style="4"/>
    <col min="3845" max="3845" width="7.42578125" style="4" customWidth="1"/>
    <col min="3846" max="3846" width="20.7109375" style="4" customWidth="1"/>
    <col min="3847" max="3847" width="44.28515625" style="4" customWidth="1"/>
    <col min="3848" max="3848" width="48.85546875" style="4" customWidth="1"/>
    <col min="3849" max="3849" width="8.5703125" style="4" customWidth="1"/>
    <col min="3850" max="3851" width="5.28515625" style="4" customWidth="1"/>
    <col min="3852" max="3852" width="7" style="4" customWidth="1"/>
    <col min="3853" max="3853" width="12.28515625" style="4" customWidth="1"/>
    <col min="3854" max="3854" width="10.7109375" style="4" customWidth="1"/>
    <col min="3855" max="3855" width="11.140625" style="4" customWidth="1"/>
    <col min="3856" max="3856" width="8.85546875" style="4" customWidth="1"/>
    <col min="3857" max="3857" width="13.85546875" style="4" customWidth="1"/>
    <col min="3858" max="3858" width="38.85546875" style="4" customWidth="1"/>
    <col min="3859" max="3860" width="4.85546875" style="4" customWidth="1"/>
    <col min="3861" max="3861" width="11.85546875" style="4" customWidth="1"/>
    <col min="3862" max="3862" width="9.140625" style="4" customWidth="1"/>
    <col min="3863" max="3863" width="13.42578125" style="4" customWidth="1"/>
    <col min="3864" max="3864" width="15.28515625" style="4" customWidth="1"/>
    <col min="3865" max="3865" width="15.42578125" style="4" customWidth="1"/>
    <col min="3866" max="3867" width="14.42578125" style="4" customWidth="1"/>
    <col min="3868" max="3868" width="7.140625" style="4" customWidth="1"/>
    <col min="3869" max="3871" width="15.140625" style="4" customWidth="1"/>
    <col min="3872" max="3872" width="6.7109375" style="4" customWidth="1"/>
    <col min="3873" max="3873" width="16" style="4" customWidth="1"/>
    <col min="3874" max="3874" width="14.85546875" style="4" customWidth="1"/>
    <col min="3875" max="3875" width="12.85546875" style="4" customWidth="1"/>
    <col min="3876" max="3876" width="4.85546875" style="4" customWidth="1"/>
    <col min="3877" max="3877" width="14.140625" style="4" customWidth="1"/>
    <col min="3878" max="3878" width="13.85546875" style="4" customWidth="1"/>
    <col min="3879" max="3879" width="14.140625" style="4" customWidth="1"/>
    <col min="3880" max="3880" width="8.5703125" style="4" bestFit="1" customWidth="1"/>
    <col min="3881" max="3881" width="12.85546875" style="4" customWidth="1"/>
    <col min="3882" max="3882" width="14" style="4" customWidth="1"/>
    <col min="3883" max="3883" width="13.140625" style="4" customWidth="1"/>
    <col min="3884" max="3884" width="8.5703125" style="4" bestFit="1" customWidth="1"/>
    <col min="3885" max="3885" width="15" style="4" customWidth="1"/>
    <col min="3886" max="3886" width="14.7109375" style="4" customWidth="1"/>
    <col min="3887" max="3887" width="15" style="4" customWidth="1"/>
    <col min="3888" max="3888" width="59.7109375" style="4" customWidth="1"/>
    <col min="3889" max="3889" width="81.7109375" style="4" bestFit="1" customWidth="1"/>
    <col min="3890" max="3890" width="19.42578125" style="4" customWidth="1"/>
    <col min="3891" max="3891" width="14.5703125" style="4" customWidth="1"/>
    <col min="3892" max="3892" width="12.28515625" style="4" customWidth="1"/>
    <col min="3893" max="3893" width="14.5703125" style="4" customWidth="1"/>
    <col min="3894" max="3894" width="11.7109375" style="4" customWidth="1"/>
    <col min="3895" max="3895" width="14" style="4" customWidth="1"/>
    <col min="3896" max="3896" width="20.5703125" style="4" customWidth="1"/>
    <col min="3897" max="3897" width="11.7109375" style="4" customWidth="1"/>
    <col min="3898" max="3898" width="10.85546875" style="4" customWidth="1"/>
    <col min="3899" max="4100" width="9.140625" style="4"/>
    <col min="4101" max="4101" width="7.42578125" style="4" customWidth="1"/>
    <col min="4102" max="4102" width="20.7109375" style="4" customWidth="1"/>
    <col min="4103" max="4103" width="44.28515625" style="4" customWidth="1"/>
    <col min="4104" max="4104" width="48.85546875" style="4" customWidth="1"/>
    <col min="4105" max="4105" width="8.5703125" style="4" customWidth="1"/>
    <col min="4106" max="4107" width="5.28515625" style="4" customWidth="1"/>
    <col min="4108" max="4108" width="7" style="4" customWidth="1"/>
    <col min="4109" max="4109" width="12.28515625" style="4" customWidth="1"/>
    <col min="4110" max="4110" width="10.7109375" style="4" customWidth="1"/>
    <col min="4111" max="4111" width="11.140625" style="4" customWidth="1"/>
    <col min="4112" max="4112" width="8.85546875" style="4" customWidth="1"/>
    <col min="4113" max="4113" width="13.85546875" style="4" customWidth="1"/>
    <col min="4114" max="4114" width="38.85546875" style="4" customWidth="1"/>
    <col min="4115" max="4116" width="4.85546875" style="4" customWidth="1"/>
    <col min="4117" max="4117" width="11.85546875" style="4" customWidth="1"/>
    <col min="4118" max="4118" width="9.140625" style="4" customWidth="1"/>
    <col min="4119" max="4119" width="13.42578125" style="4" customWidth="1"/>
    <col min="4120" max="4120" width="15.28515625" style="4" customWidth="1"/>
    <col min="4121" max="4121" width="15.42578125" style="4" customWidth="1"/>
    <col min="4122" max="4123" width="14.42578125" style="4" customWidth="1"/>
    <col min="4124" max="4124" width="7.140625" style="4" customWidth="1"/>
    <col min="4125" max="4127" width="15.140625" style="4" customWidth="1"/>
    <col min="4128" max="4128" width="6.7109375" style="4" customWidth="1"/>
    <col min="4129" max="4129" width="16" style="4" customWidth="1"/>
    <col min="4130" max="4130" width="14.85546875" style="4" customWidth="1"/>
    <col min="4131" max="4131" width="12.85546875" style="4" customWidth="1"/>
    <col min="4132" max="4132" width="4.85546875" style="4" customWidth="1"/>
    <col min="4133" max="4133" width="14.140625" style="4" customWidth="1"/>
    <col min="4134" max="4134" width="13.85546875" style="4" customWidth="1"/>
    <col min="4135" max="4135" width="14.140625" style="4" customWidth="1"/>
    <col min="4136" max="4136" width="8.5703125" style="4" bestFit="1" customWidth="1"/>
    <col min="4137" max="4137" width="12.85546875" style="4" customWidth="1"/>
    <col min="4138" max="4138" width="14" style="4" customWidth="1"/>
    <col min="4139" max="4139" width="13.140625" style="4" customWidth="1"/>
    <col min="4140" max="4140" width="8.5703125" style="4" bestFit="1" customWidth="1"/>
    <col min="4141" max="4141" width="15" style="4" customWidth="1"/>
    <col min="4142" max="4142" width="14.7109375" style="4" customWidth="1"/>
    <col min="4143" max="4143" width="15" style="4" customWidth="1"/>
    <col min="4144" max="4144" width="59.7109375" style="4" customWidth="1"/>
    <col min="4145" max="4145" width="81.7109375" style="4" bestFit="1" customWidth="1"/>
    <col min="4146" max="4146" width="19.42578125" style="4" customWidth="1"/>
    <col min="4147" max="4147" width="14.5703125" style="4" customWidth="1"/>
    <col min="4148" max="4148" width="12.28515625" style="4" customWidth="1"/>
    <col min="4149" max="4149" width="14.5703125" style="4" customWidth="1"/>
    <col min="4150" max="4150" width="11.7109375" style="4" customWidth="1"/>
    <col min="4151" max="4151" width="14" style="4" customWidth="1"/>
    <col min="4152" max="4152" width="20.5703125" style="4" customWidth="1"/>
    <col min="4153" max="4153" width="11.7109375" style="4" customWidth="1"/>
    <col min="4154" max="4154" width="10.85546875" style="4" customWidth="1"/>
    <col min="4155" max="4356" width="9.140625" style="4"/>
    <col min="4357" max="4357" width="7.42578125" style="4" customWidth="1"/>
    <col min="4358" max="4358" width="20.7109375" style="4" customWidth="1"/>
    <col min="4359" max="4359" width="44.28515625" style="4" customWidth="1"/>
    <col min="4360" max="4360" width="48.85546875" style="4" customWidth="1"/>
    <col min="4361" max="4361" width="8.5703125" style="4" customWidth="1"/>
    <col min="4362" max="4363" width="5.28515625" style="4" customWidth="1"/>
    <col min="4364" max="4364" width="7" style="4" customWidth="1"/>
    <col min="4365" max="4365" width="12.28515625" style="4" customWidth="1"/>
    <col min="4366" max="4366" width="10.7109375" style="4" customWidth="1"/>
    <col min="4367" max="4367" width="11.140625" style="4" customWidth="1"/>
    <col min="4368" max="4368" width="8.85546875" style="4" customWidth="1"/>
    <col min="4369" max="4369" width="13.85546875" style="4" customWidth="1"/>
    <col min="4370" max="4370" width="38.85546875" style="4" customWidth="1"/>
    <col min="4371" max="4372" width="4.85546875" style="4" customWidth="1"/>
    <col min="4373" max="4373" width="11.85546875" style="4" customWidth="1"/>
    <col min="4374" max="4374" width="9.140625" style="4" customWidth="1"/>
    <col min="4375" max="4375" width="13.42578125" style="4" customWidth="1"/>
    <col min="4376" max="4376" width="15.28515625" style="4" customWidth="1"/>
    <col min="4377" max="4377" width="15.42578125" style="4" customWidth="1"/>
    <col min="4378" max="4379" width="14.42578125" style="4" customWidth="1"/>
    <col min="4380" max="4380" width="7.140625" style="4" customWidth="1"/>
    <col min="4381" max="4383" width="15.140625" style="4" customWidth="1"/>
    <col min="4384" max="4384" width="6.7109375" style="4" customWidth="1"/>
    <col min="4385" max="4385" width="16" style="4" customWidth="1"/>
    <col min="4386" max="4386" width="14.85546875" style="4" customWidth="1"/>
    <col min="4387" max="4387" width="12.85546875" style="4" customWidth="1"/>
    <col min="4388" max="4388" width="4.85546875" style="4" customWidth="1"/>
    <col min="4389" max="4389" width="14.140625" style="4" customWidth="1"/>
    <col min="4390" max="4390" width="13.85546875" style="4" customWidth="1"/>
    <col min="4391" max="4391" width="14.140625" style="4" customWidth="1"/>
    <col min="4392" max="4392" width="8.5703125" style="4" bestFit="1" customWidth="1"/>
    <col min="4393" max="4393" width="12.85546875" style="4" customWidth="1"/>
    <col min="4394" max="4394" width="14" style="4" customWidth="1"/>
    <col min="4395" max="4395" width="13.140625" style="4" customWidth="1"/>
    <col min="4396" max="4396" width="8.5703125" style="4" bestFit="1" customWidth="1"/>
    <col min="4397" max="4397" width="15" style="4" customWidth="1"/>
    <col min="4398" max="4398" width="14.7109375" style="4" customWidth="1"/>
    <col min="4399" max="4399" width="15" style="4" customWidth="1"/>
    <col min="4400" max="4400" width="59.7109375" style="4" customWidth="1"/>
    <col min="4401" max="4401" width="81.7109375" style="4" bestFit="1" customWidth="1"/>
    <col min="4402" max="4402" width="19.42578125" style="4" customWidth="1"/>
    <col min="4403" max="4403" width="14.5703125" style="4" customWidth="1"/>
    <col min="4404" max="4404" width="12.28515625" style="4" customWidth="1"/>
    <col min="4405" max="4405" width="14.5703125" style="4" customWidth="1"/>
    <col min="4406" max="4406" width="11.7109375" style="4" customWidth="1"/>
    <col min="4407" max="4407" width="14" style="4" customWidth="1"/>
    <col min="4408" max="4408" width="20.5703125" style="4" customWidth="1"/>
    <col min="4409" max="4409" width="11.7109375" style="4" customWidth="1"/>
    <col min="4410" max="4410" width="10.85546875" style="4" customWidth="1"/>
    <col min="4411" max="4612" width="9.140625" style="4"/>
    <col min="4613" max="4613" width="7.42578125" style="4" customWidth="1"/>
    <col min="4614" max="4614" width="20.7109375" style="4" customWidth="1"/>
    <col min="4615" max="4615" width="44.28515625" style="4" customWidth="1"/>
    <col min="4616" max="4616" width="48.85546875" style="4" customWidth="1"/>
    <col min="4617" max="4617" width="8.5703125" style="4" customWidth="1"/>
    <col min="4618" max="4619" width="5.28515625" style="4" customWidth="1"/>
    <col min="4620" max="4620" width="7" style="4" customWidth="1"/>
    <col min="4621" max="4621" width="12.28515625" style="4" customWidth="1"/>
    <col min="4622" max="4622" width="10.7109375" style="4" customWidth="1"/>
    <col min="4623" max="4623" width="11.140625" style="4" customWidth="1"/>
    <col min="4624" max="4624" width="8.85546875" style="4" customWidth="1"/>
    <col min="4625" max="4625" width="13.85546875" style="4" customWidth="1"/>
    <col min="4626" max="4626" width="38.85546875" style="4" customWidth="1"/>
    <col min="4627" max="4628" width="4.85546875" style="4" customWidth="1"/>
    <col min="4629" max="4629" width="11.85546875" style="4" customWidth="1"/>
    <col min="4630" max="4630" width="9.140625" style="4" customWidth="1"/>
    <col min="4631" max="4631" width="13.42578125" style="4" customWidth="1"/>
    <col min="4632" max="4632" width="15.28515625" style="4" customWidth="1"/>
    <col min="4633" max="4633" width="15.42578125" style="4" customWidth="1"/>
    <col min="4634" max="4635" width="14.42578125" style="4" customWidth="1"/>
    <col min="4636" max="4636" width="7.140625" style="4" customWidth="1"/>
    <col min="4637" max="4639" width="15.140625" style="4" customWidth="1"/>
    <col min="4640" max="4640" width="6.7109375" style="4" customWidth="1"/>
    <col min="4641" max="4641" width="16" style="4" customWidth="1"/>
    <col min="4642" max="4642" width="14.85546875" style="4" customWidth="1"/>
    <col min="4643" max="4643" width="12.85546875" style="4" customWidth="1"/>
    <col min="4644" max="4644" width="4.85546875" style="4" customWidth="1"/>
    <col min="4645" max="4645" width="14.140625" style="4" customWidth="1"/>
    <col min="4646" max="4646" width="13.85546875" style="4" customWidth="1"/>
    <col min="4647" max="4647" width="14.140625" style="4" customWidth="1"/>
    <col min="4648" max="4648" width="8.5703125" style="4" bestFit="1" customWidth="1"/>
    <col min="4649" max="4649" width="12.85546875" style="4" customWidth="1"/>
    <col min="4650" max="4650" width="14" style="4" customWidth="1"/>
    <col min="4651" max="4651" width="13.140625" style="4" customWidth="1"/>
    <col min="4652" max="4652" width="8.5703125" style="4" bestFit="1" customWidth="1"/>
    <col min="4653" max="4653" width="15" style="4" customWidth="1"/>
    <col min="4654" max="4654" width="14.7109375" style="4" customWidth="1"/>
    <col min="4655" max="4655" width="15" style="4" customWidth="1"/>
    <col min="4656" max="4656" width="59.7109375" style="4" customWidth="1"/>
    <col min="4657" max="4657" width="81.7109375" style="4" bestFit="1" customWidth="1"/>
    <col min="4658" max="4658" width="19.42578125" style="4" customWidth="1"/>
    <col min="4659" max="4659" width="14.5703125" style="4" customWidth="1"/>
    <col min="4660" max="4660" width="12.28515625" style="4" customWidth="1"/>
    <col min="4661" max="4661" width="14.5703125" style="4" customWidth="1"/>
    <col min="4662" max="4662" width="11.7109375" style="4" customWidth="1"/>
    <col min="4663" max="4663" width="14" style="4" customWidth="1"/>
    <col min="4664" max="4664" width="20.5703125" style="4" customWidth="1"/>
    <col min="4665" max="4665" width="11.7109375" style="4" customWidth="1"/>
    <col min="4666" max="4666" width="10.85546875" style="4" customWidth="1"/>
    <col min="4667" max="4868" width="9.140625" style="4"/>
    <col min="4869" max="4869" width="7.42578125" style="4" customWidth="1"/>
    <col min="4870" max="4870" width="20.7109375" style="4" customWidth="1"/>
    <col min="4871" max="4871" width="44.28515625" style="4" customWidth="1"/>
    <col min="4872" max="4872" width="48.85546875" style="4" customWidth="1"/>
    <col min="4873" max="4873" width="8.5703125" style="4" customWidth="1"/>
    <col min="4874" max="4875" width="5.28515625" style="4" customWidth="1"/>
    <col min="4876" max="4876" width="7" style="4" customWidth="1"/>
    <col min="4877" max="4877" width="12.28515625" style="4" customWidth="1"/>
    <col min="4878" max="4878" width="10.7109375" style="4" customWidth="1"/>
    <col min="4879" max="4879" width="11.140625" style="4" customWidth="1"/>
    <col min="4880" max="4880" width="8.85546875" style="4" customWidth="1"/>
    <col min="4881" max="4881" width="13.85546875" style="4" customWidth="1"/>
    <col min="4882" max="4882" width="38.85546875" style="4" customWidth="1"/>
    <col min="4883" max="4884" width="4.85546875" style="4" customWidth="1"/>
    <col min="4885" max="4885" width="11.85546875" style="4" customWidth="1"/>
    <col min="4886" max="4886" width="9.140625" style="4" customWidth="1"/>
    <col min="4887" max="4887" width="13.42578125" style="4" customWidth="1"/>
    <col min="4888" max="4888" width="15.28515625" style="4" customWidth="1"/>
    <col min="4889" max="4889" width="15.42578125" style="4" customWidth="1"/>
    <col min="4890" max="4891" width="14.42578125" style="4" customWidth="1"/>
    <col min="4892" max="4892" width="7.140625" style="4" customWidth="1"/>
    <col min="4893" max="4895" width="15.140625" style="4" customWidth="1"/>
    <col min="4896" max="4896" width="6.7109375" style="4" customWidth="1"/>
    <col min="4897" max="4897" width="16" style="4" customWidth="1"/>
    <col min="4898" max="4898" width="14.85546875" style="4" customWidth="1"/>
    <col min="4899" max="4899" width="12.85546875" style="4" customWidth="1"/>
    <col min="4900" max="4900" width="4.85546875" style="4" customWidth="1"/>
    <col min="4901" max="4901" width="14.140625" style="4" customWidth="1"/>
    <col min="4902" max="4902" width="13.85546875" style="4" customWidth="1"/>
    <col min="4903" max="4903" width="14.140625" style="4" customWidth="1"/>
    <col min="4904" max="4904" width="8.5703125" style="4" bestFit="1" customWidth="1"/>
    <col min="4905" max="4905" width="12.85546875" style="4" customWidth="1"/>
    <col min="4906" max="4906" width="14" style="4" customWidth="1"/>
    <col min="4907" max="4907" width="13.140625" style="4" customWidth="1"/>
    <col min="4908" max="4908" width="8.5703125" style="4" bestFit="1" customWidth="1"/>
    <col min="4909" max="4909" width="15" style="4" customWidth="1"/>
    <col min="4910" max="4910" width="14.7109375" style="4" customWidth="1"/>
    <col min="4911" max="4911" width="15" style="4" customWidth="1"/>
    <col min="4912" max="4912" width="59.7109375" style="4" customWidth="1"/>
    <col min="4913" max="4913" width="81.7109375" style="4" bestFit="1" customWidth="1"/>
    <col min="4914" max="4914" width="19.42578125" style="4" customWidth="1"/>
    <col min="4915" max="4915" width="14.5703125" style="4" customWidth="1"/>
    <col min="4916" max="4916" width="12.28515625" style="4" customWidth="1"/>
    <col min="4917" max="4917" width="14.5703125" style="4" customWidth="1"/>
    <col min="4918" max="4918" width="11.7109375" style="4" customWidth="1"/>
    <col min="4919" max="4919" width="14" style="4" customWidth="1"/>
    <col min="4920" max="4920" width="20.5703125" style="4" customWidth="1"/>
    <col min="4921" max="4921" width="11.7109375" style="4" customWidth="1"/>
    <col min="4922" max="4922" width="10.85546875" style="4" customWidth="1"/>
    <col min="4923" max="5124" width="9.140625" style="4"/>
    <col min="5125" max="5125" width="7.42578125" style="4" customWidth="1"/>
    <col min="5126" max="5126" width="20.7109375" style="4" customWidth="1"/>
    <col min="5127" max="5127" width="44.28515625" style="4" customWidth="1"/>
    <col min="5128" max="5128" width="48.85546875" style="4" customWidth="1"/>
    <col min="5129" max="5129" width="8.5703125" style="4" customWidth="1"/>
    <col min="5130" max="5131" width="5.28515625" style="4" customWidth="1"/>
    <col min="5132" max="5132" width="7" style="4" customWidth="1"/>
    <col min="5133" max="5133" width="12.28515625" style="4" customWidth="1"/>
    <col min="5134" max="5134" width="10.7109375" style="4" customWidth="1"/>
    <col min="5135" max="5135" width="11.140625" style="4" customWidth="1"/>
    <col min="5136" max="5136" width="8.85546875" style="4" customWidth="1"/>
    <col min="5137" max="5137" width="13.85546875" style="4" customWidth="1"/>
    <col min="5138" max="5138" width="38.85546875" style="4" customWidth="1"/>
    <col min="5139" max="5140" width="4.85546875" style="4" customWidth="1"/>
    <col min="5141" max="5141" width="11.85546875" style="4" customWidth="1"/>
    <col min="5142" max="5142" width="9.140625" style="4" customWidth="1"/>
    <col min="5143" max="5143" width="13.42578125" style="4" customWidth="1"/>
    <col min="5144" max="5144" width="15.28515625" style="4" customWidth="1"/>
    <col min="5145" max="5145" width="15.42578125" style="4" customWidth="1"/>
    <col min="5146" max="5147" width="14.42578125" style="4" customWidth="1"/>
    <col min="5148" max="5148" width="7.140625" style="4" customWidth="1"/>
    <col min="5149" max="5151" width="15.140625" style="4" customWidth="1"/>
    <col min="5152" max="5152" width="6.7109375" style="4" customWidth="1"/>
    <col min="5153" max="5153" width="16" style="4" customWidth="1"/>
    <col min="5154" max="5154" width="14.85546875" style="4" customWidth="1"/>
    <col min="5155" max="5155" width="12.85546875" style="4" customWidth="1"/>
    <col min="5156" max="5156" width="4.85546875" style="4" customWidth="1"/>
    <col min="5157" max="5157" width="14.140625" style="4" customWidth="1"/>
    <col min="5158" max="5158" width="13.85546875" style="4" customWidth="1"/>
    <col min="5159" max="5159" width="14.140625" style="4" customWidth="1"/>
    <col min="5160" max="5160" width="8.5703125" style="4" bestFit="1" customWidth="1"/>
    <col min="5161" max="5161" width="12.85546875" style="4" customWidth="1"/>
    <col min="5162" max="5162" width="14" style="4" customWidth="1"/>
    <col min="5163" max="5163" width="13.140625" style="4" customWidth="1"/>
    <col min="5164" max="5164" width="8.5703125" style="4" bestFit="1" customWidth="1"/>
    <col min="5165" max="5165" width="15" style="4" customWidth="1"/>
    <col min="5166" max="5166" width="14.7109375" style="4" customWidth="1"/>
    <col min="5167" max="5167" width="15" style="4" customWidth="1"/>
    <col min="5168" max="5168" width="59.7109375" style="4" customWidth="1"/>
    <col min="5169" max="5169" width="81.7109375" style="4" bestFit="1" customWidth="1"/>
    <col min="5170" max="5170" width="19.42578125" style="4" customWidth="1"/>
    <col min="5171" max="5171" width="14.5703125" style="4" customWidth="1"/>
    <col min="5172" max="5172" width="12.28515625" style="4" customWidth="1"/>
    <col min="5173" max="5173" width="14.5703125" style="4" customWidth="1"/>
    <col min="5174" max="5174" width="11.7109375" style="4" customWidth="1"/>
    <col min="5175" max="5175" width="14" style="4" customWidth="1"/>
    <col min="5176" max="5176" width="20.5703125" style="4" customWidth="1"/>
    <col min="5177" max="5177" width="11.7109375" style="4" customWidth="1"/>
    <col min="5178" max="5178" width="10.85546875" style="4" customWidth="1"/>
    <col min="5179" max="5380" width="9.140625" style="4"/>
    <col min="5381" max="5381" width="7.42578125" style="4" customWidth="1"/>
    <col min="5382" max="5382" width="20.7109375" style="4" customWidth="1"/>
    <col min="5383" max="5383" width="44.28515625" style="4" customWidth="1"/>
    <col min="5384" max="5384" width="48.85546875" style="4" customWidth="1"/>
    <col min="5385" max="5385" width="8.5703125" style="4" customWidth="1"/>
    <col min="5386" max="5387" width="5.28515625" style="4" customWidth="1"/>
    <col min="5388" max="5388" width="7" style="4" customWidth="1"/>
    <col min="5389" max="5389" width="12.28515625" style="4" customWidth="1"/>
    <col min="5390" max="5390" width="10.7109375" style="4" customWidth="1"/>
    <col min="5391" max="5391" width="11.140625" style="4" customWidth="1"/>
    <col min="5392" max="5392" width="8.85546875" style="4" customWidth="1"/>
    <col min="5393" max="5393" width="13.85546875" style="4" customWidth="1"/>
    <col min="5394" max="5394" width="38.85546875" style="4" customWidth="1"/>
    <col min="5395" max="5396" width="4.85546875" style="4" customWidth="1"/>
    <col min="5397" max="5397" width="11.85546875" style="4" customWidth="1"/>
    <col min="5398" max="5398" width="9.140625" style="4" customWidth="1"/>
    <col min="5399" max="5399" width="13.42578125" style="4" customWidth="1"/>
    <col min="5400" max="5400" width="15.28515625" style="4" customWidth="1"/>
    <col min="5401" max="5401" width="15.42578125" style="4" customWidth="1"/>
    <col min="5402" max="5403" width="14.42578125" style="4" customWidth="1"/>
    <col min="5404" max="5404" width="7.140625" style="4" customWidth="1"/>
    <col min="5405" max="5407" width="15.140625" style="4" customWidth="1"/>
    <col min="5408" max="5408" width="6.7109375" style="4" customWidth="1"/>
    <col min="5409" max="5409" width="16" style="4" customWidth="1"/>
    <col min="5410" max="5410" width="14.85546875" style="4" customWidth="1"/>
    <col min="5411" max="5411" width="12.85546875" style="4" customWidth="1"/>
    <col min="5412" max="5412" width="4.85546875" style="4" customWidth="1"/>
    <col min="5413" max="5413" width="14.140625" style="4" customWidth="1"/>
    <col min="5414" max="5414" width="13.85546875" style="4" customWidth="1"/>
    <col min="5415" max="5415" width="14.140625" style="4" customWidth="1"/>
    <col min="5416" max="5416" width="8.5703125" style="4" bestFit="1" customWidth="1"/>
    <col min="5417" max="5417" width="12.85546875" style="4" customWidth="1"/>
    <col min="5418" max="5418" width="14" style="4" customWidth="1"/>
    <col min="5419" max="5419" width="13.140625" style="4" customWidth="1"/>
    <col min="5420" max="5420" width="8.5703125" style="4" bestFit="1" customWidth="1"/>
    <col min="5421" max="5421" width="15" style="4" customWidth="1"/>
    <col min="5422" max="5422" width="14.7109375" style="4" customWidth="1"/>
    <col min="5423" max="5423" width="15" style="4" customWidth="1"/>
    <col min="5424" max="5424" width="59.7109375" style="4" customWidth="1"/>
    <col min="5425" max="5425" width="81.7109375" style="4" bestFit="1" customWidth="1"/>
    <col min="5426" max="5426" width="19.42578125" style="4" customWidth="1"/>
    <col min="5427" max="5427" width="14.5703125" style="4" customWidth="1"/>
    <col min="5428" max="5428" width="12.28515625" style="4" customWidth="1"/>
    <col min="5429" max="5429" width="14.5703125" style="4" customWidth="1"/>
    <col min="5430" max="5430" width="11.7109375" style="4" customWidth="1"/>
    <col min="5431" max="5431" width="14" style="4" customWidth="1"/>
    <col min="5432" max="5432" width="20.5703125" style="4" customWidth="1"/>
    <col min="5433" max="5433" width="11.7109375" style="4" customWidth="1"/>
    <col min="5434" max="5434" width="10.85546875" style="4" customWidth="1"/>
    <col min="5435" max="5636" width="9.140625" style="4"/>
    <col min="5637" max="5637" width="7.42578125" style="4" customWidth="1"/>
    <col min="5638" max="5638" width="20.7109375" style="4" customWidth="1"/>
    <col min="5639" max="5639" width="44.28515625" style="4" customWidth="1"/>
    <col min="5640" max="5640" width="48.85546875" style="4" customWidth="1"/>
    <col min="5641" max="5641" width="8.5703125" style="4" customWidth="1"/>
    <col min="5642" max="5643" width="5.28515625" style="4" customWidth="1"/>
    <col min="5644" max="5644" width="7" style="4" customWidth="1"/>
    <col min="5645" max="5645" width="12.28515625" style="4" customWidth="1"/>
    <col min="5646" max="5646" width="10.7109375" style="4" customWidth="1"/>
    <col min="5647" max="5647" width="11.140625" style="4" customWidth="1"/>
    <col min="5648" max="5648" width="8.85546875" style="4" customWidth="1"/>
    <col min="5649" max="5649" width="13.85546875" style="4" customWidth="1"/>
    <col min="5650" max="5650" width="38.85546875" style="4" customWidth="1"/>
    <col min="5651" max="5652" width="4.85546875" style="4" customWidth="1"/>
    <col min="5653" max="5653" width="11.85546875" style="4" customWidth="1"/>
    <col min="5654" max="5654" width="9.140625" style="4" customWidth="1"/>
    <col min="5655" max="5655" width="13.42578125" style="4" customWidth="1"/>
    <col min="5656" max="5656" width="15.28515625" style="4" customWidth="1"/>
    <col min="5657" max="5657" width="15.42578125" style="4" customWidth="1"/>
    <col min="5658" max="5659" width="14.42578125" style="4" customWidth="1"/>
    <col min="5660" max="5660" width="7.140625" style="4" customWidth="1"/>
    <col min="5661" max="5663" width="15.140625" style="4" customWidth="1"/>
    <col min="5664" max="5664" width="6.7109375" style="4" customWidth="1"/>
    <col min="5665" max="5665" width="16" style="4" customWidth="1"/>
    <col min="5666" max="5666" width="14.85546875" style="4" customWidth="1"/>
    <col min="5667" max="5667" width="12.85546875" style="4" customWidth="1"/>
    <col min="5668" max="5668" width="4.85546875" style="4" customWidth="1"/>
    <col min="5669" max="5669" width="14.140625" style="4" customWidth="1"/>
    <col min="5670" max="5670" width="13.85546875" style="4" customWidth="1"/>
    <col min="5671" max="5671" width="14.140625" style="4" customWidth="1"/>
    <col min="5672" max="5672" width="8.5703125" style="4" bestFit="1" customWidth="1"/>
    <col min="5673" max="5673" width="12.85546875" style="4" customWidth="1"/>
    <col min="5674" max="5674" width="14" style="4" customWidth="1"/>
    <col min="5675" max="5675" width="13.140625" style="4" customWidth="1"/>
    <col min="5676" max="5676" width="8.5703125" style="4" bestFit="1" customWidth="1"/>
    <col min="5677" max="5677" width="15" style="4" customWidth="1"/>
    <col min="5678" max="5678" width="14.7109375" style="4" customWidth="1"/>
    <col min="5679" max="5679" width="15" style="4" customWidth="1"/>
    <col min="5680" max="5680" width="59.7109375" style="4" customWidth="1"/>
    <col min="5681" max="5681" width="81.7109375" style="4" bestFit="1" customWidth="1"/>
    <col min="5682" max="5682" width="19.42578125" style="4" customWidth="1"/>
    <col min="5683" max="5683" width="14.5703125" style="4" customWidth="1"/>
    <col min="5684" max="5684" width="12.28515625" style="4" customWidth="1"/>
    <col min="5685" max="5685" width="14.5703125" style="4" customWidth="1"/>
    <col min="5686" max="5686" width="11.7109375" style="4" customWidth="1"/>
    <col min="5687" max="5687" width="14" style="4" customWidth="1"/>
    <col min="5688" max="5688" width="20.5703125" style="4" customWidth="1"/>
    <col min="5689" max="5689" width="11.7109375" style="4" customWidth="1"/>
    <col min="5690" max="5690" width="10.85546875" style="4" customWidth="1"/>
    <col min="5691" max="5892" width="9.140625" style="4"/>
    <col min="5893" max="5893" width="7.42578125" style="4" customWidth="1"/>
    <col min="5894" max="5894" width="20.7109375" style="4" customWidth="1"/>
    <col min="5895" max="5895" width="44.28515625" style="4" customWidth="1"/>
    <col min="5896" max="5896" width="48.85546875" style="4" customWidth="1"/>
    <col min="5897" max="5897" width="8.5703125" style="4" customWidth="1"/>
    <col min="5898" max="5899" width="5.28515625" style="4" customWidth="1"/>
    <col min="5900" max="5900" width="7" style="4" customWidth="1"/>
    <col min="5901" max="5901" width="12.28515625" style="4" customWidth="1"/>
    <col min="5902" max="5902" width="10.7109375" style="4" customWidth="1"/>
    <col min="5903" max="5903" width="11.140625" style="4" customWidth="1"/>
    <col min="5904" max="5904" width="8.85546875" style="4" customWidth="1"/>
    <col min="5905" max="5905" width="13.85546875" style="4" customWidth="1"/>
    <col min="5906" max="5906" width="38.85546875" style="4" customWidth="1"/>
    <col min="5907" max="5908" width="4.85546875" style="4" customWidth="1"/>
    <col min="5909" max="5909" width="11.85546875" style="4" customWidth="1"/>
    <col min="5910" max="5910" width="9.140625" style="4" customWidth="1"/>
    <col min="5911" max="5911" width="13.42578125" style="4" customWidth="1"/>
    <col min="5912" max="5912" width="15.28515625" style="4" customWidth="1"/>
    <col min="5913" max="5913" width="15.42578125" style="4" customWidth="1"/>
    <col min="5914" max="5915" width="14.42578125" style="4" customWidth="1"/>
    <col min="5916" max="5916" width="7.140625" style="4" customWidth="1"/>
    <col min="5917" max="5919" width="15.140625" style="4" customWidth="1"/>
    <col min="5920" max="5920" width="6.7109375" style="4" customWidth="1"/>
    <col min="5921" max="5921" width="16" style="4" customWidth="1"/>
    <col min="5922" max="5922" width="14.85546875" style="4" customWidth="1"/>
    <col min="5923" max="5923" width="12.85546875" style="4" customWidth="1"/>
    <col min="5924" max="5924" width="4.85546875" style="4" customWidth="1"/>
    <col min="5925" max="5925" width="14.140625" style="4" customWidth="1"/>
    <col min="5926" max="5926" width="13.85546875" style="4" customWidth="1"/>
    <col min="5927" max="5927" width="14.140625" style="4" customWidth="1"/>
    <col min="5928" max="5928" width="8.5703125" style="4" bestFit="1" customWidth="1"/>
    <col min="5929" max="5929" width="12.85546875" style="4" customWidth="1"/>
    <col min="5930" max="5930" width="14" style="4" customWidth="1"/>
    <col min="5931" max="5931" width="13.140625" style="4" customWidth="1"/>
    <col min="5932" max="5932" width="8.5703125" style="4" bestFit="1" customWidth="1"/>
    <col min="5933" max="5933" width="15" style="4" customWidth="1"/>
    <col min="5934" max="5934" width="14.7109375" style="4" customWidth="1"/>
    <col min="5935" max="5935" width="15" style="4" customWidth="1"/>
    <col min="5936" max="5936" width="59.7109375" style="4" customWidth="1"/>
    <col min="5937" max="5937" width="81.7109375" style="4" bestFit="1" customWidth="1"/>
    <col min="5938" max="5938" width="19.42578125" style="4" customWidth="1"/>
    <col min="5939" max="5939" width="14.5703125" style="4" customWidth="1"/>
    <col min="5940" max="5940" width="12.28515625" style="4" customWidth="1"/>
    <col min="5941" max="5941" width="14.5703125" style="4" customWidth="1"/>
    <col min="5942" max="5942" width="11.7109375" style="4" customWidth="1"/>
    <col min="5943" max="5943" width="14" style="4" customWidth="1"/>
    <col min="5944" max="5944" width="20.5703125" style="4" customWidth="1"/>
    <col min="5945" max="5945" width="11.7109375" style="4" customWidth="1"/>
    <col min="5946" max="5946" width="10.85546875" style="4" customWidth="1"/>
    <col min="5947" max="6148" width="9.140625" style="4"/>
    <col min="6149" max="6149" width="7.42578125" style="4" customWidth="1"/>
    <col min="6150" max="6150" width="20.7109375" style="4" customWidth="1"/>
    <col min="6151" max="6151" width="44.28515625" style="4" customWidth="1"/>
    <col min="6152" max="6152" width="48.85546875" style="4" customWidth="1"/>
    <col min="6153" max="6153" width="8.5703125" style="4" customWidth="1"/>
    <col min="6154" max="6155" width="5.28515625" style="4" customWidth="1"/>
    <col min="6156" max="6156" width="7" style="4" customWidth="1"/>
    <col min="6157" max="6157" width="12.28515625" style="4" customWidth="1"/>
    <col min="6158" max="6158" width="10.7109375" style="4" customWidth="1"/>
    <col min="6159" max="6159" width="11.140625" style="4" customWidth="1"/>
    <col min="6160" max="6160" width="8.85546875" style="4" customWidth="1"/>
    <col min="6161" max="6161" width="13.85546875" style="4" customWidth="1"/>
    <col min="6162" max="6162" width="38.85546875" style="4" customWidth="1"/>
    <col min="6163" max="6164" width="4.85546875" style="4" customWidth="1"/>
    <col min="6165" max="6165" width="11.85546875" style="4" customWidth="1"/>
    <col min="6166" max="6166" width="9.140625" style="4" customWidth="1"/>
    <col min="6167" max="6167" width="13.42578125" style="4" customWidth="1"/>
    <col min="6168" max="6168" width="15.28515625" style="4" customWidth="1"/>
    <col min="6169" max="6169" width="15.42578125" style="4" customWidth="1"/>
    <col min="6170" max="6171" width="14.42578125" style="4" customWidth="1"/>
    <col min="6172" max="6172" width="7.140625" style="4" customWidth="1"/>
    <col min="6173" max="6175" width="15.140625" style="4" customWidth="1"/>
    <col min="6176" max="6176" width="6.7109375" style="4" customWidth="1"/>
    <col min="6177" max="6177" width="16" style="4" customWidth="1"/>
    <col min="6178" max="6178" width="14.85546875" style="4" customWidth="1"/>
    <col min="6179" max="6179" width="12.85546875" style="4" customWidth="1"/>
    <col min="6180" max="6180" width="4.85546875" style="4" customWidth="1"/>
    <col min="6181" max="6181" width="14.140625" style="4" customWidth="1"/>
    <col min="6182" max="6182" width="13.85546875" style="4" customWidth="1"/>
    <col min="6183" max="6183" width="14.140625" style="4" customWidth="1"/>
    <col min="6184" max="6184" width="8.5703125" style="4" bestFit="1" customWidth="1"/>
    <col min="6185" max="6185" width="12.85546875" style="4" customWidth="1"/>
    <col min="6186" max="6186" width="14" style="4" customWidth="1"/>
    <col min="6187" max="6187" width="13.140625" style="4" customWidth="1"/>
    <col min="6188" max="6188" width="8.5703125" style="4" bestFit="1" customWidth="1"/>
    <col min="6189" max="6189" width="15" style="4" customWidth="1"/>
    <col min="6190" max="6190" width="14.7109375" style="4" customWidth="1"/>
    <col min="6191" max="6191" width="15" style="4" customWidth="1"/>
    <col min="6192" max="6192" width="59.7109375" style="4" customWidth="1"/>
    <col min="6193" max="6193" width="81.7109375" style="4" bestFit="1" customWidth="1"/>
    <col min="6194" max="6194" width="19.42578125" style="4" customWidth="1"/>
    <col min="6195" max="6195" width="14.5703125" style="4" customWidth="1"/>
    <col min="6196" max="6196" width="12.28515625" style="4" customWidth="1"/>
    <col min="6197" max="6197" width="14.5703125" style="4" customWidth="1"/>
    <col min="6198" max="6198" width="11.7109375" style="4" customWidth="1"/>
    <col min="6199" max="6199" width="14" style="4" customWidth="1"/>
    <col min="6200" max="6200" width="20.5703125" style="4" customWidth="1"/>
    <col min="6201" max="6201" width="11.7109375" style="4" customWidth="1"/>
    <col min="6202" max="6202" width="10.85546875" style="4" customWidth="1"/>
    <col min="6203" max="6404" width="9.140625" style="4"/>
    <col min="6405" max="6405" width="7.42578125" style="4" customWidth="1"/>
    <col min="6406" max="6406" width="20.7109375" style="4" customWidth="1"/>
    <col min="6407" max="6407" width="44.28515625" style="4" customWidth="1"/>
    <col min="6408" max="6408" width="48.85546875" style="4" customWidth="1"/>
    <col min="6409" max="6409" width="8.5703125" style="4" customWidth="1"/>
    <col min="6410" max="6411" width="5.28515625" style="4" customWidth="1"/>
    <col min="6412" max="6412" width="7" style="4" customWidth="1"/>
    <col min="6413" max="6413" width="12.28515625" style="4" customWidth="1"/>
    <col min="6414" max="6414" width="10.7109375" style="4" customWidth="1"/>
    <col min="6415" max="6415" width="11.140625" style="4" customWidth="1"/>
    <col min="6416" max="6416" width="8.85546875" style="4" customWidth="1"/>
    <col min="6417" max="6417" width="13.85546875" style="4" customWidth="1"/>
    <col min="6418" max="6418" width="38.85546875" style="4" customWidth="1"/>
    <col min="6419" max="6420" width="4.85546875" style="4" customWidth="1"/>
    <col min="6421" max="6421" width="11.85546875" style="4" customWidth="1"/>
    <col min="6422" max="6422" width="9.140625" style="4" customWidth="1"/>
    <col min="6423" max="6423" width="13.42578125" style="4" customWidth="1"/>
    <col min="6424" max="6424" width="15.28515625" style="4" customWidth="1"/>
    <col min="6425" max="6425" width="15.42578125" style="4" customWidth="1"/>
    <col min="6426" max="6427" width="14.42578125" style="4" customWidth="1"/>
    <col min="6428" max="6428" width="7.140625" style="4" customWidth="1"/>
    <col min="6429" max="6431" width="15.140625" style="4" customWidth="1"/>
    <col min="6432" max="6432" width="6.7109375" style="4" customWidth="1"/>
    <col min="6433" max="6433" width="16" style="4" customWidth="1"/>
    <col min="6434" max="6434" width="14.85546875" style="4" customWidth="1"/>
    <col min="6435" max="6435" width="12.85546875" style="4" customWidth="1"/>
    <col min="6436" max="6436" width="4.85546875" style="4" customWidth="1"/>
    <col min="6437" max="6437" width="14.140625" style="4" customWidth="1"/>
    <col min="6438" max="6438" width="13.85546875" style="4" customWidth="1"/>
    <col min="6439" max="6439" width="14.140625" style="4" customWidth="1"/>
    <col min="6440" max="6440" width="8.5703125" style="4" bestFit="1" customWidth="1"/>
    <col min="6441" max="6441" width="12.85546875" style="4" customWidth="1"/>
    <col min="6442" max="6442" width="14" style="4" customWidth="1"/>
    <col min="6443" max="6443" width="13.140625" style="4" customWidth="1"/>
    <col min="6444" max="6444" width="8.5703125" style="4" bestFit="1" customWidth="1"/>
    <col min="6445" max="6445" width="15" style="4" customWidth="1"/>
    <col min="6446" max="6446" width="14.7109375" style="4" customWidth="1"/>
    <col min="6447" max="6447" width="15" style="4" customWidth="1"/>
    <col min="6448" max="6448" width="59.7109375" style="4" customWidth="1"/>
    <col min="6449" max="6449" width="81.7109375" style="4" bestFit="1" customWidth="1"/>
    <col min="6450" max="6450" width="19.42578125" style="4" customWidth="1"/>
    <col min="6451" max="6451" width="14.5703125" style="4" customWidth="1"/>
    <col min="6452" max="6452" width="12.28515625" style="4" customWidth="1"/>
    <col min="6453" max="6453" width="14.5703125" style="4" customWidth="1"/>
    <col min="6454" max="6454" width="11.7109375" style="4" customWidth="1"/>
    <col min="6455" max="6455" width="14" style="4" customWidth="1"/>
    <col min="6456" max="6456" width="20.5703125" style="4" customWidth="1"/>
    <col min="6457" max="6457" width="11.7109375" style="4" customWidth="1"/>
    <col min="6458" max="6458" width="10.85546875" style="4" customWidth="1"/>
    <col min="6459" max="6660" width="9.140625" style="4"/>
    <col min="6661" max="6661" width="7.42578125" style="4" customWidth="1"/>
    <col min="6662" max="6662" width="20.7109375" style="4" customWidth="1"/>
    <col min="6663" max="6663" width="44.28515625" style="4" customWidth="1"/>
    <col min="6664" max="6664" width="48.85546875" style="4" customWidth="1"/>
    <col min="6665" max="6665" width="8.5703125" style="4" customWidth="1"/>
    <col min="6666" max="6667" width="5.28515625" style="4" customWidth="1"/>
    <col min="6668" max="6668" width="7" style="4" customWidth="1"/>
    <col min="6669" max="6669" width="12.28515625" style="4" customWidth="1"/>
    <col min="6670" max="6670" width="10.7109375" style="4" customWidth="1"/>
    <col min="6671" max="6671" width="11.140625" style="4" customWidth="1"/>
    <col min="6672" max="6672" width="8.85546875" style="4" customWidth="1"/>
    <col min="6673" max="6673" width="13.85546875" style="4" customWidth="1"/>
    <col min="6674" max="6674" width="38.85546875" style="4" customWidth="1"/>
    <col min="6675" max="6676" width="4.85546875" style="4" customWidth="1"/>
    <col min="6677" max="6677" width="11.85546875" style="4" customWidth="1"/>
    <col min="6678" max="6678" width="9.140625" style="4" customWidth="1"/>
    <col min="6679" max="6679" width="13.42578125" style="4" customWidth="1"/>
    <col min="6680" max="6680" width="15.28515625" style="4" customWidth="1"/>
    <col min="6681" max="6681" width="15.42578125" style="4" customWidth="1"/>
    <col min="6682" max="6683" width="14.42578125" style="4" customWidth="1"/>
    <col min="6684" max="6684" width="7.140625" style="4" customWidth="1"/>
    <col min="6685" max="6687" width="15.140625" style="4" customWidth="1"/>
    <col min="6688" max="6688" width="6.7109375" style="4" customWidth="1"/>
    <col min="6689" max="6689" width="16" style="4" customWidth="1"/>
    <col min="6690" max="6690" width="14.85546875" style="4" customWidth="1"/>
    <col min="6691" max="6691" width="12.85546875" style="4" customWidth="1"/>
    <col min="6692" max="6692" width="4.85546875" style="4" customWidth="1"/>
    <col min="6693" max="6693" width="14.140625" style="4" customWidth="1"/>
    <col min="6694" max="6694" width="13.85546875" style="4" customWidth="1"/>
    <col min="6695" max="6695" width="14.140625" style="4" customWidth="1"/>
    <col min="6696" max="6696" width="8.5703125" style="4" bestFit="1" customWidth="1"/>
    <col min="6697" max="6697" width="12.85546875" style="4" customWidth="1"/>
    <col min="6698" max="6698" width="14" style="4" customWidth="1"/>
    <col min="6699" max="6699" width="13.140625" style="4" customWidth="1"/>
    <col min="6700" max="6700" width="8.5703125" style="4" bestFit="1" customWidth="1"/>
    <col min="6701" max="6701" width="15" style="4" customWidth="1"/>
    <col min="6702" max="6702" width="14.7109375" style="4" customWidth="1"/>
    <col min="6703" max="6703" width="15" style="4" customWidth="1"/>
    <col min="6704" max="6704" width="59.7109375" style="4" customWidth="1"/>
    <col min="6705" max="6705" width="81.7109375" style="4" bestFit="1" customWidth="1"/>
    <col min="6706" max="6706" width="19.42578125" style="4" customWidth="1"/>
    <col min="6707" max="6707" width="14.5703125" style="4" customWidth="1"/>
    <col min="6708" max="6708" width="12.28515625" style="4" customWidth="1"/>
    <col min="6709" max="6709" width="14.5703125" style="4" customWidth="1"/>
    <col min="6710" max="6710" width="11.7109375" style="4" customWidth="1"/>
    <col min="6711" max="6711" width="14" style="4" customWidth="1"/>
    <col min="6712" max="6712" width="20.5703125" style="4" customWidth="1"/>
    <col min="6713" max="6713" width="11.7109375" style="4" customWidth="1"/>
    <col min="6714" max="6714" width="10.85546875" style="4" customWidth="1"/>
    <col min="6715" max="6916" width="9.140625" style="4"/>
    <col min="6917" max="6917" width="7.42578125" style="4" customWidth="1"/>
    <col min="6918" max="6918" width="20.7109375" style="4" customWidth="1"/>
    <col min="6919" max="6919" width="44.28515625" style="4" customWidth="1"/>
    <col min="6920" max="6920" width="48.85546875" style="4" customWidth="1"/>
    <col min="6921" max="6921" width="8.5703125" style="4" customWidth="1"/>
    <col min="6922" max="6923" width="5.28515625" style="4" customWidth="1"/>
    <col min="6924" max="6924" width="7" style="4" customWidth="1"/>
    <col min="6925" max="6925" width="12.28515625" style="4" customWidth="1"/>
    <col min="6926" max="6926" width="10.7109375" style="4" customWidth="1"/>
    <col min="6927" max="6927" width="11.140625" style="4" customWidth="1"/>
    <col min="6928" max="6928" width="8.85546875" style="4" customWidth="1"/>
    <col min="6929" max="6929" width="13.85546875" style="4" customWidth="1"/>
    <col min="6930" max="6930" width="38.85546875" style="4" customWidth="1"/>
    <col min="6931" max="6932" width="4.85546875" style="4" customWidth="1"/>
    <col min="6933" max="6933" width="11.85546875" style="4" customWidth="1"/>
    <col min="6934" max="6934" width="9.140625" style="4" customWidth="1"/>
    <col min="6935" max="6935" width="13.42578125" style="4" customWidth="1"/>
    <col min="6936" max="6936" width="15.28515625" style="4" customWidth="1"/>
    <col min="6937" max="6937" width="15.42578125" style="4" customWidth="1"/>
    <col min="6938" max="6939" width="14.42578125" style="4" customWidth="1"/>
    <col min="6940" max="6940" width="7.140625" style="4" customWidth="1"/>
    <col min="6941" max="6943" width="15.140625" style="4" customWidth="1"/>
    <col min="6944" max="6944" width="6.7109375" style="4" customWidth="1"/>
    <col min="6945" max="6945" width="16" style="4" customWidth="1"/>
    <col min="6946" max="6946" width="14.85546875" style="4" customWidth="1"/>
    <col min="6947" max="6947" width="12.85546875" style="4" customWidth="1"/>
    <col min="6948" max="6948" width="4.85546875" style="4" customWidth="1"/>
    <col min="6949" max="6949" width="14.140625" style="4" customWidth="1"/>
    <col min="6950" max="6950" width="13.85546875" style="4" customWidth="1"/>
    <col min="6951" max="6951" width="14.140625" style="4" customWidth="1"/>
    <col min="6952" max="6952" width="8.5703125" style="4" bestFit="1" customWidth="1"/>
    <col min="6953" max="6953" width="12.85546875" style="4" customWidth="1"/>
    <col min="6954" max="6954" width="14" style="4" customWidth="1"/>
    <col min="6955" max="6955" width="13.140625" style="4" customWidth="1"/>
    <col min="6956" max="6956" width="8.5703125" style="4" bestFit="1" customWidth="1"/>
    <col min="6957" max="6957" width="15" style="4" customWidth="1"/>
    <col min="6958" max="6958" width="14.7109375" style="4" customWidth="1"/>
    <col min="6959" max="6959" width="15" style="4" customWidth="1"/>
    <col min="6960" max="6960" width="59.7109375" style="4" customWidth="1"/>
    <col min="6961" max="6961" width="81.7109375" style="4" bestFit="1" customWidth="1"/>
    <col min="6962" max="6962" width="19.42578125" style="4" customWidth="1"/>
    <col min="6963" max="6963" width="14.5703125" style="4" customWidth="1"/>
    <col min="6964" max="6964" width="12.28515625" style="4" customWidth="1"/>
    <col min="6965" max="6965" width="14.5703125" style="4" customWidth="1"/>
    <col min="6966" max="6966" width="11.7109375" style="4" customWidth="1"/>
    <col min="6967" max="6967" width="14" style="4" customWidth="1"/>
    <col min="6968" max="6968" width="20.5703125" style="4" customWidth="1"/>
    <col min="6969" max="6969" width="11.7109375" style="4" customWidth="1"/>
    <col min="6970" max="6970" width="10.85546875" style="4" customWidth="1"/>
    <col min="6971" max="7172" width="9.140625" style="4"/>
    <col min="7173" max="7173" width="7.42578125" style="4" customWidth="1"/>
    <col min="7174" max="7174" width="20.7109375" style="4" customWidth="1"/>
    <col min="7175" max="7175" width="44.28515625" style="4" customWidth="1"/>
    <col min="7176" max="7176" width="48.85546875" style="4" customWidth="1"/>
    <col min="7177" max="7177" width="8.5703125" style="4" customWidth="1"/>
    <col min="7178" max="7179" width="5.28515625" style="4" customWidth="1"/>
    <col min="7180" max="7180" width="7" style="4" customWidth="1"/>
    <col min="7181" max="7181" width="12.28515625" style="4" customWidth="1"/>
    <col min="7182" max="7182" width="10.7109375" style="4" customWidth="1"/>
    <col min="7183" max="7183" width="11.140625" style="4" customWidth="1"/>
    <col min="7184" max="7184" width="8.85546875" style="4" customWidth="1"/>
    <col min="7185" max="7185" width="13.85546875" style="4" customWidth="1"/>
    <col min="7186" max="7186" width="38.85546875" style="4" customWidth="1"/>
    <col min="7187" max="7188" width="4.85546875" style="4" customWidth="1"/>
    <col min="7189" max="7189" width="11.85546875" style="4" customWidth="1"/>
    <col min="7190" max="7190" width="9.140625" style="4" customWidth="1"/>
    <col min="7191" max="7191" width="13.42578125" style="4" customWidth="1"/>
    <col min="7192" max="7192" width="15.28515625" style="4" customWidth="1"/>
    <col min="7193" max="7193" width="15.42578125" style="4" customWidth="1"/>
    <col min="7194" max="7195" width="14.42578125" style="4" customWidth="1"/>
    <col min="7196" max="7196" width="7.140625" style="4" customWidth="1"/>
    <col min="7197" max="7199" width="15.140625" style="4" customWidth="1"/>
    <col min="7200" max="7200" width="6.7109375" style="4" customWidth="1"/>
    <col min="7201" max="7201" width="16" style="4" customWidth="1"/>
    <col min="7202" max="7202" width="14.85546875" style="4" customWidth="1"/>
    <col min="7203" max="7203" width="12.85546875" style="4" customWidth="1"/>
    <col min="7204" max="7204" width="4.85546875" style="4" customWidth="1"/>
    <col min="7205" max="7205" width="14.140625" style="4" customWidth="1"/>
    <col min="7206" max="7206" width="13.85546875" style="4" customWidth="1"/>
    <col min="7207" max="7207" width="14.140625" style="4" customWidth="1"/>
    <col min="7208" max="7208" width="8.5703125" style="4" bestFit="1" customWidth="1"/>
    <col min="7209" max="7209" width="12.85546875" style="4" customWidth="1"/>
    <col min="7210" max="7210" width="14" style="4" customWidth="1"/>
    <col min="7211" max="7211" width="13.140625" style="4" customWidth="1"/>
    <col min="7212" max="7212" width="8.5703125" style="4" bestFit="1" customWidth="1"/>
    <col min="7213" max="7213" width="15" style="4" customWidth="1"/>
    <col min="7214" max="7214" width="14.7109375" style="4" customWidth="1"/>
    <col min="7215" max="7215" width="15" style="4" customWidth="1"/>
    <col min="7216" max="7216" width="59.7109375" style="4" customWidth="1"/>
    <col min="7217" max="7217" width="81.7109375" style="4" bestFit="1" customWidth="1"/>
    <col min="7218" max="7218" width="19.42578125" style="4" customWidth="1"/>
    <col min="7219" max="7219" width="14.5703125" style="4" customWidth="1"/>
    <col min="7220" max="7220" width="12.28515625" style="4" customWidth="1"/>
    <col min="7221" max="7221" width="14.5703125" style="4" customWidth="1"/>
    <col min="7222" max="7222" width="11.7109375" style="4" customWidth="1"/>
    <col min="7223" max="7223" width="14" style="4" customWidth="1"/>
    <col min="7224" max="7224" width="20.5703125" style="4" customWidth="1"/>
    <col min="7225" max="7225" width="11.7109375" style="4" customWidth="1"/>
    <col min="7226" max="7226" width="10.85546875" style="4" customWidth="1"/>
    <col min="7227" max="7428" width="9.140625" style="4"/>
    <col min="7429" max="7429" width="7.42578125" style="4" customWidth="1"/>
    <col min="7430" max="7430" width="20.7109375" style="4" customWidth="1"/>
    <col min="7431" max="7431" width="44.28515625" style="4" customWidth="1"/>
    <col min="7432" max="7432" width="48.85546875" style="4" customWidth="1"/>
    <col min="7433" max="7433" width="8.5703125" style="4" customWidth="1"/>
    <col min="7434" max="7435" width="5.28515625" style="4" customWidth="1"/>
    <col min="7436" max="7436" width="7" style="4" customWidth="1"/>
    <col min="7437" max="7437" width="12.28515625" style="4" customWidth="1"/>
    <col min="7438" max="7438" width="10.7109375" style="4" customWidth="1"/>
    <col min="7439" max="7439" width="11.140625" style="4" customWidth="1"/>
    <col min="7440" max="7440" width="8.85546875" style="4" customWidth="1"/>
    <col min="7441" max="7441" width="13.85546875" style="4" customWidth="1"/>
    <col min="7442" max="7442" width="38.85546875" style="4" customWidth="1"/>
    <col min="7443" max="7444" width="4.85546875" style="4" customWidth="1"/>
    <col min="7445" max="7445" width="11.85546875" style="4" customWidth="1"/>
    <col min="7446" max="7446" width="9.140625" style="4" customWidth="1"/>
    <col min="7447" max="7447" width="13.42578125" style="4" customWidth="1"/>
    <col min="7448" max="7448" width="15.28515625" style="4" customWidth="1"/>
    <col min="7449" max="7449" width="15.42578125" style="4" customWidth="1"/>
    <col min="7450" max="7451" width="14.42578125" style="4" customWidth="1"/>
    <col min="7452" max="7452" width="7.140625" style="4" customWidth="1"/>
    <col min="7453" max="7455" width="15.140625" style="4" customWidth="1"/>
    <col min="7456" max="7456" width="6.7109375" style="4" customWidth="1"/>
    <col min="7457" max="7457" width="16" style="4" customWidth="1"/>
    <col min="7458" max="7458" width="14.85546875" style="4" customWidth="1"/>
    <col min="7459" max="7459" width="12.85546875" style="4" customWidth="1"/>
    <col min="7460" max="7460" width="4.85546875" style="4" customWidth="1"/>
    <col min="7461" max="7461" width="14.140625" style="4" customWidth="1"/>
    <col min="7462" max="7462" width="13.85546875" style="4" customWidth="1"/>
    <col min="7463" max="7463" width="14.140625" style="4" customWidth="1"/>
    <col min="7464" max="7464" width="8.5703125" style="4" bestFit="1" customWidth="1"/>
    <col min="7465" max="7465" width="12.85546875" style="4" customWidth="1"/>
    <col min="7466" max="7466" width="14" style="4" customWidth="1"/>
    <col min="7467" max="7467" width="13.140625" style="4" customWidth="1"/>
    <col min="7468" max="7468" width="8.5703125" style="4" bestFit="1" customWidth="1"/>
    <col min="7469" max="7469" width="15" style="4" customWidth="1"/>
    <col min="7470" max="7470" width="14.7109375" style="4" customWidth="1"/>
    <col min="7471" max="7471" width="15" style="4" customWidth="1"/>
    <col min="7472" max="7472" width="59.7109375" style="4" customWidth="1"/>
    <col min="7473" max="7473" width="81.7109375" style="4" bestFit="1" customWidth="1"/>
    <col min="7474" max="7474" width="19.42578125" style="4" customWidth="1"/>
    <col min="7475" max="7475" width="14.5703125" style="4" customWidth="1"/>
    <col min="7476" max="7476" width="12.28515625" style="4" customWidth="1"/>
    <col min="7477" max="7477" width="14.5703125" style="4" customWidth="1"/>
    <col min="7478" max="7478" width="11.7109375" style="4" customWidth="1"/>
    <col min="7479" max="7479" width="14" style="4" customWidth="1"/>
    <col min="7480" max="7480" width="20.5703125" style="4" customWidth="1"/>
    <col min="7481" max="7481" width="11.7109375" style="4" customWidth="1"/>
    <col min="7482" max="7482" width="10.85546875" style="4" customWidth="1"/>
    <col min="7483" max="7684" width="9.140625" style="4"/>
    <col min="7685" max="7685" width="7.42578125" style="4" customWidth="1"/>
    <col min="7686" max="7686" width="20.7109375" style="4" customWidth="1"/>
    <col min="7687" max="7687" width="44.28515625" style="4" customWidth="1"/>
    <col min="7688" max="7688" width="48.85546875" style="4" customWidth="1"/>
    <col min="7689" max="7689" width="8.5703125" style="4" customWidth="1"/>
    <col min="7690" max="7691" width="5.28515625" style="4" customWidth="1"/>
    <col min="7692" max="7692" width="7" style="4" customWidth="1"/>
    <col min="7693" max="7693" width="12.28515625" style="4" customWidth="1"/>
    <col min="7694" max="7694" width="10.7109375" style="4" customWidth="1"/>
    <col min="7695" max="7695" width="11.140625" style="4" customWidth="1"/>
    <col min="7696" max="7696" width="8.85546875" style="4" customWidth="1"/>
    <col min="7697" max="7697" width="13.85546875" style="4" customWidth="1"/>
    <col min="7698" max="7698" width="38.85546875" style="4" customWidth="1"/>
    <col min="7699" max="7700" width="4.85546875" style="4" customWidth="1"/>
    <col min="7701" max="7701" width="11.85546875" style="4" customWidth="1"/>
    <col min="7702" max="7702" width="9.140625" style="4" customWidth="1"/>
    <col min="7703" max="7703" width="13.42578125" style="4" customWidth="1"/>
    <col min="7704" max="7704" width="15.28515625" style="4" customWidth="1"/>
    <col min="7705" max="7705" width="15.42578125" style="4" customWidth="1"/>
    <col min="7706" max="7707" width="14.42578125" style="4" customWidth="1"/>
    <col min="7708" max="7708" width="7.140625" style="4" customWidth="1"/>
    <col min="7709" max="7711" width="15.140625" style="4" customWidth="1"/>
    <col min="7712" max="7712" width="6.7109375" style="4" customWidth="1"/>
    <col min="7713" max="7713" width="16" style="4" customWidth="1"/>
    <col min="7714" max="7714" width="14.85546875" style="4" customWidth="1"/>
    <col min="7715" max="7715" width="12.85546875" style="4" customWidth="1"/>
    <col min="7716" max="7716" width="4.85546875" style="4" customWidth="1"/>
    <col min="7717" max="7717" width="14.140625" style="4" customWidth="1"/>
    <col min="7718" max="7718" width="13.85546875" style="4" customWidth="1"/>
    <col min="7719" max="7719" width="14.140625" style="4" customWidth="1"/>
    <col min="7720" max="7720" width="8.5703125" style="4" bestFit="1" customWidth="1"/>
    <col min="7721" max="7721" width="12.85546875" style="4" customWidth="1"/>
    <col min="7722" max="7722" width="14" style="4" customWidth="1"/>
    <col min="7723" max="7723" width="13.140625" style="4" customWidth="1"/>
    <col min="7724" max="7724" width="8.5703125" style="4" bestFit="1" customWidth="1"/>
    <col min="7725" max="7725" width="15" style="4" customWidth="1"/>
    <col min="7726" max="7726" width="14.7109375" style="4" customWidth="1"/>
    <col min="7727" max="7727" width="15" style="4" customWidth="1"/>
    <col min="7728" max="7728" width="59.7109375" style="4" customWidth="1"/>
    <col min="7729" max="7729" width="81.7109375" style="4" bestFit="1" customWidth="1"/>
    <col min="7730" max="7730" width="19.42578125" style="4" customWidth="1"/>
    <col min="7731" max="7731" width="14.5703125" style="4" customWidth="1"/>
    <col min="7732" max="7732" width="12.28515625" style="4" customWidth="1"/>
    <col min="7733" max="7733" width="14.5703125" style="4" customWidth="1"/>
    <col min="7734" max="7734" width="11.7109375" style="4" customWidth="1"/>
    <col min="7735" max="7735" width="14" style="4" customWidth="1"/>
    <col min="7736" max="7736" width="20.5703125" style="4" customWidth="1"/>
    <col min="7737" max="7737" width="11.7109375" style="4" customWidth="1"/>
    <col min="7738" max="7738" width="10.85546875" style="4" customWidth="1"/>
    <col min="7739" max="7940" width="9.140625" style="4"/>
    <col min="7941" max="7941" width="7.42578125" style="4" customWidth="1"/>
    <col min="7942" max="7942" width="20.7109375" style="4" customWidth="1"/>
    <col min="7943" max="7943" width="44.28515625" style="4" customWidth="1"/>
    <col min="7944" max="7944" width="48.85546875" style="4" customWidth="1"/>
    <col min="7945" max="7945" width="8.5703125" style="4" customWidth="1"/>
    <col min="7946" max="7947" width="5.28515625" style="4" customWidth="1"/>
    <col min="7948" max="7948" width="7" style="4" customWidth="1"/>
    <col min="7949" max="7949" width="12.28515625" style="4" customWidth="1"/>
    <col min="7950" max="7950" width="10.7109375" style="4" customWidth="1"/>
    <col min="7951" max="7951" width="11.140625" style="4" customWidth="1"/>
    <col min="7952" max="7952" width="8.85546875" style="4" customWidth="1"/>
    <col min="7953" max="7953" width="13.85546875" style="4" customWidth="1"/>
    <col min="7954" max="7954" width="38.85546875" style="4" customWidth="1"/>
    <col min="7955" max="7956" width="4.85546875" style="4" customWidth="1"/>
    <col min="7957" max="7957" width="11.85546875" style="4" customWidth="1"/>
    <col min="7958" max="7958" width="9.140625" style="4" customWidth="1"/>
    <col min="7959" max="7959" width="13.42578125" style="4" customWidth="1"/>
    <col min="7960" max="7960" width="15.28515625" style="4" customWidth="1"/>
    <col min="7961" max="7961" width="15.42578125" style="4" customWidth="1"/>
    <col min="7962" max="7963" width="14.42578125" style="4" customWidth="1"/>
    <col min="7964" max="7964" width="7.140625" style="4" customWidth="1"/>
    <col min="7965" max="7967" width="15.140625" style="4" customWidth="1"/>
    <col min="7968" max="7968" width="6.7109375" style="4" customWidth="1"/>
    <col min="7969" max="7969" width="16" style="4" customWidth="1"/>
    <col min="7970" max="7970" width="14.85546875" style="4" customWidth="1"/>
    <col min="7971" max="7971" width="12.85546875" style="4" customWidth="1"/>
    <col min="7972" max="7972" width="4.85546875" style="4" customWidth="1"/>
    <col min="7973" max="7973" width="14.140625" style="4" customWidth="1"/>
    <col min="7974" max="7974" width="13.85546875" style="4" customWidth="1"/>
    <col min="7975" max="7975" width="14.140625" style="4" customWidth="1"/>
    <col min="7976" max="7976" width="8.5703125" style="4" bestFit="1" customWidth="1"/>
    <col min="7977" max="7977" width="12.85546875" style="4" customWidth="1"/>
    <col min="7978" max="7978" width="14" style="4" customWidth="1"/>
    <col min="7979" max="7979" width="13.140625" style="4" customWidth="1"/>
    <col min="7980" max="7980" width="8.5703125" style="4" bestFit="1" customWidth="1"/>
    <col min="7981" max="7981" width="15" style="4" customWidth="1"/>
    <col min="7982" max="7982" width="14.7109375" style="4" customWidth="1"/>
    <col min="7983" max="7983" width="15" style="4" customWidth="1"/>
    <col min="7984" max="7984" width="59.7109375" style="4" customWidth="1"/>
    <col min="7985" max="7985" width="81.7109375" style="4" bestFit="1" customWidth="1"/>
    <col min="7986" max="7986" width="19.42578125" style="4" customWidth="1"/>
    <col min="7987" max="7987" width="14.5703125" style="4" customWidth="1"/>
    <col min="7988" max="7988" width="12.28515625" style="4" customWidth="1"/>
    <col min="7989" max="7989" width="14.5703125" style="4" customWidth="1"/>
    <col min="7990" max="7990" width="11.7109375" style="4" customWidth="1"/>
    <col min="7991" max="7991" width="14" style="4" customWidth="1"/>
    <col min="7992" max="7992" width="20.5703125" style="4" customWidth="1"/>
    <col min="7993" max="7993" width="11.7109375" style="4" customWidth="1"/>
    <col min="7994" max="7994" width="10.85546875" style="4" customWidth="1"/>
    <col min="7995" max="8196" width="9.140625" style="4"/>
    <col min="8197" max="8197" width="7.42578125" style="4" customWidth="1"/>
    <col min="8198" max="8198" width="20.7109375" style="4" customWidth="1"/>
    <col min="8199" max="8199" width="44.28515625" style="4" customWidth="1"/>
    <col min="8200" max="8200" width="48.85546875" style="4" customWidth="1"/>
    <col min="8201" max="8201" width="8.5703125" style="4" customWidth="1"/>
    <col min="8202" max="8203" width="5.28515625" style="4" customWidth="1"/>
    <col min="8204" max="8204" width="7" style="4" customWidth="1"/>
    <col min="8205" max="8205" width="12.28515625" style="4" customWidth="1"/>
    <col min="8206" max="8206" width="10.7109375" style="4" customWidth="1"/>
    <col min="8207" max="8207" width="11.140625" style="4" customWidth="1"/>
    <col min="8208" max="8208" width="8.85546875" style="4" customWidth="1"/>
    <col min="8209" max="8209" width="13.85546875" style="4" customWidth="1"/>
    <col min="8210" max="8210" width="38.85546875" style="4" customWidth="1"/>
    <col min="8211" max="8212" width="4.85546875" style="4" customWidth="1"/>
    <col min="8213" max="8213" width="11.85546875" style="4" customWidth="1"/>
    <col min="8214" max="8214" width="9.140625" style="4" customWidth="1"/>
    <col min="8215" max="8215" width="13.42578125" style="4" customWidth="1"/>
    <col min="8216" max="8216" width="15.28515625" style="4" customWidth="1"/>
    <col min="8217" max="8217" width="15.42578125" style="4" customWidth="1"/>
    <col min="8218" max="8219" width="14.42578125" style="4" customWidth="1"/>
    <col min="8220" max="8220" width="7.140625" style="4" customWidth="1"/>
    <col min="8221" max="8223" width="15.140625" style="4" customWidth="1"/>
    <col min="8224" max="8224" width="6.7109375" style="4" customWidth="1"/>
    <col min="8225" max="8225" width="16" style="4" customWidth="1"/>
    <col min="8226" max="8226" width="14.85546875" style="4" customWidth="1"/>
    <col min="8227" max="8227" width="12.85546875" style="4" customWidth="1"/>
    <col min="8228" max="8228" width="4.85546875" style="4" customWidth="1"/>
    <col min="8229" max="8229" width="14.140625" style="4" customWidth="1"/>
    <col min="8230" max="8230" width="13.85546875" style="4" customWidth="1"/>
    <col min="8231" max="8231" width="14.140625" style="4" customWidth="1"/>
    <col min="8232" max="8232" width="8.5703125" style="4" bestFit="1" customWidth="1"/>
    <col min="8233" max="8233" width="12.85546875" style="4" customWidth="1"/>
    <col min="8234" max="8234" width="14" style="4" customWidth="1"/>
    <col min="8235" max="8235" width="13.140625" style="4" customWidth="1"/>
    <col min="8236" max="8236" width="8.5703125" style="4" bestFit="1" customWidth="1"/>
    <col min="8237" max="8237" width="15" style="4" customWidth="1"/>
    <col min="8238" max="8238" width="14.7109375" style="4" customWidth="1"/>
    <col min="8239" max="8239" width="15" style="4" customWidth="1"/>
    <col min="8240" max="8240" width="59.7109375" style="4" customWidth="1"/>
    <col min="8241" max="8241" width="81.7109375" style="4" bestFit="1" customWidth="1"/>
    <col min="8242" max="8242" width="19.42578125" style="4" customWidth="1"/>
    <col min="8243" max="8243" width="14.5703125" style="4" customWidth="1"/>
    <col min="8244" max="8244" width="12.28515625" style="4" customWidth="1"/>
    <col min="8245" max="8245" width="14.5703125" style="4" customWidth="1"/>
    <col min="8246" max="8246" width="11.7109375" style="4" customWidth="1"/>
    <col min="8247" max="8247" width="14" style="4" customWidth="1"/>
    <col min="8248" max="8248" width="20.5703125" style="4" customWidth="1"/>
    <col min="8249" max="8249" width="11.7109375" style="4" customWidth="1"/>
    <col min="8250" max="8250" width="10.85546875" style="4" customWidth="1"/>
    <col min="8251" max="8452" width="9.140625" style="4"/>
    <col min="8453" max="8453" width="7.42578125" style="4" customWidth="1"/>
    <col min="8454" max="8454" width="20.7109375" style="4" customWidth="1"/>
    <col min="8455" max="8455" width="44.28515625" style="4" customWidth="1"/>
    <col min="8456" max="8456" width="48.85546875" style="4" customWidth="1"/>
    <col min="8457" max="8457" width="8.5703125" style="4" customWidth="1"/>
    <col min="8458" max="8459" width="5.28515625" style="4" customWidth="1"/>
    <col min="8460" max="8460" width="7" style="4" customWidth="1"/>
    <col min="8461" max="8461" width="12.28515625" style="4" customWidth="1"/>
    <col min="8462" max="8462" width="10.7109375" style="4" customWidth="1"/>
    <col min="8463" max="8463" width="11.140625" style="4" customWidth="1"/>
    <col min="8464" max="8464" width="8.85546875" style="4" customWidth="1"/>
    <col min="8465" max="8465" width="13.85546875" style="4" customWidth="1"/>
    <col min="8466" max="8466" width="38.85546875" style="4" customWidth="1"/>
    <col min="8467" max="8468" width="4.85546875" style="4" customWidth="1"/>
    <col min="8469" max="8469" width="11.85546875" style="4" customWidth="1"/>
    <col min="8470" max="8470" width="9.140625" style="4" customWidth="1"/>
    <col min="8471" max="8471" width="13.42578125" style="4" customWidth="1"/>
    <col min="8472" max="8472" width="15.28515625" style="4" customWidth="1"/>
    <col min="8473" max="8473" width="15.42578125" style="4" customWidth="1"/>
    <col min="8474" max="8475" width="14.42578125" style="4" customWidth="1"/>
    <col min="8476" max="8476" width="7.140625" style="4" customWidth="1"/>
    <col min="8477" max="8479" width="15.140625" style="4" customWidth="1"/>
    <col min="8480" max="8480" width="6.7109375" style="4" customWidth="1"/>
    <col min="8481" max="8481" width="16" style="4" customWidth="1"/>
    <col min="8482" max="8482" width="14.85546875" style="4" customWidth="1"/>
    <col min="8483" max="8483" width="12.85546875" style="4" customWidth="1"/>
    <col min="8484" max="8484" width="4.85546875" style="4" customWidth="1"/>
    <col min="8485" max="8485" width="14.140625" style="4" customWidth="1"/>
    <col min="8486" max="8486" width="13.85546875" style="4" customWidth="1"/>
    <col min="8487" max="8487" width="14.140625" style="4" customWidth="1"/>
    <col min="8488" max="8488" width="8.5703125" style="4" bestFit="1" customWidth="1"/>
    <col min="8489" max="8489" width="12.85546875" style="4" customWidth="1"/>
    <col min="8490" max="8490" width="14" style="4" customWidth="1"/>
    <col min="8491" max="8491" width="13.140625" style="4" customWidth="1"/>
    <col min="8492" max="8492" width="8.5703125" style="4" bestFit="1" customWidth="1"/>
    <col min="8493" max="8493" width="15" style="4" customWidth="1"/>
    <col min="8494" max="8494" width="14.7109375" style="4" customWidth="1"/>
    <col min="8495" max="8495" width="15" style="4" customWidth="1"/>
    <col min="8496" max="8496" width="59.7109375" style="4" customWidth="1"/>
    <col min="8497" max="8497" width="81.7109375" style="4" bestFit="1" customWidth="1"/>
    <col min="8498" max="8498" width="19.42578125" style="4" customWidth="1"/>
    <col min="8499" max="8499" width="14.5703125" style="4" customWidth="1"/>
    <col min="8500" max="8500" width="12.28515625" style="4" customWidth="1"/>
    <col min="8501" max="8501" width="14.5703125" style="4" customWidth="1"/>
    <col min="8502" max="8502" width="11.7109375" style="4" customWidth="1"/>
    <col min="8503" max="8503" width="14" style="4" customWidth="1"/>
    <col min="8504" max="8504" width="20.5703125" style="4" customWidth="1"/>
    <col min="8505" max="8505" width="11.7109375" style="4" customWidth="1"/>
    <col min="8506" max="8506" width="10.85546875" style="4" customWidth="1"/>
    <col min="8507" max="8708" width="9.140625" style="4"/>
    <col min="8709" max="8709" width="7.42578125" style="4" customWidth="1"/>
    <col min="8710" max="8710" width="20.7109375" style="4" customWidth="1"/>
    <col min="8711" max="8711" width="44.28515625" style="4" customWidth="1"/>
    <col min="8712" max="8712" width="48.85546875" style="4" customWidth="1"/>
    <col min="8713" max="8713" width="8.5703125" style="4" customWidth="1"/>
    <col min="8714" max="8715" width="5.28515625" style="4" customWidth="1"/>
    <col min="8716" max="8716" width="7" style="4" customWidth="1"/>
    <col min="8717" max="8717" width="12.28515625" style="4" customWidth="1"/>
    <col min="8718" max="8718" width="10.7109375" style="4" customWidth="1"/>
    <col min="8719" max="8719" width="11.140625" style="4" customWidth="1"/>
    <col min="8720" max="8720" width="8.85546875" style="4" customWidth="1"/>
    <col min="8721" max="8721" width="13.85546875" style="4" customWidth="1"/>
    <col min="8722" max="8722" width="38.85546875" style="4" customWidth="1"/>
    <col min="8723" max="8724" width="4.85546875" style="4" customWidth="1"/>
    <col min="8725" max="8725" width="11.85546875" style="4" customWidth="1"/>
    <col min="8726" max="8726" width="9.140625" style="4" customWidth="1"/>
    <col min="8727" max="8727" width="13.42578125" style="4" customWidth="1"/>
    <col min="8728" max="8728" width="15.28515625" style="4" customWidth="1"/>
    <col min="8729" max="8729" width="15.42578125" style="4" customWidth="1"/>
    <col min="8730" max="8731" width="14.42578125" style="4" customWidth="1"/>
    <col min="8732" max="8732" width="7.140625" style="4" customWidth="1"/>
    <col min="8733" max="8735" width="15.140625" style="4" customWidth="1"/>
    <col min="8736" max="8736" width="6.7109375" style="4" customWidth="1"/>
    <col min="8737" max="8737" width="16" style="4" customWidth="1"/>
    <col min="8738" max="8738" width="14.85546875" style="4" customWidth="1"/>
    <col min="8739" max="8739" width="12.85546875" style="4" customWidth="1"/>
    <col min="8740" max="8740" width="4.85546875" style="4" customWidth="1"/>
    <col min="8741" max="8741" width="14.140625" style="4" customWidth="1"/>
    <col min="8742" max="8742" width="13.85546875" style="4" customWidth="1"/>
    <col min="8743" max="8743" width="14.140625" style="4" customWidth="1"/>
    <col min="8744" max="8744" width="8.5703125" style="4" bestFit="1" customWidth="1"/>
    <col min="8745" max="8745" width="12.85546875" style="4" customWidth="1"/>
    <col min="8746" max="8746" width="14" style="4" customWidth="1"/>
    <col min="8747" max="8747" width="13.140625" style="4" customWidth="1"/>
    <col min="8748" max="8748" width="8.5703125" style="4" bestFit="1" customWidth="1"/>
    <col min="8749" max="8749" width="15" style="4" customWidth="1"/>
    <col min="8750" max="8750" width="14.7109375" style="4" customWidth="1"/>
    <col min="8751" max="8751" width="15" style="4" customWidth="1"/>
    <col min="8752" max="8752" width="59.7109375" style="4" customWidth="1"/>
    <col min="8753" max="8753" width="81.7109375" style="4" bestFit="1" customWidth="1"/>
    <col min="8754" max="8754" width="19.42578125" style="4" customWidth="1"/>
    <col min="8755" max="8755" width="14.5703125" style="4" customWidth="1"/>
    <col min="8756" max="8756" width="12.28515625" style="4" customWidth="1"/>
    <col min="8757" max="8757" width="14.5703125" style="4" customWidth="1"/>
    <col min="8758" max="8758" width="11.7109375" style="4" customWidth="1"/>
    <col min="8759" max="8759" width="14" style="4" customWidth="1"/>
    <col min="8760" max="8760" width="20.5703125" style="4" customWidth="1"/>
    <col min="8761" max="8761" width="11.7109375" style="4" customWidth="1"/>
    <col min="8762" max="8762" width="10.85546875" style="4" customWidth="1"/>
    <col min="8763" max="8964" width="9.140625" style="4"/>
    <col min="8965" max="8965" width="7.42578125" style="4" customWidth="1"/>
    <col min="8966" max="8966" width="20.7109375" style="4" customWidth="1"/>
    <col min="8967" max="8967" width="44.28515625" style="4" customWidth="1"/>
    <col min="8968" max="8968" width="48.85546875" style="4" customWidth="1"/>
    <col min="8969" max="8969" width="8.5703125" style="4" customWidth="1"/>
    <col min="8970" max="8971" width="5.28515625" style="4" customWidth="1"/>
    <col min="8972" max="8972" width="7" style="4" customWidth="1"/>
    <col min="8973" max="8973" width="12.28515625" style="4" customWidth="1"/>
    <col min="8974" max="8974" width="10.7109375" style="4" customWidth="1"/>
    <col min="8975" max="8975" width="11.140625" style="4" customWidth="1"/>
    <col min="8976" max="8976" width="8.85546875" style="4" customWidth="1"/>
    <col min="8977" max="8977" width="13.85546875" style="4" customWidth="1"/>
    <col min="8978" max="8978" width="38.85546875" style="4" customWidth="1"/>
    <col min="8979" max="8980" width="4.85546875" style="4" customWidth="1"/>
    <col min="8981" max="8981" width="11.85546875" style="4" customWidth="1"/>
    <col min="8982" max="8982" width="9.140625" style="4" customWidth="1"/>
    <col min="8983" max="8983" width="13.42578125" style="4" customWidth="1"/>
    <col min="8984" max="8984" width="15.28515625" style="4" customWidth="1"/>
    <col min="8985" max="8985" width="15.42578125" style="4" customWidth="1"/>
    <col min="8986" max="8987" width="14.42578125" style="4" customWidth="1"/>
    <col min="8988" max="8988" width="7.140625" style="4" customWidth="1"/>
    <col min="8989" max="8991" width="15.140625" style="4" customWidth="1"/>
    <col min="8992" max="8992" width="6.7109375" style="4" customWidth="1"/>
    <col min="8993" max="8993" width="16" style="4" customWidth="1"/>
    <col min="8994" max="8994" width="14.85546875" style="4" customWidth="1"/>
    <col min="8995" max="8995" width="12.85546875" style="4" customWidth="1"/>
    <col min="8996" max="8996" width="4.85546875" style="4" customWidth="1"/>
    <col min="8997" max="8997" width="14.140625" style="4" customWidth="1"/>
    <col min="8998" max="8998" width="13.85546875" style="4" customWidth="1"/>
    <col min="8999" max="8999" width="14.140625" style="4" customWidth="1"/>
    <col min="9000" max="9000" width="8.5703125" style="4" bestFit="1" customWidth="1"/>
    <col min="9001" max="9001" width="12.85546875" style="4" customWidth="1"/>
    <col min="9002" max="9002" width="14" style="4" customWidth="1"/>
    <col min="9003" max="9003" width="13.140625" style="4" customWidth="1"/>
    <col min="9004" max="9004" width="8.5703125" style="4" bestFit="1" customWidth="1"/>
    <col min="9005" max="9005" width="15" style="4" customWidth="1"/>
    <col min="9006" max="9006" width="14.7109375" style="4" customWidth="1"/>
    <col min="9007" max="9007" width="15" style="4" customWidth="1"/>
    <col min="9008" max="9008" width="59.7109375" style="4" customWidth="1"/>
    <col min="9009" max="9009" width="81.7109375" style="4" bestFit="1" customWidth="1"/>
    <col min="9010" max="9010" width="19.42578125" style="4" customWidth="1"/>
    <col min="9011" max="9011" width="14.5703125" style="4" customWidth="1"/>
    <col min="9012" max="9012" width="12.28515625" style="4" customWidth="1"/>
    <col min="9013" max="9013" width="14.5703125" style="4" customWidth="1"/>
    <col min="9014" max="9014" width="11.7109375" style="4" customWidth="1"/>
    <col min="9015" max="9015" width="14" style="4" customWidth="1"/>
    <col min="9016" max="9016" width="20.5703125" style="4" customWidth="1"/>
    <col min="9017" max="9017" width="11.7109375" style="4" customWidth="1"/>
    <col min="9018" max="9018" width="10.85546875" style="4" customWidth="1"/>
    <col min="9019" max="9220" width="9.140625" style="4"/>
    <col min="9221" max="9221" width="7.42578125" style="4" customWidth="1"/>
    <col min="9222" max="9222" width="20.7109375" style="4" customWidth="1"/>
    <col min="9223" max="9223" width="44.28515625" style="4" customWidth="1"/>
    <col min="9224" max="9224" width="48.85546875" style="4" customWidth="1"/>
    <col min="9225" max="9225" width="8.5703125" style="4" customWidth="1"/>
    <col min="9226" max="9227" width="5.28515625" style="4" customWidth="1"/>
    <col min="9228" max="9228" width="7" style="4" customWidth="1"/>
    <col min="9229" max="9229" width="12.28515625" style="4" customWidth="1"/>
    <col min="9230" max="9230" width="10.7109375" style="4" customWidth="1"/>
    <col min="9231" max="9231" width="11.140625" style="4" customWidth="1"/>
    <col min="9232" max="9232" width="8.85546875" style="4" customWidth="1"/>
    <col min="9233" max="9233" width="13.85546875" style="4" customWidth="1"/>
    <col min="9234" max="9234" width="38.85546875" style="4" customWidth="1"/>
    <col min="9235" max="9236" width="4.85546875" style="4" customWidth="1"/>
    <col min="9237" max="9237" width="11.85546875" style="4" customWidth="1"/>
    <col min="9238" max="9238" width="9.140625" style="4" customWidth="1"/>
    <col min="9239" max="9239" width="13.42578125" style="4" customWidth="1"/>
    <col min="9240" max="9240" width="15.28515625" style="4" customWidth="1"/>
    <col min="9241" max="9241" width="15.42578125" style="4" customWidth="1"/>
    <col min="9242" max="9243" width="14.42578125" style="4" customWidth="1"/>
    <col min="9244" max="9244" width="7.140625" style="4" customWidth="1"/>
    <col min="9245" max="9247" width="15.140625" style="4" customWidth="1"/>
    <col min="9248" max="9248" width="6.7109375" style="4" customWidth="1"/>
    <col min="9249" max="9249" width="16" style="4" customWidth="1"/>
    <col min="9250" max="9250" width="14.85546875" style="4" customWidth="1"/>
    <col min="9251" max="9251" width="12.85546875" style="4" customWidth="1"/>
    <col min="9252" max="9252" width="4.85546875" style="4" customWidth="1"/>
    <col min="9253" max="9253" width="14.140625" style="4" customWidth="1"/>
    <col min="9254" max="9254" width="13.85546875" style="4" customWidth="1"/>
    <col min="9255" max="9255" width="14.140625" style="4" customWidth="1"/>
    <col min="9256" max="9256" width="8.5703125" style="4" bestFit="1" customWidth="1"/>
    <col min="9257" max="9257" width="12.85546875" style="4" customWidth="1"/>
    <col min="9258" max="9258" width="14" style="4" customWidth="1"/>
    <col min="9259" max="9259" width="13.140625" style="4" customWidth="1"/>
    <col min="9260" max="9260" width="8.5703125" style="4" bestFit="1" customWidth="1"/>
    <col min="9261" max="9261" width="15" style="4" customWidth="1"/>
    <col min="9262" max="9262" width="14.7109375" style="4" customWidth="1"/>
    <col min="9263" max="9263" width="15" style="4" customWidth="1"/>
    <col min="9264" max="9264" width="59.7109375" style="4" customWidth="1"/>
    <col min="9265" max="9265" width="81.7109375" style="4" bestFit="1" customWidth="1"/>
    <col min="9266" max="9266" width="19.42578125" style="4" customWidth="1"/>
    <col min="9267" max="9267" width="14.5703125" style="4" customWidth="1"/>
    <col min="9268" max="9268" width="12.28515625" style="4" customWidth="1"/>
    <col min="9269" max="9269" width="14.5703125" style="4" customWidth="1"/>
    <col min="9270" max="9270" width="11.7109375" style="4" customWidth="1"/>
    <col min="9271" max="9271" width="14" style="4" customWidth="1"/>
    <col min="9272" max="9272" width="20.5703125" style="4" customWidth="1"/>
    <col min="9273" max="9273" width="11.7109375" style="4" customWidth="1"/>
    <col min="9274" max="9274" width="10.85546875" style="4" customWidth="1"/>
    <col min="9275" max="9476" width="9.140625" style="4"/>
    <col min="9477" max="9477" width="7.42578125" style="4" customWidth="1"/>
    <col min="9478" max="9478" width="20.7109375" style="4" customWidth="1"/>
    <col min="9479" max="9479" width="44.28515625" style="4" customWidth="1"/>
    <col min="9480" max="9480" width="48.85546875" style="4" customWidth="1"/>
    <col min="9481" max="9481" width="8.5703125" style="4" customWidth="1"/>
    <col min="9482" max="9483" width="5.28515625" style="4" customWidth="1"/>
    <col min="9484" max="9484" width="7" style="4" customWidth="1"/>
    <col min="9485" max="9485" width="12.28515625" style="4" customWidth="1"/>
    <col min="9486" max="9486" width="10.7109375" style="4" customWidth="1"/>
    <col min="9487" max="9487" width="11.140625" style="4" customWidth="1"/>
    <col min="9488" max="9488" width="8.85546875" style="4" customWidth="1"/>
    <col min="9489" max="9489" width="13.85546875" style="4" customWidth="1"/>
    <col min="9490" max="9490" width="38.85546875" style="4" customWidth="1"/>
    <col min="9491" max="9492" width="4.85546875" style="4" customWidth="1"/>
    <col min="9493" max="9493" width="11.85546875" style="4" customWidth="1"/>
    <col min="9494" max="9494" width="9.140625" style="4" customWidth="1"/>
    <col min="9495" max="9495" width="13.42578125" style="4" customWidth="1"/>
    <col min="9496" max="9496" width="15.28515625" style="4" customWidth="1"/>
    <col min="9497" max="9497" width="15.42578125" style="4" customWidth="1"/>
    <col min="9498" max="9499" width="14.42578125" style="4" customWidth="1"/>
    <col min="9500" max="9500" width="7.140625" style="4" customWidth="1"/>
    <col min="9501" max="9503" width="15.140625" style="4" customWidth="1"/>
    <col min="9504" max="9504" width="6.7109375" style="4" customWidth="1"/>
    <col min="9505" max="9505" width="16" style="4" customWidth="1"/>
    <col min="9506" max="9506" width="14.85546875" style="4" customWidth="1"/>
    <col min="9507" max="9507" width="12.85546875" style="4" customWidth="1"/>
    <col min="9508" max="9508" width="4.85546875" style="4" customWidth="1"/>
    <col min="9509" max="9509" width="14.140625" style="4" customWidth="1"/>
    <col min="9510" max="9510" width="13.85546875" style="4" customWidth="1"/>
    <col min="9511" max="9511" width="14.140625" style="4" customWidth="1"/>
    <col min="9512" max="9512" width="8.5703125" style="4" bestFit="1" customWidth="1"/>
    <col min="9513" max="9513" width="12.85546875" style="4" customWidth="1"/>
    <col min="9514" max="9514" width="14" style="4" customWidth="1"/>
    <col min="9515" max="9515" width="13.140625" style="4" customWidth="1"/>
    <col min="9516" max="9516" width="8.5703125" style="4" bestFit="1" customWidth="1"/>
    <col min="9517" max="9517" width="15" style="4" customWidth="1"/>
    <col min="9518" max="9518" width="14.7109375" style="4" customWidth="1"/>
    <col min="9519" max="9519" width="15" style="4" customWidth="1"/>
    <col min="9520" max="9520" width="59.7109375" style="4" customWidth="1"/>
    <col min="9521" max="9521" width="81.7109375" style="4" bestFit="1" customWidth="1"/>
    <col min="9522" max="9522" width="19.42578125" style="4" customWidth="1"/>
    <col min="9523" max="9523" width="14.5703125" style="4" customWidth="1"/>
    <col min="9524" max="9524" width="12.28515625" style="4" customWidth="1"/>
    <col min="9525" max="9525" width="14.5703125" style="4" customWidth="1"/>
    <col min="9526" max="9526" width="11.7109375" style="4" customWidth="1"/>
    <col min="9527" max="9527" width="14" style="4" customWidth="1"/>
    <col min="9528" max="9528" width="20.5703125" style="4" customWidth="1"/>
    <col min="9529" max="9529" width="11.7109375" style="4" customWidth="1"/>
    <col min="9530" max="9530" width="10.85546875" style="4" customWidth="1"/>
    <col min="9531" max="9732" width="9.140625" style="4"/>
    <col min="9733" max="9733" width="7.42578125" style="4" customWidth="1"/>
    <col min="9734" max="9734" width="20.7109375" style="4" customWidth="1"/>
    <col min="9735" max="9735" width="44.28515625" style="4" customWidth="1"/>
    <col min="9736" max="9736" width="48.85546875" style="4" customWidth="1"/>
    <col min="9737" max="9737" width="8.5703125" style="4" customWidth="1"/>
    <col min="9738" max="9739" width="5.28515625" style="4" customWidth="1"/>
    <col min="9740" max="9740" width="7" style="4" customWidth="1"/>
    <col min="9741" max="9741" width="12.28515625" style="4" customWidth="1"/>
    <col min="9742" max="9742" width="10.7109375" style="4" customWidth="1"/>
    <col min="9743" max="9743" width="11.140625" style="4" customWidth="1"/>
    <col min="9744" max="9744" width="8.85546875" style="4" customWidth="1"/>
    <col min="9745" max="9745" width="13.85546875" style="4" customWidth="1"/>
    <col min="9746" max="9746" width="38.85546875" style="4" customWidth="1"/>
    <col min="9747" max="9748" width="4.85546875" style="4" customWidth="1"/>
    <col min="9749" max="9749" width="11.85546875" style="4" customWidth="1"/>
    <col min="9750" max="9750" width="9.140625" style="4" customWidth="1"/>
    <col min="9751" max="9751" width="13.42578125" style="4" customWidth="1"/>
    <col min="9752" max="9752" width="15.28515625" style="4" customWidth="1"/>
    <col min="9753" max="9753" width="15.42578125" style="4" customWidth="1"/>
    <col min="9754" max="9755" width="14.42578125" style="4" customWidth="1"/>
    <col min="9756" max="9756" width="7.140625" style="4" customWidth="1"/>
    <col min="9757" max="9759" width="15.140625" style="4" customWidth="1"/>
    <col min="9760" max="9760" width="6.7109375" style="4" customWidth="1"/>
    <col min="9761" max="9761" width="16" style="4" customWidth="1"/>
    <col min="9762" max="9762" width="14.85546875" style="4" customWidth="1"/>
    <col min="9763" max="9763" width="12.85546875" style="4" customWidth="1"/>
    <col min="9764" max="9764" width="4.85546875" style="4" customWidth="1"/>
    <col min="9765" max="9765" width="14.140625" style="4" customWidth="1"/>
    <col min="9766" max="9766" width="13.85546875" style="4" customWidth="1"/>
    <col min="9767" max="9767" width="14.140625" style="4" customWidth="1"/>
    <col min="9768" max="9768" width="8.5703125" style="4" bestFit="1" customWidth="1"/>
    <col min="9769" max="9769" width="12.85546875" style="4" customWidth="1"/>
    <col min="9770" max="9770" width="14" style="4" customWidth="1"/>
    <col min="9771" max="9771" width="13.140625" style="4" customWidth="1"/>
    <col min="9772" max="9772" width="8.5703125" style="4" bestFit="1" customWidth="1"/>
    <col min="9773" max="9773" width="15" style="4" customWidth="1"/>
    <col min="9774" max="9774" width="14.7109375" style="4" customWidth="1"/>
    <col min="9775" max="9775" width="15" style="4" customWidth="1"/>
    <col min="9776" max="9776" width="59.7109375" style="4" customWidth="1"/>
    <col min="9777" max="9777" width="81.7109375" style="4" bestFit="1" customWidth="1"/>
    <col min="9778" max="9778" width="19.42578125" style="4" customWidth="1"/>
    <col min="9779" max="9779" width="14.5703125" style="4" customWidth="1"/>
    <col min="9780" max="9780" width="12.28515625" style="4" customWidth="1"/>
    <col min="9781" max="9781" width="14.5703125" style="4" customWidth="1"/>
    <col min="9782" max="9782" width="11.7109375" style="4" customWidth="1"/>
    <col min="9783" max="9783" width="14" style="4" customWidth="1"/>
    <col min="9784" max="9784" width="20.5703125" style="4" customWidth="1"/>
    <col min="9785" max="9785" width="11.7109375" style="4" customWidth="1"/>
    <col min="9786" max="9786" width="10.85546875" style="4" customWidth="1"/>
    <col min="9787" max="9988" width="9.140625" style="4"/>
    <col min="9989" max="9989" width="7.42578125" style="4" customWidth="1"/>
    <col min="9990" max="9990" width="20.7109375" style="4" customWidth="1"/>
    <col min="9991" max="9991" width="44.28515625" style="4" customWidth="1"/>
    <col min="9992" max="9992" width="48.85546875" style="4" customWidth="1"/>
    <col min="9993" max="9993" width="8.5703125" style="4" customWidth="1"/>
    <col min="9994" max="9995" width="5.28515625" style="4" customWidth="1"/>
    <col min="9996" max="9996" width="7" style="4" customWidth="1"/>
    <col min="9997" max="9997" width="12.28515625" style="4" customWidth="1"/>
    <col min="9998" max="9998" width="10.7109375" style="4" customWidth="1"/>
    <col min="9999" max="9999" width="11.140625" style="4" customWidth="1"/>
    <col min="10000" max="10000" width="8.85546875" style="4" customWidth="1"/>
    <col min="10001" max="10001" width="13.85546875" style="4" customWidth="1"/>
    <col min="10002" max="10002" width="38.85546875" style="4" customWidth="1"/>
    <col min="10003" max="10004" width="4.85546875" style="4" customWidth="1"/>
    <col min="10005" max="10005" width="11.85546875" style="4" customWidth="1"/>
    <col min="10006" max="10006" width="9.140625" style="4" customWidth="1"/>
    <col min="10007" max="10007" width="13.42578125" style="4" customWidth="1"/>
    <col min="10008" max="10008" width="15.28515625" style="4" customWidth="1"/>
    <col min="10009" max="10009" width="15.42578125" style="4" customWidth="1"/>
    <col min="10010" max="10011" width="14.42578125" style="4" customWidth="1"/>
    <col min="10012" max="10012" width="7.140625" style="4" customWidth="1"/>
    <col min="10013" max="10015" width="15.140625" style="4" customWidth="1"/>
    <col min="10016" max="10016" width="6.7109375" style="4" customWidth="1"/>
    <col min="10017" max="10017" width="16" style="4" customWidth="1"/>
    <col min="10018" max="10018" width="14.85546875" style="4" customWidth="1"/>
    <col min="10019" max="10019" width="12.85546875" style="4" customWidth="1"/>
    <col min="10020" max="10020" width="4.85546875" style="4" customWidth="1"/>
    <col min="10021" max="10021" width="14.140625" style="4" customWidth="1"/>
    <col min="10022" max="10022" width="13.85546875" style="4" customWidth="1"/>
    <col min="10023" max="10023" width="14.140625" style="4" customWidth="1"/>
    <col min="10024" max="10024" width="8.5703125" style="4" bestFit="1" customWidth="1"/>
    <col min="10025" max="10025" width="12.85546875" style="4" customWidth="1"/>
    <col min="10026" max="10026" width="14" style="4" customWidth="1"/>
    <col min="10027" max="10027" width="13.140625" style="4" customWidth="1"/>
    <col min="10028" max="10028" width="8.5703125" style="4" bestFit="1" customWidth="1"/>
    <col min="10029" max="10029" width="15" style="4" customWidth="1"/>
    <col min="10030" max="10030" width="14.7109375" style="4" customWidth="1"/>
    <col min="10031" max="10031" width="15" style="4" customWidth="1"/>
    <col min="10032" max="10032" width="59.7109375" style="4" customWidth="1"/>
    <col min="10033" max="10033" width="81.7109375" style="4" bestFit="1" customWidth="1"/>
    <col min="10034" max="10034" width="19.42578125" style="4" customWidth="1"/>
    <col min="10035" max="10035" width="14.5703125" style="4" customWidth="1"/>
    <col min="10036" max="10036" width="12.28515625" style="4" customWidth="1"/>
    <col min="10037" max="10037" width="14.5703125" style="4" customWidth="1"/>
    <col min="10038" max="10038" width="11.7109375" style="4" customWidth="1"/>
    <col min="10039" max="10039" width="14" style="4" customWidth="1"/>
    <col min="10040" max="10040" width="20.5703125" style="4" customWidth="1"/>
    <col min="10041" max="10041" width="11.7109375" style="4" customWidth="1"/>
    <col min="10042" max="10042" width="10.85546875" style="4" customWidth="1"/>
    <col min="10043" max="10244" width="9.140625" style="4"/>
    <col min="10245" max="10245" width="7.42578125" style="4" customWidth="1"/>
    <col min="10246" max="10246" width="20.7109375" style="4" customWidth="1"/>
    <col min="10247" max="10247" width="44.28515625" style="4" customWidth="1"/>
    <col min="10248" max="10248" width="48.85546875" style="4" customWidth="1"/>
    <col min="10249" max="10249" width="8.5703125" style="4" customWidth="1"/>
    <col min="10250" max="10251" width="5.28515625" style="4" customWidth="1"/>
    <col min="10252" max="10252" width="7" style="4" customWidth="1"/>
    <col min="10253" max="10253" width="12.28515625" style="4" customWidth="1"/>
    <col min="10254" max="10254" width="10.7109375" style="4" customWidth="1"/>
    <col min="10255" max="10255" width="11.140625" style="4" customWidth="1"/>
    <col min="10256" max="10256" width="8.85546875" style="4" customWidth="1"/>
    <col min="10257" max="10257" width="13.85546875" style="4" customWidth="1"/>
    <col min="10258" max="10258" width="38.85546875" style="4" customWidth="1"/>
    <col min="10259" max="10260" width="4.85546875" style="4" customWidth="1"/>
    <col min="10261" max="10261" width="11.85546875" style="4" customWidth="1"/>
    <col min="10262" max="10262" width="9.140625" style="4" customWidth="1"/>
    <col min="10263" max="10263" width="13.42578125" style="4" customWidth="1"/>
    <col min="10264" max="10264" width="15.28515625" style="4" customWidth="1"/>
    <col min="10265" max="10265" width="15.42578125" style="4" customWidth="1"/>
    <col min="10266" max="10267" width="14.42578125" style="4" customWidth="1"/>
    <col min="10268" max="10268" width="7.140625" style="4" customWidth="1"/>
    <col min="10269" max="10271" width="15.140625" style="4" customWidth="1"/>
    <col min="10272" max="10272" width="6.7109375" style="4" customWidth="1"/>
    <col min="10273" max="10273" width="16" style="4" customWidth="1"/>
    <col min="10274" max="10274" width="14.85546875" style="4" customWidth="1"/>
    <col min="10275" max="10275" width="12.85546875" style="4" customWidth="1"/>
    <col min="10276" max="10276" width="4.85546875" style="4" customWidth="1"/>
    <col min="10277" max="10277" width="14.140625" style="4" customWidth="1"/>
    <col min="10278" max="10278" width="13.85546875" style="4" customWidth="1"/>
    <col min="10279" max="10279" width="14.140625" style="4" customWidth="1"/>
    <col min="10280" max="10280" width="8.5703125" style="4" bestFit="1" customWidth="1"/>
    <col min="10281" max="10281" width="12.85546875" style="4" customWidth="1"/>
    <col min="10282" max="10282" width="14" style="4" customWidth="1"/>
    <col min="10283" max="10283" width="13.140625" style="4" customWidth="1"/>
    <col min="10284" max="10284" width="8.5703125" style="4" bestFit="1" customWidth="1"/>
    <col min="10285" max="10285" width="15" style="4" customWidth="1"/>
    <col min="10286" max="10286" width="14.7109375" style="4" customWidth="1"/>
    <col min="10287" max="10287" width="15" style="4" customWidth="1"/>
    <col min="10288" max="10288" width="59.7109375" style="4" customWidth="1"/>
    <col min="10289" max="10289" width="81.7109375" style="4" bestFit="1" customWidth="1"/>
    <col min="10290" max="10290" width="19.42578125" style="4" customWidth="1"/>
    <col min="10291" max="10291" width="14.5703125" style="4" customWidth="1"/>
    <col min="10292" max="10292" width="12.28515625" style="4" customWidth="1"/>
    <col min="10293" max="10293" width="14.5703125" style="4" customWidth="1"/>
    <col min="10294" max="10294" width="11.7109375" style="4" customWidth="1"/>
    <col min="10295" max="10295" width="14" style="4" customWidth="1"/>
    <col min="10296" max="10296" width="20.5703125" style="4" customWidth="1"/>
    <col min="10297" max="10297" width="11.7109375" style="4" customWidth="1"/>
    <col min="10298" max="10298" width="10.85546875" style="4" customWidth="1"/>
    <col min="10299" max="10500" width="9.140625" style="4"/>
    <col min="10501" max="10501" width="7.42578125" style="4" customWidth="1"/>
    <col min="10502" max="10502" width="20.7109375" style="4" customWidth="1"/>
    <col min="10503" max="10503" width="44.28515625" style="4" customWidth="1"/>
    <col min="10504" max="10504" width="48.85546875" style="4" customWidth="1"/>
    <col min="10505" max="10505" width="8.5703125" style="4" customWidth="1"/>
    <col min="10506" max="10507" width="5.28515625" style="4" customWidth="1"/>
    <col min="10508" max="10508" width="7" style="4" customWidth="1"/>
    <col min="10509" max="10509" width="12.28515625" style="4" customWidth="1"/>
    <col min="10510" max="10510" width="10.7109375" style="4" customWidth="1"/>
    <col min="10511" max="10511" width="11.140625" style="4" customWidth="1"/>
    <col min="10512" max="10512" width="8.85546875" style="4" customWidth="1"/>
    <col min="10513" max="10513" width="13.85546875" style="4" customWidth="1"/>
    <col min="10514" max="10514" width="38.85546875" style="4" customWidth="1"/>
    <col min="10515" max="10516" width="4.85546875" style="4" customWidth="1"/>
    <col min="10517" max="10517" width="11.85546875" style="4" customWidth="1"/>
    <col min="10518" max="10518" width="9.140625" style="4" customWidth="1"/>
    <col min="10519" max="10519" width="13.42578125" style="4" customWidth="1"/>
    <col min="10520" max="10520" width="15.28515625" style="4" customWidth="1"/>
    <col min="10521" max="10521" width="15.42578125" style="4" customWidth="1"/>
    <col min="10522" max="10523" width="14.42578125" style="4" customWidth="1"/>
    <col min="10524" max="10524" width="7.140625" style="4" customWidth="1"/>
    <col min="10525" max="10527" width="15.140625" style="4" customWidth="1"/>
    <col min="10528" max="10528" width="6.7109375" style="4" customWidth="1"/>
    <col min="10529" max="10529" width="16" style="4" customWidth="1"/>
    <col min="10530" max="10530" width="14.85546875" style="4" customWidth="1"/>
    <col min="10531" max="10531" width="12.85546875" style="4" customWidth="1"/>
    <col min="10532" max="10532" width="4.85546875" style="4" customWidth="1"/>
    <col min="10533" max="10533" width="14.140625" style="4" customWidth="1"/>
    <col min="10534" max="10534" width="13.85546875" style="4" customWidth="1"/>
    <col min="10535" max="10535" width="14.140625" style="4" customWidth="1"/>
    <col min="10536" max="10536" width="8.5703125" style="4" bestFit="1" customWidth="1"/>
    <col min="10537" max="10537" width="12.85546875" style="4" customWidth="1"/>
    <col min="10538" max="10538" width="14" style="4" customWidth="1"/>
    <col min="10539" max="10539" width="13.140625" style="4" customWidth="1"/>
    <col min="10540" max="10540" width="8.5703125" style="4" bestFit="1" customWidth="1"/>
    <col min="10541" max="10541" width="15" style="4" customWidth="1"/>
    <col min="10542" max="10542" width="14.7109375" style="4" customWidth="1"/>
    <col min="10543" max="10543" width="15" style="4" customWidth="1"/>
    <col min="10544" max="10544" width="59.7109375" style="4" customWidth="1"/>
    <col min="10545" max="10545" width="81.7109375" style="4" bestFit="1" customWidth="1"/>
    <col min="10546" max="10546" width="19.42578125" style="4" customWidth="1"/>
    <col min="10547" max="10547" width="14.5703125" style="4" customWidth="1"/>
    <col min="10548" max="10548" width="12.28515625" style="4" customWidth="1"/>
    <col min="10549" max="10549" width="14.5703125" style="4" customWidth="1"/>
    <col min="10550" max="10550" width="11.7109375" style="4" customWidth="1"/>
    <col min="10551" max="10551" width="14" style="4" customWidth="1"/>
    <col min="10552" max="10552" width="20.5703125" style="4" customWidth="1"/>
    <col min="10553" max="10553" width="11.7109375" style="4" customWidth="1"/>
    <col min="10554" max="10554" width="10.85546875" style="4" customWidth="1"/>
    <col min="10555" max="10756" width="9.140625" style="4"/>
    <col min="10757" max="10757" width="7.42578125" style="4" customWidth="1"/>
    <col min="10758" max="10758" width="20.7109375" style="4" customWidth="1"/>
    <col min="10759" max="10759" width="44.28515625" style="4" customWidth="1"/>
    <col min="10760" max="10760" width="48.85546875" style="4" customWidth="1"/>
    <col min="10761" max="10761" width="8.5703125" style="4" customWidth="1"/>
    <col min="10762" max="10763" width="5.28515625" style="4" customWidth="1"/>
    <col min="10764" max="10764" width="7" style="4" customWidth="1"/>
    <col min="10765" max="10765" width="12.28515625" style="4" customWidth="1"/>
    <col min="10766" max="10766" width="10.7109375" style="4" customWidth="1"/>
    <col min="10767" max="10767" width="11.140625" style="4" customWidth="1"/>
    <col min="10768" max="10768" width="8.85546875" style="4" customWidth="1"/>
    <col min="10769" max="10769" width="13.85546875" style="4" customWidth="1"/>
    <col min="10770" max="10770" width="38.85546875" style="4" customWidth="1"/>
    <col min="10771" max="10772" width="4.85546875" style="4" customWidth="1"/>
    <col min="10773" max="10773" width="11.85546875" style="4" customWidth="1"/>
    <col min="10774" max="10774" width="9.140625" style="4" customWidth="1"/>
    <col min="10775" max="10775" width="13.42578125" style="4" customWidth="1"/>
    <col min="10776" max="10776" width="15.28515625" style="4" customWidth="1"/>
    <col min="10777" max="10777" width="15.42578125" style="4" customWidth="1"/>
    <col min="10778" max="10779" width="14.42578125" style="4" customWidth="1"/>
    <col min="10780" max="10780" width="7.140625" style="4" customWidth="1"/>
    <col min="10781" max="10783" width="15.140625" style="4" customWidth="1"/>
    <col min="10784" max="10784" width="6.7109375" style="4" customWidth="1"/>
    <col min="10785" max="10785" width="16" style="4" customWidth="1"/>
    <col min="10786" max="10786" width="14.85546875" style="4" customWidth="1"/>
    <col min="10787" max="10787" width="12.85546875" style="4" customWidth="1"/>
    <col min="10788" max="10788" width="4.85546875" style="4" customWidth="1"/>
    <col min="10789" max="10789" width="14.140625" style="4" customWidth="1"/>
    <col min="10790" max="10790" width="13.85546875" style="4" customWidth="1"/>
    <col min="10791" max="10791" width="14.140625" style="4" customWidth="1"/>
    <col min="10792" max="10792" width="8.5703125" style="4" bestFit="1" customWidth="1"/>
    <col min="10793" max="10793" width="12.85546875" style="4" customWidth="1"/>
    <col min="10794" max="10794" width="14" style="4" customWidth="1"/>
    <col min="10795" max="10795" width="13.140625" style="4" customWidth="1"/>
    <col min="10796" max="10796" width="8.5703125" style="4" bestFit="1" customWidth="1"/>
    <col min="10797" max="10797" width="15" style="4" customWidth="1"/>
    <col min="10798" max="10798" width="14.7109375" style="4" customWidth="1"/>
    <col min="10799" max="10799" width="15" style="4" customWidth="1"/>
    <col min="10800" max="10800" width="59.7109375" style="4" customWidth="1"/>
    <col min="10801" max="10801" width="81.7109375" style="4" bestFit="1" customWidth="1"/>
    <col min="10802" max="10802" width="19.42578125" style="4" customWidth="1"/>
    <col min="10803" max="10803" width="14.5703125" style="4" customWidth="1"/>
    <col min="10804" max="10804" width="12.28515625" style="4" customWidth="1"/>
    <col min="10805" max="10805" width="14.5703125" style="4" customWidth="1"/>
    <col min="10806" max="10806" width="11.7109375" style="4" customWidth="1"/>
    <col min="10807" max="10807" width="14" style="4" customWidth="1"/>
    <col min="10808" max="10808" width="20.5703125" style="4" customWidth="1"/>
    <col min="10809" max="10809" width="11.7109375" style="4" customWidth="1"/>
    <col min="10810" max="10810" width="10.85546875" style="4" customWidth="1"/>
    <col min="10811" max="11012" width="9.140625" style="4"/>
    <col min="11013" max="11013" width="7.42578125" style="4" customWidth="1"/>
    <col min="11014" max="11014" width="20.7109375" style="4" customWidth="1"/>
    <col min="11015" max="11015" width="44.28515625" style="4" customWidth="1"/>
    <col min="11016" max="11016" width="48.85546875" style="4" customWidth="1"/>
    <col min="11017" max="11017" width="8.5703125" style="4" customWidth="1"/>
    <col min="11018" max="11019" width="5.28515625" style="4" customWidth="1"/>
    <col min="11020" max="11020" width="7" style="4" customWidth="1"/>
    <col min="11021" max="11021" width="12.28515625" style="4" customWidth="1"/>
    <col min="11022" max="11022" width="10.7109375" style="4" customWidth="1"/>
    <col min="11023" max="11023" width="11.140625" style="4" customWidth="1"/>
    <col min="11024" max="11024" width="8.85546875" style="4" customWidth="1"/>
    <col min="11025" max="11025" width="13.85546875" style="4" customWidth="1"/>
    <col min="11026" max="11026" width="38.85546875" style="4" customWidth="1"/>
    <col min="11027" max="11028" width="4.85546875" style="4" customWidth="1"/>
    <col min="11029" max="11029" width="11.85546875" style="4" customWidth="1"/>
    <col min="11030" max="11030" width="9.140625" style="4" customWidth="1"/>
    <col min="11031" max="11031" width="13.42578125" style="4" customWidth="1"/>
    <col min="11032" max="11032" width="15.28515625" style="4" customWidth="1"/>
    <col min="11033" max="11033" width="15.42578125" style="4" customWidth="1"/>
    <col min="11034" max="11035" width="14.42578125" style="4" customWidth="1"/>
    <col min="11036" max="11036" width="7.140625" style="4" customWidth="1"/>
    <col min="11037" max="11039" width="15.140625" style="4" customWidth="1"/>
    <col min="11040" max="11040" width="6.7109375" style="4" customWidth="1"/>
    <col min="11041" max="11041" width="16" style="4" customWidth="1"/>
    <col min="11042" max="11042" width="14.85546875" style="4" customWidth="1"/>
    <col min="11043" max="11043" width="12.85546875" style="4" customWidth="1"/>
    <col min="11044" max="11044" width="4.85546875" style="4" customWidth="1"/>
    <col min="11045" max="11045" width="14.140625" style="4" customWidth="1"/>
    <col min="11046" max="11046" width="13.85546875" style="4" customWidth="1"/>
    <col min="11047" max="11047" width="14.140625" style="4" customWidth="1"/>
    <col min="11048" max="11048" width="8.5703125" style="4" bestFit="1" customWidth="1"/>
    <col min="11049" max="11049" width="12.85546875" style="4" customWidth="1"/>
    <col min="11050" max="11050" width="14" style="4" customWidth="1"/>
    <col min="11051" max="11051" width="13.140625" style="4" customWidth="1"/>
    <col min="11052" max="11052" width="8.5703125" style="4" bestFit="1" customWidth="1"/>
    <col min="11053" max="11053" width="15" style="4" customWidth="1"/>
    <col min="11054" max="11054" width="14.7109375" style="4" customWidth="1"/>
    <col min="11055" max="11055" width="15" style="4" customWidth="1"/>
    <col min="11056" max="11056" width="59.7109375" style="4" customWidth="1"/>
    <col min="11057" max="11057" width="81.7109375" style="4" bestFit="1" customWidth="1"/>
    <col min="11058" max="11058" width="19.42578125" style="4" customWidth="1"/>
    <col min="11059" max="11059" width="14.5703125" style="4" customWidth="1"/>
    <col min="11060" max="11060" width="12.28515625" style="4" customWidth="1"/>
    <col min="11061" max="11061" width="14.5703125" style="4" customWidth="1"/>
    <col min="11062" max="11062" width="11.7109375" style="4" customWidth="1"/>
    <col min="11063" max="11063" width="14" style="4" customWidth="1"/>
    <col min="11064" max="11064" width="20.5703125" style="4" customWidth="1"/>
    <col min="11065" max="11065" width="11.7109375" style="4" customWidth="1"/>
    <col min="11066" max="11066" width="10.85546875" style="4" customWidth="1"/>
    <col min="11067" max="11268" width="9.140625" style="4"/>
    <col min="11269" max="11269" width="7.42578125" style="4" customWidth="1"/>
    <col min="11270" max="11270" width="20.7109375" style="4" customWidth="1"/>
    <col min="11271" max="11271" width="44.28515625" style="4" customWidth="1"/>
    <col min="11272" max="11272" width="48.85546875" style="4" customWidth="1"/>
    <col min="11273" max="11273" width="8.5703125" style="4" customWidth="1"/>
    <col min="11274" max="11275" width="5.28515625" style="4" customWidth="1"/>
    <col min="11276" max="11276" width="7" style="4" customWidth="1"/>
    <col min="11277" max="11277" width="12.28515625" style="4" customWidth="1"/>
    <col min="11278" max="11278" width="10.7109375" style="4" customWidth="1"/>
    <col min="11279" max="11279" width="11.140625" style="4" customWidth="1"/>
    <col min="11280" max="11280" width="8.85546875" style="4" customWidth="1"/>
    <col min="11281" max="11281" width="13.85546875" style="4" customWidth="1"/>
    <col min="11282" max="11282" width="38.85546875" style="4" customWidth="1"/>
    <col min="11283" max="11284" width="4.85546875" style="4" customWidth="1"/>
    <col min="11285" max="11285" width="11.85546875" style="4" customWidth="1"/>
    <col min="11286" max="11286" width="9.140625" style="4" customWidth="1"/>
    <col min="11287" max="11287" width="13.42578125" style="4" customWidth="1"/>
    <col min="11288" max="11288" width="15.28515625" style="4" customWidth="1"/>
    <col min="11289" max="11289" width="15.42578125" style="4" customWidth="1"/>
    <col min="11290" max="11291" width="14.42578125" style="4" customWidth="1"/>
    <col min="11292" max="11292" width="7.140625" style="4" customWidth="1"/>
    <col min="11293" max="11295" width="15.140625" style="4" customWidth="1"/>
    <col min="11296" max="11296" width="6.7109375" style="4" customWidth="1"/>
    <col min="11297" max="11297" width="16" style="4" customWidth="1"/>
    <col min="11298" max="11298" width="14.85546875" style="4" customWidth="1"/>
    <col min="11299" max="11299" width="12.85546875" style="4" customWidth="1"/>
    <col min="11300" max="11300" width="4.85546875" style="4" customWidth="1"/>
    <col min="11301" max="11301" width="14.140625" style="4" customWidth="1"/>
    <col min="11302" max="11302" width="13.85546875" style="4" customWidth="1"/>
    <col min="11303" max="11303" width="14.140625" style="4" customWidth="1"/>
    <col min="11304" max="11304" width="8.5703125" style="4" bestFit="1" customWidth="1"/>
    <col min="11305" max="11305" width="12.85546875" style="4" customWidth="1"/>
    <col min="11306" max="11306" width="14" style="4" customWidth="1"/>
    <col min="11307" max="11307" width="13.140625" style="4" customWidth="1"/>
    <col min="11308" max="11308" width="8.5703125" style="4" bestFit="1" customWidth="1"/>
    <col min="11309" max="11309" width="15" style="4" customWidth="1"/>
    <col min="11310" max="11310" width="14.7109375" style="4" customWidth="1"/>
    <col min="11311" max="11311" width="15" style="4" customWidth="1"/>
    <col min="11312" max="11312" width="59.7109375" style="4" customWidth="1"/>
    <col min="11313" max="11313" width="81.7109375" style="4" bestFit="1" customWidth="1"/>
    <col min="11314" max="11314" width="19.42578125" style="4" customWidth="1"/>
    <col min="11315" max="11315" width="14.5703125" style="4" customWidth="1"/>
    <col min="11316" max="11316" width="12.28515625" style="4" customWidth="1"/>
    <col min="11317" max="11317" width="14.5703125" style="4" customWidth="1"/>
    <col min="11318" max="11318" width="11.7109375" style="4" customWidth="1"/>
    <col min="11319" max="11319" width="14" style="4" customWidth="1"/>
    <col min="11320" max="11320" width="20.5703125" style="4" customWidth="1"/>
    <col min="11321" max="11321" width="11.7109375" style="4" customWidth="1"/>
    <col min="11322" max="11322" width="10.85546875" style="4" customWidth="1"/>
    <col min="11323" max="11524" width="9.140625" style="4"/>
    <col min="11525" max="11525" width="7.42578125" style="4" customWidth="1"/>
    <col min="11526" max="11526" width="20.7109375" style="4" customWidth="1"/>
    <col min="11527" max="11527" width="44.28515625" style="4" customWidth="1"/>
    <col min="11528" max="11528" width="48.85546875" style="4" customWidth="1"/>
    <col min="11529" max="11529" width="8.5703125" style="4" customWidth="1"/>
    <col min="11530" max="11531" width="5.28515625" style="4" customWidth="1"/>
    <col min="11532" max="11532" width="7" style="4" customWidth="1"/>
    <col min="11533" max="11533" width="12.28515625" style="4" customWidth="1"/>
    <col min="11534" max="11534" width="10.7109375" style="4" customWidth="1"/>
    <col min="11535" max="11535" width="11.140625" style="4" customWidth="1"/>
    <col min="11536" max="11536" width="8.85546875" style="4" customWidth="1"/>
    <col min="11537" max="11537" width="13.85546875" style="4" customWidth="1"/>
    <col min="11538" max="11538" width="38.85546875" style="4" customWidth="1"/>
    <col min="11539" max="11540" width="4.85546875" style="4" customWidth="1"/>
    <col min="11541" max="11541" width="11.85546875" style="4" customWidth="1"/>
    <col min="11542" max="11542" width="9.140625" style="4" customWidth="1"/>
    <col min="11543" max="11543" width="13.42578125" style="4" customWidth="1"/>
    <col min="11544" max="11544" width="15.28515625" style="4" customWidth="1"/>
    <col min="11545" max="11545" width="15.42578125" style="4" customWidth="1"/>
    <col min="11546" max="11547" width="14.42578125" style="4" customWidth="1"/>
    <col min="11548" max="11548" width="7.140625" style="4" customWidth="1"/>
    <col min="11549" max="11551" width="15.140625" style="4" customWidth="1"/>
    <col min="11552" max="11552" width="6.7109375" style="4" customWidth="1"/>
    <col min="11553" max="11553" width="16" style="4" customWidth="1"/>
    <col min="11554" max="11554" width="14.85546875" style="4" customWidth="1"/>
    <col min="11555" max="11555" width="12.85546875" style="4" customWidth="1"/>
    <col min="11556" max="11556" width="4.85546875" style="4" customWidth="1"/>
    <col min="11557" max="11557" width="14.140625" style="4" customWidth="1"/>
    <col min="11558" max="11558" width="13.85546875" style="4" customWidth="1"/>
    <col min="11559" max="11559" width="14.140625" style="4" customWidth="1"/>
    <col min="11560" max="11560" width="8.5703125" style="4" bestFit="1" customWidth="1"/>
    <col min="11561" max="11561" width="12.85546875" style="4" customWidth="1"/>
    <col min="11562" max="11562" width="14" style="4" customWidth="1"/>
    <col min="11563" max="11563" width="13.140625" style="4" customWidth="1"/>
    <col min="11564" max="11564" width="8.5703125" style="4" bestFit="1" customWidth="1"/>
    <col min="11565" max="11565" width="15" style="4" customWidth="1"/>
    <col min="11566" max="11566" width="14.7109375" style="4" customWidth="1"/>
    <col min="11567" max="11567" width="15" style="4" customWidth="1"/>
    <col min="11568" max="11568" width="59.7109375" style="4" customWidth="1"/>
    <col min="11569" max="11569" width="81.7109375" style="4" bestFit="1" customWidth="1"/>
    <col min="11570" max="11570" width="19.42578125" style="4" customWidth="1"/>
    <col min="11571" max="11571" width="14.5703125" style="4" customWidth="1"/>
    <col min="11572" max="11572" width="12.28515625" style="4" customWidth="1"/>
    <col min="11573" max="11573" width="14.5703125" style="4" customWidth="1"/>
    <col min="11574" max="11574" width="11.7109375" style="4" customWidth="1"/>
    <col min="11575" max="11575" width="14" style="4" customWidth="1"/>
    <col min="11576" max="11576" width="20.5703125" style="4" customWidth="1"/>
    <col min="11577" max="11577" width="11.7109375" style="4" customWidth="1"/>
    <col min="11578" max="11578" width="10.85546875" style="4" customWidth="1"/>
    <col min="11579" max="11780" width="9.140625" style="4"/>
    <col min="11781" max="11781" width="7.42578125" style="4" customWidth="1"/>
    <col min="11782" max="11782" width="20.7109375" style="4" customWidth="1"/>
    <col min="11783" max="11783" width="44.28515625" style="4" customWidth="1"/>
    <col min="11784" max="11784" width="48.85546875" style="4" customWidth="1"/>
    <col min="11785" max="11785" width="8.5703125" style="4" customWidth="1"/>
    <col min="11786" max="11787" width="5.28515625" style="4" customWidth="1"/>
    <col min="11788" max="11788" width="7" style="4" customWidth="1"/>
    <col min="11789" max="11789" width="12.28515625" style="4" customWidth="1"/>
    <col min="11790" max="11790" width="10.7109375" style="4" customWidth="1"/>
    <col min="11791" max="11791" width="11.140625" style="4" customWidth="1"/>
    <col min="11792" max="11792" width="8.85546875" style="4" customWidth="1"/>
    <col min="11793" max="11793" width="13.85546875" style="4" customWidth="1"/>
    <col min="11794" max="11794" width="38.85546875" style="4" customWidth="1"/>
    <col min="11795" max="11796" width="4.85546875" style="4" customWidth="1"/>
    <col min="11797" max="11797" width="11.85546875" style="4" customWidth="1"/>
    <col min="11798" max="11798" width="9.140625" style="4" customWidth="1"/>
    <col min="11799" max="11799" width="13.42578125" style="4" customWidth="1"/>
    <col min="11800" max="11800" width="15.28515625" style="4" customWidth="1"/>
    <col min="11801" max="11801" width="15.42578125" style="4" customWidth="1"/>
    <col min="11802" max="11803" width="14.42578125" style="4" customWidth="1"/>
    <col min="11804" max="11804" width="7.140625" style="4" customWidth="1"/>
    <col min="11805" max="11807" width="15.140625" style="4" customWidth="1"/>
    <col min="11808" max="11808" width="6.7109375" style="4" customWidth="1"/>
    <col min="11809" max="11809" width="16" style="4" customWidth="1"/>
    <col min="11810" max="11810" width="14.85546875" style="4" customWidth="1"/>
    <col min="11811" max="11811" width="12.85546875" style="4" customWidth="1"/>
    <col min="11812" max="11812" width="4.85546875" style="4" customWidth="1"/>
    <col min="11813" max="11813" width="14.140625" style="4" customWidth="1"/>
    <col min="11814" max="11814" width="13.85546875" style="4" customWidth="1"/>
    <col min="11815" max="11815" width="14.140625" style="4" customWidth="1"/>
    <col min="11816" max="11816" width="8.5703125" style="4" bestFit="1" customWidth="1"/>
    <col min="11817" max="11817" width="12.85546875" style="4" customWidth="1"/>
    <col min="11818" max="11818" width="14" style="4" customWidth="1"/>
    <col min="11819" max="11819" width="13.140625" style="4" customWidth="1"/>
    <col min="11820" max="11820" width="8.5703125" style="4" bestFit="1" customWidth="1"/>
    <col min="11821" max="11821" width="15" style="4" customWidth="1"/>
    <col min="11822" max="11822" width="14.7109375" style="4" customWidth="1"/>
    <col min="11823" max="11823" width="15" style="4" customWidth="1"/>
    <col min="11824" max="11824" width="59.7109375" style="4" customWidth="1"/>
    <col min="11825" max="11825" width="81.7109375" style="4" bestFit="1" customWidth="1"/>
    <col min="11826" max="11826" width="19.42578125" style="4" customWidth="1"/>
    <col min="11827" max="11827" width="14.5703125" style="4" customWidth="1"/>
    <col min="11828" max="11828" width="12.28515625" style="4" customWidth="1"/>
    <col min="11829" max="11829" width="14.5703125" style="4" customWidth="1"/>
    <col min="11830" max="11830" width="11.7109375" style="4" customWidth="1"/>
    <col min="11831" max="11831" width="14" style="4" customWidth="1"/>
    <col min="11832" max="11832" width="20.5703125" style="4" customWidth="1"/>
    <col min="11833" max="11833" width="11.7109375" style="4" customWidth="1"/>
    <col min="11834" max="11834" width="10.85546875" style="4" customWidth="1"/>
    <col min="11835" max="12036" width="9.140625" style="4"/>
    <col min="12037" max="12037" width="7.42578125" style="4" customWidth="1"/>
    <col min="12038" max="12038" width="20.7109375" style="4" customWidth="1"/>
    <col min="12039" max="12039" width="44.28515625" style="4" customWidth="1"/>
    <col min="12040" max="12040" width="48.85546875" style="4" customWidth="1"/>
    <col min="12041" max="12041" width="8.5703125" style="4" customWidth="1"/>
    <col min="12042" max="12043" width="5.28515625" style="4" customWidth="1"/>
    <col min="12044" max="12044" width="7" style="4" customWidth="1"/>
    <col min="12045" max="12045" width="12.28515625" style="4" customWidth="1"/>
    <col min="12046" max="12046" width="10.7109375" style="4" customWidth="1"/>
    <col min="12047" max="12047" width="11.140625" style="4" customWidth="1"/>
    <col min="12048" max="12048" width="8.85546875" style="4" customWidth="1"/>
    <col min="12049" max="12049" width="13.85546875" style="4" customWidth="1"/>
    <col min="12050" max="12050" width="38.85546875" style="4" customWidth="1"/>
    <col min="12051" max="12052" width="4.85546875" style="4" customWidth="1"/>
    <col min="12053" max="12053" width="11.85546875" style="4" customWidth="1"/>
    <col min="12054" max="12054" width="9.140625" style="4" customWidth="1"/>
    <col min="12055" max="12055" width="13.42578125" style="4" customWidth="1"/>
    <col min="12056" max="12056" width="15.28515625" style="4" customWidth="1"/>
    <col min="12057" max="12057" width="15.42578125" style="4" customWidth="1"/>
    <col min="12058" max="12059" width="14.42578125" style="4" customWidth="1"/>
    <col min="12060" max="12060" width="7.140625" style="4" customWidth="1"/>
    <col min="12061" max="12063" width="15.140625" style="4" customWidth="1"/>
    <col min="12064" max="12064" width="6.7109375" style="4" customWidth="1"/>
    <col min="12065" max="12065" width="16" style="4" customWidth="1"/>
    <col min="12066" max="12066" width="14.85546875" style="4" customWidth="1"/>
    <col min="12067" max="12067" width="12.85546875" style="4" customWidth="1"/>
    <col min="12068" max="12068" width="4.85546875" style="4" customWidth="1"/>
    <col min="12069" max="12069" width="14.140625" style="4" customWidth="1"/>
    <col min="12070" max="12070" width="13.85546875" style="4" customWidth="1"/>
    <col min="12071" max="12071" width="14.140625" style="4" customWidth="1"/>
    <col min="12072" max="12072" width="8.5703125" style="4" bestFit="1" customWidth="1"/>
    <col min="12073" max="12073" width="12.85546875" style="4" customWidth="1"/>
    <col min="12074" max="12074" width="14" style="4" customWidth="1"/>
    <col min="12075" max="12075" width="13.140625" style="4" customWidth="1"/>
    <col min="12076" max="12076" width="8.5703125" style="4" bestFit="1" customWidth="1"/>
    <col min="12077" max="12077" width="15" style="4" customWidth="1"/>
    <col min="12078" max="12078" width="14.7109375" style="4" customWidth="1"/>
    <col min="12079" max="12079" width="15" style="4" customWidth="1"/>
    <col min="12080" max="12080" width="59.7109375" style="4" customWidth="1"/>
    <col min="12081" max="12081" width="81.7109375" style="4" bestFit="1" customWidth="1"/>
    <col min="12082" max="12082" width="19.42578125" style="4" customWidth="1"/>
    <col min="12083" max="12083" width="14.5703125" style="4" customWidth="1"/>
    <col min="12084" max="12084" width="12.28515625" style="4" customWidth="1"/>
    <col min="12085" max="12085" width="14.5703125" style="4" customWidth="1"/>
    <col min="12086" max="12086" width="11.7109375" style="4" customWidth="1"/>
    <col min="12087" max="12087" width="14" style="4" customWidth="1"/>
    <col min="12088" max="12088" width="20.5703125" style="4" customWidth="1"/>
    <col min="12089" max="12089" width="11.7109375" style="4" customWidth="1"/>
    <col min="12090" max="12090" width="10.85546875" style="4" customWidth="1"/>
    <col min="12091" max="12292" width="9.140625" style="4"/>
    <col min="12293" max="12293" width="7.42578125" style="4" customWidth="1"/>
    <col min="12294" max="12294" width="20.7109375" style="4" customWidth="1"/>
    <col min="12295" max="12295" width="44.28515625" style="4" customWidth="1"/>
    <col min="12296" max="12296" width="48.85546875" style="4" customWidth="1"/>
    <col min="12297" max="12297" width="8.5703125" style="4" customWidth="1"/>
    <col min="12298" max="12299" width="5.28515625" style="4" customWidth="1"/>
    <col min="12300" max="12300" width="7" style="4" customWidth="1"/>
    <col min="12301" max="12301" width="12.28515625" style="4" customWidth="1"/>
    <col min="12302" max="12302" width="10.7109375" style="4" customWidth="1"/>
    <col min="12303" max="12303" width="11.140625" style="4" customWidth="1"/>
    <col min="12304" max="12304" width="8.85546875" style="4" customWidth="1"/>
    <col min="12305" max="12305" width="13.85546875" style="4" customWidth="1"/>
    <col min="12306" max="12306" width="38.85546875" style="4" customWidth="1"/>
    <col min="12307" max="12308" width="4.85546875" style="4" customWidth="1"/>
    <col min="12309" max="12309" width="11.85546875" style="4" customWidth="1"/>
    <col min="12310" max="12310" width="9.140625" style="4" customWidth="1"/>
    <col min="12311" max="12311" width="13.42578125" style="4" customWidth="1"/>
    <col min="12312" max="12312" width="15.28515625" style="4" customWidth="1"/>
    <col min="12313" max="12313" width="15.42578125" style="4" customWidth="1"/>
    <col min="12314" max="12315" width="14.42578125" style="4" customWidth="1"/>
    <col min="12316" max="12316" width="7.140625" style="4" customWidth="1"/>
    <col min="12317" max="12319" width="15.140625" style="4" customWidth="1"/>
    <col min="12320" max="12320" width="6.7109375" style="4" customWidth="1"/>
    <col min="12321" max="12321" width="16" style="4" customWidth="1"/>
    <col min="12322" max="12322" width="14.85546875" style="4" customWidth="1"/>
    <col min="12323" max="12323" width="12.85546875" style="4" customWidth="1"/>
    <col min="12324" max="12324" width="4.85546875" style="4" customWidth="1"/>
    <col min="12325" max="12325" width="14.140625" style="4" customWidth="1"/>
    <col min="12326" max="12326" width="13.85546875" style="4" customWidth="1"/>
    <col min="12327" max="12327" width="14.140625" style="4" customWidth="1"/>
    <col min="12328" max="12328" width="8.5703125" style="4" bestFit="1" customWidth="1"/>
    <col min="12329" max="12329" width="12.85546875" style="4" customWidth="1"/>
    <col min="12330" max="12330" width="14" style="4" customWidth="1"/>
    <col min="12331" max="12331" width="13.140625" style="4" customWidth="1"/>
    <col min="12332" max="12332" width="8.5703125" style="4" bestFit="1" customWidth="1"/>
    <col min="12333" max="12333" width="15" style="4" customWidth="1"/>
    <col min="12334" max="12334" width="14.7109375" style="4" customWidth="1"/>
    <col min="12335" max="12335" width="15" style="4" customWidth="1"/>
    <col min="12336" max="12336" width="59.7109375" style="4" customWidth="1"/>
    <col min="12337" max="12337" width="81.7109375" style="4" bestFit="1" customWidth="1"/>
    <col min="12338" max="12338" width="19.42578125" style="4" customWidth="1"/>
    <col min="12339" max="12339" width="14.5703125" style="4" customWidth="1"/>
    <col min="12340" max="12340" width="12.28515625" style="4" customWidth="1"/>
    <col min="12341" max="12341" width="14.5703125" style="4" customWidth="1"/>
    <col min="12342" max="12342" width="11.7109375" style="4" customWidth="1"/>
    <col min="12343" max="12343" width="14" style="4" customWidth="1"/>
    <col min="12344" max="12344" width="20.5703125" style="4" customWidth="1"/>
    <col min="12345" max="12345" width="11.7109375" style="4" customWidth="1"/>
    <col min="12346" max="12346" width="10.85546875" style="4" customWidth="1"/>
    <col min="12347" max="12548" width="9.140625" style="4"/>
    <col min="12549" max="12549" width="7.42578125" style="4" customWidth="1"/>
    <col min="12550" max="12550" width="20.7109375" style="4" customWidth="1"/>
    <col min="12551" max="12551" width="44.28515625" style="4" customWidth="1"/>
    <col min="12552" max="12552" width="48.85546875" style="4" customWidth="1"/>
    <col min="12553" max="12553" width="8.5703125" style="4" customWidth="1"/>
    <col min="12554" max="12555" width="5.28515625" style="4" customWidth="1"/>
    <col min="12556" max="12556" width="7" style="4" customWidth="1"/>
    <col min="12557" max="12557" width="12.28515625" style="4" customWidth="1"/>
    <col min="12558" max="12558" width="10.7109375" style="4" customWidth="1"/>
    <col min="12559" max="12559" width="11.140625" style="4" customWidth="1"/>
    <col min="12560" max="12560" width="8.85546875" style="4" customWidth="1"/>
    <col min="12561" max="12561" width="13.85546875" style="4" customWidth="1"/>
    <col min="12562" max="12562" width="38.85546875" style="4" customWidth="1"/>
    <col min="12563" max="12564" width="4.85546875" style="4" customWidth="1"/>
    <col min="12565" max="12565" width="11.85546875" style="4" customWidth="1"/>
    <col min="12566" max="12566" width="9.140625" style="4" customWidth="1"/>
    <col min="12567" max="12567" width="13.42578125" style="4" customWidth="1"/>
    <col min="12568" max="12568" width="15.28515625" style="4" customWidth="1"/>
    <col min="12569" max="12569" width="15.42578125" style="4" customWidth="1"/>
    <col min="12570" max="12571" width="14.42578125" style="4" customWidth="1"/>
    <col min="12572" max="12572" width="7.140625" style="4" customWidth="1"/>
    <col min="12573" max="12575" width="15.140625" style="4" customWidth="1"/>
    <col min="12576" max="12576" width="6.7109375" style="4" customWidth="1"/>
    <col min="12577" max="12577" width="16" style="4" customWidth="1"/>
    <col min="12578" max="12578" width="14.85546875" style="4" customWidth="1"/>
    <col min="12579" max="12579" width="12.85546875" style="4" customWidth="1"/>
    <col min="12580" max="12580" width="4.85546875" style="4" customWidth="1"/>
    <col min="12581" max="12581" width="14.140625" style="4" customWidth="1"/>
    <col min="12582" max="12582" width="13.85546875" style="4" customWidth="1"/>
    <col min="12583" max="12583" width="14.140625" style="4" customWidth="1"/>
    <col min="12584" max="12584" width="8.5703125" style="4" bestFit="1" customWidth="1"/>
    <col min="12585" max="12585" width="12.85546875" style="4" customWidth="1"/>
    <col min="12586" max="12586" width="14" style="4" customWidth="1"/>
    <col min="12587" max="12587" width="13.140625" style="4" customWidth="1"/>
    <col min="12588" max="12588" width="8.5703125" style="4" bestFit="1" customWidth="1"/>
    <col min="12589" max="12589" width="15" style="4" customWidth="1"/>
    <col min="12590" max="12590" width="14.7109375" style="4" customWidth="1"/>
    <col min="12591" max="12591" width="15" style="4" customWidth="1"/>
    <col min="12592" max="12592" width="59.7109375" style="4" customWidth="1"/>
    <col min="12593" max="12593" width="81.7109375" style="4" bestFit="1" customWidth="1"/>
    <col min="12594" max="12594" width="19.42578125" style="4" customWidth="1"/>
    <col min="12595" max="12595" width="14.5703125" style="4" customWidth="1"/>
    <col min="12596" max="12596" width="12.28515625" style="4" customWidth="1"/>
    <col min="12597" max="12597" width="14.5703125" style="4" customWidth="1"/>
    <col min="12598" max="12598" width="11.7109375" style="4" customWidth="1"/>
    <col min="12599" max="12599" width="14" style="4" customWidth="1"/>
    <col min="12600" max="12600" width="20.5703125" style="4" customWidth="1"/>
    <col min="12601" max="12601" width="11.7109375" style="4" customWidth="1"/>
    <col min="12602" max="12602" width="10.85546875" style="4" customWidth="1"/>
    <col min="12603" max="12804" width="9.140625" style="4"/>
    <col min="12805" max="12805" width="7.42578125" style="4" customWidth="1"/>
    <col min="12806" max="12806" width="20.7109375" style="4" customWidth="1"/>
    <col min="12807" max="12807" width="44.28515625" style="4" customWidth="1"/>
    <col min="12808" max="12808" width="48.85546875" style="4" customWidth="1"/>
    <col min="12809" max="12809" width="8.5703125" style="4" customWidth="1"/>
    <col min="12810" max="12811" width="5.28515625" style="4" customWidth="1"/>
    <col min="12812" max="12812" width="7" style="4" customWidth="1"/>
    <col min="12813" max="12813" width="12.28515625" style="4" customWidth="1"/>
    <col min="12814" max="12814" width="10.7109375" style="4" customWidth="1"/>
    <col min="12815" max="12815" width="11.140625" style="4" customWidth="1"/>
    <col min="12816" max="12816" width="8.85546875" style="4" customWidth="1"/>
    <col min="12817" max="12817" width="13.85546875" style="4" customWidth="1"/>
    <col min="12818" max="12818" width="38.85546875" style="4" customWidth="1"/>
    <col min="12819" max="12820" width="4.85546875" style="4" customWidth="1"/>
    <col min="12821" max="12821" width="11.85546875" style="4" customWidth="1"/>
    <col min="12822" max="12822" width="9.140625" style="4" customWidth="1"/>
    <col min="12823" max="12823" width="13.42578125" style="4" customWidth="1"/>
    <col min="12824" max="12824" width="15.28515625" style="4" customWidth="1"/>
    <col min="12825" max="12825" width="15.42578125" style="4" customWidth="1"/>
    <col min="12826" max="12827" width="14.42578125" style="4" customWidth="1"/>
    <col min="12828" max="12828" width="7.140625" style="4" customWidth="1"/>
    <col min="12829" max="12831" width="15.140625" style="4" customWidth="1"/>
    <col min="12832" max="12832" width="6.7109375" style="4" customWidth="1"/>
    <col min="12833" max="12833" width="16" style="4" customWidth="1"/>
    <col min="12834" max="12834" width="14.85546875" style="4" customWidth="1"/>
    <col min="12835" max="12835" width="12.85546875" style="4" customWidth="1"/>
    <col min="12836" max="12836" width="4.85546875" style="4" customWidth="1"/>
    <col min="12837" max="12837" width="14.140625" style="4" customWidth="1"/>
    <col min="12838" max="12838" width="13.85546875" style="4" customWidth="1"/>
    <col min="12839" max="12839" width="14.140625" style="4" customWidth="1"/>
    <col min="12840" max="12840" width="8.5703125" style="4" bestFit="1" customWidth="1"/>
    <col min="12841" max="12841" width="12.85546875" style="4" customWidth="1"/>
    <col min="12842" max="12842" width="14" style="4" customWidth="1"/>
    <col min="12843" max="12843" width="13.140625" style="4" customWidth="1"/>
    <col min="12844" max="12844" width="8.5703125" style="4" bestFit="1" customWidth="1"/>
    <col min="12845" max="12845" width="15" style="4" customWidth="1"/>
    <col min="12846" max="12846" width="14.7109375" style="4" customWidth="1"/>
    <col min="12847" max="12847" width="15" style="4" customWidth="1"/>
    <col min="12848" max="12848" width="59.7109375" style="4" customWidth="1"/>
    <col min="12849" max="12849" width="81.7109375" style="4" bestFit="1" customWidth="1"/>
    <col min="12850" max="12850" width="19.42578125" style="4" customWidth="1"/>
    <col min="12851" max="12851" width="14.5703125" style="4" customWidth="1"/>
    <col min="12852" max="12852" width="12.28515625" style="4" customWidth="1"/>
    <col min="12853" max="12853" width="14.5703125" style="4" customWidth="1"/>
    <col min="12854" max="12854" width="11.7109375" style="4" customWidth="1"/>
    <col min="12855" max="12855" width="14" style="4" customWidth="1"/>
    <col min="12856" max="12856" width="20.5703125" style="4" customWidth="1"/>
    <col min="12857" max="12857" width="11.7109375" style="4" customWidth="1"/>
    <col min="12858" max="12858" width="10.85546875" style="4" customWidth="1"/>
    <col min="12859" max="13060" width="9.140625" style="4"/>
    <col min="13061" max="13061" width="7.42578125" style="4" customWidth="1"/>
    <col min="13062" max="13062" width="20.7109375" style="4" customWidth="1"/>
    <col min="13063" max="13063" width="44.28515625" style="4" customWidth="1"/>
    <col min="13064" max="13064" width="48.85546875" style="4" customWidth="1"/>
    <col min="13065" max="13065" width="8.5703125" style="4" customWidth="1"/>
    <col min="13066" max="13067" width="5.28515625" style="4" customWidth="1"/>
    <col min="13068" max="13068" width="7" style="4" customWidth="1"/>
    <col min="13069" max="13069" width="12.28515625" style="4" customWidth="1"/>
    <col min="13070" max="13070" width="10.7109375" style="4" customWidth="1"/>
    <col min="13071" max="13071" width="11.140625" style="4" customWidth="1"/>
    <col min="13072" max="13072" width="8.85546875" style="4" customWidth="1"/>
    <col min="13073" max="13073" width="13.85546875" style="4" customWidth="1"/>
    <col min="13074" max="13074" width="38.85546875" style="4" customWidth="1"/>
    <col min="13075" max="13076" width="4.85546875" style="4" customWidth="1"/>
    <col min="13077" max="13077" width="11.85546875" style="4" customWidth="1"/>
    <col min="13078" max="13078" width="9.140625" style="4" customWidth="1"/>
    <col min="13079" max="13079" width="13.42578125" style="4" customWidth="1"/>
    <col min="13080" max="13080" width="15.28515625" style="4" customWidth="1"/>
    <col min="13081" max="13081" width="15.42578125" style="4" customWidth="1"/>
    <col min="13082" max="13083" width="14.42578125" style="4" customWidth="1"/>
    <col min="13084" max="13084" width="7.140625" style="4" customWidth="1"/>
    <col min="13085" max="13087" width="15.140625" style="4" customWidth="1"/>
    <col min="13088" max="13088" width="6.7109375" style="4" customWidth="1"/>
    <col min="13089" max="13089" width="16" style="4" customWidth="1"/>
    <col min="13090" max="13090" width="14.85546875" style="4" customWidth="1"/>
    <col min="13091" max="13091" width="12.85546875" style="4" customWidth="1"/>
    <col min="13092" max="13092" width="4.85546875" style="4" customWidth="1"/>
    <col min="13093" max="13093" width="14.140625" style="4" customWidth="1"/>
    <col min="13094" max="13094" width="13.85546875" style="4" customWidth="1"/>
    <col min="13095" max="13095" width="14.140625" style="4" customWidth="1"/>
    <col min="13096" max="13096" width="8.5703125" style="4" bestFit="1" customWidth="1"/>
    <col min="13097" max="13097" width="12.85546875" style="4" customWidth="1"/>
    <col min="13098" max="13098" width="14" style="4" customWidth="1"/>
    <col min="13099" max="13099" width="13.140625" style="4" customWidth="1"/>
    <col min="13100" max="13100" width="8.5703125" style="4" bestFit="1" customWidth="1"/>
    <col min="13101" max="13101" width="15" style="4" customWidth="1"/>
    <col min="13102" max="13102" width="14.7109375" style="4" customWidth="1"/>
    <col min="13103" max="13103" width="15" style="4" customWidth="1"/>
    <col min="13104" max="13104" width="59.7109375" style="4" customWidth="1"/>
    <col min="13105" max="13105" width="81.7109375" style="4" bestFit="1" customWidth="1"/>
    <col min="13106" max="13106" width="19.42578125" style="4" customWidth="1"/>
    <col min="13107" max="13107" width="14.5703125" style="4" customWidth="1"/>
    <col min="13108" max="13108" width="12.28515625" style="4" customWidth="1"/>
    <col min="13109" max="13109" width="14.5703125" style="4" customWidth="1"/>
    <col min="13110" max="13110" width="11.7109375" style="4" customWidth="1"/>
    <col min="13111" max="13111" width="14" style="4" customWidth="1"/>
    <col min="13112" max="13112" width="20.5703125" style="4" customWidth="1"/>
    <col min="13113" max="13113" width="11.7109375" style="4" customWidth="1"/>
    <col min="13114" max="13114" width="10.85546875" style="4" customWidth="1"/>
    <col min="13115" max="13316" width="9.140625" style="4"/>
    <col min="13317" max="13317" width="7.42578125" style="4" customWidth="1"/>
    <col min="13318" max="13318" width="20.7109375" style="4" customWidth="1"/>
    <col min="13319" max="13319" width="44.28515625" style="4" customWidth="1"/>
    <col min="13320" max="13320" width="48.85546875" style="4" customWidth="1"/>
    <col min="13321" max="13321" width="8.5703125" style="4" customWidth="1"/>
    <col min="13322" max="13323" width="5.28515625" style="4" customWidth="1"/>
    <col min="13324" max="13324" width="7" style="4" customWidth="1"/>
    <col min="13325" max="13325" width="12.28515625" style="4" customWidth="1"/>
    <col min="13326" max="13326" width="10.7109375" style="4" customWidth="1"/>
    <col min="13327" max="13327" width="11.140625" style="4" customWidth="1"/>
    <col min="13328" max="13328" width="8.85546875" style="4" customWidth="1"/>
    <col min="13329" max="13329" width="13.85546875" style="4" customWidth="1"/>
    <col min="13330" max="13330" width="38.85546875" style="4" customWidth="1"/>
    <col min="13331" max="13332" width="4.85546875" style="4" customWidth="1"/>
    <col min="13333" max="13333" width="11.85546875" style="4" customWidth="1"/>
    <col min="13334" max="13334" width="9.140625" style="4" customWidth="1"/>
    <col min="13335" max="13335" width="13.42578125" style="4" customWidth="1"/>
    <col min="13336" max="13336" width="15.28515625" style="4" customWidth="1"/>
    <col min="13337" max="13337" width="15.42578125" style="4" customWidth="1"/>
    <col min="13338" max="13339" width="14.42578125" style="4" customWidth="1"/>
    <col min="13340" max="13340" width="7.140625" style="4" customWidth="1"/>
    <col min="13341" max="13343" width="15.140625" style="4" customWidth="1"/>
    <col min="13344" max="13344" width="6.7109375" style="4" customWidth="1"/>
    <col min="13345" max="13345" width="16" style="4" customWidth="1"/>
    <col min="13346" max="13346" width="14.85546875" style="4" customWidth="1"/>
    <col min="13347" max="13347" width="12.85546875" style="4" customWidth="1"/>
    <col min="13348" max="13348" width="4.85546875" style="4" customWidth="1"/>
    <col min="13349" max="13349" width="14.140625" style="4" customWidth="1"/>
    <col min="13350" max="13350" width="13.85546875" style="4" customWidth="1"/>
    <col min="13351" max="13351" width="14.140625" style="4" customWidth="1"/>
    <col min="13352" max="13352" width="8.5703125" style="4" bestFit="1" customWidth="1"/>
    <col min="13353" max="13353" width="12.85546875" style="4" customWidth="1"/>
    <col min="13354" max="13354" width="14" style="4" customWidth="1"/>
    <col min="13355" max="13355" width="13.140625" style="4" customWidth="1"/>
    <col min="13356" max="13356" width="8.5703125" style="4" bestFit="1" customWidth="1"/>
    <col min="13357" max="13357" width="15" style="4" customWidth="1"/>
    <col min="13358" max="13358" width="14.7109375" style="4" customWidth="1"/>
    <col min="13359" max="13359" width="15" style="4" customWidth="1"/>
    <col min="13360" max="13360" width="59.7109375" style="4" customWidth="1"/>
    <col min="13361" max="13361" width="81.7109375" style="4" bestFit="1" customWidth="1"/>
    <col min="13362" max="13362" width="19.42578125" style="4" customWidth="1"/>
    <col min="13363" max="13363" width="14.5703125" style="4" customWidth="1"/>
    <col min="13364" max="13364" width="12.28515625" style="4" customWidth="1"/>
    <col min="13365" max="13365" width="14.5703125" style="4" customWidth="1"/>
    <col min="13366" max="13366" width="11.7109375" style="4" customWidth="1"/>
    <col min="13367" max="13367" width="14" style="4" customWidth="1"/>
    <col min="13368" max="13368" width="20.5703125" style="4" customWidth="1"/>
    <col min="13369" max="13369" width="11.7109375" style="4" customWidth="1"/>
    <col min="13370" max="13370" width="10.85546875" style="4" customWidth="1"/>
    <col min="13371" max="13572" width="9.140625" style="4"/>
    <col min="13573" max="13573" width="7.42578125" style="4" customWidth="1"/>
    <col min="13574" max="13574" width="20.7109375" style="4" customWidth="1"/>
    <col min="13575" max="13575" width="44.28515625" style="4" customWidth="1"/>
    <col min="13576" max="13576" width="48.85546875" style="4" customWidth="1"/>
    <col min="13577" max="13577" width="8.5703125" style="4" customWidth="1"/>
    <col min="13578" max="13579" width="5.28515625" style="4" customWidth="1"/>
    <col min="13580" max="13580" width="7" style="4" customWidth="1"/>
    <col min="13581" max="13581" width="12.28515625" style="4" customWidth="1"/>
    <col min="13582" max="13582" width="10.7109375" style="4" customWidth="1"/>
    <col min="13583" max="13583" width="11.140625" style="4" customWidth="1"/>
    <col min="13584" max="13584" width="8.85546875" style="4" customWidth="1"/>
    <col min="13585" max="13585" width="13.85546875" style="4" customWidth="1"/>
    <col min="13586" max="13586" width="38.85546875" style="4" customWidth="1"/>
    <col min="13587" max="13588" width="4.85546875" style="4" customWidth="1"/>
    <col min="13589" max="13589" width="11.85546875" style="4" customWidth="1"/>
    <col min="13590" max="13590" width="9.140625" style="4" customWidth="1"/>
    <col min="13591" max="13591" width="13.42578125" style="4" customWidth="1"/>
    <col min="13592" max="13592" width="15.28515625" style="4" customWidth="1"/>
    <col min="13593" max="13593" width="15.42578125" style="4" customWidth="1"/>
    <col min="13594" max="13595" width="14.42578125" style="4" customWidth="1"/>
    <col min="13596" max="13596" width="7.140625" style="4" customWidth="1"/>
    <col min="13597" max="13599" width="15.140625" style="4" customWidth="1"/>
    <col min="13600" max="13600" width="6.7109375" style="4" customWidth="1"/>
    <col min="13601" max="13601" width="16" style="4" customWidth="1"/>
    <col min="13602" max="13602" width="14.85546875" style="4" customWidth="1"/>
    <col min="13603" max="13603" width="12.85546875" style="4" customWidth="1"/>
    <col min="13604" max="13604" width="4.85546875" style="4" customWidth="1"/>
    <col min="13605" max="13605" width="14.140625" style="4" customWidth="1"/>
    <col min="13606" max="13606" width="13.85546875" style="4" customWidth="1"/>
    <col min="13607" max="13607" width="14.140625" style="4" customWidth="1"/>
    <col min="13608" max="13608" width="8.5703125" style="4" bestFit="1" customWidth="1"/>
    <col min="13609" max="13609" width="12.85546875" style="4" customWidth="1"/>
    <col min="13610" max="13610" width="14" style="4" customWidth="1"/>
    <col min="13611" max="13611" width="13.140625" style="4" customWidth="1"/>
    <col min="13612" max="13612" width="8.5703125" style="4" bestFit="1" customWidth="1"/>
    <col min="13613" max="13613" width="15" style="4" customWidth="1"/>
    <col min="13614" max="13614" width="14.7109375" style="4" customWidth="1"/>
    <col min="13615" max="13615" width="15" style="4" customWidth="1"/>
    <col min="13616" max="13616" width="59.7109375" style="4" customWidth="1"/>
    <col min="13617" max="13617" width="81.7109375" style="4" bestFit="1" customWidth="1"/>
    <col min="13618" max="13618" width="19.42578125" style="4" customWidth="1"/>
    <col min="13619" max="13619" width="14.5703125" style="4" customWidth="1"/>
    <col min="13620" max="13620" width="12.28515625" style="4" customWidth="1"/>
    <col min="13621" max="13621" width="14.5703125" style="4" customWidth="1"/>
    <col min="13622" max="13622" width="11.7109375" style="4" customWidth="1"/>
    <col min="13623" max="13623" width="14" style="4" customWidth="1"/>
    <col min="13624" max="13624" width="20.5703125" style="4" customWidth="1"/>
    <col min="13625" max="13625" width="11.7109375" style="4" customWidth="1"/>
    <col min="13626" max="13626" width="10.85546875" style="4" customWidth="1"/>
    <col min="13627" max="13828" width="9.140625" style="4"/>
    <col min="13829" max="13829" width="7.42578125" style="4" customWidth="1"/>
    <col min="13830" max="13830" width="20.7109375" style="4" customWidth="1"/>
    <col min="13831" max="13831" width="44.28515625" style="4" customWidth="1"/>
    <col min="13832" max="13832" width="48.85546875" style="4" customWidth="1"/>
    <col min="13833" max="13833" width="8.5703125" style="4" customWidth="1"/>
    <col min="13834" max="13835" width="5.28515625" style="4" customWidth="1"/>
    <col min="13836" max="13836" width="7" style="4" customWidth="1"/>
    <col min="13837" max="13837" width="12.28515625" style="4" customWidth="1"/>
    <col min="13838" max="13838" width="10.7109375" style="4" customWidth="1"/>
    <col min="13839" max="13839" width="11.140625" style="4" customWidth="1"/>
    <col min="13840" max="13840" width="8.85546875" style="4" customWidth="1"/>
    <col min="13841" max="13841" width="13.85546875" style="4" customWidth="1"/>
    <col min="13842" max="13842" width="38.85546875" style="4" customWidth="1"/>
    <col min="13843" max="13844" width="4.85546875" style="4" customWidth="1"/>
    <col min="13845" max="13845" width="11.85546875" style="4" customWidth="1"/>
    <col min="13846" max="13846" width="9.140625" style="4" customWidth="1"/>
    <col min="13847" max="13847" width="13.42578125" style="4" customWidth="1"/>
    <col min="13848" max="13848" width="15.28515625" style="4" customWidth="1"/>
    <col min="13849" max="13849" width="15.42578125" style="4" customWidth="1"/>
    <col min="13850" max="13851" width="14.42578125" style="4" customWidth="1"/>
    <col min="13852" max="13852" width="7.140625" style="4" customWidth="1"/>
    <col min="13853" max="13855" width="15.140625" style="4" customWidth="1"/>
    <col min="13856" max="13856" width="6.7109375" style="4" customWidth="1"/>
    <col min="13857" max="13857" width="16" style="4" customWidth="1"/>
    <col min="13858" max="13858" width="14.85546875" style="4" customWidth="1"/>
    <col min="13859" max="13859" width="12.85546875" style="4" customWidth="1"/>
    <col min="13860" max="13860" width="4.85546875" style="4" customWidth="1"/>
    <col min="13861" max="13861" width="14.140625" style="4" customWidth="1"/>
    <col min="13862" max="13862" width="13.85546875" style="4" customWidth="1"/>
    <col min="13863" max="13863" width="14.140625" style="4" customWidth="1"/>
    <col min="13864" max="13864" width="8.5703125" style="4" bestFit="1" customWidth="1"/>
    <col min="13865" max="13865" width="12.85546875" style="4" customWidth="1"/>
    <col min="13866" max="13866" width="14" style="4" customWidth="1"/>
    <col min="13867" max="13867" width="13.140625" style="4" customWidth="1"/>
    <col min="13868" max="13868" width="8.5703125" style="4" bestFit="1" customWidth="1"/>
    <col min="13869" max="13869" width="15" style="4" customWidth="1"/>
    <col min="13870" max="13870" width="14.7109375" style="4" customWidth="1"/>
    <col min="13871" max="13871" width="15" style="4" customWidth="1"/>
    <col min="13872" max="13872" width="59.7109375" style="4" customWidth="1"/>
    <col min="13873" max="13873" width="81.7109375" style="4" bestFit="1" customWidth="1"/>
    <col min="13874" max="13874" width="19.42578125" style="4" customWidth="1"/>
    <col min="13875" max="13875" width="14.5703125" style="4" customWidth="1"/>
    <col min="13876" max="13876" width="12.28515625" style="4" customWidth="1"/>
    <col min="13877" max="13877" width="14.5703125" style="4" customWidth="1"/>
    <col min="13878" max="13878" width="11.7109375" style="4" customWidth="1"/>
    <col min="13879" max="13879" width="14" style="4" customWidth="1"/>
    <col min="13880" max="13880" width="20.5703125" style="4" customWidth="1"/>
    <col min="13881" max="13881" width="11.7109375" style="4" customWidth="1"/>
    <col min="13882" max="13882" width="10.85546875" style="4" customWidth="1"/>
    <col min="13883" max="14084" width="9.140625" style="4"/>
    <col min="14085" max="14085" width="7.42578125" style="4" customWidth="1"/>
    <col min="14086" max="14086" width="20.7109375" style="4" customWidth="1"/>
    <col min="14087" max="14087" width="44.28515625" style="4" customWidth="1"/>
    <col min="14088" max="14088" width="48.85546875" style="4" customWidth="1"/>
    <col min="14089" max="14089" width="8.5703125" style="4" customWidth="1"/>
    <col min="14090" max="14091" width="5.28515625" style="4" customWidth="1"/>
    <col min="14092" max="14092" width="7" style="4" customWidth="1"/>
    <col min="14093" max="14093" width="12.28515625" style="4" customWidth="1"/>
    <col min="14094" max="14094" width="10.7109375" style="4" customWidth="1"/>
    <col min="14095" max="14095" width="11.140625" style="4" customWidth="1"/>
    <col min="14096" max="14096" width="8.85546875" style="4" customWidth="1"/>
    <col min="14097" max="14097" width="13.85546875" style="4" customWidth="1"/>
    <col min="14098" max="14098" width="38.85546875" style="4" customWidth="1"/>
    <col min="14099" max="14100" width="4.85546875" style="4" customWidth="1"/>
    <col min="14101" max="14101" width="11.85546875" style="4" customWidth="1"/>
    <col min="14102" max="14102" width="9.140625" style="4" customWidth="1"/>
    <col min="14103" max="14103" width="13.42578125" style="4" customWidth="1"/>
    <col min="14104" max="14104" width="15.28515625" style="4" customWidth="1"/>
    <col min="14105" max="14105" width="15.42578125" style="4" customWidth="1"/>
    <col min="14106" max="14107" width="14.42578125" style="4" customWidth="1"/>
    <col min="14108" max="14108" width="7.140625" style="4" customWidth="1"/>
    <col min="14109" max="14111" width="15.140625" style="4" customWidth="1"/>
    <col min="14112" max="14112" width="6.7109375" style="4" customWidth="1"/>
    <col min="14113" max="14113" width="16" style="4" customWidth="1"/>
    <col min="14114" max="14114" width="14.85546875" style="4" customWidth="1"/>
    <col min="14115" max="14115" width="12.85546875" style="4" customWidth="1"/>
    <col min="14116" max="14116" width="4.85546875" style="4" customWidth="1"/>
    <col min="14117" max="14117" width="14.140625" style="4" customWidth="1"/>
    <col min="14118" max="14118" width="13.85546875" style="4" customWidth="1"/>
    <col min="14119" max="14119" width="14.140625" style="4" customWidth="1"/>
    <col min="14120" max="14120" width="8.5703125" style="4" bestFit="1" customWidth="1"/>
    <col min="14121" max="14121" width="12.85546875" style="4" customWidth="1"/>
    <col min="14122" max="14122" width="14" style="4" customWidth="1"/>
    <col min="14123" max="14123" width="13.140625" style="4" customWidth="1"/>
    <col min="14124" max="14124" width="8.5703125" style="4" bestFit="1" customWidth="1"/>
    <col min="14125" max="14125" width="15" style="4" customWidth="1"/>
    <col min="14126" max="14126" width="14.7109375" style="4" customWidth="1"/>
    <col min="14127" max="14127" width="15" style="4" customWidth="1"/>
    <col min="14128" max="14128" width="59.7109375" style="4" customWidth="1"/>
    <col min="14129" max="14129" width="81.7109375" style="4" bestFit="1" customWidth="1"/>
    <col min="14130" max="14130" width="19.42578125" style="4" customWidth="1"/>
    <col min="14131" max="14131" width="14.5703125" style="4" customWidth="1"/>
    <col min="14132" max="14132" width="12.28515625" style="4" customWidth="1"/>
    <col min="14133" max="14133" width="14.5703125" style="4" customWidth="1"/>
    <col min="14134" max="14134" width="11.7109375" style="4" customWidth="1"/>
    <col min="14135" max="14135" width="14" style="4" customWidth="1"/>
    <col min="14136" max="14136" width="20.5703125" style="4" customWidth="1"/>
    <col min="14137" max="14137" width="11.7109375" style="4" customWidth="1"/>
    <col min="14138" max="14138" width="10.85546875" style="4" customWidth="1"/>
    <col min="14139" max="14340" width="9.140625" style="4"/>
    <col min="14341" max="14341" width="7.42578125" style="4" customWidth="1"/>
    <col min="14342" max="14342" width="20.7109375" style="4" customWidth="1"/>
    <col min="14343" max="14343" width="44.28515625" style="4" customWidth="1"/>
    <col min="14344" max="14344" width="48.85546875" style="4" customWidth="1"/>
    <col min="14345" max="14345" width="8.5703125" style="4" customWidth="1"/>
    <col min="14346" max="14347" width="5.28515625" style="4" customWidth="1"/>
    <col min="14348" max="14348" width="7" style="4" customWidth="1"/>
    <col min="14349" max="14349" width="12.28515625" style="4" customWidth="1"/>
    <col min="14350" max="14350" width="10.7109375" style="4" customWidth="1"/>
    <col min="14351" max="14351" width="11.140625" style="4" customWidth="1"/>
    <col min="14352" max="14352" width="8.85546875" style="4" customWidth="1"/>
    <col min="14353" max="14353" width="13.85546875" style="4" customWidth="1"/>
    <col min="14354" max="14354" width="38.85546875" style="4" customWidth="1"/>
    <col min="14355" max="14356" width="4.85546875" style="4" customWidth="1"/>
    <col min="14357" max="14357" width="11.85546875" style="4" customWidth="1"/>
    <col min="14358" max="14358" width="9.140625" style="4" customWidth="1"/>
    <col min="14359" max="14359" width="13.42578125" style="4" customWidth="1"/>
    <col min="14360" max="14360" width="15.28515625" style="4" customWidth="1"/>
    <col min="14361" max="14361" width="15.42578125" style="4" customWidth="1"/>
    <col min="14362" max="14363" width="14.42578125" style="4" customWidth="1"/>
    <col min="14364" max="14364" width="7.140625" style="4" customWidth="1"/>
    <col min="14365" max="14367" width="15.140625" style="4" customWidth="1"/>
    <col min="14368" max="14368" width="6.7109375" style="4" customWidth="1"/>
    <col min="14369" max="14369" width="16" style="4" customWidth="1"/>
    <col min="14370" max="14370" width="14.85546875" style="4" customWidth="1"/>
    <col min="14371" max="14371" width="12.85546875" style="4" customWidth="1"/>
    <col min="14372" max="14372" width="4.85546875" style="4" customWidth="1"/>
    <col min="14373" max="14373" width="14.140625" style="4" customWidth="1"/>
    <col min="14374" max="14374" width="13.85546875" style="4" customWidth="1"/>
    <col min="14375" max="14375" width="14.140625" style="4" customWidth="1"/>
    <col min="14376" max="14376" width="8.5703125" style="4" bestFit="1" customWidth="1"/>
    <col min="14377" max="14377" width="12.85546875" style="4" customWidth="1"/>
    <col min="14378" max="14378" width="14" style="4" customWidth="1"/>
    <col min="14379" max="14379" width="13.140625" style="4" customWidth="1"/>
    <col min="14380" max="14380" width="8.5703125" style="4" bestFit="1" customWidth="1"/>
    <col min="14381" max="14381" width="15" style="4" customWidth="1"/>
    <col min="14382" max="14382" width="14.7109375" style="4" customWidth="1"/>
    <col min="14383" max="14383" width="15" style="4" customWidth="1"/>
    <col min="14384" max="14384" width="59.7109375" style="4" customWidth="1"/>
    <col min="14385" max="14385" width="81.7109375" style="4" bestFit="1" customWidth="1"/>
    <col min="14386" max="14386" width="19.42578125" style="4" customWidth="1"/>
    <col min="14387" max="14387" width="14.5703125" style="4" customWidth="1"/>
    <col min="14388" max="14388" width="12.28515625" style="4" customWidth="1"/>
    <col min="14389" max="14389" width="14.5703125" style="4" customWidth="1"/>
    <col min="14390" max="14390" width="11.7109375" style="4" customWidth="1"/>
    <col min="14391" max="14391" width="14" style="4" customWidth="1"/>
    <col min="14392" max="14392" width="20.5703125" style="4" customWidth="1"/>
    <col min="14393" max="14393" width="11.7109375" style="4" customWidth="1"/>
    <col min="14394" max="14394" width="10.85546875" style="4" customWidth="1"/>
    <col min="14395" max="14596" width="9.140625" style="4"/>
    <col min="14597" max="14597" width="7.42578125" style="4" customWidth="1"/>
    <col min="14598" max="14598" width="20.7109375" style="4" customWidth="1"/>
    <col min="14599" max="14599" width="44.28515625" style="4" customWidth="1"/>
    <col min="14600" max="14600" width="48.85546875" style="4" customWidth="1"/>
    <col min="14601" max="14601" width="8.5703125" style="4" customWidth="1"/>
    <col min="14602" max="14603" width="5.28515625" style="4" customWidth="1"/>
    <col min="14604" max="14604" width="7" style="4" customWidth="1"/>
    <col min="14605" max="14605" width="12.28515625" style="4" customWidth="1"/>
    <col min="14606" max="14606" width="10.7109375" style="4" customWidth="1"/>
    <col min="14607" max="14607" width="11.140625" style="4" customWidth="1"/>
    <col min="14608" max="14608" width="8.85546875" style="4" customWidth="1"/>
    <col min="14609" max="14609" width="13.85546875" style="4" customWidth="1"/>
    <col min="14610" max="14610" width="38.85546875" style="4" customWidth="1"/>
    <col min="14611" max="14612" width="4.85546875" style="4" customWidth="1"/>
    <col min="14613" max="14613" width="11.85546875" style="4" customWidth="1"/>
    <col min="14614" max="14614" width="9.140625" style="4" customWidth="1"/>
    <col min="14615" max="14615" width="13.42578125" style="4" customWidth="1"/>
    <col min="14616" max="14616" width="15.28515625" style="4" customWidth="1"/>
    <col min="14617" max="14617" width="15.42578125" style="4" customWidth="1"/>
    <col min="14618" max="14619" width="14.42578125" style="4" customWidth="1"/>
    <col min="14620" max="14620" width="7.140625" style="4" customWidth="1"/>
    <col min="14621" max="14623" width="15.140625" style="4" customWidth="1"/>
    <col min="14624" max="14624" width="6.7109375" style="4" customWidth="1"/>
    <col min="14625" max="14625" width="16" style="4" customWidth="1"/>
    <col min="14626" max="14626" width="14.85546875" style="4" customWidth="1"/>
    <col min="14627" max="14627" width="12.85546875" style="4" customWidth="1"/>
    <col min="14628" max="14628" width="4.85546875" style="4" customWidth="1"/>
    <col min="14629" max="14629" width="14.140625" style="4" customWidth="1"/>
    <col min="14630" max="14630" width="13.85546875" style="4" customWidth="1"/>
    <col min="14631" max="14631" width="14.140625" style="4" customWidth="1"/>
    <col min="14632" max="14632" width="8.5703125" style="4" bestFit="1" customWidth="1"/>
    <col min="14633" max="14633" width="12.85546875" style="4" customWidth="1"/>
    <col min="14634" max="14634" width="14" style="4" customWidth="1"/>
    <col min="14635" max="14635" width="13.140625" style="4" customWidth="1"/>
    <col min="14636" max="14636" width="8.5703125" style="4" bestFit="1" customWidth="1"/>
    <col min="14637" max="14637" width="15" style="4" customWidth="1"/>
    <col min="14638" max="14638" width="14.7109375" style="4" customWidth="1"/>
    <col min="14639" max="14639" width="15" style="4" customWidth="1"/>
    <col min="14640" max="14640" width="59.7109375" style="4" customWidth="1"/>
    <col min="14641" max="14641" width="81.7109375" style="4" bestFit="1" customWidth="1"/>
    <col min="14642" max="14642" width="19.42578125" style="4" customWidth="1"/>
    <col min="14643" max="14643" width="14.5703125" style="4" customWidth="1"/>
    <col min="14644" max="14644" width="12.28515625" style="4" customWidth="1"/>
    <col min="14645" max="14645" width="14.5703125" style="4" customWidth="1"/>
    <col min="14646" max="14646" width="11.7109375" style="4" customWidth="1"/>
    <col min="14647" max="14647" width="14" style="4" customWidth="1"/>
    <col min="14648" max="14648" width="20.5703125" style="4" customWidth="1"/>
    <col min="14649" max="14649" width="11.7109375" style="4" customWidth="1"/>
    <col min="14650" max="14650" width="10.85546875" style="4" customWidth="1"/>
    <col min="14651" max="14852" width="9.140625" style="4"/>
    <col min="14853" max="14853" width="7.42578125" style="4" customWidth="1"/>
    <col min="14854" max="14854" width="20.7109375" style="4" customWidth="1"/>
    <col min="14855" max="14855" width="44.28515625" style="4" customWidth="1"/>
    <col min="14856" max="14856" width="48.85546875" style="4" customWidth="1"/>
    <col min="14857" max="14857" width="8.5703125" style="4" customWidth="1"/>
    <col min="14858" max="14859" width="5.28515625" style="4" customWidth="1"/>
    <col min="14860" max="14860" width="7" style="4" customWidth="1"/>
    <col min="14861" max="14861" width="12.28515625" style="4" customWidth="1"/>
    <col min="14862" max="14862" width="10.7109375" style="4" customWidth="1"/>
    <col min="14863" max="14863" width="11.140625" style="4" customWidth="1"/>
    <col min="14864" max="14864" width="8.85546875" style="4" customWidth="1"/>
    <col min="14865" max="14865" width="13.85546875" style="4" customWidth="1"/>
    <col min="14866" max="14866" width="38.85546875" style="4" customWidth="1"/>
    <col min="14867" max="14868" width="4.85546875" style="4" customWidth="1"/>
    <col min="14869" max="14869" width="11.85546875" style="4" customWidth="1"/>
    <col min="14870" max="14870" width="9.140625" style="4" customWidth="1"/>
    <col min="14871" max="14871" width="13.42578125" style="4" customWidth="1"/>
    <col min="14872" max="14872" width="15.28515625" style="4" customWidth="1"/>
    <col min="14873" max="14873" width="15.42578125" style="4" customWidth="1"/>
    <col min="14874" max="14875" width="14.42578125" style="4" customWidth="1"/>
    <col min="14876" max="14876" width="7.140625" style="4" customWidth="1"/>
    <col min="14877" max="14879" width="15.140625" style="4" customWidth="1"/>
    <col min="14880" max="14880" width="6.7109375" style="4" customWidth="1"/>
    <col min="14881" max="14881" width="16" style="4" customWidth="1"/>
    <col min="14882" max="14882" width="14.85546875" style="4" customWidth="1"/>
    <col min="14883" max="14883" width="12.85546875" style="4" customWidth="1"/>
    <col min="14884" max="14884" width="4.85546875" style="4" customWidth="1"/>
    <col min="14885" max="14885" width="14.140625" style="4" customWidth="1"/>
    <col min="14886" max="14886" width="13.85546875" style="4" customWidth="1"/>
    <col min="14887" max="14887" width="14.140625" style="4" customWidth="1"/>
    <col min="14888" max="14888" width="8.5703125" style="4" bestFit="1" customWidth="1"/>
    <col min="14889" max="14889" width="12.85546875" style="4" customWidth="1"/>
    <col min="14890" max="14890" width="14" style="4" customWidth="1"/>
    <col min="14891" max="14891" width="13.140625" style="4" customWidth="1"/>
    <col min="14892" max="14892" width="8.5703125" style="4" bestFit="1" customWidth="1"/>
    <col min="14893" max="14893" width="15" style="4" customWidth="1"/>
    <col min="14894" max="14894" width="14.7109375" style="4" customWidth="1"/>
    <col min="14895" max="14895" width="15" style="4" customWidth="1"/>
    <col min="14896" max="14896" width="59.7109375" style="4" customWidth="1"/>
    <col min="14897" max="14897" width="81.7109375" style="4" bestFit="1" customWidth="1"/>
    <col min="14898" max="14898" width="19.42578125" style="4" customWidth="1"/>
    <col min="14899" max="14899" width="14.5703125" style="4" customWidth="1"/>
    <col min="14900" max="14900" width="12.28515625" style="4" customWidth="1"/>
    <col min="14901" max="14901" width="14.5703125" style="4" customWidth="1"/>
    <col min="14902" max="14902" width="11.7109375" style="4" customWidth="1"/>
    <col min="14903" max="14903" width="14" style="4" customWidth="1"/>
    <col min="14904" max="14904" width="20.5703125" style="4" customWidth="1"/>
    <col min="14905" max="14905" width="11.7109375" style="4" customWidth="1"/>
    <col min="14906" max="14906" width="10.85546875" style="4" customWidth="1"/>
    <col min="14907" max="15108" width="9.140625" style="4"/>
    <col min="15109" max="15109" width="7.42578125" style="4" customWidth="1"/>
    <col min="15110" max="15110" width="20.7109375" style="4" customWidth="1"/>
    <col min="15111" max="15111" width="44.28515625" style="4" customWidth="1"/>
    <col min="15112" max="15112" width="48.85546875" style="4" customWidth="1"/>
    <col min="15113" max="15113" width="8.5703125" style="4" customWidth="1"/>
    <col min="15114" max="15115" width="5.28515625" style="4" customWidth="1"/>
    <col min="15116" max="15116" width="7" style="4" customWidth="1"/>
    <col min="15117" max="15117" width="12.28515625" style="4" customWidth="1"/>
    <col min="15118" max="15118" width="10.7109375" style="4" customWidth="1"/>
    <col min="15119" max="15119" width="11.140625" style="4" customWidth="1"/>
    <col min="15120" max="15120" width="8.85546875" style="4" customWidth="1"/>
    <col min="15121" max="15121" width="13.85546875" style="4" customWidth="1"/>
    <col min="15122" max="15122" width="38.85546875" style="4" customWidth="1"/>
    <col min="15123" max="15124" width="4.85546875" style="4" customWidth="1"/>
    <col min="15125" max="15125" width="11.85546875" style="4" customWidth="1"/>
    <col min="15126" max="15126" width="9.140625" style="4" customWidth="1"/>
    <col min="15127" max="15127" width="13.42578125" style="4" customWidth="1"/>
    <col min="15128" max="15128" width="15.28515625" style="4" customWidth="1"/>
    <col min="15129" max="15129" width="15.42578125" style="4" customWidth="1"/>
    <col min="15130" max="15131" width="14.42578125" style="4" customWidth="1"/>
    <col min="15132" max="15132" width="7.140625" style="4" customWidth="1"/>
    <col min="15133" max="15135" width="15.140625" style="4" customWidth="1"/>
    <col min="15136" max="15136" width="6.7109375" style="4" customWidth="1"/>
    <col min="15137" max="15137" width="16" style="4" customWidth="1"/>
    <col min="15138" max="15138" width="14.85546875" style="4" customWidth="1"/>
    <col min="15139" max="15139" width="12.85546875" style="4" customWidth="1"/>
    <col min="15140" max="15140" width="4.85546875" style="4" customWidth="1"/>
    <col min="15141" max="15141" width="14.140625" style="4" customWidth="1"/>
    <col min="15142" max="15142" width="13.85546875" style="4" customWidth="1"/>
    <col min="15143" max="15143" width="14.140625" style="4" customWidth="1"/>
    <col min="15144" max="15144" width="8.5703125" style="4" bestFit="1" customWidth="1"/>
    <col min="15145" max="15145" width="12.85546875" style="4" customWidth="1"/>
    <col min="15146" max="15146" width="14" style="4" customWidth="1"/>
    <col min="15147" max="15147" width="13.140625" style="4" customWidth="1"/>
    <col min="15148" max="15148" width="8.5703125" style="4" bestFit="1" customWidth="1"/>
    <col min="15149" max="15149" width="15" style="4" customWidth="1"/>
    <col min="15150" max="15150" width="14.7109375" style="4" customWidth="1"/>
    <col min="15151" max="15151" width="15" style="4" customWidth="1"/>
    <col min="15152" max="15152" width="59.7109375" style="4" customWidth="1"/>
    <col min="15153" max="15153" width="81.7109375" style="4" bestFit="1" customWidth="1"/>
    <col min="15154" max="15154" width="19.42578125" style="4" customWidth="1"/>
    <col min="15155" max="15155" width="14.5703125" style="4" customWidth="1"/>
    <col min="15156" max="15156" width="12.28515625" style="4" customWidth="1"/>
    <col min="15157" max="15157" width="14.5703125" style="4" customWidth="1"/>
    <col min="15158" max="15158" width="11.7109375" style="4" customWidth="1"/>
    <col min="15159" max="15159" width="14" style="4" customWidth="1"/>
    <col min="15160" max="15160" width="20.5703125" style="4" customWidth="1"/>
    <col min="15161" max="15161" width="11.7109375" style="4" customWidth="1"/>
    <col min="15162" max="15162" width="10.85546875" style="4" customWidth="1"/>
    <col min="15163" max="15364" width="9.140625" style="4"/>
    <col min="15365" max="15365" width="7.42578125" style="4" customWidth="1"/>
    <col min="15366" max="15366" width="20.7109375" style="4" customWidth="1"/>
    <col min="15367" max="15367" width="44.28515625" style="4" customWidth="1"/>
    <col min="15368" max="15368" width="48.85546875" style="4" customWidth="1"/>
    <col min="15369" max="15369" width="8.5703125" style="4" customWidth="1"/>
    <col min="15370" max="15371" width="5.28515625" style="4" customWidth="1"/>
    <col min="15372" max="15372" width="7" style="4" customWidth="1"/>
    <col min="15373" max="15373" width="12.28515625" style="4" customWidth="1"/>
    <col min="15374" max="15374" width="10.7109375" style="4" customWidth="1"/>
    <col min="15375" max="15375" width="11.140625" style="4" customWidth="1"/>
    <col min="15376" max="15376" width="8.85546875" style="4" customWidth="1"/>
    <col min="15377" max="15377" width="13.85546875" style="4" customWidth="1"/>
    <col min="15378" max="15378" width="38.85546875" style="4" customWidth="1"/>
    <col min="15379" max="15380" width="4.85546875" style="4" customWidth="1"/>
    <col min="15381" max="15381" width="11.85546875" style="4" customWidth="1"/>
    <col min="15382" max="15382" width="9.140625" style="4" customWidth="1"/>
    <col min="15383" max="15383" width="13.42578125" style="4" customWidth="1"/>
    <col min="15384" max="15384" width="15.28515625" style="4" customWidth="1"/>
    <col min="15385" max="15385" width="15.42578125" style="4" customWidth="1"/>
    <col min="15386" max="15387" width="14.42578125" style="4" customWidth="1"/>
    <col min="15388" max="15388" width="7.140625" style="4" customWidth="1"/>
    <col min="15389" max="15391" width="15.140625" style="4" customWidth="1"/>
    <col min="15392" max="15392" width="6.7109375" style="4" customWidth="1"/>
    <col min="15393" max="15393" width="16" style="4" customWidth="1"/>
    <col min="15394" max="15394" width="14.85546875" style="4" customWidth="1"/>
    <col min="15395" max="15395" width="12.85546875" style="4" customWidth="1"/>
    <col min="15396" max="15396" width="4.85546875" style="4" customWidth="1"/>
    <col min="15397" max="15397" width="14.140625" style="4" customWidth="1"/>
    <col min="15398" max="15398" width="13.85546875" style="4" customWidth="1"/>
    <col min="15399" max="15399" width="14.140625" style="4" customWidth="1"/>
    <col min="15400" max="15400" width="8.5703125" style="4" bestFit="1" customWidth="1"/>
    <col min="15401" max="15401" width="12.85546875" style="4" customWidth="1"/>
    <col min="15402" max="15402" width="14" style="4" customWidth="1"/>
    <col min="15403" max="15403" width="13.140625" style="4" customWidth="1"/>
    <col min="15404" max="15404" width="8.5703125" style="4" bestFit="1" customWidth="1"/>
    <col min="15405" max="15405" width="15" style="4" customWidth="1"/>
    <col min="15406" max="15406" width="14.7109375" style="4" customWidth="1"/>
    <col min="15407" max="15407" width="15" style="4" customWidth="1"/>
    <col min="15408" max="15408" width="59.7109375" style="4" customWidth="1"/>
    <col min="15409" max="15409" width="81.7109375" style="4" bestFit="1" customWidth="1"/>
    <col min="15410" max="15410" width="19.42578125" style="4" customWidth="1"/>
    <col min="15411" max="15411" width="14.5703125" style="4" customWidth="1"/>
    <col min="15412" max="15412" width="12.28515625" style="4" customWidth="1"/>
    <col min="15413" max="15413" width="14.5703125" style="4" customWidth="1"/>
    <col min="15414" max="15414" width="11.7109375" style="4" customWidth="1"/>
    <col min="15415" max="15415" width="14" style="4" customWidth="1"/>
    <col min="15416" max="15416" width="20.5703125" style="4" customWidth="1"/>
    <col min="15417" max="15417" width="11.7109375" style="4" customWidth="1"/>
    <col min="15418" max="15418" width="10.85546875" style="4" customWidth="1"/>
    <col min="15419" max="15620" width="9.140625" style="4"/>
    <col min="15621" max="15621" width="7.42578125" style="4" customWidth="1"/>
    <col min="15622" max="15622" width="20.7109375" style="4" customWidth="1"/>
    <col min="15623" max="15623" width="44.28515625" style="4" customWidth="1"/>
    <col min="15624" max="15624" width="48.85546875" style="4" customWidth="1"/>
    <col min="15625" max="15625" width="8.5703125" style="4" customWidth="1"/>
    <col min="15626" max="15627" width="5.28515625" style="4" customWidth="1"/>
    <col min="15628" max="15628" width="7" style="4" customWidth="1"/>
    <col min="15629" max="15629" width="12.28515625" style="4" customWidth="1"/>
    <col min="15630" max="15630" width="10.7109375" style="4" customWidth="1"/>
    <col min="15631" max="15631" width="11.140625" style="4" customWidth="1"/>
    <col min="15632" max="15632" width="8.85546875" style="4" customWidth="1"/>
    <col min="15633" max="15633" width="13.85546875" style="4" customWidth="1"/>
    <col min="15634" max="15634" width="38.85546875" style="4" customWidth="1"/>
    <col min="15635" max="15636" width="4.85546875" style="4" customWidth="1"/>
    <col min="15637" max="15637" width="11.85546875" style="4" customWidth="1"/>
    <col min="15638" max="15638" width="9.140625" style="4" customWidth="1"/>
    <col min="15639" max="15639" width="13.42578125" style="4" customWidth="1"/>
    <col min="15640" max="15640" width="15.28515625" style="4" customWidth="1"/>
    <col min="15641" max="15641" width="15.42578125" style="4" customWidth="1"/>
    <col min="15642" max="15643" width="14.42578125" style="4" customWidth="1"/>
    <col min="15644" max="15644" width="7.140625" style="4" customWidth="1"/>
    <col min="15645" max="15647" width="15.140625" style="4" customWidth="1"/>
    <col min="15648" max="15648" width="6.7109375" style="4" customWidth="1"/>
    <col min="15649" max="15649" width="16" style="4" customWidth="1"/>
    <col min="15650" max="15650" width="14.85546875" style="4" customWidth="1"/>
    <col min="15651" max="15651" width="12.85546875" style="4" customWidth="1"/>
    <col min="15652" max="15652" width="4.85546875" style="4" customWidth="1"/>
    <col min="15653" max="15653" width="14.140625" style="4" customWidth="1"/>
    <col min="15654" max="15654" width="13.85546875" style="4" customWidth="1"/>
    <col min="15655" max="15655" width="14.140625" style="4" customWidth="1"/>
    <col min="15656" max="15656" width="8.5703125" style="4" bestFit="1" customWidth="1"/>
    <col min="15657" max="15657" width="12.85546875" style="4" customWidth="1"/>
    <col min="15658" max="15658" width="14" style="4" customWidth="1"/>
    <col min="15659" max="15659" width="13.140625" style="4" customWidth="1"/>
    <col min="15660" max="15660" width="8.5703125" style="4" bestFit="1" customWidth="1"/>
    <col min="15661" max="15661" width="15" style="4" customWidth="1"/>
    <col min="15662" max="15662" width="14.7109375" style="4" customWidth="1"/>
    <col min="15663" max="15663" width="15" style="4" customWidth="1"/>
    <col min="15664" max="15664" width="59.7109375" style="4" customWidth="1"/>
    <col min="15665" max="15665" width="81.7109375" style="4" bestFit="1" customWidth="1"/>
    <col min="15666" max="15666" width="19.42578125" style="4" customWidth="1"/>
    <col min="15667" max="15667" width="14.5703125" style="4" customWidth="1"/>
    <col min="15668" max="15668" width="12.28515625" style="4" customWidth="1"/>
    <col min="15669" max="15669" width="14.5703125" style="4" customWidth="1"/>
    <col min="15670" max="15670" width="11.7109375" style="4" customWidth="1"/>
    <col min="15671" max="15671" width="14" style="4" customWidth="1"/>
    <col min="15672" max="15672" width="20.5703125" style="4" customWidth="1"/>
    <col min="15673" max="15673" width="11.7109375" style="4" customWidth="1"/>
    <col min="15674" max="15674" width="10.85546875" style="4" customWidth="1"/>
    <col min="15675" max="15876" width="9.140625" style="4"/>
    <col min="15877" max="15877" width="7.42578125" style="4" customWidth="1"/>
    <col min="15878" max="15878" width="20.7109375" style="4" customWidth="1"/>
    <col min="15879" max="15879" width="44.28515625" style="4" customWidth="1"/>
    <col min="15880" max="15880" width="48.85546875" style="4" customWidth="1"/>
    <col min="15881" max="15881" width="8.5703125" style="4" customWidth="1"/>
    <col min="15882" max="15883" width="5.28515625" style="4" customWidth="1"/>
    <col min="15884" max="15884" width="7" style="4" customWidth="1"/>
    <col min="15885" max="15885" width="12.28515625" style="4" customWidth="1"/>
    <col min="15886" max="15886" width="10.7109375" style="4" customWidth="1"/>
    <col min="15887" max="15887" width="11.140625" style="4" customWidth="1"/>
    <col min="15888" max="15888" width="8.85546875" style="4" customWidth="1"/>
    <col min="15889" max="15889" width="13.85546875" style="4" customWidth="1"/>
    <col min="15890" max="15890" width="38.85546875" style="4" customWidth="1"/>
    <col min="15891" max="15892" width="4.85546875" style="4" customWidth="1"/>
    <col min="15893" max="15893" width="11.85546875" style="4" customWidth="1"/>
    <col min="15894" max="15894" width="9.140625" style="4" customWidth="1"/>
    <col min="15895" max="15895" width="13.42578125" style="4" customWidth="1"/>
    <col min="15896" max="15896" width="15.28515625" style="4" customWidth="1"/>
    <col min="15897" max="15897" width="15.42578125" style="4" customWidth="1"/>
    <col min="15898" max="15899" width="14.42578125" style="4" customWidth="1"/>
    <col min="15900" max="15900" width="7.140625" style="4" customWidth="1"/>
    <col min="15901" max="15903" width="15.140625" style="4" customWidth="1"/>
    <col min="15904" max="15904" width="6.7109375" style="4" customWidth="1"/>
    <col min="15905" max="15905" width="16" style="4" customWidth="1"/>
    <col min="15906" max="15906" width="14.85546875" style="4" customWidth="1"/>
    <col min="15907" max="15907" width="12.85546875" style="4" customWidth="1"/>
    <col min="15908" max="15908" width="4.85546875" style="4" customWidth="1"/>
    <col min="15909" max="15909" width="14.140625" style="4" customWidth="1"/>
    <col min="15910" max="15910" width="13.85546875" style="4" customWidth="1"/>
    <col min="15911" max="15911" width="14.140625" style="4" customWidth="1"/>
    <col min="15912" max="15912" width="8.5703125" style="4" bestFit="1" customWidth="1"/>
    <col min="15913" max="15913" width="12.85546875" style="4" customWidth="1"/>
    <col min="15914" max="15914" width="14" style="4" customWidth="1"/>
    <col min="15915" max="15915" width="13.140625" style="4" customWidth="1"/>
    <col min="15916" max="15916" width="8.5703125" style="4" bestFit="1" customWidth="1"/>
    <col min="15917" max="15917" width="15" style="4" customWidth="1"/>
    <col min="15918" max="15918" width="14.7109375" style="4" customWidth="1"/>
    <col min="15919" max="15919" width="15" style="4" customWidth="1"/>
    <col min="15920" max="15920" width="59.7109375" style="4" customWidth="1"/>
    <col min="15921" max="15921" width="81.7109375" style="4" bestFit="1" customWidth="1"/>
    <col min="15922" max="15922" width="19.42578125" style="4" customWidth="1"/>
    <col min="15923" max="15923" width="14.5703125" style="4" customWidth="1"/>
    <col min="15924" max="15924" width="12.28515625" style="4" customWidth="1"/>
    <col min="15925" max="15925" width="14.5703125" style="4" customWidth="1"/>
    <col min="15926" max="15926" width="11.7109375" style="4" customWidth="1"/>
    <col min="15927" max="15927" width="14" style="4" customWidth="1"/>
    <col min="15928" max="15928" width="20.5703125" style="4" customWidth="1"/>
    <col min="15929" max="15929" width="11.7109375" style="4" customWidth="1"/>
    <col min="15930" max="15930" width="10.85546875" style="4" customWidth="1"/>
    <col min="15931" max="16132" width="9.140625" style="4"/>
    <col min="16133" max="16133" width="7.42578125" style="4" customWidth="1"/>
    <col min="16134" max="16134" width="20.7109375" style="4" customWidth="1"/>
    <col min="16135" max="16135" width="44.28515625" style="4" customWidth="1"/>
    <col min="16136" max="16136" width="48.85546875" style="4" customWidth="1"/>
    <col min="16137" max="16137" width="8.5703125" style="4" customWidth="1"/>
    <col min="16138" max="16139" width="5.28515625" style="4" customWidth="1"/>
    <col min="16140" max="16140" width="7" style="4" customWidth="1"/>
    <col min="16141" max="16141" width="12.28515625" style="4" customWidth="1"/>
    <col min="16142" max="16142" width="10.7109375" style="4" customWidth="1"/>
    <col min="16143" max="16143" width="11.140625" style="4" customWidth="1"/>
    <col min="16144" max="16144" width="8.85546875" style="4" customWidth="1"/>
    <col min="16145" max="16145" width="13.85546875" style="4" customWidth="1"/>
    <col min="16146" max="16146" width="38.85546875" style="4" customWidth="1"/>
    <col min="16147" max="16148" width="4.85546875" style="4" customWidth="1"/>
    <col min="16149" max="16149" width="11.85546875" style="4" customWidth="1"/>
    <col min="16150" max="16150" width="9.140625" style="4" customWidth="1"/>
    <col min="16151" max="16151" width="13.42578125" style="4" customWidth="1"/>
    <col min="16152" max="16152" width="15.28515625" style="4" customWidth="1"/>
    <col min="16153" max="16153" width="15.42578125" style="4" customWidth="1"/>
    <col min="16154" max="16155" width="14.42578125" style="4" customWidth="1"/>
    <col min="16156" max="16156" width="7.140625" style="4" customWidth="1"/>
    <col min="16157" max="16159" width="15.140625" style="4" customWidth="1"/>
    <col min="16160" max="16160" width="6.7109375" style="4" customWidth="1"/>
    <col min="16161" max="16161" width="16" style="4" customWidth="1"/>
    <col min="16162" max="16162" width="14.85546875" style="4" customWidth="1"/>
    <col min="16163" max="16163" width="12.85546875" style="4" customWidth="1"/>
    <col min="16164" max="16164" width="4.85546875" style="4" customWidth="1"/>
    <col min="16165" max="16165" width="14.140625" style="4" customWidth="1"/>
    <col min="16166" max="16166" width="13.85546875" style="4" customWidth="1"/>
    <col min="16167" max="16167" width="14.140625" style="4" customWidth="1"/>
    <col min="16168" max="16168" width="8.5703125" style="4" bestFit="1" customWidth="1"/>
    <col min="16169" max="16169" width="12.85546875" style="4" customWidth="1"/>
    <col min="16170" max="16170" width="14" style="4" customWidth="1"/>
    <col min="16171" max="16171" width="13.140625" style="4" customWidth="1"/>
    <col min="16172" max="16172" width="8.5703125" style="4" bestFit="1" customWidth="1"/>
    <col min="16173" max="16173" width="15" style="4" customWidth="1"/>
    <col min="16174" max="16174" width="14.7109375" style="4" customWidth="1"/>
    <col min="16175" max="16175" width="15" style="4" customWidth="1"/>
    <col min="16176" max="16176" width="59.7109375" style="4" customWidth="1"/>
    <col min="16177" max="16177" width="81.7109375" style="4" bestFit="1" customWidth="1"/>
    <col min="16178" max="16178" width="19.42578125" style="4" customWidth="1"/>
    <col min="16179" max="16179" width="14.5703125" style="4" customWidth="1"/>
    <col min="16180" max="16180" width="12.28515625" style="4" customWidth="1"/>
    <col min="16181" max="16181" width="14.5703125" style="4" customWidth="1"/>
    <col min="16182" max="16182" width="11.7109375" style="4" customWidth="1"/>
    <col min="16183" max="16183" width="14" style="4" customWidth="1"/>
    <col min="16184" max="16184" width="20.5703125" style="4" customWidth="1"/>
    <col min="16185" max="16185" width="11.7109375" style="4" customWidth="1"/>
    <col min="16186" max="16186" width="10.85546875" style="4" customWidth="1"/>
    <col min="16187" max="16384" width="9.140625" style="4"/>
  </cols>
  <sheetData>
    <row r="1" spans="1:65" s="1" customFormat="1" ht="13.15" customHeight="1" x14ac:dyDescent="0.2">
      <c r="G1" s="6"/>
      <c r="H1" s="6"/>
      <c r="I1" s="6"/>
      <c r="J1" s="6"/>
      <c r="K1" s="6"/>
      <c r="L1" s="6"/>
      <c r="M1" s="6"/>
      <c r="N1" s="6"/>
      <c r="O1" s="106" t="s">
        <v>498</v>
      </c>
      <c r="P1" s="3"/>
      <c r="Q1" s="8"/>
      <c r="R1" s="8"/>
      <c r="S1" s="8"/>
      <c r="T1" s="8"/>
      <c r="U1" s="8"/>
      <c r="V1" s="8"/>
      <c r="W1" s="8"/>
      <c r="X1" s="8"/>
      <c r="Y1" s="8"/>
      <c r="Z1" s="8"/>
      <c r="AA1" s="6"/>
      <c r="AB1" s="6"/>
      <c r="AD1" s="9"/>
      <c r="AE1" s="9"/>
      <c r="AF1" s="9"/>
      <c r="AG1" s="9"/>
      <c r="AH1" s="9"/>
      <c r="AI1" s="9"/>
      <c r="AJ1" s="9"/>
      <c r="AK1" s="9"/>
      <c r="AL1" s="9"/>
      <c r="AM1" s="9"/>
      <c r="AN1" s="9"/>
      <c r="AO1" s="9"/>
      <c r="AP1" s="9"/>
      <c r="AQ1" s="9"/>
      <c r="AR1" s="9"/>
      <c r="AS1" s="9"/>
      <c r="AT1" s="9"/>
      <c r="AU1" s="9"/>
      <c r="AV1" s="9"/>
      <c r="AW1" s="9"/>
      <c r="AX1" s="9"/>
      <c r="AY1" s="2"/>
      <c r="AZ1" s="9"/>
      <c r="BA1" s="8"/>
      <c r="BB1" s="10"/>
      <c r="BD1" s="6"/>
      <c r="BL1" s="5"/>
    </row>
    <row r="2" spans="1:65" s="1" customFormat="1" ht="13.15" customHeight="1" x14ac:dyDescent="0.2">
      <c r="G2" s="6"/>
      <c r="H2" s="6"/>
      <c r="I2" s="6"/>
      <c r="J2" s="6"/>
      <c r="K2" s="6"/>
      <c r="L2" s="6"/>
      <c r="M2" s="6"/>
      <c r="N2" s="6"/>
      <c r="O2" s="107" t="s">
        <v>499</v>
      </c>
      <c r="P2" s="3"/>
      <c r="Q2" s="8"/>
      <c r="R2" s="8"/>
      <c r="S2" s="8"/>
      <c r="T2" s="8"/>
      <c r="U2" s="8"/>
      <c r="V2" s="8"/>
      <c r="W2" s="8"/>
      <c r="X2" s="8"/>
      <c r="Y2" s="8"/>
      <c r="Z2" s="8"/>
      <c r="AA2" s="6"/>
      <c r="AB2" s="6"/>
      <c r="AD2" s="9"/>
      <c r="AE2" s="9"/>
      <c r="AF2" s="9"/>
      <c r="AG2" s="9"/>
      <c r="AH2" s="9"/>
      <c r="AI2" s="9"/>
      <c r="AJ2" s="9"/>
      <c r="AK2" s="9"/>
      <c r="AL2" s="9"/>
      <c r="AM2" s="9"/>
      <c r="AN2" s="9"/>
      <c r="AO2" s="9"/>
      <c r="AP2" s="9"/>
      <c r="AQ2" s="9"/>
      <c r="AR2" s="9"/>
      <c r="AS2" s="9"/>
      <c r="AT2" s="9"/>
      <c r="AU2" s="9"/>
      <c r="AV2" s="9"/>
      <c r="AW2" s="9"/>
      <c r="AX2" s="9"/>
      <c r="AY2" s="2"/>
      <c r="AZ2" s="9"/>
      <c r="BA2" s="8"/>
      <c r="BB2" s="10"/>
      <c r="BD2" s="6"/>
      <c r="BL2" s="5"/>
    </row>
    <row r="3" spans="1:65" s="1" customFormat="1" ht="13.15" customHeight="1" x14ac:dyDescent="0.2">
      <c r="F3" s="3" t="s">
        <v>497</v>
      </c>
      <c r="G3" s="6"/>
      <c r="H3" s="6"/>
      <c r="I3" s="6"/>
      <c r="J3" s="6"/>
      <c r="K3" s="6"/>
      <c r="L3" s="6"/>
      <c r="M3" s="6"/>
      <c r="N3" s="6"/>
      <c r="O3" s="107" t="s">
        <v>594</v>
      </c>
      <c r="P3" s="3"/>
      <c r="Q3" s="8"/>
      <c r="R3" s="8"/>
      <c r="S3" s="8"/>
      <c r="T3" s="8"/>
      <c r="U3" s="8"/>
      <c r="V3" s="8"/>
      <c r="W3" s="8"/>
      <c r="X3" s="8"/>
      <c r="Y3" s="8"/>
      <c r="Z3" s="8"/>
      <c r="AA3" s="6"/>
      <c r="AB3" s="6"/>
      <c r="AD3" s="9"/>
      <c r="AE3" s="9"/>
      <c r="AF3" s="9"/>
      <c r="AG3" s="9"/>
      <c r="AH3" s="9"/>
      <c r="AI3" s="9"/>
      <c r="AJ3" s="9"/>
      <c r="AK3" s="9"/>
      <c r="AL3" s="9"/>
      <c r="AM3" s="9"/>
      <c r="AN3" s="9"/>
      <c r="AO3" s="9"/>
      <c r="AP3" s="9"/>
      <c r="AQ3" s="9"/>
      <c r="AR3" s="9"/>
      <c r="AS3" s="9"/>
      <c r="AT3" s="9"/>
      <c r="AU3" s="9"/>
      <c r="AV3" s="9"/>
      <c r="AW3" s="9"/>
      <c r="AX3" s="9"/>
      <c r="AY3" s="2"/>
      <c r="AZ3" s="9"/>
      <c r="BA3" s="8"/>
      <c r="BB3" s="10"/>
      <c r="BD3" s="6"/>
      <c r="BL3" s="5"/>
    </row>
    <row r="4" spans="1:65" s="1" customFormat="1" ht="13.15" customHeight="1" x14ac:dyDescent="0.2">
      <c r="G4" s="6"/>
      <c r="H4" s="6"/>
      <c r="I4" s="6"/>
      <c r="J4" s="6"/>
      <c r="K4" s="6"/>
      <c r="L4" s="6"/>
      <c r="M4" s="6"/>
      <c r="N4" s="6"/>
      <c r="O4" s="107" t="s">
        <v>949</v>
      </c>
      <c r="P4" s="3"/>
      <c r="Q4" s="8"/>
      <c r="R4" s="8"/>
      <c r="S4" s="8"/>
      <c r="T4" s="8"/>
      <c r="U4" s="8"/>
      <c r="V4" s="8"/>
      <c r="W4" s="8"/>
      <c r="X4" s="8"/>
      <c r="Y4" s="8"/>
      <c r="Z4" s="8"/>
      <c r="AA4" s="6"/>
      <c r="AB4" s="6"/>
      <c r="AD4" s="9"/>
      <c r="AE4" s="9"/>
      <c r="AF4" s="9"/>
      <c r="AG4" s="9"/>
      <c r="AH4" s="9"/>
      <c r="AI4" s="9"/>
      <c r="AJ4" s="9"/>
      <c r="AK4" s="9"/>
      <c r="AL4" s="9"/>
      <c r="AM4" s="9"/>
      <c r="AN4" s="9"/>
      <c r="AO4" s="9"/>
      <c r="AP4" s="9"/>
      <c r="AQ4" s="9"/>
      <c r="AR4" s="9"/>
      <c r="AS4" s="9"/>
      <c r="AT4" s="9"/>
      <c r="AU4" s="9"/>
      <c r="AV4" s="9"/>
      <c r="AW4" s="9"/>
      <c r="AX4" s="9"/>
      <c r="AY4" s="2"/>
      <c r="AZ4" s="9"/>
      <c r="BA4" s="8"/>
      <c r="BB4" s="10"/>
      <c r="BD4" s="6"/>
      <c r="BL4" s="5"/>
    </row>
    <row r="5" spans="1:65" s="1" customFormat="1" ht="13.15" customHeight="1" x14ac:dyDescent="0.2">
      <c r="G5" s="6"/>
      <c r="H5" s="6"/>
      <c r="I5" s="6"/>
      <c r="J5" s="6"/>
      <c r="K5" s="6"/>
      <c r="L5" s="6"/>
      <c r="M5" s="6"/>
      <c r="N5" s="6"/>
      <c r="O5" s="107" t="s">
        <v>956</v>
      </c>
      <c r="P5" s="3"/>
      <c r="Q5" s="8"/>
      <c r="R5" s="8"/>
      <c r="S5" s="8"/>
      <c r="T5" s="8"/>
      <c r="U5" s="8"/>
      <c r="V5" s="8"/>
      <c r="W5" s="8"/>
      <c r="X5" s="8"/>
      <c r="Y5" s="8"/>
      <c r="Z5" s="8"/>
      <c r="AA5" s="6"/>
      <c r="AB5" s="6"/>
      <c r="AD5" s="9"/>
      <c r="AE5" s="9"/>
      <c r="AF5" s="9"/>
      <c r="AG5" s="9"/>
      <c r="AH5" s="9"/>
      <c r="AI5" s="9"/>
      <c r="AJ5" s="9"/>
      <c r="AK5" s="9"/>
      <c r="AL5" s="9"/>
      <c r="AM5" s="9"/>
      <c r="AN5" s="9"/>
      <c r="AO5" s="9"/>
      <c r="AP5" s="9"/>
      <c r="AQ5" s="9"/>
      <c r="AR5" s="9"/>
      <c r="AS5" s="9"/>
      <c r="AT5" s="9"/>
      <c r="AU5" s="9"/>
      <c r="AV5" s="9"/>
      <c r="AW5" s="9"/>
      <c r="AX5" s="9"/>
      <c r="AY5" s="2"/>
      <c r="AZ5" s="9"/>
      <c r="BA5" s="8"/>
      <c r="BB5" s="10"/>
      <c r="BD5" s="6"/>
      <c r="BL5" s="5"/>
    </row>
    <row r="6" spans="1:65" s="1" customFormat="1" ht="13.15" customHeight="1" x14ac:dyDescent="0.2">
      <c r="G6" s="6"/>
      <c r="H6" s="6"/>
      <c r="I6" s="6"/>
      <c r="J6" s="6"/>
      <c r="K6" s="6"/>
      <c r="L6" s="6"/>
      <c r="M6" s="6"/>
      <c r="N6" s="6"/>
      <c r="O6" s="107" t="s">
        <v>957</v>
      </c>
      <c r="P6" s="3"/>
      <c r="Q6" s="8"/>
      <c r="R6" s="8"/>
      <c r="S6" s="8"/>
      <c r="T6" s="8"/>
      <c r="U6" s="8"/>
      <c r="V6" s="8"/>
      <c r="W6" s="8"/>
      <c r="X6" s="8"/>
      <c r="Y6" s="8"/>
      <c r="Z6" s="8"/>
      <c r="AA6" s="6"/>
      <c r="AB6" s="6"/>
      <c r="AD6" s="9"/>
      <c r="AE6" s="9"/>
      <c r="AF6" s="9"/>
      <c r="AG6" s="9"/>
      <c r="AH6" s="9"/>
      <c r="AI6" s="9"/>
      <c r="AJ6" s="9"/>
      <c r="AK6" s="9"/>
      <c r="AL6" s="9"/>
      <c r="AM6" s="9"/>
      <c r="AN6" s="9"/>
      <c r="AO6" s="9"/>
      <c r="AP6" s="9"/>
      <c r="AQ6" s="9"/>
      <c r="AR6" s="9"/>
      <c r="AS6" s="9"/>
      <c r="AT6" s="9"/>
      <c r="AU6" s="9"/>
      <c r="AV6" s="9"/>
      <c r="AW6" s="9"/>
      <c r="AX6" s="9"/>
      <c r="AY6" s="2"/>
      <c r="AZ6" s="9"/>
      <c r="BA6" s="8"/>
      <c r="BB6" s="10"/>
      <c r="BD6" s="6"/>
      <c r="BL6" s="5"/>
    </row>
    <row r="7" spans="1:65" s="1" customFormat="1" ht="13.15" customHeight="1" x14ac:dyDescent="0.2">
      <c r="G7" s="6"/>
      <c r="H7" s="6"/>
      <c r="I7" s="6"/>
      <c r="J7" s="6"/>
      <c r="K7" s="6"/>
      <c r="L7" s="6"/>
      <c r="M7" s="6"/>
      <c r="N7" s="6"/>
      <c r="O7" s="107" t="s">
        <v>991</v>
      </c>
      <c r="P7" s="3"/>
      <c r="Q7" s="8"/>
      <c r="R7" s="8"/>
      <c r="S7" s="8"/>
      <c r="T7" s="8"/>
      <c r="U7" s="8"/>
      <c r="V7" s="8"/>
      <c r="W7" s="8"/>
      <c r="X7" s="8"/>
      <c r="Y7" s="8"/>
      <c r="Z7" s="8"/>
      <c r="AA7" s="6"/>
      <c r="AB7" s="6"/>
      <c r="AD7" s="9"/>
      <c r="AE7" s="9"/>
      <c r="AF7" s="9"/>
      <c r="AG7" s="9"/>
      <c r="AH7" s="9"/>
      <c r="AI7" s="9"/>
      <c r="AJ7" s="9"/>
      <c r="AK7" s="9"/>
      <c r="AL7" s="9"/>
      <c r="AM7" s="9"/>
      <c r="AN7" s="9"/>
      <c r="AO7" s="9"/>
      <c r="AP7" s="9"/>
      <c r="AQ7" s="9"/>
      <c r="AR7" s="9"/>
      <c r="AS7" s="9"/>
      <c r="AT7" s="9"/>
      <c r="AU7" s="9"/>
      <c r="AV7" s="9"/>
      <c r="AW7" s="9"/>
      <c r="AX7" s="9"/>
      <c r="AY7" s="2"/>
      <c r="AZ7" s="9"/>
      <c r="BA7" s="8"/>
      <c r="BB7" s="10"/>
      <c r="BD7" s="6"/>
      <c r="BL7" s="5"/>
    </row>
    <row r="8" spans="1:65" s="1" customFormat="1" ht="13.15" customHeight="1" x14ac:dyDescent="0.2">
      <c r="G8" s="6"/>
      <c r="H8" s="6"/>
      <c r="I8" s="6"/>
      <c r="J8" s="6"/>
      <c r="K8" s="6"/>
      <c r="L8" s="6"/>
      <c r="M8" s="6"/>
      <c r="N8" s="6"/>
      <c r="O8" s="107" t="s">
        <v>998</v>
      </c>
      <c r="P8" s="3"/>
      <c r="Q8" s="8"/>
      <c r="R8" s="8"/>
      <c r="S8" s="8"/>
      <c r="T8" s="8"/>
      <c r="U8" s="8"/>
      <c r="V8" s="8"/>
      <c r="W8" s="8"/>
      <c r="X8" s="8"/>
      <c r="Y8" s="8"/>
      <c r="Z8" s="8"/>
      <c r="AA8" s="6"/>
      <c r="AB8" s="6"/>
      <c r="AD8" s="9"/>
      <c r="AE8" s="9"/>
      <c r="AF8" s="9"/>
      <c r="AG8" s="9"/>
      <c r="AH8" s="9"/>
      <c r="AI8" s="9"/>
      <c r="AJ8" s="9"/>
      <c r="AK8" s="9"/>
      <c r="AL8" s="9"/>
      <c r="AM8" s="9"/>
      <c r="AN8" s="9"/>
      <c r="AO8" s="9"/>
      <c r="AP8" s="9"/>
      <c r="AQ8" s="9"/>
      <c r="AR8" s="9"/>
      <c r="AS8" s="9"/>
      <c r="AT8" s="9"/>
      <c r="AU8" s="9"/>
      <c r="AV8" s="9"/>
      <c r="AW8" s="9"/>
      <c r="AX8" s="9"/>
      <c r="AY8" s="2"/>
      <c r="AZ8" s="9"/>
      <c r="BA8" s="8"/>
      <c r="BB8" s="10"/>
      <c r="BD8" s="6"/>
      <c r="BL8" s="5"/>
    </row>
    <row r="9" spans="1:65" s="1" customFormat="1" ht="13.15" customHeight="1" x14ac:dyDescent="0.2">
      <c r="G9" s="6"/>
      <c r="H9" s="6"/>
      <c r="I9" s="6"/>
      <c r="J9" s="6"/>
      <c r="K9" s="6"/>
      <c r="L9" s="6"/>
      <c r="M9" s="6"/>
      <c r="N9" s="6"/>
      <c r="O9" s="107" t="s">
        <v>999</v>
      </c>
      <c r="P9" s="3"/>
      <c r="Q9" s="8"/>
      <c r="R9" s="8"/>
      <c r="S9" s="8"/>
      <c r="T9" s="8"/>
      <c r="U9" s="8"/>
      <c r="V9" s="8"/>
      <c r="W9" s="8"/>
      <c r="X9" s="8"/>
      <c r="Y9" s="8"/>
      <c r="Z9" s="8"/>
      <c r="AA9" s="6"/>
      <c r="AB9" s="6"/>
      <c r="AD9" s="9"/>
      <c r="AE9" s="9"/>
      <c r="AF9" s="9"/>
      <c r="AG9" s="9"/>
      <c r="AH9" s="9"/>
      <c r="AI9" s="9"/>
      <c r="AJ9" s="9"/>
      <c r="AK9" s="9"/>
      <c r="AL9" s="9"/>
      <c r="AM9" s="9"/>
      <c r="AN9" s="9"/>
      <c r="AO9" s="9"/>
      <c r="AP9" s="9"/>
      <c r="AQ9" s="9"/>
      <c r="AR9" s="9"/>
      <c r="AS9" s="9"/>
      <c r="AT9" s="9"/>
      <c r="AU9" s="9"/>
      <c r="AV9" s="9"/>
      <c r="AW9" s="9"/>
      <c r="AX9" s="9"/>
      <c r="AY9" s="2"/>
      <c r="AZ9" s="9"/>
      <c r="BA9" s="8"/>
      <c r="BB9" s="10"/>
      <c r="BD9" s="6"/>
      <c r="BL9" s="5"/>
    </row>
    <row r="10" spans="1:65" s="1" customFormat="1" ht="12.75" x14ac:dyDescent="0.2">
      <c r="G10" s="6"/>
      <c r="H10" s="6"/>
      <c r="I10" s="6"/>
      <c r="J10" s="6"/>
      <c r="K10" s="6"/>
      <c r="L10" s="6"/>
      <c r="M10" s="6"/>
      <c r="N10" s="6"/>
      <c r="O10" s="107"/>
      <c r="P10" s="3"/>
      <c r="Q10" s="8"/>
      <c r="R10" s="8"/>
      <c r="S10" s="8"/>
      <c r="T10" s="8"/>
      <c r="U10" s="8"/>
      <c r="V10" s="8"/>
      <c r="W10" s="8"/>
      <c r="X10" s="8"/>
      <c r="Y10" s="8"/>
      <c r="Z10" s="8"/>
      <c r="AA10" s="6"/>
      <c r="AB10" s="6"/>
      <c r="AD10" s="9"/>
      <c r="AE10" s="9"/>
      <c r="AF10" s="9"/>
      <c r="AG10" s="9"/>
      <c r="AH10" s="9"/>
      <c r="AI10" s="9"/>
      <c r="AJ10" s="9"/>
      <c r="AK10" s="9"/>
      <c r="AL10" s="9"/>
      <c r="AM10" s="9"/>
      <c r="AN10" s="9"/>
      <c r="AO10" s="9"/>
      <c r="AP10" s="9"/>
      <c r="AQ10" s="9"/>
      <c r="AR10" s="9"/>
      <c r="AS10" s="9"/>
      <c r="AT10" s="9"/>
      <c r="AU10" s="9"/>
      <c r="AV10" s="9"/>
      <c r="AW10" s="9"/>
      <c r="AX10" s="9"/>
      <c r="AY10" s="2"/>
      <c r="AZ10" s="9"/>
      <c r="BA10" s="8"/>
      <c r="BB10" s="10"/>
      <c r="BD10" s="6"/>
      <c r="BL10" s="5"/>
    </row>
    <row r="11" spans="1:65" s="11" customFormat="1" ht="13.15" customHeight="1" x14ac:dyDescent="0.2">
      <c r="A11" s="232" t="s">
        <v>0</v>
      </c>
      <c r="B11" s="234" t="s">
        <v>423</v>
      </c>
      <c r="C11" s="232" t="s">
        <v>271</v>
      </c>
      <c r="D11" s="232" t="s">
        <v>439</v>
      </c>
      <c r="E11" s="232" t="s">
        <v>263</v>
      </c>
      <c r="F11" s="232" t="s">
        <v>462</v>
      </c>
      <c r="G11" s="232" t="s">
        <v>143</v>
      </c>
      <c r="H11" s="234" t="s">
        <v>440</v>
      </c>
      <c r="I11" s="232" t="s">
        <v>144</v>
      </c>
      <c r="J11" s="232" t="s">
        <v>145</v>
      </c>
      <c r="K11" s="232" t="s">
        <v>1</v>
      </c>
      <c r="L11" s="232" t="s">
        <v>146</v>
      </c>
      <c r="M11" s="232" t="s">
        <v>6</v>
      </c>
      <c r="N11" s="232" t="s">
        <v>2</v>
      </c>
      <c r="O11" s="232" t="s">
        <v>147</v>
      </c>
      <c r="P11" s="232" t="s">
        <v>148</v>
      </c>
      <c r="Q11" s="232" t="s">
        <v>149</v>
      </c>
      <c r="R11" s="232" t="s">
        <v>150</v>
      </c>
      <c r="S11" s="232" t="s">
        <v>151</v>
      </c>
      <c r="T11" s="232" t="s">
        <v>152</v>
      </c>
      <c r="U11" s="232" t="s">
        <v>3</v>
      </c>
      <c r="V11" s="232" t="s">
        <v>153</v>
      </c>
      <c r="W11" s="232"/>
      <c r="X11" s="232"/>
      <c r="Y11" s="232" t="s">
        <v>154</v>
      </c>
      <c r="Z11" s="232"/>
      <c r="AA11" s="232"/>
      <c r="AB11" s="232" t="s">
        <v>155</v>
      </c>
      <c r="AC11" s="232" t="s">
        <v>156</v>
      </c>
      <c r="AD11" s="233" t="s">
        <v>157</v>
      </c>
      <c r="AE11" s="233"/>
      <c r="AF11" s="233"/>
      <c r="AG11" s="233"/>
      <c r="AH11" s="233" t="s">
        <v>158</v>
      </c>
      <c r="AI11" s="233"/>
      <c r="AJ11" s="233"/>
      <c r="AK11" s="233"/>
      <c r="AL11" s="233" t="s">
        <v>159</v>
      </c>
      <c r="AM11" s="233"/>
      <c r="AN11" s="233"/>
      <c r="AO11" s="233"/>
      <c r="AP11" s="233" t="s">
        <v>239</v>
      </c>
      <c r="AQ11" s="233"/>
      <c r="AR11" s="233"/>
      <c r="AS11" s="233"/>
      <c r="AT11" s="233" t="s">
        <v>240</v>
      </c>
      <c r="AU11" s="233"/>
      <c r="AV11" s="233"/>
      <c r="AW11" s="233"/>
      <c r="AX11" s="233" t="s">
        <v>160</v>
      </c>
      <c r="AY11" s="233"/>
      <c r="AZ11" s="233"/>
      <c r="BA11" s="232" t="s">
        <v>161</v>
      </c>
      <c r="BB11" s="232" t="s">
        <v>162</v>
      </c>
      <c r="BC11" s="232"/>
      <c r="BD11" s="232" t="s">
        <v>163</v>
      </c>
      <c r="BE11" s="232"/>
      <c r="BF11" s="232"/>
      <c r="BG11" s="232"/>
      <c r="BH11" s="232"/>
      <c r="BI11" s="232"/>
      <c r="BJ11" s="232"/>
      <c r="BK11" s="232"/>
      <c r="BL11" s="232"/>
      <c r="BM11" s="232" t="s">
        <v>7</v>
      </c>
    </row>
    <row r="12" spans="1:65" s="11" customFormat="1" ht="13.15" customHeight="1" x14ac:dyDescent="0.2">
      <c r="A12" s="232"/>
      <c r="B12" s="235"/>
      <c r="C12" s="232"/>
      <c r="D12" s="232"/>
      <c r="E12" s="232"/>
      <c r="F12" s="232"/>
      <c r="G12" s="232"/>
      <c r="H12" s="235"/>
      <c r="I12" s="232"/>
      <c r="J12" s="232"/>
      <c r="K12" s="232"/>
      <c r="L12" s="232"/>
      <c r="M12" s="232"/>
      <c r="N12" s="232"/>
      <c r="O12" s="232"/>
      <c r="P12" s="232"/>
      <c r="Q12" s="232"/>
      <c r="R12" s="232"/>
      <c r="S12" s="232"/>
      <c r="T12" s="232"/>
      <c r="U12" s="232"/>
      <c r="V12" s="208" t="s">
        <v>164</v>
      </c>
      <c r="W12" s="232" t="s">
        <v>165</v>
      </c>
      <c r="X12" s="232"/>
      <c r="Y12" s="232"/>
      <c r="Z12" s="232"/>
      <c r="AA12" s="232"/>
      <c r="AB12" s="232"/>
      <c r="AC12" s="232"/>
      <c r="AD12" s="233" t="s">
        <v>4</v>
      </c>
      <c r="AE12" s="233" t="s">
        <v>5</v>
      </c>
      <c r="AF12" s="233" t="s">
        <v>166</v>
      </c>
      <c r="AG12" s="233" t="s">
        <v>167</v>
      </c>
      <c r="AH12" s="233" t="s">
        <v>4</v>
      </c>
      <c r="AI12" s="233" t="s">
        <v>5</v>
      </c>
      <c r="AJ12" s="233" t="s">
        <v>166</v>
      </c>
      <c r="AK12" s="233" t="s">
        <v>167</v>
      </c>
      <c r="AL12" s="233" t="s">
        <v>4</v>
      </c>
      <c r="AM12" s="233" t="s">
        <v>5</v>
      </c>
      <c r="AN12" s="233" t="s">
        <v>166</v>
      </c>
      <c r="AO12" s="233" t="s">
        <v>167</v>
      </c>
      <c r="AP12" s="233" t="s">
        <v>4</v>
      </c>
      <c r="AQ12" s="233" t="s">
        <v>5</v>
      </c>
      <c r="AR12" s="233" t="s">
        <v>166</v>
      </c>
      <c r="AS12" s="233" t="s">
        <v>167</v>
      </c>
      <c r="AT12" s="233" t="s">
        <v>4</v>
      </c>
      <c r="AU12" s="233" t="s">
        <v>5</v>
      </c>
      <c r="AV12" s="233" t="s">
        <v>166</v>
      </c>
      <c r="AW12" s="233" t="s">
        <v>167</v>
      </c>
      <c r="AX12" s="233" t="s">
        <v>4</v>
      </c>
      <c r="AY12" s="233" t="s">
        <v>166</v>
      </c>
      <c r="AZ12" s="233" t="s">
        <v>167</v>
      </c>
      <c r="BA12" s="232"/>
      <c r="BB12" s="232" t="s">
        <v>168</v>
      </c>
      <c r="BC12" s="232" t="s">
        <v>169</v>
      </c>
      <c r="BD12" s="232" t="s">
        <v>170</v>
      </c>
      <c r="BE12" s="232"/>
      <c r="BF12" s="232"/>
      <c r="BG12" s="232" t="s">
        <v>171</v>
      </c>
      <c r="BH12" s="232"/>
      <c r="BI12" s="232"/>
      <c r="BJ12" s="232" t="s">
        <v>172</v>
      </c>
      <c r="BK12" s="232"/>
      <c r="BL12" s="232"/>
      <c r="BM12" s="232"/>
    </row>
    <row r="13" spans="1:65" s="12" customFormat="1" ht="13.15" customHeight="1" x14ac:dyDescent="0.2">
      <c r="A13" s="232"/>
      <c r="B13" s="236"/>
      <c r="C13" s="232"/>
      <c r="D13" s="232"/>
      <c r="E13" s="232"/>
      <c r="F13" s="232"/>
      <c r="G13" s="232"/>
      <c r="H13" s="236"/>
      <c r="I13" s="232"/>
      <c r="J13" s="232"/>
      <c r="K13" s="232"/>
      <c r="L13" s="232"/>
      <c r="M13" s="232"/>
      <c r="N13" s="232"/>
      <c r="O13" s="232"/>
      <c r="P13" s="232"/>
      <c r="Q13" s="232"/>
      <c r="R13" s="232"/>
      <c r="S13" s="232"/>
      <c r="T13" s="232"/>
      <c r="U13" s="232"/>
      <c r="V13" s="208" t="s">
        <v>173</v>
      </c>
      <c r="W13" s="208" t="s">
        <v>174</v>
      </c>
      <c r="X13" s="208" t="s">
        <v>173</v>
      </c>
      <c r="Y13" s="208" t="s">
        <v>175</v>
      </c>
      <c r="Z13" s="208" t="s">
        <v>176</v>
      </c>
      <c r="AA13" s="208" t="s">
        <v>177</v>
      </c>
      <c r="AB13" s="232"/>
      <c r="AC13" s="232"/>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2"/>
      <c r="BB13" s="232"/>
      <c r="BC13" s="232"/>
      <c r="BD13" s="208" t="s">
        <v>178</v>
      </c>
      <c r="BE13" s="208" t="s">
        <v>179</v>
      </c>
      <c r="BF13" s="208" t="s">
        <v>180</v>
      </c>
      <c r="BG13" s="208" t="s">
        <v>178</v>
      </c>
      <c r="BH13" s="208" t="s">
        <v>179</v>
      </c>
      <c r="BI13" s="208" t="s">
        <v>180</v>
      </c>
      <c r="BJ13" s="208" t="s">
        <v>178</v>
      </c>
      <c r="BK13" s="208" t="s">
        <v>179</v>
      </c>
      <c r="BL13" s="208" t="s">
        <v>180</v>
      </c>
      <c r="BM13" s="232"/>
    </row>
    <row r="14" spans="1:65" s="12" customFormat="1" ht="13.15" customHeight="1" x14ac:dyDescent="0.2">
      <c r="A14" s="209"/>
      <c r="B14" s="209"/>
      <c r="C14" s="209" t="s">
        <v>181</v>
      </c>
      <c r="D14" s="209" t="s">
        <v>182</v>
      </c>
      <c r="E14" s="209" t="s">
        <v>183</v>
      </c>
      <c r="F14" s="208" t="s">
        <v>184</v>
      </c>
      <c r="G14" s="209" t="s">
        <v>185</v>
      </c>
      <c r="H14" s="209"/>
      <c r="I14" s="208" t="s">
        <v>186</v>
      </c>
      <c r="J14" s="209" t="s">
        <v>187</v>
      </c>
      <c r="K14" s="208" t="s">
        <v>188</v>
      </c>
      <c r="L14" s="209" t="s">
        <v>189</v>
      </c>
      <c r="M14" s="208" t="s">
        <v>190</v>
      </c>
      <c r="N14" s="209" t="s">
        <v>191</v>
      </c>
      <c r="O14" s="208" t="s">
        <v>192</v>
      </c>
      <c r="P14" s="209" t="s">
        <v>193</v>
      </c>
      <c r="Q14" s="208" t="s">
        <v>194</v>
      </c>
      <c r="R14" s="209" t="s">
        <v>195</v>
      </c>
      <c r="S14" s="208" t="s">
        <v>196</v>
      </c>
      <c r="T14" s="209" t="s">
        <v>197</v>
      </c>
      <c r="U14" s="208" t="s">
        <v>198</v>
      </c>
      <c r="V14" s="209" t="s">
        <v>199</v>
      </c>
      <c r="W14" s="208" t="s">
        <v>200</v>
      </c>
      <c r="X14" s="209" t="s">
        <v>201</v>
      </c>
      <c r="Y14" s="208" t="s">
        <v>202</v>
      </c>
      <c r="Z14" s="209" t="s">
        <v>203</v>
      </c>
      <c r="AA14" s="208" t="s">
        <v>204</v>
      </c>
      <c r="AB14" s="209" t="s">
        <v>205</v>
      </c>
      <c r="AC14" s="208" t="s">
        <v>206</v>
      </c>
      <c r="AD14" s="209" t="s">
        <v>207</v>
      </c>
      <c r="AE14" s="208" t="s">
        <v>208</v>
      </c>
      <c r="AF14" s="209" t="s">
        <v>209</v>
      </c>
      <c r="AG14" s="208" t="s">
        <v>210</v>
      </c>
      <c r="AH14" s="209" t="s">
        <v>211</v>
      </c>
      <c r="AI14" s="208" t="s">
        <v>212</v>
      </c>
      <c r="AJ14" s="209" t="s">
        <v>213</v>
      </c>
      <c r="AK14" s="208" t="s">
        <v>214</v>
      </c>
      <c r="AL14" s="209" t="s">
        <v>215</v>
      </c>
      <c r="AM14" s="208" t="s">
        <v>216</v>
      </c>
      <c r="AN14" s="209" t="s">
        <v>217</v>
      </c>
      <c r="AO14" s="208" t="s">
        <v>218</v>
      </c>
      <c r="AP14" s="209" t="s">
        <v>219</v>
      </c>
      <c r="AQ14" s="208" t="s">
        <v>220</v>
      </c>
      <c r="AR14" s="209" t="s">
        <v>221</v>
      </c>
      <c r="AS14" s="208" t="s">
        <v>222</v>
      </c>
      <c r="AT14" s="209" t="s">
        <v>223</v>
      </c>
      <c r="AU14" s="208" t="s">
        <v>224</v>
      </c>
      <c r="AV14" s="209" t="s">
        <v>225</v>
      </c>
      <c r="AW14" s="208" t="s">
        <v>226</v>
      </c>
      <c r="AX14" s="209" t="s">
        <v>227</v>
      </c>
      <c r="AY14" s="208" t="s">
        <v>228</v>
      </c>
      <c r="AZ14" s="209" t="s">
        <v>229</v>
      </c>
      <c r="BA14" s="208" t="s">
        <v>230</v>
      </c>
      <c r="BB14" s="209" t="s">
        <v>253</v>
      </c>
      <c r="BC14" s="208" t="s">
        <v>254</v>
      </c>
      <c r="BD14" s="209" t="s">
        <v>255</v>
      </c>
      <c r="BE14" s="208" t="s">
        <v>252</v>
      </c>
      <c r="BF14" s="209" t="s">
        <v>256</v>
      </c>
      <c r="BG14" s="208" t="s">
        <v>257</v>
      </c>
      <c r="BH14" s="209" t="s">
        <v>258</v>
      </c>
      <c r="BI14" s="208" t="s">
        <v>259</v>
      </c>
      <c r="BJ14" s="209" t="s">
        <v>260</v>
      </c>
      <c r="BK14" s="208" t="s">
        <v>243</v>
      </c>
      <c r="BL14" s="209" t="s">
        <v>261</v>
      </c>
      <c r="BM14" s="208" t="s">
        <v>262</v>
      </c>
    </row>
    <row r="15" spans="1:65" ht="13.15" customHeight="1" x14ac:dyDescent="0.2">
      <c r="A15" s="210"/>
      <c r="B15" s="210"/>
      <c r="C15" s="210"/>
      <c r="D15" s="210"/>
      <c r="E15" s="210"/>
      <c r="F15" s="208" t="s">
        <v>237</v>
      </c>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2"/>
      <c r="AZ15" s="212"/>
      <c r="BA15" s="210"/>
      <c r="BB15" s="210"/>
      <c r="BC15" s="210"/>
      <c r="BD15" s="210"/>
      <c r="BE15" s="210"/>
      <c r="BF15" s="210"/>
      <c r="BG15" s="210"/>
      <c r="BH15" s="210"/>
      <c r="BI15" s="210"/>
      <c r="BJ15" s="210"/>
      <c r="BK15" s="210"/>
      <c r="BL15" s="210"/>
      <c r="BM15" s="210"/>
    </row>
    <row r="16" spans="1:65" s="6" customFormat="1" ht="12.75" customHeight="1" x14ac:dyDescent="0.2">
      <c r="A16" s="13" t="s">
        <v>275</v>
      </c>
      <c r="B16" s="23" t="s">
        <v>425</v>
      </c>
      <c r="C16" s="14"/>
      <c r="D16" s="26"/>
      <c r="E16" s="87"/>
      <c r="F16" s="26" t="s">
        <v>15</v>
      </c>
      <c r="G16" s="13" t="s">
        <v>281</v>
      </c>
      <c r="H16" s="16">
        <v>270006612</v>
      </c>
      <c r="I16" s="13" t="s">
        <v>64</v>
      </c>
      <c r="J16" s="13" t="s">
        <v>282</v>
      </c>
      <c r="K16" s="14" t="s">
        <v>25</v>
      </c>
      <c r="L16" s="26"/>
      <c r="M16" s="26" t="s">
        <v>60</v>
      </c>
      <c r="N16" s="87">
        <v>30</v>
      </c>
      <c r="O16" s="87">
        <v>230000000</v>
      </c>
      <c r="P16" s="16" t="s">
        <v>233</v>
      </c>
      <c r="Q16" s="14" t="s">
        <v>272</v>
      </c>
      <c r="R16" s="26" t="s">
        <v>234</v>
      </c>
      <c r="S16" s="87">
        <v>230000000</v>
      </c>
      <c r="T16" s="26" t="s">
        <v>283</v>
      </c>
      <c r="U16" s="26" t="s">
        <v>11</v>
      </c>
      <c r="V16" s="14"/>
      <c r="W16" s="15" t="s">
        <v>264</v>
      </c>
      <c r="X16" s="15" t="s">
        <v>284</v>
      </c>
      <c r="Y16" s="87">
        <v>30</v>
      </c>
      <c r="Z16" s="87">
        <v>60</v>
      </c>
      <c r="AA16" s="86">
        <v>10</v>
      </c>
      <c r="AB16" s="26" t="s">
        <v>285</v>
      </c>
      <c r="AC16" s="15" t="s">
        <v>236</v>
      </c>
      <c r="AD16" s="60">
        <v>36728</v>
      </c>
      <c r="AE16" s="60">
        <v>293.08999999999997</v>
      </c>
      <c r="AF16" s="50">
        <f>AE16*AD16</f>
        <v>10764609.52</v>
      </c>
      <c r="AG16" s="50">
        <f t="shared" ref="AG16:AG50" si="0">AF16*1.12</f>
        <v>12056362.6624</v>
      </c>
      <c r="AH16" s="53">
        <v>24982</v>
      </c>
      <c r="AI16" s="61">
        <v>303.33999999999997</v>
      </c>
      <c r="AJ16" s="50">
        <f>AI16*AH16</f>
        <v>7578039.879999999</v>
      </c>
      <c r="AK16" s="50">
        <f t="shared" ref="AK16:AK50" si="1">AJ16*1.12</f>
        <v>8487404.6655999999</v>
      </c>
      <c r="AL16" s="53">
        <v>24982</v>
      </c>
      <c r="AM16" s="62">
        <v>313.95999999999998</v>
      </c>
      <c r="AN16" s="50">
        <f>AM16*AL16</f>
        <v>7843348.7199999997</v>
      </c>
      <c r="AO16" s="50">
        <f t="shared" ref="AO16:AO50" si="2">AN16*1.12</f>
        <v>8784550.5664000008</v>
      </c>
      <c r="AP16" s="53">
        <v>24982</v>
      </c>
      <c r="AQ16" s="62">
        <v>324.95</v>
      </c>
      <c r="AR16" s="50">
        <f>AQ16*AP16</f>
        <v>8117900.8999999994</v>
      </c>
      <c r="AS16" s="50">
        <f t="shared" ref="AS16:AS50" si="3">AR16*1.12</f>
        <v>9092049.0079999994</v>
      </c>
      <c r="AT16" s="53">
        <v>24982</v>
      </c>
      <c r="AU16" s="63">
        <v>336.32</v>
      </c>
      <c r="AV16" s="50">
        <f>AU16*AT16</f>
        <v>8401946.2400000002</v>
      </c>
      <c r="AW16" s="50">
        <f t="shared" ref="AW16:AW50" si="4">AV16*1.12</f>
        <v>9410179.7888000011</v>
      </c>
      <c r="AX16" s="53">
        <v>136656</v>
      </c>
      <c r="AY16" s="50">
        <v>0</v>
      </c>
      <c r="AZ16" s="50">
        <v>0</v>
      </c>
      <c r="BA16" s="14" t="s">
        <v>245</v>
      </c>
      <c r="BB16" s="14"/>
      <c r="BC16" s="26"/>
      <c r="BD16" s="26"/>
      <c r="BE16" s="14"/>
      <c r="BF16" s="14" t="s">
        <v>286</v>
      </c>
      <c r="BG16" s="26"/>
      <c r="BH16" s="14"/>
      <c r="BI16" s="14"/>
      <c r="BJ16" s="14"/>
      <c r="BK16" s="14"/>
      <c r="BL16" s="26"/>
      <c r="BM16" s="26" t="s">
        <v>985</v>
      </c>
    </row>
    <row r="17" spans="1:66" s="6" customFormat="1" ht="12.75" customHeight="1" x14ac:dyDescent="0.2">
      <c r="A17" s="13" t="s">
        <v>275</v>
      </c>
      <c r="B17" s="23" t="s">
        <v>425</v>
      </c>
      <c r="C17" s="14"/>
      <c r="D17" s="26"/>
      <c r="E17" s="87"/>
      <c r="F17" s="26" t="s">
        <v>16</v>
      </c>
      <c r="G17" s="13" t="s">
        <v>281</v>
      </c>
      <c r="H17" s="16">
        <v>270006772</v>
      </c>
      <c r="I17" s="13" t="s">
        <v>64</v>
      </c>
      <c r="J17" s="13" t="s">
        <v>282</v>
      </c>
      <c r="K17" s="14" t="s">
        <v>25</v>
      </c>
      <c r="L17" s="26"/>
      <c r="M17" s="26" t="s">
        <v>60</v>
      </c>
      <c r="N17" s="87">
        <v>30</v>
      </c>
      <c r="O17" s="87">
        <v>230000000</v>
      </c>
      <c r="P17" s="16" t="s">
        <v>233</v>
      </c>
      <c r="Q17" s="14" t="s">
        <v>272</v>
      </c>
      <c r="R17" s="26" t="s">
        <v>234</v>
      </c>
      <c r="S17" s="87">
        <v>230000000</v>
      </c>
      <c r="T17" s="26" t="s">
        <v>283</v>
      </c>
      <c r="U17" s="26" t="s">
        <v>11</v>
      </c>
      <c r="V17" s="14"/>
      <c r="W17" s="15" t="s">
        <v>264</v>
      </c>
      <c r="X17" s="15" t="s">
        <v>284</v>
      </c>
      <c r="Y17" s="87">
        <v>30</v>
      </c>
      <c r="Z17" s="87">
        <v>60</v>
      </c>
      <c r="AA17" s="86">
        <v>10</v>
      </c>
      <c r="AB17" s="26" t="s">
        <v>285</v>
      </c>
      <c r="AC17" s="15" t="s">
        <v>236</v>
      </c>
      <c r="AD17" s="60">
        <v>30189</v>
      </c>
      <c r="AE17" s="60">
        <v>1174.78</v>
      </c>
      <c r="AF17" s="50">
        <f t="shared" ref="AF17:AF50" si="5">AE17*AD17</f>
        <v>35465433.420000002</v>
      </c>
      <c r="AG17" s="50">
        <f t="shared" si="0"/>
        <v>39721285.430400006</v>
      </c>
      <c r="AH17" s="53">
        <v>25767</v>
      </c>
      <c r="AI17" s="61">
        <v>1215.8800000000001</v>
      </c>
      <c r="AJ17" s="50">
        <f t="shared" ref="AJ17:AJ49" si="6">AI17*AH17</f>
        <v>31329579.960000005</v>
      </c>
      <c r="AK17" s="50">
        <f t="shared" si="1"/>
        <v>35089129.555200011</v>
      </c>
      <c r="AL17" s="53">
        <v>25767</v>
      </c>
      <c r="AM17" s="62">
        <v>1258.45</v>
      </c>
      <c r="AN17" s="50">
        <f t="shared" ref="AN17:AN50" si="7">AM17*AL17</f>
        <v>32426481.150000002</v>
      </c>
      <c r="AO17" s="50">
        <f t="shared" si="2"/>
        <v>36317658.888000004</v>
      </c>
      <c r="AP17" s="53">
        <v>25767</v>
      </c>
      <c r="AQ17" s="62">
        <v>1302.49</v>
      </c>
      <c r="AR17" s="50">
        <f t="shared" ref="AR17:AR50" si="8">AQ17*AP17</f>
        <v>33561259.829999998</v>
      </c>
      <c r="AS17" s="50">
        <f t="shared" si="3"/>
        <v>37588611.009599999</v>
      </c>
      <c r="AT17" s="53">
        <v>25767</v>
      </c>
      <c r="AU17" s="63">
        <v>1348.08</v>
      </c>
      <c r="AV17" s="50">
        <f t="shared" ref="AV17:AV50" si="9">AU17*AT17</f>
        <v>34735977.359999999</v>
      </c>
      <c r="AW17" s="50">
        <f t="shared" si="4"/>
        <v>38904294.643200003</v>
      </c>
      <c r="AX17" s="53">
        <v>133257</v>
      </c>
      <c r="AY17" s="50">
        <v>0</v>
      </c>
      <c r="AZ17" s="50">
        <v>0</v>
      </c>
      <c r="BA17" s="14" t="s">
        <v>245</v>
      </c>
      <c r="BB17" s="14"/>
      <c r="BC17" s="26"/>
      <c r="BD17" s="26"/>
      <c r="BE17" s="14"/>
      <c r="BF17" s="14" t="s">
        <v>287</v>
      </c>
      <c r="BG17" s="26"/>
      <c r="BH17" s="14"/>
      <c r="BI17" s="14"/>
      <c r="BJ17" s="14"/>
      <c r="BK17" s="14"/>
      <c r="BL17" s="26"/>
      <c r="BM17" s="26" t="s">
        <v>985</v>
      </c>
    </row>
    <row r="18" spans="1:66" s="6" customFormat="1" ht="12.75" customHeight="1" x14ac:dyDescent="0.2">
      <c r="A18" s="13" t="s">
        <v>275</v>
      </c>
      <c r="B18" s="23" t="s">
        <v>425</v>
      </c>
      <c r="C18" s="14"/>
      <c r="D18" s="26"/>
      <c r="E18" s="87"/>
      <c r="F18" s="26" t="s">
        <v>12</v>
      </c>
      <c r="G18" s="13" t="s">
        <v>288</v>
      </c>
      <c r="H18" s="16">
        <v>270006774</v>
      </c>
      <c r="I18" s="13" t="s">
        <v>64</v>
      </c>
      <c r="J18" s="13" t="s">
        <v>289</v>
      </c>
      <c r="K18" s="14" t="s">
        <v>25</v>
      </c>
      <c r="L18" s="26"/>
      <c r="M18" s="26" t="s">
        <v>60</v>
      </c>
      <c r="N18" s="87">
        <v>30</v>
      </c>
      <c r="O18" s="87">
        <v>230000000</v>
      </c>
      <c r="P18" s="16" t="s">
        <v>233</v>
      </c>
      <c r="Q18" s="14" t="s">
        <v>272</v>
      </c>
      <c r="R18" s="26" t="s">
        <v>234</v>
      </c>
      <c r="S18" s="87">
        <v>230000000</v>
      </c>
      <c r="T18" s="26" t="s">
        <v>283</v>
      </c>
      <c r="U18" s="26" t="s">
        <v>11</v>
      </c>
      <c r="V18" s="14"/>
      <c r="W18" s="15" t="s">
        <v>264</v>
      </c>
      <c r="X18" s="15" t="s">
        <v>284</v>
      </c>
      <c r="Y18" s="87">
        <v>30</v>
      </c>
      <c r="Z18" s="87">
        <v>60</v>
      </c>
      <c r="AA18" s="86">
        <v>10</v>
      </c>
      <c r="AB18" s="26" t="s">
        <v>285</v>
      </c>
      <c r="AC18" s="15" t="s">
        <v>236</v>
      </c>
      <c r="AD18" s="60">
        <v>39313</v>
      </c>
      <c r="AE18" s="60">
        <v>105</v>
      </c>
      <c r="AF18" s="50">
        <f t="shared" si="5"/>
        <v>4127865</v>
      </c>
      <c r="AG18" s="50">
        <f t="shared" si="0"/>
        <v>4623208.8000000007</v>
      </c>
      <c r="AH18" s="53">
        <v>33742</v>
      </c>
      <c r="AI18" s="61">
        <v>108.66</v>
      </c>
      <c r="AJ18" s="50">
        <f t="shared" si="6"/>
        <v>3666405.7199999997</v>
      </c>
      <c r="AK18" s="50">
        <f t="shared" si="1"/>
        <v>4106374.4064000002</v>
      </c>
      <c r="AL18" s="53">
        <v>33742</v>
      </c>
      <c r="AM18" s="62">
        <v>112.47</v>
      </c>
      <c r="AN18" s="50">
        <f t="shared" si="7"/>
        <v>3794962.7399999998</v>
      </c>
      <c r="AO18" s="50">
        <f t="shared" si="2"/>
        <v>4250358.2687999997</v>
      </c>
      <c r="AP18" s="53">
        <v>33742</v>
      </c>
      <c r="AQ18" s="62">
        <v>116.41</v>
      </c>
      <c r="AR18" s="50">
        <f t="shared" si="8"/>
        <v>3927906.2199999997</v>
      </c>
      <c r="AS18" s="50">
        <f t="shared" si="3"/>
        <v>4399254.9664000003</v>
      </c>
      <c r="AT18" s="53">
        <v>33742</v>
      </c>
      <c r="AU18" s="63">
        <v>120.48</v>
      </c>
      <c r="AV18" s="50">
        <f t="shared" si="9"/>
        <v>4065236.16</v>
      </c>
      <c r="AW18" s="50">
        <f t="shared" si="4"/>
        <v>4553064.4992000004</v>
      </c>
      <c r="AX18" s="53">
        <v>174281</v>
      </c>
      <c r="AY18" s="50">
        <v>0</v>
      </c>
      <c r="AZ18" s="50">
        <v>0</v>
      </c>
      <c r="BA18" s="14" t="s">
        <v>245</v>
      </c>
      <c r="BB18" s="14"/>
      <c r="BC18" s="26"/>
      <c r="BD18" s="26"/>
      <c r="BE18" s="14"/>
      <c r="BF18" s="14" t="s">
        <v>290</v>
      </c>
      <c r="BG18" s="26"/>
      <c r="BH18" s="14"/>
      <c r="BI18" s="14"/>
      <c r="BJ18" s="14"/>
      <c r="BK18" s="14"/>
      <c r="BL18" s="26"/>
      <c r="BM18" s="26" t="s">
        <v>985</v>
      </c>
    </row>
    <row r="19" spans="1:66" s="6" customFormat="1" ht="12.75" customHeight="1" x14ac:dyDescent="0.2">
      <c r="A19" s="13" t="s">
        <v>275</v>
      </c>
      <c r="B19" s="23" t="s">
        <v>425</v>
      </c>
      <c r="C19" s="14"/>
      <c r="D19" s="92" t="s">
        <v>12</v>
      </c>
      <c r="E19" s="87"/>
      <c r="F19" s="26" t="s">
        <v>13</v>
      </c>
      <c r="G19" s="13" t="s">
        <v>288</v>
      </c>
      <c r="H19" s="16">
        <v>270008131</v>
      </c>
      <c r="I19" s="13" t="s">
        <v>64</v>
      </c>
      <c r="J19" s="13" t="s">
        <v>289</v>
      </c>
      <c r="K19" s="14" t="s">
        <v>25</v>
      </c>
      <c r="L19" s="26"/>
      <c r="M19" s="26" t="s">
        <v>60</v>
      </c>
      <c r="N19" s="87">
        <v>30</v>
      </c>
      <c r="O19" s="87">
        <v>230000000</v>
      </c>
      <c r="P19" s="16" t="s">
        <v>233</v>
      </c>
      <c r="Q19" s="14" t="s">
        <v>272</v>
      </c>
      <c r="R19" s="26" t="s">
        <v>234</v>
      </c>
      <c r="S19" s="87">
        <v>230000000</v>
      </c>
      <c r="T19" s="26" t="s">
        <v>283</v>
      </c>
      <c r="U19" s="26" t="s">
        <v>11</v>
      </c>
      <c r="V19" s="14"/>
      <c r="W19" s="15" t="s">
        <v>264</v>
      </c>
      <c r="X19" s="15" t="s">
        <v>284</v>
      </c>
      <c r="Y19" s="87">
        <v>30</v>
      </c>
      <c r="Z19" s="87">
        <v>60</v>
      </c>
      <c r="AA19" s="86">
        <v>10</v>
      </c>
      <c r="AB19" s="26" t="s">
        <v>285</v>
      </c>
      <c r="AC19" s="15" t="s">
        <v>236</v>
      </c>
      <c r="AD19" s="60">
        <v>25852</v>
      </c>
      <c r="AE19" s="60">
        <v>640</v>
      </c>
      <c r="AF19" s="50">
        <f t="shared" si="5"/>
        <v>16545280</v>
      </c>
      <c r="AG19" s="50">
        <f t="shared" si="0"/>
        <v>18530713.600000001</v>
      </c>
      <c r="AH19" s="53">
        <v>22000</v>
      </c>
      <c r="AI19" s="61">
        <v>662.4</v>
      </c>
      <c r="AJ19" s="50">
        <f t="shared" si="6"/>
        <v>14572800</v>
      </c>
      <c r="AK19" s="50">
        <f t="shared" si="1"/>
        <v>16321536.000000002</v>
      </c>
      <c r="AL19" s="53">
        <v>22000</v>
      </c>
      <c r="AM19" s="62">
        <v>685.58</v>
      </c>
      <c r="AN19" s="50">
        <f t="shared" si="7"/>
        <v>15082760</v>
      </c>
      <c r="AO19" s="50">
        <f t="shared" si="2"/>
        <v>16892691.200000003</v>
      </c>
      <c r="AP19" s="53">
        <v>22000</v>
      </c>
      <c r="AQ19" s="62">
        <v>709.57</v>
      </c>
      <c r="AR19" s="50">
        <f t="shared" si="8"/>
        <v>15610540.000000002</v>
      </c>
      <c r="AS19" s="50">
        <f t="shared" si="3"/>
        <v>17483804.800000004</v>
      </c>
      <c r="AT19" s="53">
        <v>22000</v>
      </c>
      <c r="AU19" s="63">
        <v>734.41</v>
      </c>
      <c r="AV19" s="50">
        <f t="shared" si="9"/>
        <v>16157020</v>
      </c>
      <c r="AW19" s="50">
        <f t="shared" si="4"/>
        <v>18095862.400000002</v>
      </c>
      <c r="AX19" s="53">
        <v>113852</v>
      </c>
      <c r="AY19" s="50">
        <v>0</v>
      </c>
      <c r="AZ19" s="50">
        <v>0</v>
      </c>
      <c r="BA19" s="14" t="s">
        <v>245</v>
      </c>
      <c r="BB19" s="26"/>
      <c r="BC19" s="26"/>
      <c r="BD19" s="26"/>
      <c r="BE19" s="26"/>
      <c r="BF19" s="26" t="s">
        <v>291</v>
      </c>
      <c r="BG19" s="26"/>
      <c r="BH19" s="14"/>
      <c r="BI19" s="14"/>
      <c r="BJ19" s="14"/>
      <c r="BK19" s="14"/>
      <c r="BL19" s="26"/>
      <c r="BM19" s="26"/>
    </row>
    <row r="20" spans="1:66" s="108" customFormat="1" ht="12.75" customHeight="1" x14ac:dyDescent="0.2">
      <c r="A20" s="13" t="s">
        <v>275</v>
      </c>
      <c r="B20" s="69" t="s">
        <v>425</v>
      </c>
      <c r="C20" s="13"/>
      <c r="D20" s="92" t="s">
        <v>666</v>
      </c>
      <c r="E20" s="88"/>
      <c r="F20" s="69" t="s">
        <v>13</v>
      </c>
      <c r="G20" s="13" t="s">
        <v>288</v>
      </c>
      <c r="H20" s="13">
        <v>270008131</v>
      </c>
      <c r="I20" s="13" t="s">
        <v>64</v>
      </c>
      <c r="J20" s="13" t="s">
        <v>289</v>
      </c>
      <c r="K20" s="13" t="s">
        <v>25</v>
      </c>
      <c r="L20" s="69"/>
      <c r="M20" s="69"/>
      <c r="N20" s="88">
        <v>0</v>
      </c>
      <c r="O20" s="88">
        <v>230000000</v>
      </c>
      <c r="P20" s="16" t="s">
        <v>233</v>
      </c>
      <c r="Q20" s="13" t="s">
        <v>483</v>
      </c>
      <c r="R20" s="69" t="s">
        <v>234</v>
      </c>
      <c r="S20" s="88">
        <v>230000000</v>
      </c>
      <c r="T20" s="69" t="s">
        <v>283</v>
      </c>
      <c r="U20" s="69" t="s">
        <v>11</v>
      </c>
      <c r="V20" s="13"/>
      <c r="W20" s="64" t="s">
        <v>477</v>
      </c>
      <c r="X20" s="64" t="s">
        <v>284</v>
      </c>
      <c r="Y20" s="88">
        <v>0</v>
      </c>
      <c r="Z20" s="88">
        <v>90</v>
      </c>
      <c r="AA20" s="89">
        <v>10</v>
      </c>
      <c r="AB20" s="69" t="s">
        <v>285</v>
      </c>
      <c r="AC20" s="64" t="s">
        <v>236</v>
      </c>
      <c r="AD20" s="60">
        <v>24220</v>
      </c>
      <c r="AE20" s="60">
        <v>640</v>
      </c>
      <c r="AF20" s="58">
        <f>AE20*AD20</f>
        <v>15500800</v>
      </c>
      <c r="AG20" s="58">
        <f>AF20*1.12</f>
        <v>17360896</v>
      </c>
      <c r="AH20" s="65">
        <v>22000</v>
      </c>
      <c r="AI20" s="66">
        <v>662.4</v>
      </c>
      <c r="AJ20" s="58">
        <f>AI20*AH20</f>
        <v>14572800</v>
      </c>
      <c r="AK20" s="58">
        <f>AJ20*1.12</f>
        <v>16321536.000000002</v>
      </c>
      <c r="AL20" s="65">
        <v>22000</v>
      </c>
      <c r="AM20" s="67">
        <v>685.58</v>
      </c>
      <c r="AN20" s="58">
        <f>AM20*AL20</f>
        <v>15082760</v>
      </c>
      <c r="AO20" s="58">
        <f>AN20*1.12</f>
        <v>16892691.200000003</v>
      </c>
      <c r="AP20" s="65">
        <v>22000</v>
      </c>
      <c r="AQ20" s="67">
        <v>709.57</v>
      </c>
      <c r="AR20" s="58">
        <f>AQ20*AP20</f>
        <v>15610540.000000002</v>
      </c>
      <c r="AS20" s="58">
        <f>AR20*1.12</f>
        <v>17483804.800000004</v>
      </c>
      <c r="AT20" s="65">
        <v>22000</v>
      </c>
      <c r="AU20" s="68">
        <v>734.41</v>
      </c>
      <c r="AV20" s="58">
        <f>AU20*AT20</f>
        <v>16157020</v>
      </c>
      <c r="AW20" s="58">
        <f>AV20*1.12</f>
        <v>18095862.400000002</v>
      </c>
      <c r="AX20" s="58">
        <f>AD20+AH20+AL20+AP20+AT20</f>
        <v>112220</v>
      </c>
      <c r="AY20" s="58">
        <v>0</v>
      </c>
      <c r="AZ20" s="58">
        <f>AY20*1.12</f>
        <v>0</v>
      </c>
      <c r="BA20" s="13" t="s">
        <v>245</v>
      </c>
      <c r="BB20" s="69"/>
      <c r="BC20" s="69"/>
      <c r="BD20" s="69"/>
      <c r="BE20" s="69"/>
      <c r="BF20" s="69" t="s">
        <v>291</v>
      </c>
      <c r="BG20" s="69"/>
      <c r="BH20" s="13"/>
      <c r="BI20" s="13"/>
      <c r="BJ20" s="13"/>
      <c r="BK20" s="13"/>
      <c r="BL20" s="69"/>
      <c r="BM20" s="26" t="s">
        <v>985</v>
      </c>
      <c r="BN20" s="44"/>
    </row>
    <row r="21" spans="1:66" s="6" customFormat="1" ht="12.75" customHeight="1" x14ac:dyDescent="0.2">
      <c r="A21" s="13" t="s">
        <v>275</v>
      </c>
      <c r="B21" s="23" t="s">
        <v>425</v>
      </c>
      <c r="C21" s="14"/>
      <c r="D21" s="26"/>
      <c r="E21" s="87"/>
      <c r="F21" s="26" t="s">
        <v>14</v>
      </c>
      <c r="G21" s="13" t="s">
        <v>292</v>
      </c>
      <c r="H21" s="16">
        <v>270009107</v>
      </c>
      <c r="I21" s="13" t="s">
        <v>64</v>
      </c>
      <c r="J21" s="13" t="s">
        <v>293</v>
      </c>
      <c r="K21" s="14" t="s">
        <v>25</v>
      </c>
      <c r="L21" s="26"/>
      <c r="M21" s="26" t="s">
        <v>60</v>
      </c>
      <c r="N21" s="87">
        <v>30</v>
      </c>
      <c r="O21" s="87">
        <v>230000000</v>
      </c>
      <c r="P21" s="16" t="s">
        <v>233</v>
      </c>
      <c r="Q21" s="14" t="s">
        <v>272</v>
      </c>
      <c r="R21" s="26" t="s">
        <v>234</v>
      </c>
      <c r="S21" s="87">
        <v>230000000</v>
      </c>
      <c r="T21" s="26" t="s">
        <v>283</v>
      </c>
      <c r="U21" s="26" t="s">
        <v>11</v>
      </c>
      <c r="V21" s="14"/>
      <c r="W21" s="15" t="s">
        <v>264</v>
      </c>
      <c r="X21" s="15" t="s">
        <v>284</v>
      </c>
      <c r="Y21" s="87">
        <v>30</v>
      </c>
      <c r="Z21" s="87">
        <v>60</v>
      </c>
      <c r="AA21" s="86">
        <v>10</v>
      </c>
      <c r="AB21" s="26" t="s">
        <v>285</v>
      </c>
      <c r="AC21" s="15" t="s">
        <v>236</v>
      </c>
      <c r="AD21" s="60">
        <v>44251</v>
      </c>
      <c r="AE21" s="60">
        <v>480</v>
      </c>
      <c r="AF21" s="50">
        <f t="shared" si="5"/>
        <v>21240480</v>
      </c>
      <c r="AG21" s="50">
        <f t="shared" si="0"/>
        <v>23789337.600000001</v>
      </c>
      <c r="AH21" s="53">
        <v>35409</v>
      </c>
      <c r="AI21" s="61">
        <v>496.79999999999995</v>
      </c>
      <c r="AJ21" s="50">
        <f t="shared" si="6"/>
        <v>17591191.199999999</v>
      </c>
      <c r="AK21" s="50">
        <f t="shared" si="1"/>
        <v>19702134.144000001</v>
      </c>
      <c r="AL21" s="53">
        <v>35409</v>
      </c>
      <c r="AM21" s="62">
        <v>514.17999999999995</v>
      </c>
      <c r="AN21" s="50">
        <f t="shared" si="7"/>
        <v>18206599.619999997</v>
      </c>
      <c r="AO21" s="50">
        <f t="shared" si="2"/>
        <v>20391391.5744</v>
      </c>
      <c r="AP21" s="53">
        <v>35409</v>
      </c>
      <c r="AQ21" s="62">
        <v>532.17999999999995</v>
      </c>
      <c r="AR21" s="50">
        <f t="shared" si="8"/>
        <v>18843961.619999997</v>
      </c>
      <c r="AS21" s="50">
        <f t="shared" si="3"/>
        <v>21105237.014399998</v>
      </c>
      <c r="AT21" s="53">
        <v>35409</v>
      </c>
      <c r="AU21" s="63">
        <v>550.80999999999995</v>
      </c>
      <c r="AV21" s="50">
        <f t="shared" si="9"/>
        <v>19503631.289999999</v>
      </c>
      <c r="AW21" s="50">
        <f t="shared" si="4"/>
        <v>21844067.044800002</v>
      </c>
      <c r="AX21" s="53">
        <v>185887</v>
      </c>
      <c r="AY21" s="50">
        <v>0</v>
      </c>
      <c r="AZ21" s="50">
        <v>0</v>
      </c>
      <c r="BA21" s="14" t="s">
        <v>245</v>
      </c>
      <c r="BB21" s="14"/>
      <c r="BC21" s="26"/>
      <c r="BD21" s="26"/>
      <c r="BE21" s="14"/>
      <c r="BF21" s="14" t="s">
        <v>294</v>
      </c>
      <c r="BG21" s="26"/>
      <c r="BH21" s="14"/>
      <c r="BI21" s="14"/>
      <c r="BJ21" s="14"/>
      <c r="BK21" s="14"/>
      <c r="BL21" s="26"/>
      <c r="BM21" s="26" t="s">
        <v>985</v>
      </c>
    </row>
    <row r="22" spans="1:66" s="6" customFormat="1" ht="12.75" customHeight="1" x14ac:dyDescent="0.2">
      <c r="A22" s="13" t="s">
        <v>275</v>
      </c>
      <c r="B22" s="23" t="s">
        <v>425</v>
      </c>
      <c r="C22" s="14"/>
      <c r="D22" s="92" t="s">
        <v>8</v>
      </c>
      <c r="E22" s="87"/>
      <c r="F22" s="26" t="s">
        <v>8</v>
      </c>
      <c r="G22" s="13" t="s">
        <v>295</v>
      </c>
      <c r="H22" s="16">
        <v>270009108</v>
      </c>
      <c r="I22" s="13" t="s">
        <v>65</v>
      </c>
      <c r="J22" s="13" t="s">
        <v>296</v>
      </c>
      <c r="K22" s="14" t="s">
        <v>25</v>
      </c>
      <c r="L22" s="26"/>
      <c r="M22" s="26" t="s">
        <v>60</v>
      </c>
      <c r="N22" s="87">
        <v>30</v>
      </c>
      <c r="O22" s="87">
        <v>230000000</v>
      </c>
      <c r="P22" s="16" t="s">
        <v>233</v>
      </c>
      <c r="Q22" s="14" t="s">
        <v>272</v>
      </c>
      <c r="R22" s="26" t="s">
        <v>234</v>
      </c>
      <c r="S22" s="87">
        <v>230000000</v>
      </c>
      <c r="T22" s="26" t="s">
        <v>283</v>
      </c>
      <c r="U22" s="26" t="s">
        <v>11</v>
      </c>
      <c r="V22" s="14"/>
      <c r="W22" s="15" t="s">
        <v>264</v>
      </c>
      <c r="X22" s="15" t="s">
        <v>284</v>
      </c>
      <c r="Y22" s="87">
        <v>30</v>
      </c>
      <c r="Z22" s="87">
        <v>60</v>
      </c>
      <c r="AA22" s="86">
        <v>10</v>
      </c>
      <c r="AB22" s="26" t="s">
        <v>285</v>
      </c>
      <c r="AC22" s="15" t="s">
        <v>236</v>
      </c>
      <c r="AD22" s="60">
        <v>2467</v>
      </c>
      <c r="AE22" s="60">
        <v>2000</v>
      </c>
      <c r="AF22" s="50">
        <f t="shared" si="5"/>
        <v>4934000</v>
      </c>
      <c r="AG22" s="50">
        <f t="shared" si="0"/>
        <v>5526080.0000000009</v>
      </c>
      <c r="AH22" s="53">
        <v>2286</v>
      </c>
      <c r="AI22" s="61">
        <v>2070</v>
      </c>
      <c r="AJ22" s="50">
        <f t="shared" si="6"/>
        <v>4732020</v>
      </c>
      <c r="AK22" s="50">
        <f t="shared" si="1"/>
        <v>5299862.4000000004</v>
      </c>
      <c r="AL22" s="53">
        <v>2286</v>
      </c>
      <c r="AM22" s="62">
        <v>2142.4499999999998</v>
      </c>
      <c r="AN22" s="50">
        <f t="shared" si="7"/>
        <v>4897640.6999999993</v>
      </c>
      <c r="AO22" s="50">
        <f t="shared" si="2"/>
        <v>5485357.5839999998</v>
      </c>
      <c r="AP22" s="53">
        <v>2286</v>
      </c>
      <c r="AQ22" s="62">
        <v>2217.4299999999998</v>
      </c>
      <c r="AR22" s="50">
        <f t="shared" si="8"/>
        <v>5069044.9799999995</v>
      </c>
      <c r="AS22" s="50">
        <f t="shared" si="3"/>
        <v>5677330.3776000002</v>
      </c>
      <c r="AT22" s="53">
        <v>2286</v>
      </c>
      <c r="AU22" s="63">
        <v>2295.04</v>
      </c>
      <c r="AV22" s="50">
        <f t="shared" si="9"/>
        <v>5246461.4399999995</v>
      </c>
      <c r="AW22" s="50">
        <f t="shared" si="4"/>
        <v>5876036.8128000004</v>
      </c>
      <c r="AX22" s="53">
        <v>11611</v>
      </c>
      <c r="AY22" s="50">
        <v>0</v>
      </c>
      <c r="AZ22" s="50">
        <v>0</v>
      </c>
      <c r="BA22" s="14" t="s">
        <v>245</v>
      </c>
      <c r="BB22" s="14"/>
      <c r="BC22" s="26"/>
      <c r="BD22" s="26"/>
      <c r="BE22" s="14"/>
      <c r="BF22" s="14" t="s">
        <v>297</v>
      </c>
      <c r="BG22" s="26"/>
      <c r="BH22" s="14"/>
      <c r="BI22" s="14"/>
      <c r="BJ22" s="14"/>
      <c r="BK22" s="14"/>
      <c r="BL22" s="26"/>
      <c r="BM22" s="26"/>
    </row>
    <row r="23" spans="1:66" s="6" customFormat="1" ht="12.75" customHeight="1" x14ac:dyDescent="0.2">
      <c r="A23" s="14" t="s">
        <v>275</v>
      </c>
      <c r="B23" s="26" t="s">
        <v>425</v>
      </c>
      <c r="C23" s="14"/>
      <c r="D23" s="109" t="s">
        <v>667</v>
      </c>
      <c r="E23" s="87"/>
      <c r="F23" s="26" t="s">
        <v>8</v>
      </c>
      <c r="G23" s="14" t="s">
        <v>295</v>
      </c>
      <c r="H23" s="14">
        <v>270009108</v>
      </c>
      <c r="I23" s="14" t="s">
        <v>65</v>
      </c>
      <c r="J23" s="14" t="s">
        <v>296</v>
      </c>
      <c r="K23" s="14" t="s">
        <v>25</v>
      </c>
      <c r="L23" s="26"/>
      <c r="M23" s="26"/>
      <c r="N23" s="87">
        <v>0</v>
      </c>
      <c r="O23" s="87">
        <v>230000000</v>
      </c>
      <c r="P23" s="16" t="s">
        <v>233</v>
      </c>
      <c r="Q23" s="14" t="s">
        <v>483</v>
      </c>
      <c r="R23" s="26" t="s">
        <v>234</v>
      </c>
      <c r="S23" s="87">
        <v>230000000</v>
      </c>
      <c r="T23" s="26" t="s">
        <v>283</v>
      </c>
      <c r="U23" s="26" t="s">
        <v>11</v>
      </c>
      <c r="V23" s="14"/>
      <c r="W23" s="70" t="s">
        <v>477</v>
      </c>
      <c r="X23" s="70" t="s">
        <v>284</v>
      </c>
      <c r="Y23" s="87">
        <v>0</v>
      </c>
      <c r="Z23" s="87">
        <v>90</v>
      </c>
      <c r="AA23" s="86">
        <v>10</v>
      </c>
      <c r="AB23" s="26" t="s">
        <v>285</v>
      </c>
      <c r="AC23" s="70" t="s">
        <v>236</v>
      </c>
      <c r="AD23" s="71">
        <v>2685</v>
      </c>
      <c r="AE23" s="71">
        <v>2300</v>
      </c>
      <c r="AF23" s="50">
        <f>AE23*AD23</f>
        <v>6175500</v>
      </c>
      <c r="AG23" s="50">
        <f>AF23*1.12</f>
        <v>6916560.0000000009</v>
      </c>
      <c r="AH23" s="53">
        <v>2286</v>
      </c>
      <c r="AI23" s="72">
        <v>2070</v>
      </c>
      <c r="AJ23" s="50">
        <f>AI23*AH23</f>
        <v>4732020</v>
      </c>
      <c r="AK23" s="50">
        <f>AJ23*1.12</f>
        <v>5299862.4000000004</v>
      </c>
      <c r="AL23" s="53">
        <v>2286</v>
      </c>
      <c r="AM23" s="62">
        <v>2142.4499999999998</v>
      </c>
      <c r="AN23" s="50">
        <f>AM23*AL23</f>
        <v>4897640.6999999993</v>
      </c>
      <c r="AO23" s="50">
        <f>AN23*1.12</f>
        <v>5485357.5839999998</v>
      </c>
      <c r="AP23" s="53">
        <v>2286</v>
      </c>
      <c r="AQ23" s="62">
        <v>2217.4299999999998</v>
      </c>
      <c r="AR23" s="50">
        <f>AQ23*AP23</f>
        <v>5069044.9799999995</v>
      </c>
      <c r="AS23" s="50">
        <f>AR23*1.12</f>
        <v>5677330.3776000002</v>
      </c>
      <c r="AT23" s="53">
        <v>2286</v>
      </c>
      <c r="AU23" s="63">
        <v>2295.04</v>
      </c>
      <c r="AV23" s="50">
        <f>AU23*AT23</f>
        <v>5246461.4399999995</v>
      </c>
      <c r="AW23" s="50">
        <f>AV23*1.12</f>
        <v>5876036.8128000004</v>
      </c>
      <c r="AX23" s="50">
        <f>AD23+AH23+AL23+AP23+AT23</f>
        <v>11829</v>
      </c>
      <c r="AY23" s="50">
        <v>0</v>
      </c>
      <c r="AZ23" s="50">
        <v>0</v>
      </c>
      <c r="BA23" s="14" t="s">
        <v>245</v>
      </c>
      <c r="BB23" s="14"/>
      <c r="BC23" s="26"/>
      <c r="BD23" s="26"/>
      <c r="BE23" s="14"/>
      <c r="BF23" s="14" t="s">
        <v>297</v>
      </c>
      <c r="BG23" s="26"/>
      <c r="BH23" s="14"/>
      <c r="BI23" s="14"/>
      <c r="BJ23" s="14"/>
      <c r="BK23" s="14"/>
      <c r="BL23" s="26"/>
      <c r="BM23" s="26" t="s">
        <v>985</v>
      </c>
    </row>
    <row r="24" spans="1:66" s="6" customFormat="1" ht="12.75" customHeight="1" x14ac:dyDescent="0.2">
      <c r="A24" s="13" t="s">
        <v>275</v>
      </c>
      <c r="B24" s="23" t="s">
        <v>425</v>
      </c>
      <c r="C24" s="14"/>
      <c r="D24" s="26"/>
      <c r="E24" s="87"/>
      <c r="F24" s="26" t="s">
        <v>17</v>
      </c>
      <c r="G24" s="13" t="s">
        <v>298</v>
      </c>
      <c r="H24" s="16">
        <v>270009109</v>
      </c>
      <c r="I24" s="13" t="s">
        <v>64</v>
      </c>
      <c r="J24" s="13" t="s">
        <v>299</v>
      </c>
      <c r="K24" s="14" t="s">
        <v>25</v>
      </c>
      <c r="L24" s="26"/>
      <c r="M24" s="26" t="s">
        <v>60</v>
      </c>
      <c r="N24" s="87">
        <v>30</v>
      </c>
      <c r="O24" s="87">
        <v>230000000</v>
      </c>
      <c r="P24" s="16" t="s">
        <v>233</v>
      </c>
      <c r="Q24" s="14" t="s">
        <v>272</v>
      </c>
      <c r="R24" s="26" t="s">
        <v>234</v>
      </c>
      <c r="S24" s="87">
        <v>230000000</v>
      </c>
      <c r="T24" s="26" t="s">
        <v>283</v>
      </c>
      <c r="U24" s="26" t="s">
        <v>11</v>
      </c>
      <c r="V24" s="14"/>
      <c r="W24" s="15" t="s">
        <v>264</v>
      </c>
      <c r="X24" s="15" t="s">
        <v>284</v>
      </c>
      <c r="Y24" s="87">
        <v>30</v>
      </c>
      <c r="Z24" s="87">
        <v>60</v>
      </c>
      <c r="AA24" s="86">
        <v>10</v>
      </c>
      <c r="AB24" s="26" t="s">
        <v>285</v>
      </c>
      <c r="AC24" s="15" t="s">
        <v>236</v>
      </c>
      <c r="AD24" s="60">
        <v>10939</v>
      </c>
      <c r="AE24" s="60">
        <v>1350</v>
      </c>
      <c r="AF24" s="50">
        <f t="shared" si="5"/>
        <v>14767650</v>
      </c>
      <c r="AG24" s="50">
        <f t="shared" si="0"/>
        <v>16539768.000000002</v>
      </c>
      <c r="AH24" s="53">
        <v>9339</v>
      </c>
      <c r="AI24" s="61">
        <v>1397.25</v>
      </c>
      <c r="AJ24" s="50">
        <f t="shared" si="6"/>
        <v>13048917.75</v>
      </c>
      <c r="AK24" s="50">
        <f t="shared" si="1"/>
        <v>14614787.880000001</v>
      </c>
      <c r="AL24" s="53">
        <v>9339</v>
      </c>
      <c r="AM24" s="62">
        <v>1446.15</v>
      </c>
      <c r="AN24" s="50">
        <f t="shared" si="7"/>
        <v>13505594.850000001</v>
      </c>
      <c r="AO24" s="50">
        <f t="shared" si="2"/>
        <v>15126266.232000003</v>
      </c>
      <c r="AP24" s="53">
        <v>9339</v>
      </c>
      <c r="AQ24" s="62">
        <v>1496.76</v>
      </c>
      <c r="AR24" s="50">
        <f t="shared" si="8"/>
        <v>13978241.640000001</v>
      </c>
      <c r="AS24" s="50">
        <f t="shared" si="3"/>
        <v>15655630.636800002</v>
      </c>
      <c r="AT24" s="53">
        <v>9339</v>
      </c>
      <c r="AU24" s="63">
        <v>1549.15</v>
      </c>
      <c r="AV24" s="50">
        <f t="shared" si="9"/>
        <v>14467511.850000001</v>
      </c>
      <c r="AW24" s="50">
        <f t="shared" si="4"/>
        <v>16203613.272000004</v>
      </c>
      <c r="AX24" s="53">
        <v>48295</v>
      </c>
      <c r="AY24" s="50">
        <v>0</v>
      </c>
      <c r="AZ24" s="50">
        <v>0</v>
      </c>
      <c r="BA24" s="14" t="s">
        <v>245</v>
      </c>
      <c r="BB24" s="14"/>
      <c r="BC24" s="26"/>
      <c r="BD24" s="26"/>
      <c r="BE24" s="14"/>
      <c r="BF24" s="14" t="s">
        <v>300</v>
      </c>
      <c r="BG24" s="26"/>
      <c r="BH24" s="14"/>
      <c r="BI24" s="14"/>
      <c r="BJ24" s="14"/>
      <c r="BK24" s="14"/>
      <c r="BL24" s="26"/>
      <c r="BM24" s="26" t="s">
        <v>985</v>
      </c>
    </row>
    <row r="25" spans="1:66" s="6" customFormat="1" ht="12.75" customHeight="1" x14ac:dyDescent="0.2">
      <c r="A25" s="14" t="s">
        <v>301</v>
      </c>
      <c r="B25" s="23" t="s">
        <v>425</v>
      </c>
      <c r="C25" s="14"/>
      <c r="D25" s="26"/>
      <c r="E25" s="87"/>
      <c r="F25" s="26" t="s">
        <v>29</v>
      </c>
      <c r="G25" s="26" t="s">
        <v>302</v>
      </c>
      <c r="H25" s="54">
        <v>220016064</v>
      </c>
      <c r="I25" s="26" t="s">
        <v>303</v>
      </c>
      <c r="J25" s="26" t="s">
        <v>304</v>
      </c>
      <c r="K25" s="26" t="s">
        <v>25</v>
      </c>
      <c r="L25" s="26"/>
      <c r="M25" s="26" t="s">
        <v>60</v>
      </c>
      <c r="N25" s="87">
        <v>30</v>
      </c>
      <c r="O25" s="87">
        <v>230000000</v>
      </c>
      <c r="P25" s="16" t="s">
        <v>233</v>
      </c>
      <c r="Q25" s="14" t="s">
        <v>272</v>
      </c>
      <c r="R25" s="26" t="s">
        <v>234</v>
      </c>
      <c r="S25" s="87">
        <v>230000000</v>
      </c>
      <c r="T25" s="26" t="s">
        <v>283</v>
      </c>
      <c r="U25" s="26" t="s">
        <v>11</v>
      </c>
      <c r="V25" s="14"/>
      <c r="W25" s="15" t="s">
        <v>264</v>
      </c>
      <c r="X25" s="15" t="s">
        <v>284</v>
      </c>
      <c r="Y25" s="87">
        <v>30</v>
      </c>
      <c r="Z25" s="87">
        <v>60</v>
      </c>
      <c r="AA25" s="86">
        <v>10</v>
      </c>
      <c r="AB25" s="26" t="s">
        <v>285</v>
      </c>
      <c r="AC25" s="15" t="s">
        <v>236</v>
      </c>
      <c r="AD25" s="53">
        <v>85</v>
      </c>
      <c r="AE25" s="50">
        <v>17686.830000000002</v>
      </c>
      <c r="AF25" s="50">
        <f t="shared" si="5"/>
        <v>1503380.55</v>
      </c>
      <c r="AG25" s="50">
        <f t="shared" si="0"/>
        <v>1683786.2160000002</v>
      </c>
      <c r="AH25" s="53">
        <v>230</v>
      </c>
      <c r="AI25" s="72">
        <v>17686.830000000002</v>
      </c>
      <c r="AJ25" s="50">
        <f t="shared" si="6"/>
        <v>4067970.9000000004</v>
      </c>
      <c r="AK25" s="50">
        <f t="shared" si="1"/>
        <v>4556127.4080000008</v>
      </c>
      <c r="AL25" s="53">
        <v>230</v>
      </c>
      <c r="AM25" s="62">
        <v>17686.830000000002</v>
      </c>
      <c r="AN25" s="50">
        <f t="shared" si="7"/>
        <v>4067970.9000000004</v>
      </c>
      <c r="AO25" s="50">
        <f t="shared" si="2"/>
        <v>4556127.4080000008</v>
      </c>
      <c r="AP25" s="53">
        <v>230</v>
      </c>
      <c r="AQ25" s="62">
        <v>17686.830000000002</v>
      </c>
      <c r="AR25" s="50">
        <f t="shared" si="8"/>
        <v>4067970.9000000004</v>
      </c>
      <c r="AS25" s="50">
        <f t="shared" si="3"/>
        <v>4556127.4080000008</v>
      </c>
      <c r="AT25" s="53">
        <v>230</v>
      </c>
      <c r="AU25" s="63">
        <v>17686.830000000002</v>
      </c>
      <c r="AV25" s="50">
        <f t="shared" si="9"/>
        <v>4067970.9000000004</v>
      </c>
      <c r="AW25" s="50">
        <f t="shared" si="4"/>
        <v>4556127.4080000008</v>
      </c>
      <c r="AX25" s="53">
        <v>1005</v>
      </c>
      <c r="AY25" s="50">
        <v>0</v>
      </c>
      <c r="AZ25" s="50">
        <v>0</v>
      </c>
      <c r="BA25" s="14" t="s">
        <v>245</v>
      </c>
      <c r="BB25" s="14"/>
      <c r="BC25" s="26"/>
      <c r="BD25" s="26"/>
      <c r="BE25" s="14"/>
      <c r="BF25" s="14" t="s">
        <v>305</v>
      </c>
      <c r="BG25" s="26"/>
      <c r="BH25" s="14"/>
      <c r="BI25" s="14"/>
      <c r="BJ25" s="14"/>
      <c r="BK25" s="14"/>
      <c r="BL25" s="26"/>
      <c r="BM25" s="26" t="s">
        <v>985</v>
      </c>
    </row>
    <row r="26" spans="1:66" s="6" customFormat="1" ht="12.75" customHeight="1" x14ac:dyDescent="0.2">
      <c r="A26" s="14" t="s">
        <v>301</v>
      </c>
      <c r="B26" s="23" t="s">
        <v>425</v>
      </c>
      <c r="C26" s="14"/>
      <c r="D26" s="26"/>
      <c r="E26" s="87"/>
      <c r="F26" s="26" t="s">
        <v>31</v>
      </c>
      <c r="G26" s="26" t="s">
        <v>306</v>
      </c>
      <c r="H26" s="54">
        <v>220016074</v>
      </c>
      <c r="I26" s="26" t="s">
        <v>307</v>
      </c>
      <c r="J26" s="26" t="s">
        <v>308</v>
      </c>
      <c r="K26" s="26" t="s">
        <v>25</v>
      </c>
      <c r="L26" s="26"/>
      <c r="M26" s="26" t="s">
        <v>60</v>
      </c>
      <c r="N26" s="87">
        <v>30</v>
      </c>
      <c r="O26" s="87">
        <v>230000000</v>
      </c>
      <c r="P26" s="16" t="s">
        <v>233</v>
      </c>
      <c r="Q26" s="14" t="s">
        <v>272</v>
      </c>
      <c r="R26" s="26" t="s">
        <v>234</v>
      </c>
      <c r="S26" s="87">
        <v>230000000</v>
      </c>
      <c r="T26" s="26" t="s">
        <v>283</v>
      </c>
      <c r="U26" s="26" t="s">
        <v>11</v>
      </c>
      <c r="V26" s="14"/>
      <c r="W26" s="15" t="s">
        <v>264</v>
      </c>
      <c r="X26" s="15" t="s">
        <v>284</v>
      </c>
      <c r="Y26" s="87">
        <v>30</v>
      </c>
      <c r="Z26" s="87">
        <v>60</v>
      </c>
      <c r="AA26" s="86">
        <v>10</v>
      </c>
      <c r="AB26" s="26" t="s">
        <v>285</v>
      </c>
      <c r="AC26" s="15" t="s">
        <v>236</v>
      </c>
      <c r="AD26" s="53">
        <v>27</v>
      </c>
      <c r="AE26" s="50">
        <v>388293.15</v>
      </c>
      <c r="AF26" s="50">
        <f t="shared" si="5"/>
        <v>10483915.050000001</v>
      </c>
      <c r="AG26" s="50">
        <f t="shared" si="0"/>
        <v>11741984.856000002</v>
      </c>
      <c r="AH26" s="53">
        <v>28</v>
      </c>
      <c r="AI26" s="72">
        <v>388293.15</v>
      </c>
      <c r="AJ26" s="50">
        <f t="shared" si="6"/>
        <v>10872208.200000001</v>
      </c>
      <c r="AK26" s="50">
        <f t="shared" si="1"/>
        <v>12176873.184000002</v>
      </c>
      <c r="AL26" s="53">
        <v>28</v>
      </c>
      <c r="AM26" s="62">
        <v>388293.15</v>
      </c>
      <c r="AN26" s="50">
        <f t="shared" si="7"/>
        <v>10872208.200000001</v>
      </c>
      <c r="AO26" s="50">
        <f t="shared" si="2"/>
        <v>12176873.184000002</v>
      </c>
      <c r="AP26" s="53">
        <v>28</v>
      </c>
      <c r="AQ26" s="62">
        <v>388293.15</v>
      </c>
      <c r="AR26" s="50">
        <f t="shared" si="8"/>
        <v>10872208.200000001</v>
      </c>
      <c r="AS26" s="50">
        <f t="shared" si="3"/>
        <v>12176873.184000002</v>
      </c>
      <c r="AT26" s="53">
        <v>28</v>
      </c>
      <c r="AU26" s="63">
        <v>388293.15</v>
      </c>
      <c r="AV26" s="50">
        <f t="shared" si="9"/>
        <v>10872208.200000001</v>
      </c>
      <c r="AW26" s="50">
        <f t="shared" si="4"/>
        <v>12176873.184000002</v>
      </c>
      <c r="AX26" s="53">
        <v>139</v>
      </c>
      <c r="AY26" s="50">
        <v>0</v>
      </c>
      <c r="AZ26" s="50">
        <v>0</v>
      </c>
      <c r="BA26" s="14" t="s">
        <v>245</v>
      </c>
      <c r="BB26" s="14"/>
      <c r="BC26" s="26"/>
      <c r="BD26" s="26"/>
      <c r="BE26" s="14"/>
      <c r="BF26" s="14" t="s">
        <v>309</v>
      </c>
      <c r="BG26" s="26"/>
      <c r="BH26" s="14"/>
      <c r="BI26" s="14"/>
      <c r="BJ26" s="14"/>
      <c r="BK26" s="14"/>
      <c r="BL26" s="26"/>
      <c r="BM26" s="26"/>
    </row>
    <row r="27" spans="1:66" s="6" customFormat="1" ht="12.75" customHeight="1" x14ac:dyDescent="0.2">
      <c r="A27" s="14" t="s">
        <v>301</v>
      </c>
      <c r="B27" s="23" t="s">
        <v>425</v>
      </c>
      <c r="C27" s="26"/>
      <c r="D27" s="92" t="s">
        <v>54</v>
      </c>
      <c r="F27" s="87" t="s">
        <v>32</v>
      </c>
      <c r="G27" s="26" t="s">
        <v>306</v>
      </c>
      <c r="H27" s="87">
        <v>220016074</v>
      </c>
      <c r="I27" s="26" t="s">
        <v>307</v>
      </c>
      <c r="J27" s="69" t="s">
        <v>308</v>
      </c>
      <c r="K27" s="26" t="s">
        <v>25</v>
      </c>
      <c r="L27" s="26"/>
      <c r="M27" s="26" t="s">
        <v>60</v>
      </c>
      <c r="N27" s="14" t="s">
        <v>210</v>
      </c>
      <c r="O27" s="14" t="s">
        <v>232</v>
      </c>
      <c r="P27" s="16" t="s">
        <v>233</v>
      </c>
      <c r="Q27" s="90" t="s">
        <v>433</v>
      </c>
      <c r="R27" s="26" t="s">
        <v>234</v>
      </c>
      <c r="S27" s="14" t="s">
        <v>232</v>
      </c>
      <c r="T27" s="26" t="s">
        <v>283</v>
      </c>
      <c r="U27" s="26" t="s">
        <v>11</v>
      </c>
      <c r="V27" s="14"/>
      <c r="W27" s="26">
        <v>1.2019</v>
      </c>
      <c r="X27" s="14" t="s">
        <v>284</v>
      </c>
      <c r="Y27" s="14" t="s">
        <v>434</v>
      </c>
      <c r="Z27" s="14" t="s">
        <v>435</v>
      </c>
      <c r="AA27" s="59">
        <v>10</v>
      </c>
      <c r="AB27" s="26" t="s">
        <v>285</v>
      </c>
      <c r="AC27" s="26" t="s">
        <v>236</v>
      </c>
      <c r="AD27" s="53">
        <v>27</v>
      </c>
      <c r="AE27" s="50">
        <v>388293.15</v>
      </c>
      <c r="AF27" s="59">
        <f t="shared" ref="AF27" si="10">AD27*AE27</f>
        <v>10483915.050000001</v>
      </c>
      <c r="AG27" s="50">
        <f t="shared" si="0"/>
        <v>11741984.856000002</v>
      </c>
      <c r="AH27" s="53">
        <v>28</v>
      </c>
      <c r="AI27" s="50">
        <v>388293.15</v>
      </c>
      <c r="AJ27" s="50">
        <f t="shared" ref="AJ27" si="11">AH27*AI27</f>
        <v>10872208.200000001</v>
      </c>
      <c r="AK27" s="50">
        <f t="shared" si="1"/>
        <v>12176873.184000002</v>
      </c>
      <c r="AL27" s="53">
        <v>28</v>
      </c>
      <c r="AM27" s="50">
        <v>388293.15</v>
      </c>
      <c r="AN27" s="50">
        <f t="shared" ref="AN27" si="12">AL27*AM27</f>
        <v>10872208.200000001</v>
      </c>
      <c r="AO27" s="50">
        <f t="shared" si="2"/>
        <v>12176873.184000002</v>
      </c>
      <c r="AP27" s="53">
        <v>28</v>
      </c>
      <c r="AQ27" s="50">
        <v>388293.15</v>
      </c>
      <c r="AR27" s="50">
        <f t="shared" ref="AR27" si="13">AP27*AQ27</f>
        <v>10872208.200000001</v>
      </c>
      <c r="AS27" s="50">
        <f t="shared" si="3"/>
        <v>12176873.184000002</v>
      </c>
      <c r="AT27" s="53">
        <v>28</v>
      </c>
      <c r="AU27" s="50">
        <v>388293.15</v>
      </c>
      <c r="AV27" s="50">
        <f t="shared" ref="AV27" si="14">AT27*AU27</f>
        <v>10872208.200000001</v>
      </c>
      <c r="AW27" s="50">
        <f t="shared" si="4"/>
        <v>12176873.184000002</v>
      </c>
      <c r="AX27" s="53">
        <f t="shared" ref="AX27:AX28" si="15">AT27+AP27+AL27+AH27+AD27</f>
        <v>139</v>
      </c>
      <c r="AY27" s="50">
        <v>0</v>
      </c>
      <c r="AZ27" s="50">
        <v>0</v>
      </c>
      <c r="BA27" s="14" t="s">
        <v>245</v>
      </c>
      <c r="BB27" s="71"/>
      <c r="BC27" s="53"/>
      <c r="BD27" s="71"/>
      <c r="BE27" s="71"/>
      <c r="BF27" s="14" t="s">
        <v>309</v>
      </c>
      <c r="BG27" s="26"/>
      <c r="BH27" s="26"/>
      <c r="BI27" s="26"/>
      <c r="BJ27" s="26"/>
      <c r="BK27" s="26"/>
      <c r="BL27" s="26"/>
      <c r="BM27" s="14" t="s">
        <v>73</v>
      </c>
    </row>
    <row r="28" spans="1:66" s="6" customFormat="1" ht="12.75" customHeight="1" x14ac:dyDescent="0.2">
      <c r="A28" s="14" t="s">
        <v>301</v>
      </c>
      <c r="B28" s="14" t="s">
        <v>441</v>
      </c>
      <c r="C28" s="14" t="s">
        <v>509</v>
      </c>
      <c r="D28" s="87" t="s">
        <v>510</v>
      </c>
      <c r="E28" s="26"/>
      <c r="F28" s="87"/>
      <c r="G28" s="26" t="s">
        <v>306</v>
      </c>
      <c r="H28" s="87">
        <v>220016074</v>
      </c>
      <c r="I28" s="26" t="s">
        <v>307</v>
      </c>
      <c r="J28" s="69" t="s">
        <v>308</v>
      </c>
      <c r="K28" s="26" t="s">
        <v>25</v>
      </c>
      <c r="L28" s="26"/>
      <c r="M28" s="26" t="s">
        <v>60</v>
      </c>
      <c r="N28" s="14" t="s">
        <v>210</v>
      </c>
      <c r="O28" s="14" t="s">
        <v>232</v>
      </c>
      <c r="P28" s="16" t="s">
        <v>233</v>
      </c>
      <c r="Q28" s="90" t="s">
        <v>508</v>
      </c>
      <c r="R28" s="26" t="s">
        <v>234</v>
      </c>
      <c r="S28" s="14" t="s">
        <v>232</v>
      </c>
      <c r="T28" s="26" t="s">
        <v>283</v>
      </c>
      <c r="U28" s="26" t="s">
        <v>11</v>
      </c>
      <c r="V28" s="14"/>
      <c r="W28" s="91" t="s">
        <v>477</v>
      </c>
      <c r="X28" s="14" t="s">
        <v>284</v>
      </c>
      <c r="Y28" s="91">
        <v>30</v>
      </c>
      <c r="Z28" s="91" t="s">
        <v>243</v>
      </c>
      <c r="AA28" s="91">
        <v>10</v>
      </c>
      <c r="AB28" s="26" t="s">
        <v>285</v>
      </c>
      <c r="AC28" s="26"/>
      <c r="AD28" s="53">
        <v>30</v>
      </c>
      <c r="AE28" s="50">
        <v>388293.15</v>
      </c>
      <c r="AF28" s="50">
        <f>AD28*AE28</f>
        <v>11648794.5</v>
      </c>
      <c r="AG28" s="50">
        <f t="shared" si="0"/>
        <v>13046649.840000002</v>
      </c>
      <c r="AH28" s="53">
        <v>28</v>
      </c>
      <c r="AI28" s="50">
        <v>388293.15</v>
      </c>
      <c r="AJ28" s="50">
        <f>AH28*AI28</f>
        <v>10872208.200000001</v>
      </c>
      <c r="AK28" s="50">
        <f t="shared" si="1"/>
        <v>12176873.184000002</v>
      </c>
      <c r="AL28" s="53">
        <v>28</v>
      </c>
      <c r="AM28" s="50">
        <v>388293.15</v>
      </c>
      <c r="AN28" s="50">
        <f>AL28*AM28</f>
        <v>10872208.200000001</v>
      </c>
      <c r="AO28" s="50">
        <f t="shared" si="2"/>
        <v>12176873.184000002</v>
      </c>
      <c r="AP28" s="53">
        <v>28</v>
      </c>
      <c r="AQ28" s="50">
        <v>388293.15</v>
      </c>
      <c r="AR28" s="50">
        <f>AP28*AQ28</f>
        <v>10872208.200000001</v>
      </c>
      <c r="AS28" s="50">
        <f t="shared" si="3"/>
        <v>12176873.184000002</v>
      </c>
      <c r="AT28" s="53">
        <v>28</v>
      </c>
      <c r="AU28" s="50">
        <v>388293.15</v>
      </c>
      <c r="AV28" s="50">
        <f>AT28*AU28</f>
        <v>10872208.200000001</v>
      </c>
      <c r="AW28" s="50">
        <f t="shared" si="4"/>
        <v>12176873.184000002</v>
      </c>
      <c r="AX28" s="73">
        <f t="shared" si="15"/>
        <v>142</v>
      </c>
      <c r="AY28" s="50">
        <f>AF28+AJ28+AN28+AR28+AV28</f>
        <v>55137627.300000012</v>
      </c>
      <c r="AZ28" s="50">
        <f t="shared" ref="AZ28" si="16">AY28*1.12</f>
        <v>61754142.57600002</v>
      </c>
      <c r="BA28" s="14" t="s">
        <v>245</v>
      </c>
      <c r="BB28" s="71"/>
      <c r="BC28" s="53"/>
      <c r="BD28" s="71"/>
      <c r="BE28" s="71"/>
      <c r="BF28" s="14" t="s">
        <v>309</v>
      </c>
      <c r="BG28" s="26"/>
      <c r="BH28" s="26"/>
      <c r="BI28" s="26"/>
      <c r="BJ28" s="14" t="s">
        <v>73</v>
      </c>
      <c r="BK28" s="14" t="s">
        <v>73</v>
      </c>
      <c r="BL28" s="14"/>
    </row>
    <row r="29" spans="1:66" ht="12.75" customHeight="1" x14ac:dyDescent="0.2">
      <c r="A29" s="14" t="s">
        <v>301</v>
      </c>
      <c r="B29" s="23" t="s">
        <v>425</v>
      </c>
      <c r="C29" s="14"/>
      <c r="D29" s="14"/>
      <c r="E29" s="14"/>
      <c r="F29" s="14" t="s">
        <v>33</v>
      </c>
      <c r="G29" s="26" t="s">
        <v>306</v>
      </c>
      <c r="H29" s="54">
        <v>220016650</v>
      </c>
      <c r="I29" s="26" t="s">
        <v>307</v>
      </c>
      <c r="J29" s="26" t="s">
        <v>308</v>
      </c>
      <c r="K29" s="26" t="s">
        <v>25</v>
      </c>
      <c r="L29" s="26"/>
      <c r="M29" s="26" t="s">
        <v>60</v>
      </c>
      <c r="N29" s="87">
        <v>30</v>
      </c>
      <c r="O29" s="87">
        <v>230000000</v>
      </c>
      <c r="P29" s="16" t="s">
        <v>233</v>
      </c>
      <c r="Q29" s="14" t="s">
        <v>272</v>
      </c>
      <c r="R29" s="26" t="s">
        <v>234</v>
      </c>
      <c r="S29" s="87">
        <v>230000000</v>
      </c>
      <c r="T29" s="26" t="s">
        <v>283</v>
      </c>
      <c r="U29" s="26" t="s">
        <v>11</v>
      </c>
      <c r="V29" s="14"/>
      <c r="W29" s="15" t="s">
        <v>264</v>
      </c>
      <c r="X29" s="15" t="s">
        <v>284</v>
      </c>
      <c r="Y29" s="87">
        <v>30</v>
      </c>
      <c r="Z29" s="87">
        <v>60</v>
      </c>
      <c r="AA29" s="86">
        <v>10</v>
      </c>
      <c r="AB29" s="26" t="s">
        <v>285</v>
      </c>
      <c r="AC29" s="15" t="s">
        <v>236</v>
      </c>
      <c r="AD29" s="53">
        <v>30</v>
      </c>
      <c r="AE29" s="50">
        <v>403820</v>
      </c>
      <c r="AF29" s="50">
        <f t="shared" si="5"/>
        <v>12114600</v>
      </c>
      <c r="AG29" s="50">
        <f t="shared" si="0"/>
        <v>13568352.000000002</v>
      </c>
      <c r="AH29" s="53">
        <v>77</v>
      </c>
      <c r="AI29" s="72">
        <v>403820</v>
      </c>
      <c r="AJ29" s="50">
        <f t="shared" si="6"/>
        <v>31094140</v>
      </c>
      <c r="AK29" s="50">
        <f t="shared" si="1"/>
        <v>34825436.800000004</v>
      </c>
      <c r="AL29" s="53">
        <v>77</v>
      </c>
      <c r="AM29" s="62">
        <v>403820</v>
      </c>
      <c r="AN29" s="50">
        <f t="shared" si="7"/>
        <v>31094140</v>
      </c>
      <c r="AO29" s="50">
        <f t="shared" si="2"/>
        <v>34825436.800000004</v>
      </c>
      <c r="AP29" s="53">
        <v>77</v>
      </c>
      <c r="AQ29" s="62">
        <v>403820</v>
      </c>
      <c r="AR29" s="50">
        <f t="shared" si="8"/>
        <v>31094140</v>
      </c>
      <c r="AS29" s="50">
        <f t="shared" si="3"/>
        <v>34825436.800000004</v>
      </c>
      <c r="AT29" s="53">
        <v>77</v>
      </c>
      <c r="AU29" s="63">
        <v>403820</v>
      </c>
      <c r="AV29" s="50">
        <f t="shared" si="9"/>
        <v>31094140</v>
      </c>
      <c r="AW29" s="50">
        <f t="shared" si="4"/>
        <v>34825436.800000004</v>
      </c>
      <c r="AX29" s="53">
        <v>338</v>
      </c>
      <c r="AY29" s="50">
        <v>0</v>
      </c>
      <c r="AZ29" s="50">
        <v>0</v>
      </c>
      <c r="BA29" s="14" t="s">
        <v>245</v>
      </c>
      <c r="BB29" s="14"/>
      <c r="BC29" s="26"/>
      <c r="BD29" s="26"/>
      <c r="BE29" s="14"/>
      <c r="BF29" s="14" t="s">
        <v>310</v>
      </c>
      <c r="BG29" s="26"/>
      <c r="BH29" s="14"/>
      <c r="BI29" s="14"/>
      <c r="BJ29" s="14"/>
      <c r="BK29" s="14"/>
      <c r="BL29" s="14"/>
      <c r="BM29" s="14"/>
    </row>
    <row r="30" spans="1:66" s="6" customFormat="1" ht="12.75" customHeight="1" x14ac:dyDescent="0.2">
      <c r="A30" s="14" t="s">
        <v>301</v>
      </c>
      <c r="B30" s="23" t="s">
        <v>425</v>
      </c>
      <c r="C30" s="23"/>
      <c r="D30" s="92" t="s">
        <v>57</v>
      </c>
      <c r="E30" s="26"/>
      <c r="F30" s="87" t="s">
        <v>34</v>
      </c>
      <c r="G30" s="26" t="s">
        <v>306</v>
      </c>
      <c r="H30" s="87">
        <v>220016650</v>
      </c>
      <c r="I30" s="26" t="s">
        <v>307</v>
      </c>
      <c r="J30" s="69" t="s">
        <v>308</v>
      </c>
      <c r="K30" s="26" t="s">
        <v>25</v>
      </c>
      <c r="L30" s="26"/>
      <c r="M30" s="26" t="s">
        <v>60</v>
      </c>
      <c r="N30" s="14" t="s">
        <v>210</v>
      </c>
      <c r="O30" s="14" t="s">
        <v>232</v>
      </c>
      <c r="P30" s="16" t="s">
        <v>233</v>
      </c>
      <c r="Q30" s="90" t="s">
        <v>433</v>
      </c>
      <c r="R30" s="26" t="s">
        <v>234</v>
      </c>
      <c r="S30" s="14" t="s">
        <v>232</v>
      </c>
      <c r="T30" s="26" t="s">
        <v>283</v>
      </c>
      <c r="U30" s="26" t="s">
        <v>11</v>
      </c>
      <c r="V30" s="14"/>
      <c r="W30" s="26">
        <v>1.2019</v>
      </c>
      <c r="X30" s="14" t="s">
        <v>284</v>
      </c>
      <c r="Y30" s="14" t="s">
        <v>434</v>
      </c>
      <c r="Z30" s="14" t="s">
        <v>435</v>
      </c>
      <c r="AA30" s="59">
        <v>10</v>
      </c>
      <c r="AB30" s="26" t="s">
        <v>285</v>
      </c>
      <c r="AC30" s="26" t="s">
        <v>236</v>
      </c>
      <c r="AD30" s="53">
        <v>30</v>
      </c>
      <c r="AE30" s="50">
        <v>403820</v>
      </c>
      <c r="AF30" s="59">
        <f t="shared" ref="AF30:AF31" si="17">AD30*AE30</f>
        <v>12114600</v>
      </c>
      <c r="AG30" s="50">
        <f t="shared" si="0"/>
        <v>13568352.000000002</v>
      </c>
      <c r="AH30" s="53">
        <v>77</v>
      </c>
      <c r="AI30" s="50">
        <v>403820</v>
      </c>
      <c r="AJ30" s="50">
        <f t="shared" ref="AJ30:AJ31" si="18">AH30*AI30</f>
        <v>31094140</v>
      </c>
      <c r="AK30" s="50">
        <f t="shared" si="1"/>
        <v>34825436.800000004</v>
      </c>
      <c r="AL30" s="53">
        <v>77</v>
      </c>
      <c r="AM30" s="50">
        <v>403820</v>
      </c>
      <c r="AN30" s="50">
        <f t="shared" ref="AN30:AN31" si="19">AL30*AM30</f>
        <v>31094140</v>
      </c>
      <c r="AO30" s="50">
        <f t="shared" si="2"/>
        <v>34825436.800000004</v>
      </c>
      <c r="AP30" s="53">
        <v>77</v>
      </c>
      <c r="AQ30" s="50">
        <v>403820</v>
      </c>
      <c r="AR30" s="50">
        <f t="shared" ref="AR30:AR31" si="20">AP30*AQ30</f>
        <v>31094140</v>
      </c>
      <c r="AS30" s="50">
        <f t="shared" si="3"/>
        <v>34825436.800000004</v>
      </c>
      <c r="AT30" s="53">
        <v>77</v>
      </c>
      <c r="AU30" s="50">
        <v>403820</v>
      </c>
      <c r="AV30" s="50">
        <f t="shared" ref="AV30:AV31" si="21">AT30*AU30</f>
        <v>31094140</v>
      </c>
      <c r="AW30" s="50">
        <f t="shared" si="4"/>
        <v>34825436.800000004</v>
      </c>
      <c r="AX30" s="53">
        <f t="shared" ref="AX30:AX31" si="22">AT30+AP30+AL30+AH30+AD30</f>
        <v>338</v>
      </c>
      <c r="AY30" s="50">
        <v>0</v>
      </c>
      <c r="AZ30" s="50">
        <v>0</v>
      </c>
      <c r="BA30" s="14" t="s">
        <v>245</v>
      </c>
      <c r="BB30" s="71"/>
      <c r="BC30" s="53"/>
      <c r="BD30" s="71"/>
      <c r="BE30" s="71"/>
      <c r="BF30" s="14" t="s">
        <v>310</v>
      </c>
      <c r="BG30" s="26"/>
      <c r="BH30" s="26"/>
      <c r="BI30" s="26"/>
      <c r="BJ30" s="26"/>
      <c r="BK30" s="26"/>
      <c r="BL30" s="26"/>
      <c r="BM30" s="14" t="s">
        <v>73</v>
      </c>
    </row>
    <row r="31" spans="1:66" s="6" customFormat="1" ht="12.75" customHeight="1" x14ac:dyDescent="0.2">
      <c r="A31" s="14" t="s">
        <v>301</v>
      </c>
      <c r="B31" s="14" t="s">
        <v>441</v>
      </c>
      <c r="C31" s="14" t="s">
        <v>511</v>
      </c>
      <c r="D31" s="87" t="s">
        <v>512</v>
      </c>
      <c r="E31" s="26"/>
      <c r="F31" s="87"/>
      <c r="G31" s="26" t="s">
        <v>306</v>
      </c>
      <c r="H31" s="87">
        <v>220016650</v>
      </c>
      <c r="I31" s="26" t="s">
        <v>307</v>
      </c>
      <c r="J31" s="69" t="s">
        <v>308</v>
      </c>
      <c r="K31" s="26" t="s">
        <v>25</v>
      </c>
      <c r="L31" s="26"/>
      <c r="M31" s="26" t="s">
        <v>60</v>
      </c>
      <c r="N31" s="14" t="s">
        <v>210</v>
      </c>
      <c r="O31" s="14" t="s">
        <v>232</v>
      </c>
      <c r="P31" s="16" t="s">
        <v>233</v>
      </c>
      <c r="Q31" s="90" t="s">
        <v>508</v>
      </c>
      <c r="R31" s="26" t="s">
        <v>234</v>
      </c>
      <c r="S31" s="14" t="s">
        <v>232</v>
      </c>
      <c r="T31" s="26" t="s">
        <v>283</v>
      </c>
      <c r="U31" s="26" t="s">
        <v>11</v>
      </c>
      <c r="V31" s="14"/>
      <c r="W31" s="91" t="s">
        <v>477</v>
      </c>
      <c r="X31" s="14" t="s">
        <v>284</v>
      </c>
      <c r="Y31" s="91">
        <v>30</v>
      </c>
      <c r="Z31" s="91" t="s">
        <v>243</v>
      </c>
      <c r="AA31" s="91">
        <v>10</v>
      </c>
      <c r="AB31" s="26" t="s">
        <v>285</v>
      </c>
      <c r="AC31" s="26"/>
      <c r="AD31" s="53">
        <v>66</v>
      </c>
      <c r="AE31" s="50">
        <v>403820</v>
      </c>
      <c r="AF31" s="50">
        <f t="shared" si="17"/>
        <v>26652120</v>
      </c>
      <c r="AG31" s="50">
        <f t="shared" si="0"/>
        <v>29850374.400000002</v>
      </c>
      <c r="AH31" s="53">
        <v>77</v>
      </c>
      <c r="AI31" s="50">
        <v>403820</v>
      </c>
      <c r="AJ31" s="50">
        <f t="shared" si="18"/>
        <v>31094140</v>
      </c>
      <c r="AK31" s="50">
        <f t="shared" si="1"/>
        <v>34825436.800000004</v>
      </c>
      <c r="AL31" s="53">
        <v>77</v>
      </c>
      <c r="AM31" s="50">
        <v>403820</v>
      </c>
      <c r="AN31" s="50">
        <f t="shared" si="19"/>
        <v>31094140</v>
      </c>
      <c r="AO31" s="50">
        <f t="shared" si="2"/>
        <v>34825436.800000004</v>
      </c>
      <c r="AP31" s="53">
        <v>77</v>
      </c>
      <c r="AQ31" s="50">
        <v>403820</v>
      </c>
      <c r="AR31" s="50">
        <f t="shared" si="20"/>
        <v>31094140</v>
      </c>
      <c r="AS31" s="50">
        <f t="shared" si="3"/>
        <v>34825436.800000004</v>
      </c>
      <c r="AT31" s="53">
        <v>77</v>
      </c>
      <c r="AU31" s="50">
        <v>403820</v>
      </c>
      <c r="AV31" s="50">
        <f t="shared" si="21"/>
        <v>31094140</v>
      </c>
      <c r="AW31" s="50">
        <f t="shared" si="4"/>
        <v>34825436.800000004</v>
      </c>
      <c r="AX31" s="73">
        <f t="shared" si="22"/>
        <v>374</v>
      </c>
      <c r="AY31" s="50">
        <f>AF31+AJ31+AN31+AR31+AV31</f>
        <v>151028680</v>
      </c>
      <c r="AZ31" s="50">
        <f t="shared" ref="AZ31" si="23">AY31*1.12</f>
        <v>169152121.60000002</v>
      </c>
      <c r="BA31" s="14" t="s">
        <v>245</v>
      </c>
      <c r="BB31" s="71"/>
      <c r="BC31" s="53"/>
      <c r="BD31" s="71"/>
      <c r="BE31" s="71"/>
      <c r="BF31" s="14" t="s">
        <v>310</v>
      </c>
      <c r="BG31" s="26"/>
      <c r="BH31" s="26"/>
      <c r="BI31" s="26"/>
      <c r="BJ31" s="14" t="s">
        <v>73</v>
      </c>
      <c r="BK31" s="14" t="s">
        <v>73</v>
      </c>
      <c r="BL31" s="14"/>
    </row>
    <row r="32" spans="1:66" ht="12.75" customHeight="1" x14ac:dyDescent="0.2">
      <c r="A32" s="14" t="s">
        <v>301</v>
      </c>
      <c r="B32" s="23" t="s">
        <v>425</v>
      </c>
      <c r="C32" s="14"/>
      <c r="D32" s="92" t="s">
        <v>51</v>
      </c>
      <c r="E32" s="14"/>
      <c r="F32" s="14" t="s">
        <v>28</v>
      </c>
      <c r="G32" s="26" t="s">
        <v>311</v>
      </c>
      <c r="H32" s="54">
        <v>220019910</v>
      </c>
      <c r="I32" s="26" t="s">
        <v>312</v>
      </c>
      <c r="J32" s="26" t="s">
        <v>313</v>
      </c>
      <c r="K32" s="26" t="s">
        <v>25</v>
      </c>
      <c r="L32" s="26"/>
      <c r="M32" s="26" t="s">
        <v>60</v>
      </c>
      <c r="N32" s="87">
        <v>30</v>
      </c>
      <c r="O32" s="87">
        <v>230000000</v>
      </c>
      <c r="P32" s="16" t="s">
        <v>233</v>
      </c>
      <c r="Q32" s="14" t="s">
        <v>272</v>
      </c>
      <c r="R32" s="26" t="s">
        <v>234</v>
      </c>
      <c r="S32" s="87">
        <v>230000000</v>
      </c>
      <c r="T32" s="26" t="s">
        <v>283</v>
      </c>
      <c r="U32" s="26" t="s">
        <v>11</v>
      </c>
      <c r="V32" s="14"/>
      <c r="W32" s="15" t="s">
        <v>264</v>
      </c>
      <c r="X32" s="15" t="s">
        <v>284</v>
      </c>
      <c r="Y32" s="87">
        <v>30</v>
      </c>
      <c r="Z32" s="87">
        <v>60</v>
      </c>
      <c r="AA32" s="86">
        <v>10</v>
      </c>
      <c r="AB32" s="26" t="s">
        <v>285</v>
      </c>
      <c r="AC32" s="15" t="s">
        <v>236</v>
      </c>
      <c r="AD32" s="53">
        <v>617</v>
      </c>
      <c r="AE32" s="50">
        <v>23106.880000000001</v>
      </c>
      <c r="AF32" s="50">
        <f t="shared" si="5"/>
        <v>14256944.960000001</v>
      </c>
      <c r="AG32" s="50">
        <f t="shared" si="0"/>
        <v>15967778.355200002</v>
      </c>
      <c r="AH32" s="53">
        <v>500</v>
      </c>
      <c r="AI32" s="72">
        <v>23106.880000000001</v>
      </c>
      <c r="AJ32" s="50">
        <f t="shared" si="6"/>
        <v>11553440</v>
      </c>
      <c r="AK32" s="50">
        <f t="shared" si="1"/>
        <v>12939852.800000001</v>
      </c>
      <c r="AL32" s="53">
        <v>500</v>
      </c>
      <c r="AM32" s="62">
        <v>23106.880000000001</v>
      </c>
      <c r="AN32" s="50">
        <f t="shared" si="7"/>
        <v>11553440</v>
      </c>
      <c r="AO32" s="50">
        <f t="shared" si="2"/>
        <v>12939852.800000001</v>
      </c>
      <c r="AP32" s="53">
        <v>500</v>
      </c>
      <c r="AQ32" s="62">
        <v>23106.880000000001</v>
      </c>
      <c r="AR32" s="50">
        <f t="shared" si="8"/>
        <v>11553440</v>
      </c>
      <c r="AS32" s="50">
        <f t="shared" si="3"/>
        <v>12939852.800000001</v>
      </c>
      <c r="AT32" s="53">
        <v>500</v>
      </c>
      <c r="AU32" s="63">
        <v>23106.880000000001</v>
      </c>
      <c r="AV32" s="50">
        <f t="shared" si="9"/>
        <v>11553440</v>
      </c>
      <c r="AW32" s="50">
        <f t="shared" si="4"/>
        <v>12939852.800000001</v>
      </c>
      <c r="AX32" s="53">
        <v>2617</v>
      </c>
      <c r="AY32" s="50">
        <v>0</v>
      </c>
      <c r="AZ32" s="50">
        <v>0</v>
      </c>
      <c r="BA32" s="14" t="s">
        <v>245</v>
      </c>
      <c r="BB32" s="26"/>
      <c r="BC32" s="26"/>
      <c r="BD32" s="26"/>
      <c r="BE32" s="26"/>
      <c r="BF32" s="26" t="s">
        <v>314</v>
      </c>
      <c r="BG32" s="26"/>
      <c r="BH32" s="14"/>
      <c r="BI32" s="14"/>
      <c r="BJ32" s="14"/>
      <c r="BK32" s="14"/>
      <c r="BL32" s="14"/>
      <c r="BM32" s="180" t="s">
        <v>978</v>
      </c>
    </row>
    <row r="33" spans="1:65" ht="12.75" customHeight="1" x14ac:dyDescent="0.25">
      <c r="A33" s="181" t="s">
        <v>301</v>
      </c>
      <c r="B33" s="181" t="s">
        <v>425</v>
      </c>
      <c r="C33" s="181"/>
      <c r="D33" s="182" t="s">
        <v>977</v>
      </c>
      <c r="E33" s="181"/>
      <c r="F33" s="181" t="s">
        <v>28</v>
      </c>
      <c r="G33" s="183" t="s">
        <v>311</v>
      </c>
      <c r="H33" s="184">
        <v>220019910</v>
      </c>
      <c r="I33" s="183" t="s">
        <v>312</v>
      </c>
      <c r="J33" s="183" t="s">
        <v>313</v>
      </c>
      <c r="K33" s="183" t="s">
        <v>25</v>
      </c>
      <c r="L33" s="183"/>
      <c r="M33" s="183" t="s">
        <v>60</v>
      </c>
      <c r="N33" s="185">
        <v>30</v>
      </c>
      <c r="O33" s="185">
        <v>230000000</v>
      </c>
      <c r="P33" s="16" t="s">
        <v>233</v>
      </c>
      <c r="Q33" s="181" t="s">
        <v>272</v>
      </c>
      <c r="R33" s="183" t="s">
        <v>234</v>
      </c>
      <c r="S33" s="185">
        <v>230000000</v>
      </c>
      <c r="T33" s="183" t="s">
        <v>283</v>
      </c>
      <c r="U33" s="183" t="s">
        <v>11</v>
      </c>
      <c r="V33" s="181"/>
      <c r="W33" s="186" t="s">
        <v>264</v>
      </c>
      <c r="X33" s="186" t="s">
        <v>284</v>
      </c>
      <c r="Y33" s="185">
        <v>30</v>
      </c>
      <c r="Z33" s="185">
        <v>60</v>
      </c>
      <c r="AA33" s="187">
        <v>10</v>
      </c>
      <c r="AB33" s="183" t="s">
        <v>285</v>
      </c>
      <c r="AC33" s="186" t="s">
        <v>236</v>
      </c>
      <c r="AD33" s="188">
        <v>617</v>
      </c>
      <c r="AE33" s="188">
        <v>23106.880000000001</v>
      </c>
      <c r="AF33" s="188">
        <f>AE33*AD33</f>
        <v>14256944.960000001</v>
      </c>
      <c r="AG33" s="188">
        <f>AF33*1.12</f>
        <v>15967778.355200002</v>
      </c>
      <c r="AH33" s="188">
        <v>1000</v>
      </c>
      <c r="AI33" s="188">
        <v>23106.880000000001</v>
      </c>
      <c r="AJ33" s="188">
        <f t="shared" si="6"/>
        <v>23106880</v>
      </c>
      <c r="AK33" s="188">
        <f t="shared" si="1"/>
        <v>25879705.600000001</v>
      </c>
      <c r="AL33" s="188">
        <v>500</v>
      </c>
      <c r="AM33" s="188">
        <v>23106.880000000001</v>
      </c>
      <c r="AN33" s="188">
        <f>AM33*AL33</f>
        <v>11553440</v>
      </c>
      <c r="AO33" s="188">
        <f>AN33*1.12</f>
        <v>12939852.800000001</v>
      </c>
      <c r="AP33" s="188">
        <v>500</v>
      </c>
      <c r="AQ33" s="188">
        <v>23106.880000000001</v>
      </c>
      <c r="AR33" s="188">
        <f t="shared" si="8"/>
        <v>11553440</v>
      </c>
      <c r="AS33" s="188">
        <f t="shared" si="3"/>
        <v>12939852.800000001</v>
      </c>
      <c r="AT33" s="188">
        <v>500</v>
      </c>
      <c r="AU33" s="188">
        <v>23106.880000000001</v>
      </c>
      <c r="AV33" s="188">
        <f t="shared" si="9"/>
        <v>11553440</v>
      </c>
      <c r="AW33" s="188">
        <f t="shared" si="4"/>
        <v>12939852.800000001</v>
      </c>
      <c r="AX33" s="188">
        <f>AD33+AH33+AL33+AP33+AT33</f>
        <v>3117</v>
      </c>
      <c r="AY33" s="188">
        <f>AF33+AJ33+AN33+AR33+AV33</f>
        <v>72024144.960000008</v>
      </c>
      <c r="AZ33" s="188">
        <f>AY33*1.12</f>
        <v>80667042.355200022</v>
      </c>
      <c r="BA33" s="181" t="s">
        <v>245</v>
      </c>
      <c r="BB33" s="183"/>
      <c r="BC33" s="183"/>
      <c r="BD33" s="183"/>
      <c r="BE33" s="183"/>
      <c r="BF33" s="183" t="s">
        <v>314</v>
      </c>
      <c r="BG33" s="183"/>
      <c r="BH33" s="181"/>
      <c r="BI33" s="181"/>
      <c r="BJ33" s="181"/>
      <c r="BK33" s="181"/>
      <c r="BL33" s="181"/>
      <c r="BM33" s="180"/>
    </row>
    <row r="34" spans="1:65" s="6" customFormat="1" ht="12.75" customHeight="1" x14ac:dyDescent="0.2">
      <c r="A34" s="14" t="s">
        <v>301</v>
      </c>
      <c r="B34" s="23" t="s">
        <v>425</v>
      </c>
      <c r="C34" s="14"/>
      <c r="D34" s="26"/>
      <c r="E34" s="26"/>
      <c r="F34" s="26" t="s">
        <v>35</v>
      </c>
      <c r="G34" s="26" t="s">
        <v>306</v>
      </c>
      <c r="H34" s="54">
        <v>220028102</v>
      </c>
      <c r="I34" s="26" t="s">
        <v>307</v>
      </c>
      <c r="J34" s="26" t="s">
        <v>308</v>
      </c>
      <c r="K34" s="26" t="s">
        <v>25</v>
      </c>
      <c r="L34" s="26"/>
      <c r="M34" s="26" t="s">
        <v>60</v>
      </c>
      <c r="N34" s="87">
        <v>30</v>
      </c>
      <c r="O34" s="87">
        <v>230000000</v>
      </c>
      <c r="P34" s="16" t="s">
        <v>233</v>
      </c>
      <c r="Q34" s="14" t="s">
        <v>272</v>
      </c>
      <c r="R34" s="26" t="s">
        <v>234</v>
      </c>
      <c r="S34" s="87">
        <v>230000000</v>
      </c>
      <c r="T34" s="26" t="s">
        <v>283</v>
      </c>
      <c r="U34" s="26" t="s">
        <v>11</v>
      </c>
      <c r="V34" s="14"/>
      <c r="W34" s="15" t="s">
        <v>264</v>
      </c>
      <c r="X34" s="15" t="s">
        <v>284</v>
      </c>
      <c r="Y34" s="87">
        <v>30</v>
      </c>
      <c r="Z34" s="87">
        <v>60</v>
      </c>
      <c r="AA34" s="86">
        <v>10</v>
      </c>
      <c r="AB34" s="26" t="s">
        <v>285</v>
      </c>
      <c r="AC34" s="15" t="s">
        <v>236</v>
      </c>
      <c r="AD34" s="53">
        <v>15</v>
      </c>
      <c r="AE34" s="50">
        <v>392050</v>
      </c>
      <c r="AF34" s="50">
        <f t="shared" si="5"/>
        <v>5880750</v>
      </c>
      <c r="AG34" s="50">
        <f t="shared" si="0"/>
        <v>6586440.0000000009</v>
      </c>
      <c r="AH34" s="53">
        <v>17</v>
      </c>
      <c r="AI34" s="72">
        <v>392050</v>
      </c>
      <c r="AJ34" s="50">
        <f t="shared" si="6"/>
        <v>6664850</v>
      </c>
      <c r="AK34" s="50">
        <f t="shared" si="1"/>
        <v>7464632.0000000009</v>
      </c>
      <c r="AL34" s="53">
        <v>17</v>
      </c>
      <c r="AM34" s="62">
        <v>392050</v>
      </c>
      <c r="AN34" s="50">
        <f t="shared" si="7"/>
        <v>6664850</v>
      </c>
      <c r="AO34" s="50">
        <f t="shared" si="2"/>
        <v>7464632.0000000009</v>
      </c>
      <c r="AP34" s="53">
        <v>17</v>
      </c>
      <c r="AQ34" s="62">
        <v>392050</v>
      </c>
      <c r="AR34" s="50">
        <f t="shared" si="8"/>
        <v>6664850</v>
      </c>
      <c r="AS34" s="50">
        <f t="shared" si="3"/>
        <v>7464632.0000000009</v>
      </c>
      <c r="AT34" s="53">
        <v>17</v>
      </c>
      <c r="AU34" s="63">
        <v>392050</v>
      </c>
      <c r="AV34" s="50">
        <f t="shared" si="9"/>
        <v>6664850</v>
      </c>
      <c r="AW34" s="50">
        <f t="shared" si="4"/>
        <v>7464632.0000000009</v>
      </c>
      <c r="AX34" s="53">
        <v>83</v>
      </c>
      <c r="AY34" s="50">
        <v>0</v>
      </c>
      <c r="AZ34" s="50">
        <v>0</v>
      </c>
      <c r="BA34" s="14" t="s">
        <v>245</v>
      </c>
      <c r="BB34" s="14"/>
      <c r="BC34" s="26"/>
      <c r="BD34" s="26"/>
      <c r="BE34" s="14"/>
      <c r="BF34" s="14" t="s">
        <v>315</v>
      </c>
      <c r="BG34" s="26"/>
      <c r="BH34" s="14"/>
      <c r="BI34" s="14"/>
      <c r="BJ34" s="14"/>
      <c r="BK34" s="14"/>
      <c r="BL34" s="26"/>
      <c r="BM34" s="26"/>
    </row>
    <row r="35" spans="1:65" s="6" customFormat="1" ht="12.75" customHeight="1" x14ac:dyDescent="0.2">
      <c r="A35" s="14" t="s">
        <v>301</v>
      </c>
      <c r="B35" s="23" t="s">
        <v>425</v>
      </c>
      <c r="C35" s="23"/>
      <c r="D35" s="92" t="s">
        <v>56</v>
      </c>
      <c r="E35" s="26"/>
      <c r="F35" s="87" t="s">
        <v>36</v>
      </c>
      <c r="G35" s="26" t="s">
        <v>306</v>
      </c>
      <c r="H35" s="87">
        <v>220028102</v>
      </c>
      <c r="I35" s="26" t="s">
        <v>307</v>
      </c>
      <c r="J35" s="69" t="s">
        <v>308</v>
      </c>
      <c r="K35" s="26" t="s">
        <v>25</v>
      </c>
      <c r="L35" s="26"/>
      <c r="M35" s="26" t="s">
        <v>60</v>
      </c>
      <c r="N35" s="14" t="s">
        <v>210</v>
      </c>
      <c r="O35" s="14" t="s">
        <v>232</v>
      </c>
      <c r="P35" s="16" t="s">
        <v>233</v>
      </c>
      <c r="Q35" s="90" t="s">
        <v>433</v>
      </c>
      <c r="R35" s="26" t="s">
        <v>234</v>
      </c>
      <c r="S35" s="14" t="s">
        <v>232</v>
      </c>
      <c r="T35" s="26" t="s">
        <v>283</v>
      </c>
      <c r="U35" s="26" t="s">
        <v>11</v>
      </c>
      <c r="V35" s="14"/>
      <c r="W35" s="26">
        <v>1.2019</v>
      </c>
      <c r="X35" s="14" t="s">
        <v>284</v>
      </c>
      <c r="Y35" s="14" t="s">
        <v>434</v>
      </c>
      <c r="Z35" s="14" t="s">
        <v>435</v>
      </c>
      <c r="AA35" s="59">
        <v>10</v>
      </c>
      <c r="AB35" s="26" t="s">
        <v>285</v>
      </c>
      <c r="AC35" s="26" t="s">
        <v>236</v>
      </c>
      <c r="AD35" s="53">
        <v>15</v>
      </c>
      <c r="AE35" s="50">
        <v>392050</v>
      </c>
      <c r="AF35" s="59">
        <f t="shared" ref="AF35:AF36" si="24">AD35*AE35</f>
        <v>5880750</v>
      </c>
      <c r="AG35" s="50">
        <f t="shared" si="0"/>
        <v>6586440.0000000009</v>
      </c>
      <c r="AH35" s="53">
        <v>17</v>
      </c>
      <c r="AI35" s="50">
        <v>392050</v>
      </c>
      <c r="AJ35" s="50">
        <f t="shared" ref="AJ35:AJ36" si="25">AH35*AI35</f>
        <v>6664850</v>
      </c>
      <c r="AK35" s="50">
        <f t="shared" si="1"/>
        <v>7464632.0000000009</v>
      </c>
      <c r="AL35" s="53">
        <v>17</v>
      </c>
      <c r="AM35" s="50">
        <v>392050</v>
      </c>
      <c r="AN35" s="50">
        <f t="shared" ref="AN35:AN36" si="26">AL35*AM35</f>
        <v>6664850</v>
      </c>
      <c r="AO35" s="50">
        <f t="shared" si="2"/>
        <v>7464632.0000000009</v>
      </c>
      <c r="AP35" s="53">
        <v>17</v>
      </c>
      <c r="AQ35" s="50">
        <v>392050</v>
      </c>
      <c r="AR35" s="50">
        <f t="shared" ref="AR35:AR36" si="27">AP35*AQ35</f>
        <v>6664850</v>
      </c>
      <c r="AS35" s="50">
        <f t="shared" si="3"/>
        <v>7464632.0000000009</v>
      </c>
      <c r="AT35" s="53">
        <v>17</v>
      </c>
      <c r="AU35" s="50">
        <v>392050</v>
      </c>
      <c r="AV35" s="50">
        <f t="shared" ref="AV35:AV36" si="28">AT35*AU35</f>
        <v>6664850</v>
      </c>
      <c r="AW35" s="50">
        <f t="shared" si="4"/>
        <v>7464632.0000000009</v>
      </c>
      <c r="AX35" s="53">
        <f>AT35+AP35+AL35+AH35+AD35</f>
        <v>83</v>
      </c>
      <c r="AY35" s="50">
        <v>0</v>
      </c>
      <c r="AZ35" s="50">
        <v>0</v>
      </c>
      <c r="BA35" s="14" t="s">
        <v>245</v>
      </c>
      <c r="BB35" s="71"/>
      <c r="BC35" s="53"/>
      <c r="BD35" s="71"/>
      <c r="BE35" s="71"/>
      <c r="BF35" s="14" t="s">
        <v>315</v>
      </c>
      <c r="BG35" s="26"/>
      <c r="BH35" s="26"/>
      <c r="BI35" s="26"/>
      <c r="BJ35" s="26"/>
      <c r="BK35" s="26"/>
      <c r="BL35" s="26"/>
      <c r="BM35" s="14" t="s">
        <v>73</v>
      </c>
    </row>
    <row r="36" spans="1:65" s="6" customFormat="1" ht="12.75" customHeight="1" x14ac:dyDescent="0.2">
      <c r="A36" s="14" t="s">
        <v>301</v>
      </c>
      <c r="B36" s="14" t="s">
        <v>441</v>
      </c>
      <c r="C36" s="14" t="s">
        <v>513</v>
      </c>
      <c r="D36" s="87" t="s">
        <v>514</v>
      </c>
      <c r="E36" s="26"/>
      <c r="F36" s="87"/>
      <c r="G36" s="26" t="s">
        <v>306</v>
      </c>
      <c r="H36" s="87">
        <v>220028102</v>
      </c>
      <c r="I36" s="26" t="s">
        <v>307</v>
      </c>
      <c r="J36" s="69" t="s">
        <v>308</v>
      </c>
      <c r="K36" s="26" t="s">
        <v>25</v>
      </c>
      <c r="L36" s="26"/>
      <c r="M36" s="26" t="s">
        <v>60</v>
      </c>
      <c r="N36" s="14" t="s">
        <v>210</v>
      </c>
      <c r="O36" s="14" t="s">
        <v>232</v>
      </c>
      <c r="P36" s="16" t="s">
        <v>233</v>
      </c>
      <c r="Q36" s="90" t="s">
        <v>508</v>
      </c>
      <c r="R36" s="26" t="s">
        <v>234</v>
      </c>
      <c r="S36" s="14" t="s">
        <v>232</v>
      </c>
      <c r="T36" s="26" t="s">
        <v>283</v>
      </c>
      <c r="U36" s="26" t="s">
        <v>11</v>
      </c>
      <c r="V36" s="14"/>
      <c r="W36" s="91" t="s">
        <v>477</v>
      </c>
      <c r="X36" s="14" t="s">
        <v>284</v>
      </c>
      <c r="Y36" s="91">
        <v>30</v>
      </c>
      <c r="Z36" s="91" t="s">
        <v>243</v>
      </c>
      <c r="AA36" s="91">
        <v>10</v>
      </c>
      <c r="AB36" s="26" t="s">
        <v>285</v>
      </c>
      <c r="AC36" s="26"/>
      <c r="AD36" s="53">
        <v>18</v>
      </c>
      <c r="AE36" s="50">
        <v>392050</v>
      </c>
      <c r="AF36" s="50">
        <f t="shared" si="24"/>
        <v>7056900</v>
      </c>
      <c r="AG36" s="50">
        <f t="shared" si="0"/>
        <v>7903728.0000000009</v>
      </c>
      <c r="AH36" s="53">
        <v>17</v>
      </c>
      <c r="AI36" s="50">
        <v>392050</v>
      </c>
      <c r="AJ36" s="50">
        <f t="shared" si="25"/>
        <v>6664850</v>
      </c>
      <c r="AK36" s="50">
        <f t="shared" si="1"/>
        <v>7464632.0000000009</v>
      </c>
      <c r="AL36" s="53">
        <v>17</v>
      </c>
      <c r="AM36" s="50">
        <v>392050</v>
      </c>
      <c r="AN36" s="50">
        <f t="shared" si="26"/>
        <v>6664850</v>
      </c>
      <c r="AO36" s="50">
        <f t="shared" si="2"/>
        <v>7464632.0000000009</v>
      </c>
      <c r="AP36" s="53">
        <v>17</v>
      </c>
      <c r="AQ36" s="50">
        <v>392050</v>
      </c>
      <c r="AR36" s="50">
        <f t="shared" si="27"/>
        <v>6664850</v>
      </c>
      <c r="AS36" s="50">
        <f t="shared" si="3"/>
        <v>7464632.0000000009</v>
      </c>
      <c r="AT36" s="53">
        <v>17</v>
      </c>
      <c r="AU36" s="50">
        <v>392050</v>
      </c>
      <c r="AV36" s="50">
        <f t="shared" si="28"/>
        <v>6664850</v>
      </c>
      <c r="AW36" s="50">
        <f t="shared" si="4"/>
        <v>7464632.0000000009</v>
      </c>
      <c r="AX36" s="73">
        <f t="shared" ref="AX36" si="29">AT36+AP36+AL36+AH36+AD36</f>
        <v>86</v>
      </c>
      <c r="AY36" s="50">
        <f>AF36+AJ36+AN36+AR36+AV36</f>
        <v>33716300</v>
      </c>
      <c r="AZ36" s="50">
        <f t="shared" ref="AZ36" si="30">AY36*1.12</f>
        <v>37762256</v>
      </c>
      <c r="BA36" s="14" t="s">
        <v>245</v>
      </c>
      <c r="BB36" s="71"/>
      <c r="BC36" s="53"/>
      <c r="BD36" s="71"/>
      <c r="BE36" s="71"/>
      <c r="BF36" s="14" t="s">
        <v>315</v>
      </c>
      <c r="BG36" s="26"/>
      <c r="BH36" s="26"/>
      <c r="BI36" s="26"/>
      <c r="BJ36" s="14" t="s">
        <v>73</v>
      </c>
      <c r="BK36" s="14" t="s">
        <v>73</v>
      </c>
      <c r="BL36" s="14"/>
    </row>
    <row r="37" spans="1:65" s="6" customFormat="1" ht="12.75" customHeight="1" x14ac:dyDescent="0.2">
      <c r="A37" s="14" t="s">
        <v>301</v>
      </c>
      <c r="B37" s="23" t="s">
        <v>425</v>
      </c>
      <c r="C37" s="14"/>
      <c r="D37" s="26"/>
      <c r="E37" s="26"/>
      <c r="F37" s="26" t="s">
        <v>37</v>
      </c>
      <c r="G37" s="26" t="s">
        <v>306</v>
      </c>
      <c r="H37" s="54">
        <v>220031725</v>
      </c>
      <c r="I37" s="26" t="s">
        <v>307</v>
      </c>
      <c r="J37" s="26" t="s">
        <v>308</v>
      </c>
      <c r="K37" s="26" t="s">
        <v>25</v>
      </c>
      <c r="L37" s="26"/>
      <c r="M37" s="26" t="s">
        <v>60</v>
      </c>
      <c r="N37" s="87">
        <v>30</v>
      </c>
      <c r="O37" s="87">
        <v>230000000</v>
      </c>
      <c r="P37" s="16" t="s">
        <v>233</v>
      </c>
      <c r="Q37" s="14" t="s">
        <v>272</v>
      </c>
      <c r="R37" s="26" t="s">
        <v>234</v>
      </c>
      <c r="S37" s="87">
        <v>230000000</v>
      </c>
      <c r="T37" s="26" t="s">
        <v>283</v>
      </c>
      <c r="U37" s="26" t="s">
        <v>11</v>
      </c>
      <c r="V37" s="14"/>
      <c r="W37" s="15" t="s">
        <v>264</v>
      </c>
      <c r="X37" s="15" t="s">
        <v>284</v>
      </c>
      <c r="Y37" s="87">
        <v>30</v>
      </c>
      <c r="Z37" s="87">
        <v>60</v>
      </c>
      <c r="AA37" s="86">
        <v>10</v>
      </c>
      <c r="AB37" s="26" t="s">
        <v>285</v>
      </c>
      <c r="AC37" s="15" t="s">
        <v>236</v>
      </c>
      <c r="AD37" s="53">
        <v>91</v>
      </c>
      <c r="AE37" s="50">
        <v>1275052.8</v>
      </c>
      <c r="AF37" s="50">
        <f t="shared" si="5"/>
        <v>116029804.8</v>
      </c>
      <c r="AG37" s="50">
        <f t="shared" si="0"/>
        <v>129953381.376</v>
      </c>
      <c r="AH37" s="53">
        <v>91</v>
      </c>
      <c r="AI37" s="72">
        <v>1275052.8</v>
      </c>
      <c r="AJ37" s="50">
        <f t="shared" si="6"/>
        <v>116029804.8</v>
      </c>
      <c r="AK37" s="50">
        <f t="shared" si="1"/>
        <v>129953381.376</v>
      </c>
      <c r="AL37" s="53">
        <v>91</v>
      </c>
      <c r="AM37" s="62">
        <v>1275052.8</v>
      </c>
      <c r="AN37" s="50">
        <f t="shared" si="7"/>
        <v>116029804.8</v>
      </c>
      <c r="AO37" s="50">
        <f t="shared" si="2"/>
        <v>129953381.376</v>
      </c>
      <c r="AP37" s="53">
        <v>91</v>
      </c>
      <c r="AQ37" s="62">
        <v>1275052.8</v>
      </c>
      <c r="AR37" s="50">
        <f t="shared" si="8"/>
        <v>116029804.8</v>
      </c>
      <c r="AS37" s="50">
        <f t="shared" si="3"/>
        <v>129953381.376</v>
      </c>
      <c r="AT37" s="53">
        <v>91</v>
      </c>
      <c r="AU37" s="63">
        <v>1275052.8</v>
      </c>
      <c r="AV37" s="50">
        <f t="shared" si="9"/>
        <v>116029804.8</v>
      </c>
      <c r="AW37" s="50">
        <f t="shared" si="4"/>
        <v>129953381.376</v>
      </c>
      <c r="AX37" s="53">
        <v>455</v>
      </c>
      <c r="AY37" s="50">
        <v>0</v>
      </c>
      <c r="AZ37" s="50">
        <v>0</v>
      </c>
      <c r="BA37" s="14" t="s">
        <v>245</v>
      </c>
      <c r="BB37" s="14"/>
      <c r="BC37" s="26"/>
      <c r="BD37" s="26"/>
      <c r="BE37" s="14"/>
      <c r="BF37" s="14" t="s">
        <v>316</v>
      </c>
      <c r="BG37" s="26"/>
      <c r="BH37" s="14"/>
      <c r="BI37" s="14"/>
      <c r="BJ37" s="14"/>
      <c r="BK37" s="14"/>
      <c r="BL37" s="26"/>
      <c r="BM37" s="26"/>
    </row>
    <row r="38" spans="1:65" s="6" customFormat="1" ht="12.75" customHeight="1" x14ac:dyDescent="0.2">
      <c r="A38" s="14" t="s">
        <v>301</v>
      </c>
      <c r="B38" s="23" t="s">
        <v>425</v>
      </c>
      <c r="C38" s="23"/>
      <c r="D38" s="92" t="s">
        <v>55</v>
      </c>
      <c r="E38" s="26"/>
      <c r="F38" s="87" t="s">
        <v>38</v>
      </c>
      <c r="G38" s="26" t="s">
        <v>306</v>
      </c>
      <c r="H38" s="87">
        <v>220031725</v>
      </c>
      <c r="I38" s="26" t="s">
        <v>307</v>
      </c>
      <c r="J38" s="69" t="s">
        <v>308</v>
      </c>
      <c r="K38" s="26" t="s">
        <v>25</v>
      </c>
      <c r="L38" s="26"/>
      <c r="M38" s="26" t="s">
        <v>60</v>
      </c>
      <c r="N38" s="14" t="s">
        <v>210</v>
      </c>
      <c r="O38" s="14" t="s">
        <v>232</v>
      </c>
      <c r="P38" s="16" t="s">
        <v>233</v>
      </c>
      <c r="Q38" s="90" t="s">
        <v>433</v>
      </c>
      <c r="R38" s="26" t="s">
        <v>234</v>
      </c>
      <c r="S38" s="14" t="s">
        <v>232</v>
      </c>
      <c r="T38" s="26" t="s">
        <v>283</v>
      </c>
      <c r="U38" s="26" t="s">
        <v>11</v>
      </c>
      <c r="V38" s="14"/>
      <c r="W38" s="26">
        <v>1.2019</v>
      </c>
      <c r="X38" s="14" t="s">
        <v>284</v>
      </c>
      <c r="Y38" s="14" t="s">
        <v>434</v>
      </c>
      <c r="Z38" s="14" t="s">
        <v>435</v>
      </c>
      <c r="AA38" s="59">
        <v>10</v>
      </c>
      <c r="AB38" s="26" t="s">
        <v>285</v>
      </c>
      <c r="AC38" s="26" t="s">
        <v>236</v>
      </c>
      <c r="AD38" s="53">
        <v>59</v>
      </c>
      <c r="AE38" s="50">
        <v>1275052.8</v>
      </c>
      <c r="AF38" s="59">
        <f>AD38*AE38</f>
        <v>75228115.200000003</v>
      </c>
      <c r="AG38" s="50">
        <f>AF38*1.12</f>
        <v>84255489.024000004</v>
      </c>
      <c r="AH38" s="53">
        <v>91</v>
      </c>
      <c r="AI38" s="50">
        <v>1275052.8</v>
      </c>
      <c r="AJ38" s="50">
        <f>AH38*AI38</f>
        <v>116029804.8</v>
      </c>
      <c r="AK38" s="50">
        <f>AJ38*1.12</f>
        <v>129953381.376</v>
      </c>
      <c r="AL38" s="53">
        <v>91</v>
      </c>
      <c r="AM38" s="50">
        <v>1275052.8</v>
      </c>
      <c r="AN38" s="50">
        <f>AL38*AM38</f>
        <v>116029804.8</v>
      </c>
      <c r="AO38" s="50">
        <f>AN38*1.12</f>
        <v>129953381.376</v>
      </c>
      <c r="AP38" s="53">
        <v>91</v>
      </c>
      <c r="AQ38" s="50">
        <v>1275052.8</v>
      </c>
      <c r="AR38" s="50">
        <f>AP38*AQ38</f>
        <v>116029804.8</v>
      </c>
      <c r="AS38" s="50">
        <f>AR38*1.12</f>
        <v>129953381.376</v>
      </c>
      <c r="AT38" s="53">
        <v>91</v>
      </c>
      <c r="AU38" s="50">
        <v>1275052.8</v>
      </c>
      <c r="AV38" s="50">
        <f>AT38*AU38</f>
        <v>116029804.8</v>
      </c>
      <c r="AW38" s="50">
        <f>AV38*1.12</f>
        <v>129953381.376</v>
      </c>
      <c r="AX38" s="53">
        <f t="shared" ref="AX38:AX39" si="31">AT38+AP38+AL38+AH38+AD38</f>
        <v>423</v>
      </c>
      <c r="AY38" s="50">
        <v>0</v>
      </c>
      <c r="AZ38" s="50">
        <v>0</v>
      </c>
      <c r="BA38" s="14" t="s">
        <v>245</v>
      </c>
      <c r="BB38" s="71"/>
      <c r="BC38" s="53"/>
      <c r="BD38" s="71"/>
      <c r="BE38" s="71"/>
      <c r="BF38" s="14" t="s">
        <v>436</v>
      </c>
      <c r="BG38" s="26"/>
      <c r="BH38" s="26"/>
      <c r="BI38" s="26"/>
      <c r="BJ38" s="26"/>
      <c r="BK38" s="26"/>
      <c r="BL38" s="26"/>
      <c r="BM38" s="14" t="s">
        <v>73</v>
      </c>
    </row>
    <row r="39" spans="1:65" s="6" customFormat="1" ht="12.75" customHeight="1" x14ac:dyDescent="0.2">
      <c r="A39" s="14" t="s">
        <v>301</v>
      </c>
      <c r="B39" s="14" t="s">
        <v>441</v>
      </c>
      <c r="C39" s="14" t="s">
        <v>515</v>
      </c>
      <c r="D39" s="87" t="s">
        <v>516</v>
      </c>
      <c r="E39" s="26"/>
      <c r="F39" s="87"/>
      <c r="G39" s="26" t="s">
        <v>306</v>
      </c>
      <c r="H39" s="87">
        <v>220031725</v>
      </c>
      <c r="I39" s="26" t="s">
        <v>307</v>
      </c>
      <c r="J39" s="69" t="s">
        <v>308</v>
      </c>
      <c r="K39" s="26" t="s">
        <v>25</v>
      </c>
      <c r="L39" s="26"/>
      <c r="M39" s="26" t="s">
        <v>60</v>
      </c>
      <c r="N39" s="14" t="s">
        <v>210</v>
      </c>
      <c r="O39" s="14" t="s">
        <v>232</v>
      </c>
      <c r="P39" s="16" t="s">
        <v>233</v>
      </c>
      <c r="Q39" s="90" t="s">
        <v>508</v>
      </c>
      <c r="R39" s="26" t="s">
        <v>234</v>
      </c>
      <c r="S39" s="14" t="s">
        <v>232</v>
      </c>
      <c r="T39" s="26" t="s">
        <v>283</v>
      </c>
      <c r="U39" s="26" t="s">
        <v>11</v>
      </c>
      <c r="V39" s="14"/>
      <c r="W39" s="91" t="s">
        <v>477</v>
      </c>
      <c r="X39" s="14" t="s">
        <v>284</v>
      </c>
      <c r="Y39" s="91">
        <v>30</v>
      </c>
      <c r="Z39" s="91" t="s">
        <v>243</v>
      </c>
      <c r="AA39" s="91">
        <v>10</v>
      </c>
      <c r="AB39" s="26" t="s">
        <v>285</v>
      </c>
      <c r="AC39" s="26"/>
      <c r="AD39" s="53">
        <v>42</v>
      </c>
      <c r="AE39" s="50">
        <v>1275052.8</v>
      </c>
      <c r="AF39" s="50">
        <f t="shared" ref="AF39" si="32">AD39*AE39</f>
        <v>53552217.600000001</v>
      </c>
      <c r="AG39" s="50">
        <f t="shared" ref="AG39" si="33">AF39*1.12</f>
        <v>59978483.712000005</v>
      </c>
      <c r="AH39" s="53">
        <v>91</v>
      </c>
      <c r="AI39" s="50">
        <v>1275052.8</v>
      </c>
      <c r="AJ39" s="50">
        <f t="shared" ref="AJ39" si="34">AH39*AI39</f>
        <v>116029804.8</v>
      </c>
      <c r="AK39" s="50">
        <f t="shared" ref="AK39" si="35">AJ39*1.12</f>
        <v>129953381.376</v>
      </c>
      <c r="AL39" s="53">
        <v>91</v>
      </c>
      <c r="AM39" s="50">
        <v>1275052.8</v>
      </c>
      <c r="AN39" s="50">
        <f t="shared" ref="AN39" si="36">AL39*AM39</f>
        <v>116029804.8</v>
      </c>
      <c r="AO39" s="50">
        <f t="shared" ref="AO39" si="37">AN39*1.12</f>
        <v>129953381.376</v>
      </c>
      <c r="AP39" s="53">
        <v>91</v>
      </c>
      <c r="AQ39" s="50">
        <v>1275052.8</v>
      </c>
      <c r="AR39" s="50">
        <f t="shared" ref="AR39" si="38">AP39*AQ39</f>
        <v>116029804.8</v>
      </c>
      <c r="AS39" s="50">
        <f t="shared" ref="AS39" si="39">AR39*1.12</f>
        <v>129953381.376</v>
      </c>
      <c r="AT39" s="53">
        <v>91</v>
      </c>
      <c r="AU39" s="50">
        <v>1275052.8</v>
      </c>
      <c r="AV39" s="50">
        <f t="shared" ref="AV39" si="40">AT39*AU39</f>
        <v>116029804.8</v>
      </c>
      <c r="AW39" s="50">
        <f t="shared" ref="AW39" si="41">AV39*1.12</f>
        <v>129953381.376</v>
      </c>
      <c r="AX39" s="73">
        <f t="shared" si="31"/>
        <v>406</v>
      </c>
      <c r="AY39" s="50">
        <f>AF39+AJ39+AN39+AR39+AV39</f>
        <v>517671436.80000001</v>
      </c>
      <c r="AZ39" s="50">
        <f t="shared" ref="AZ39" si="42">AY39*1.12</f>
        <v>579792009.21600008</v>
      </c>
      <c r="BA39" s="14" t="s">
        <v>245</v>
      </c>
      <c r="BB39" s="71"/>
      <c r="BC39" s="53"/>
      <c r="BD39" s="71"/>
      <c r="BE39" s="71"/>
      <c r="BF39" s="14" t="s">
        <v>436</v>
      </c>
      <c r="BG39" s="26"/>
      <c r="BH39" s="26"/>
      <c r="BI39" s="26"/>
      <c r="BJ39" s="14" t="s">
        <v>73</v>
      </c>
      <c r="BK39" s="14" t="s">
        <v>73</v>
      </c>
      <c r="BL39" s="14"/>
    </row>
    <row r="40" spans="1:65" s="6" customFormat="1" ht="12.75" customHeight="1" x14ac:dyDescent="0.2">
      <c r="A40" s="14" t="s">
        <v>268</v>
      </c>
      <c r="B40" s="23" t="s">
        <v>425</v>
      </c>
      <c r="C40" s="14"/>
      <c r="D40" s="26"/>
      <c r="E40" s="26"/>
      <c r="F40" s="26" t="s">
        <v>18</v>
      </c>
      <c r="G40" s="26" t="s">
        <v>317</v>
      </c>
      <c r="H40" s="54">
        <v>210030313</v>
      </c>
      <c r="I40" s="26" t="s">
        <v>67</v>
      </c>
      <c r="J40" s="26" t="s">
        <v>318</v>
      </c>
      <c r="K40" s="26" t="s">
        <v>9</v>
      </c>
      <c r="L40" s="26" t="s">
        <v>274</v>
      </c>
      <c r="M40" s="26"/>
      <c r="N40" s="14">
        <v>0</v>
      </c>
      <c r="O40" s="87">
        <v>230000000</v>
      </c>
      <c r="P40" s="16" t="s">
        <v>233</v>
      </c>
      <c r="Q40" s="14" t="s">
        <v>272</v>
      </c>
      <c r="R40" s="26" t="s">
        <v>234</v>
      </c>
      <c r="S40" s="87">
        <v>230000000</v>
      </c>
      <c r="T40" s="26" t="s">
        <v>10</v>
      </c>
      <c r="U40" s="26" t="s">
        <v>11</v>
      </c>
      <c r="V40" s="14"/>
      <c r="W40" s="15" t="s">
        <v>264</v>
      </c>
      <c r="X40" s="15" t="s">
        <v>284</v>
      </c>
      <c r="Y40" s="87">
        <v>0</v>
      </c>
      <c r="Z40" s="87">
        <v>90</v>
      </c>
      <c r="AA40" s="86">
        <v>10</v>
      </c>
      <c r="AB40" s="26" t="s">
        <v>319</v>
      </c>
      <c r="AC40" s="15" t="s">
        <v>236</v>
      </c>
      <c r="AD40" s="53">
        <v>1637</v>
      </c>
      <c r="AE40" s="50">
        <v>2945.49</v>
      </c>
      <c r="AF40" s="50">
        <f t="shared" si="5"/>
        <v>4821767.13</v>
      </c>
      <c r="AG40" s="50">
        <f t="shared" si="0"/>
        <v>5400379.1856000004</v>
      </c>
      <c r="AH40" s="53">
        <v>1362</v>
      </c>
      <c r="AI40" s="72">
        <v>2945.49</v>
      </c>
      <c r="AJ40" s="50">
        <f t="shared" si="6"/>
        <v>4011757.38</v>
      </c>
      <c r="AK40" s="50">
        <f t="shared" si="1"/>
        <v>4493168.2656000005</v>
      </c>
      <c r="AL40" s="53">
        <v>1362</v>
      </c>
      <c r="AM40" s="62">
        <v>2945.49</v>
      </c>
      <c r="AN40" s="50">
        <f t="shared" si="7"/>
        <v>4011757.38</v>
      </c>
      <c r="AO40" s="50">
        <f t="shared" si="2"/>
        <v>4493168.2656000005</v>
      </c>
      <c r="AP40" s="53">
        <v>1362</v>
      </c>
      <c r="AQ40" s="62">
        <v>2945.49</v>
      </c>
      <c r="AR40" s="50">
        <f t="shared" si="8"/>
        <v>4011757.38</v>
      </c>
      <c r="AS40" s="50">
        <f t="shared" si="3"/>
        <v>4493168.2656000005</v>
      </c>
      <c r="AT40" s="53">
        <v>1362</v>
      </c>
      <c r="AU40" s="63">
        <v>2945.49</v>
      </c>
      <c r="AV40" s="50">
        <f t="shared" si="9"/>
        <v>4011757.38</v>
      </c>
      <c r="AW40" s="50">
        <f t="shared" si="4"/>
        <v>4493168.2656000005</v>
      </c>
      <c r="AX40" s="53">
        <v>7085</v>
      </c>
      <c r="AY40" s="50">
        <v>0</v>
      </c>
      <c r="AZ40" s="50">
        <v>0</v>
      </c>
      <c r="BA40" s="14" t="s">
        <v>245</v>
      </c>
      <c r="BB40" s="14"/>
      <c r="BC40" s="26"/>
      <c r="BD40" s="26"/>
      <c r="BE40" s="14"/>
      <c r="BF40" s="14" t="s">
        <v>320</v>
      </c>
      <c r="BG40" s="26"/>
      <c r="BH40" s="14"/>
      <c r="BI40" s="14"/>
      <c r="BJ40" s="14"/>
      <c r="BK40" s="14"/>
      <c r="BL40" s="26"/>
      <c r="BM40" s="26"/>
    </row>
    <row r="41" spans="1:65" s="6" customFormat="1" ht="12.75" customHeight="1" x14ac:dyDescent="0.2">
      <c r="A41" s="14" t="s">
        <v>268</v>
      </c>
      <c r="B41" s="23" t="s">
        <v>425</v>
      </c>
      <c r="C41" s="14"/>
      <c r="D41" s="26"/>
      <c r="E41" s="26"/>
      <c r="F41" s="26" t="s">
        <v>19</v>
      </c>
      <c r="G41" s="26" t="s">
        <v>317</v>
      </c>
      <c r="H41" s="54">
        <v>210030313</v>
      </c>
      <c r="I41" s="26" t="s">
        <v>67</v>
      </c>
      <c r="J41" s="26" t="s">
        <v>318</v>
      </c>
      <c r="K41" s="26" t="s">
        <v>9</v>
      </c>
      <c r="L41" s="26" t="s">
        <v>274</v>
      </c>
      <c r="M41" s="26"/>
      <c r="N41" s="14">
        <v>0</v>
      </c>
      <c r="O41" s="87">
        <v>230000000</v>
      </c>
      <c r="P41" s="16" t="s">
        <v>233</v>
      </c>
      <c r="Q41" s="14" t="s">
        <v>279</v>
      </c>
      <c r="R41" s="26" t="s">
        <v>234</v>
      </c>
      <c r="S41" s="87">
        <v>230000000</v>
      </c>
      <c r="T41" s="26" t="s">
        <v>10</v>
      </c>
      <c r="U41" s="26" t="s">
        <v>11</v>
      </c>
      <c r="V41" s="14"/>
      <c r="W41" s="15" t="s">
        <v>264</v>
      </c>
      <c r="X41" s="15" t="s">
        <v>284</v>
      </c>
      <c r="Y41" s="87">
        <v>0</v>
      </c>
      <c r="Z41" s="87">
        <v>90</v>
      </c>
      <c r="AA41" s="86">
        <v>10</v>
      </c>
      <c r="AB41" s="26" t="s">
        <v>319</v>
      </c>
      <c r="AC41" s="15" t="s">
        <v>236</v>
      </c>
      <c r="AD41" s="53">
        <v>1637</v>
      </c>
      <c r="AE41" s="50">
        <v>2945.49</v>
      </c>
      <c r="AF41" s="50">
        <v>4821767.13</v>
      </c>
      <c r="AG41" s="50">
        <v>5400379.1856000004</v>
      </c>
      <c r="AH41" s="53">
        <v>1362</v>
      </c>
      <c r="AI41" s="72">
        <v>2945.49</v>
      </c>
      <c r="AJ41" s="74">
        <v>4011757.38</v>
      </c>
      <c r="AK41" s="74">
        <v>4493168.2656000005</v>
      </c>
      <c r="AL41" s="74">
        <v>1362</v>
      </c>
      <c r="AM41" s="74">
        <v>2945.49</v>
      </c>
      <c r="AN41" s="74">
        <v>4011757.38</v>
      </c>
      <c r="AO41" s="74">
        <v>4493168.2656000005</v>
      </c>
      <c r="AP41" s="74">
        <v>1362</v>
      </c>
      <c r="AQ41" s="74">
        <v>2945.49</v>
      </c>
      <c r="AR41" s="74">
        <v>4011757.38</v>
      </c>
      <c r="AS41" s="74">
        <v>4493168.2656000005</v>
      </c>
      <c r="AT41" s="74">
        <v>1362</v>
      </c>
      <c r="AU41" s="74">
        <v>2945.49</v>
      </c>
      <c r="AV41" s="74">
        <v>4011757.38</v>
      </c>
      <c r="AW41" s="74">
        <v>4493168.2656000005</v>
      </c>
      <c r="AX41" s="74">
        <v>7085</v>
      </c>
      <c r="AY41" s="50">
        <v>0</v>
      </c>
      <c r="AZ41" s="50">
        <v>0</v>
      </c>
      <c r="BA41" s="74" t="s">
        <v>245</v>
      </c>
      <c r="BB41" s="14"/>
      <c r="BC41" s="26"/>
      <c r="BD41" s="26"/>
      <c r="BE41" s="14"/>
      <c r="BF41" s="14" t="s">
        <v>320</v>
      </c>
      <c r="BG41" s="26"/>
      <c r="BH41" s="14"/>
      <c r="BI41" s="14"/>
      <c r="BJ41" s="14"/>
      <c r="BK41" s="14"/>
      <c r="BL41" s="14"/>
      <c r="BM41" s="26"/>
    </row>
    <row r="42" spans="1:65" s="6" customFormat="1" ht="12.75" customHeight="1" x14ac:dyDescent="0.2">
      <c r="A42" s="14" t="s">
        <v>268</v>
      </c>
      <c r="B42" s="23" t="s">
        <v>425</v>
      </c>
      <c r="C42" s="14"/>
      <c r="D42" s="92" t="s">
        <v>13</v>
      </c>
      <c r="F42" s="26" t="s">
        <v>20</v>
      </c>
      <c r="G42" s="26" t="s">
        <v>317</v>
      </c>
      <c r="H42" s="54">
        <v>210030313</v>
      </c>
      <c r="I42" s="26" t="s">
        <v>67</v>
      </c>
      <c r="J42" s="26" t="s">
        <v>318</v>
      </c>
      <c r="K42" s="26" t="s">
        <v>9</v>
      </c>
      <c r="L42" s="26" t="s">
        <v>437</v>
      </c>
      <c r="M42" s="26" t="s">
        <v>60</v>
      </c>
      <c r="N42" s="14" t="s">
        <v>276</v>
      </c>
      <c r="O42" s="87">
        <v>230000000</v>
      </c>
      <c r="P42" s="16" t="s">
        <v>233</v>
      </c>
      <c r="Q42" s="14" t="s">
        <v>277</v>
      </c>
      <c r="R42" s="26" t="s">
        <v>234</v>
      </c>
      <c r="S42" s="87">
        <v>230000000</v>
      </c>
      <c r="T42" s="26" t="s">
        <v>10</v>
      </c>
      <c r="U42" s="26" t="s">
        <v>11</v>
      </c>
      <c r="V42" s="14"/>
      <c r="W42" s="15" t="s">
        <v>264</v>
      </c>
      <c r="X42" s="15" t="s">
        <v>284</v>
      </c>
      <c r="Y42" s="87">
        <v>30</v>
      </c>
      <c r="Z42" s="87">
        <v>60</v>
      </c>
      <c r="AA42" s="86">
        <v>10</v>
      </c>
      <c r="AB42" s="26" t="s">
        <v>319</v>
      </c>
      <c r="AC42" s="15" t="s">
        <v>236</v>
      </c>
      <c r="AD42" s="53">
        <v>1637</v>
      </c>
      <c r="AE42" s="50">
        <v>2945.49</v>
      </c>
      <c r="AF42" s="59">
        <v>4821767.13</v>
      </c>
      <c r="AG42" s="50">
        <v>5400379.1856000004</v>
      </c>
      <c r="AH42" s="53">
        <v>1362</v>
      </c>
      <c r="AI42" s="53">
        <v>2945.49</v>
      </c>
      <c r="AJ42" s="74">
        <v>4011757.38</v>
      </c>
      <c r="AK42" s="74">
        <v>4493168.2656000005</v>
      </c>
      <c r="AL42" s="74">
        <v>1362</v>
      </c>
      <c r="AM42" s="50">
        <v>2945.49</v>
      </c>
      <c r="AN42" s="74">
        <v>4011757.38</v>
      </c>
      <c r="AO42" s="74">
        <v>4493168.2656000005</v>
      </c>
      <c r="AP42" s="74">
        <v>1362</v>
      </c>
      <c r="AQ42" s="50">
        <v>2945.49</v>
      </c>
      <c r="AR42" s="74">
        <v>4011757.38</v>
      </c>
      <c r="AS42" s="74">
        <v>4493168.2656000005</v>
      </c>
      <c r="AT42" s="74">
        <v>1362</v>
      </c>
      <c r="AU42" s="50">
        <v>2945.49</v>
      </c>
      <c r="AV42" s="74">
        <v>4011757.38</v>
      </c>
      <c r="AW42" s="74">
        <v>4493168.2656000005</v>
      </c>
      <c r="AX42" s="74">
        <v>7085</v>
      </c>
      <c r="AY42" s="50">
        <v>0</v>
      </c>
      <c r="AZ42" s="50">
        <v>0</v>
      </c>
      <c r="BA42" s="74" t="s">
        <v>245</v>
      </c>
      <c r="BB42" s="14"/>
      <c r="BC42" s="26"/>
      <c r="BD42" s="26"/>
      <c r="BE42" s="14"/>
      <c r="BF42" s="14" t="s">
        <v>320</v>
      </c>
      <c r="BG42" s="26"/>
      <c r="BH42" s="14"/>
      <c r="BI42" s="14"/>
      <c r="BJ42" s="14"/>
      <c r="BK42" s="14"/>
      <c r="BL42" s="14"/>
      <c r="BM42" s="14" t="s">
        <v>506</v>
      </c>
    </row>
    <row r="43" spans="1:65" s="6" customFormat="1" ht="12.75" customHeight="1" x14ac:dyDescent="0.2">
      <c r="A43" s="14" t="s">
        <v>268</v>
      </c>
      <c r="B43" s="23" t="s">
        <v>425</v>
      </c>
      <c r="C43" s="14"/>
      <c r="D43" s="92" t="s">
        <v>53</v>
      </c>
      <c r="E43" s="26"/>
      <c r="F43" s="26" t="s">
        <v>30</v>
      </c>
      <c r="G43" s="26" t="s">
        <v>321</v>
      </c>
      <c r="H43" s="54">
        <v>220011215</v>
      </c>
      <c r="I43" s="26" t="s">
        <v>61</v>
      </c>
      <c r="J43" s="26" t="s">
        <v>62</v>
      </c>
      <c r="K43" s="26" t="s">
        <v>25</v>
      </c>
      <c r="L43" s="26"/>
      <c r="M43" s="26" t="s">
        <v>60</v>
      </c>
      <c r="N43" s="14">
        <v>30</v>
      </c>
      <c r="O43" s="87">
        <v>230000000</v>
      </c>
      <c r="P43" s="16" t="s">
        <v>233</v>
      </c>
      <c r="Q43" s="14" t="s">
        <v>272</v>
      </c>
      <c r="R43" s="26" t="s">
        <v>234</v>
      </c>
      <c r="S43" s="87">
        <v>230000000</v>
      </c>
      <c r="T43" s="26" t="s">
        <v>10</v>
      </c>
      <c r="U43" s="26" t="s">
        <v>11</v>
      </c>
      <c r="V43" s="14"/>
      <c r="W43" s="15" t="s">
        <v>264</v>
      </c>
      <c r="X43" s="15" t="s">
        <v>284</v>
      </c>
      <c r="Y43" s="87">
        <v>30</v>
      </c>
      <c r="Z43" s="87">
        <v>60</v>
      </c>
      <c r="AA43" s="86">
        <v>10</v>
      </c>
      <c r="AB43" s="26" t="s">
        <v>285</v>
      </c>
      <c r="AC43" s="15" t="s">
        <v>236</v>
      </c>
      <c r="AD43" s="53">
        <v>351</v>
      </c>
      <c r="AE43" s="50">
        <v>86418.75</v>
      </c>
      <c r="AF43" s="50">
        <f t="shared" si="5"/>
        <v>30332981.25</v>
      </c>
      <c r="AG43" s="50">
        <f t="shared" si="0"/>
        <v>33972939</v>
      </c>
      <c r="AH43" s="50">
        <v>220</v>
      </c>
      <c r="AI43" s="72">
        <v>89443.4</v>
      </c>
      <c r="AJ43" s="50">
        <f t="shared" si="6"/>
        <v>19677548</v>
      </c>
      <c r="AK43" s="50">
        <f t="shared" si="1"/>
        <v>22038853.760000002</v>
      </c>
      <c r="AL43" s="53">
        <v>220</v>
      </c>
      <c r="AM43" s="62">
        <v>92573.92</v>
      </c>
      <c r="AN43" s="50">
        <f t="shared" si="7"/>
        <v>20366262.399999999</v>
      </c>
      <c r="AO43" s="50">
        <f t="shared" si="2"/>
        <v>22810213.888</v>
      </c>
      <c r="AP43" s="53">
        <v>220</v>
      </c>
      <c r="AQ43" s="62">
        <v>95814.01</v>
      </c>
      <c r="AR43" s="50">
        <f t="shared" si="8"/>
        <v>21079082.199999999</v>
      </c>
      <c r="AS43" s="50">
        <f t="shared" si="3"/>
        <v>23608572.064000003</v>
      </c>
      <c r="AT43" s="53">
        <v>220</v>
      </c>
      <c r="AU43" s="63">
        <v>99167.5</v>
      </c>
      <c r="AV43" s="50">
        <f t="shared" si="9"/>
        <v>21816850</v>
      </c>
      <c r="AW43" s="50">
        <f t="shared" si="4"/>
        <v>24434872.000000004</v>
      </c>
      <c r="AX43" s="53">
        <v>1231</v>
      </c>
      <c r="AY43" s="50">
        <v>0</v>
      </c>
      <c r="AZ43" s="50">
        <v>0</v>
      </c>
      <c r="BA43" s="14" t="s">
        <v>245</v>
      </c>
      <c r="BB43" s="14"/>
      <c r="BC43" s="26"/>
      <c r="BD43" s="26"/>
      <c r="BE43" s="14"/>
      <c r="BF43" s="14" t="s">
        <v>322</v>
      </c>
      <c r="BG43" s="26"/>
      <c r="BH43" s="14"/>
      <c r="BI43" s="14"/>
      <c r="BJ43" s="14"/>
      <c r="BK43" s="14"/>
      <c r="BL43" s="26"/>
      <c r="BM43" s="26"/>
    </row>
    <row r="44" spans="1:65" s="6" customFormat="1" ht="12.75" customHeight="1" x14ac:dyDescent="0.2">
      <c r="A44" s="14" t="s">
        <v>268</v>
      </c>
      <c r="B44" s="23" t="s">
        <v>425</v>
      </c>
      <c r="C44" s="14"/>
      <c r="D44" s="92" t="s">
        <v>803</v>
      </c>
      <c r="E44" s="26"/>
      <c r="F44" s="26" t="s">
        <v>804</v>
      </c>
      <c r="G44" s="26" t="s">
        <v>321</v>
      </c>
      <c r="H44" s="54">
        <v>220011215</v>
      </c>
      <c r="I44" s="26" t="s">
        <v>61</v>
      </c>
      <c r="J44" s="26" t="s">
        <v>62</v>
      </c>
      <c r="K44" s="26" t="s">
        <v>25</v>
      </c>
      <c r="L44" s="26"/>
      <c r="M44" s="26" t="s">
        <v>60</v>
      </c>
      <c r="N44" s="14">
        <v>30</v>
      </c>
      <c r="O44" s="87">
        <v>230000000</v>
      </c>
      <c r="P44" s="16" t="s">
        <v>233</v>
      </c>
      <c r="Q44" s="14" t="s">
        <v>272</v>
      </c>
      <c r="R44" s="26" t="s">
        <v>234</v>
      </c>
      <c r="S44" s="87">
        <v>230000000</v>
      </c>
      <c r="T44" s="26" t="s">
        <v>10</v>
      </c>
      <c r="U44" s="26" t="s">
        <v>11</v>
      </c>
      <c r="V44" s="14"/>
      <c r="W44" s="15" t="s">
        <v>264</v>
      </c>
      <c r="X44" s="15" t="s">
        <v>284</v>
      </c>
      <c r="Y44" s="87">
        <v>30</v>
      </c>
      <c r="Z44" s="87">
        <v>60</v>
      </c>
      <c r="AA44" s="86">
        <v>10</v>
      </c>
      <c r="AB44" s="26" t="s">
        <v>285</v>
      </c>
      <c r="AC44" s="15" t="s">
        <v>236</v>
      </c>
      <c r="AD44" s="78">
        <v>220</v>
      </c>
      <c r="AE44" s="50">
        <v>86418.75</v>
      </c>
      <c r="AF44" s="50">
        <f>AD44*AE44</f>
        <v>19012125</v>
      </c>
      <c r="AG44" s="50">
        <f>AF44*1.12</f>
        <v>21293580.000000004</v>
      </c>
      <c r="AH44" s="50">
        <v>220</v>
      </c>
      <c r="AI44" s="71">
        <v>89443.4</v>
      </c>
      <c r="AJ44" s="50">
        <v>19677548</v>
      </c>
      <c r="AK44" s="50">
        <v>22038853.760000002</v>
      </c>
      <c r="AL44" s="78">
        <v>220</v>
      </c>
      <c r="AM44" s="62">
        <v>92573.92</v>
      </c>
      <c r="AN44" s="50">
        <v>20366262.399999999</v>
      </c>
      <c r="AO44" s="50">
        <v>22810213.888</v>
      </c>
      <c r="AP44" s="53">
        <v>220</v>
      </c>
      <c r="AQ44" s="62">
        <v>95814.01</v>
      </c>
      <c r="AR44" s="50">
        <v>21079082.199999999</v>
      </c>
      <c r="AS44" s="50">
        <v>23608572.064000003</v>
      </c>
      <c r="AT44" s="53">
        <v>220</v>
      </c>
      <c r="AU44" s="50">
        <v>99167.5</v>
      </c>
      <c r="AV44" s="50">
        <v>21816850</v>
      </c>
      <c r="AW44" s="50">
        <v>24434872.000000004</v>
      </c>
      <c r="AX44" s="53">
        <f>AD44+AH44+AL44+AP44+AT44</f>
        <v>1100</v>
      </c>
      <c r="AY44" s="50">
        <f>AF44+AJ44+AN44+AR44+AV44</f>
        <v>101951867.59999999</v>
      </c>
      <c r="AZ44" s="50">
        <f>AY44*1.12</f>
        <v>114186091.712</v>
      </c>
      <c r="BA44" s="14" t="s">
        <v>245</v>
      </c>
      <c r="BB44" s="14"/>
      <c r="BC44" s="26"/>
      <c r="BD44" s="26"/>
      <c r="BE44" s="14"/>
      <c r="BF44" s="14" t="s">
        <v>322</v>
      </c>
      <c r="BG44" s="26"/>
      <c r="BH44" s="14"/>
      <c r="BI44" s="14"/>
      <c r="BJ44" s="14"/>
      <c r="BK44" s="14"/>
      <c r="BL44" s="26"/>
      <c r="BM44" s="26" t="s">
        <v>805</v>
      </c>
    </row>
    <row r="45" spans="1:65" s="6" customFormat="1" ht="12.75" customHeight="1" x14ac:dyDescent="0.2">
      <c r="A45" s="14" t="s">
        <v>268</v>
      </c>
      <c r="B45" s="23" t="s">
        <v>425</v>
      </c>
      <c r="C45" s="14"/>
      <c r="D45" s="92" t="s">
        <v>14</v>
      </c>
      <c r="E45" s="26"/>
      <c r="F45" s="26" t="s">
        <v>21</v>
      </c>
      <c r="G45" s="26" t="s">
        <v>323</v>
      </c>
      <c r="H45" s="54">
        <v>260000264</v>
      </c>
      <c r="I45" s="26" t="s">
        <v>324</v>
      </c>
      <c r="J45" s="26" t="s">
        <v>325</v>
      </c>
      <c r="K45" s="26" t="s">
        <v>25</v>
      </c>
      <c r="L45" s="26"/>
      <c r="M45" s="26" t="s">
        <v>60</v>
      </c>
      <c r="N45" s="87">
        <v>30</v>
      </c>
      <c r="O45" s="87">
        <v>230000000</v>
      </c>
      <c r="P45" s="16" t="s">
        <v>233</v>
      </c>
      <c r="Q45" s="14" t="s">
        <v>272</v>
      </c>
      <c r="R45" s="26" t="s">
        <v>234</v>
      </c>
      <c r="S45" s="87">
        <v>230000000</v>
      </c>
      <c r="T45" s="26" t="s">
        <v>10</v>
      </c>
      <c r="U45" s="26" t="s">
        <v>11</v>
      </c>
      <c r="V45" s="14"/>
      <c r="W45" s="15" t="s">
        <v>264</v>
      </c>
      <c r="X45" s="15" t="s">
        <v>284</v>
      </c>
      <c r="Y45" s="87">
        <v>30</v>
      </c>
      <c r="Z45" s="87">
        <v>60</v>
      </c>
      <c r="AA45" s="86">
        <v>10</v>
      </c>
      <c r="AB45" s="26" t="s">
        <v>326</v>
      </c>
      <c r="AC45" s="15" t="s">
        <v>236</v>
      </c>
      <c r="AD45" s="53">
        <v>15.821999999999999</v>
      </c>
      <c r="AE45" s="50">
        <v>828578.04</v>
      </c>
      <c r="AF45" s="50">
        <f t="shared" si="5"/>
        <v>13109761.748880001</v>
      </c>
      <c r="AG45" s="50">
        <f t="shared" si="0"/>
        <v>14682933.158745602</v>
      </c>
      <c r="AH45" s="53">
        <v>12.821999999999999</v>
      </c>
      <c r="AI45" s="72">
        <v>828578.04</v>
      </c>
      <c r="AJ45" s="50">
        <f t="shared" si="6"/>
        <v>10624027.62888</v>
      </c>
      <c r="AK45" s="50">
        <f t="shared" si="1"/>
        <v>11898910.944345601</v>
      </c>
      <c r="AL45" s="53">
        <v>12.821999999999999</v>
      </c>
      <c r="AM45" s="62">
        <v>828578.04</v>
      </c>
      <c r="AN45" s="50">
        <f t="shared" si="7"/>
        <v>10624027.62888</v>
      </c>
      <c r="AO45" s="50">
        <f t="shared" si="2"/>
        <v>11898910.944345601</v>
      </c>
      <c r="AP45" s="53">
        <v>12.821999999999999</v>
      </c>
      <c r="AQ45" s="62">
        <v>828578.04</v>
      </c>
      <c r="AR45" s="50">
        <f t="shared" si="8"/>
        <v>10624027.62888</v>
      </c>
      <c r="AS45" s="50">
        <f t="shared" si="3"/>
        <v>11898910.944345601</v>
      </c>
      <c r="AT45" s="53">
        <v>12.821999999999999</v>
      </c>
      <c r="AU45" s="63">
        <v>828578.04</v>
      </c>
      <c r="AV45" s="50">
        <f t="shared" si="9"/>
        <v>10624027.62888</v>
      </c>
      <c r="AW45" s="50">
        <f t="shared" si="4"/>
        <v>11898910.944345601</v>
      </c>
      <c r="AX45" s="53">
        <v>67.11</v>
      </c>
      <c r="AY45" s="50">
        <v>55605872.264399998</v>
      </c>
      <c r="AZ45" s="50">
        <v>62278576.936128005</v>
      </c>
      <c r="BA45" s="14" t="s">
        <v>245</v>
      </c>
      <c r="BB45" s="14"/>
      <c r="BC45" s="26"/>
      <c r="BD45" s="26"/>
      <c r="BE45" s="14"/>
      <c r="BF45" s="14" t="s">
        <v>327</v>
      </c>
      <c r="BG45" s="26"/>
      <c r="BH45" s="14"/>
      <c r="BI45" s="14"/>
      <c r="BJ45" s="14"/>
      <c r="BK45" s="14"/>
      <c r="BL45" s="26"/>
      <c r="BM45" s="26"/>
    </row>
    <row r="46" spans="1:65" s="6" customFormat="1" ht="12.75" customHeight="1" x14ac:dyDescent="0.2">
      <c r="A46" s="14" t="s">
        <v>268</v>
      </c>
      <c r="B46" s="23" t="s">
        <v>425</v>
      </c>
      <c r="C46" s="14"/>
      <c r="D46" s="92" t="s">
        <v>37</v>
      </c>
      <c r="E46" s="26"/>
      <c r="F46" s="26" t="s">
        <v>22</v>
      </c>
      <c r="G46" s="26" t="s">
        <v>328</v>
      </c>
      <c r="H46" s="54">
        <v>210000459</v>
      </c>
      <c r="I46" s="26" t="s">
        <v>63</v>
      </c>
      <c r="J46" s="26" t="s">
        <v>329</v>
      </c>
      <c r="K46" s="26" t="s">
        <v>25</v>
      </c>
      <c r="L46" s="26"/>
      <c r="M46" s="26" t="s">
        <v>60</v>
      </c>
      <c r="N46" s="87">
        <v>30</v>
      </c>
      <c r="O46" s="87">
        <v>230000000</v>
      </c>
      <c r="P46" s="16" t="s">
        <v>233</v>
      </c>
      <c r="Q46" s="14" t="s">
        <v>272</v>
      </c>
      <c r="R46" s="26" t="s">
        <v>234</v>
      </c>
      <c r="S46" s="87">
        <v>230000000</v>
      </c>
      <c r="T46" s="26" t="s">
        <v>10</v>
      </c>
      <c r="U46" s="26" t="s">
        <v>11</v>
      </c>
      <c r="V46" s="14"/>
      <c r="W46" s="15" t="s">
        <v>264</v>
      </c>
      <c r="X46" s="15" t="s">
        <v>284</v>
      </c>
      <c r="Y46" s="87">
        <v>30</v>
      </c>
      <c r="Z46" s="87">
        <v>60</v>
      </c>
      <c r="AA46" s="86">
        <v>10</v>
      </c>
      <c r="AB46" s="26" t="s">
        <v>285</v>
      </c>
      <c r="AC46" s="15" t="s">
        <v>236</v>
      </c>
      <c r="AD46" s="53">
        <v>589</v>
      </c>
      <c r="AE46" s="50">
        <v>4951.25</v>
      </c>
      <c r="AF46" s="50">
        <f t="shared" si="5"/>
        <v>2916286.25</v>
      </c>
      <c r="AG46" s="50">
        <f t="shared" si="0"/>
        <v>3266240.6</v>
      </c>
      <c r="AH46" s="53">
        <v>188</v>
      </c>
      <c r="AI46" s="72">
        <v>5124.54</v>
      </c>
      <c r="AJ46" s="50">
        <f t="shared" si="6"/>
        <v>963413.52</v>
      </c>
      <c r="AK46" s="50">
        <f t="shared" si="1"/>
        <v>1079023.1424</v>
      </c>
      <c r="AL46" s="53">
        <v>188</v>
      </c>
      <c r="AM46" s="62">
        <v>5303.9</v>
      </c>
      <c r="AN46" s="50">
        <f t="shared" si="7"/>
        <v>997133.2</v>
      </c>
      <c r="AO46" s="50">
        <f t="shared" si="2"/>
        <v>1116789.1840000001</v>
      </c>
      <c r="AP46" s="53">
        <v>188</v>
      </c>
      <c r="AQ46" s="62">
        <v>5489.53</v>
      </c>
      <c r="AR46" s="50">
        <f t="shared" si="8"/>
        <v>1032031.6399999999</v>
      </c>
      <c r="AS46" s="50">
        <f t="shared" si="3"/>
        <v>1155875.4368</v>
      </c>
      <c r="AT46" s="53">
        <v>188</v>
      </c>
      <c r="AU46" s="63">
        <v>5681.67</v>
      </c>
      <c r="AV46" s="50">
        <f t="shared" si="9"/>
        <v>1068153.96</v>
      </c>
      <c r="AW46" s="50">
        <f t="shared" si="4"/>
        <v>1196332.4352000002</v>
      </c>
      <c r="AX46" s="53">
        <v>1341</v>
      </c>
      <c r="AY46" s="50">
        <v>6977018.5700000003</v>
      </c>
      <c r="AZ46" s="50">
        <v>7814260.7983999997</v>
      </c>
      <c r="BA46" s="14" t="s">
        <v>245</v>
      </c>
      <c r="BB46" s="14"/>
      <c r="BC46" s="26"/>
      <c r="BD46" s="26"/>
      <c r="BE46" s="14"/>
      <c r="BF46" s="14" t="s">
        <v>330</v>
      </c>
      <c r="BG46" s="26"/>
      <c r="BH46" s="14"/>
      <c r="BI46" s="14"/>
      <c r="BJ46" s="14"/>
      <c r="BK46" s="14"/>
      <c r="BL46" s="26"/>
      <c r="BM46" s="26"/>
    </row>
    <row r="47" spans="1:65" s="6" customFormat="1" ht="12.75" customHeight="1" x14ac:dyDescent="0.2">
      <c r="A47" s="14" t="s">
        <v>268</v>
      </c>
      <c r="B47" s="23" t="s">
        <v>425</v>
      </c>
      <c r="C47" s="14"/>
      <c r="D47" s="92" t="s">
        <v>35</v>
      </c>
      <c r="E47" s="26"/>
      <c r="F47" s="26" t="s">
        <v>23</v>
      </c>
      <c r="G47" s="26" t="s">
        <v>328</v>
      </c>
      <c r="H47" s="54">
        <v>210000463</v>
      </c>
      <c r="I47" s="26" t="s">
        <v>63</v>
      </c>
      <c r="J47" s="26" t="s">
        <v>329</v>
      </c>
      <c r="K47" s="26" t="s">
        <v>25</v>
      </c>
      <c r="L47" s="26"/>
      <c r="M47" s="26" t="s">
        <v>60</v>
      </c>
      <c r="N47" s="87">
        <v>30</v>
      </c>
      <c r="O47" s="87">
        <v>230000000</v>
      </c>
      <c r="P47" s="16" t="s">
        <v>233</v>
      </c>
      <c r="Q47" s="14" t="s">
        <v>272</v>
      </c>
      <c r="R47" s="26" t="s">
        <v>234</v>
      </c>
      <c r="S47" s="87">
        <v>230000000</v>
      </c>
      <c r="T47" s="26" t="s">
        <v>10</v>
      </c>
      <c r="U47" s="26" t="s">
        <v>11</v>
      </c>
      <c r="V47" s="14"/>
      <c r="W47" s="15" t="s">
        <v>264</v>
      </c>
      <c r="X47" s="15" t="s">
        <v>284</v>
      </c>
      <c r="Y47" s="87">
        <v>30</v>
      </c>
      <c r="Z47" s="87">
        <v>60</v>
      </c>
      <c r="AA47" s="86">
        <v>10</v>
      </c>
      <c r="AB47" s="26" t="s">
        <v>285</v>
      </c>
      <c r="AC47" s="15" t="s">
        <v>236</v>
      </c>
      <c r="AD47" s="53">
        <v>24</v>
      </c>
      <c r="AE47" s="50">
        <v>3456</v>
      </c>
      <c r="AF47" s="50">
        <f t="shared" si="5"/>
        <v>82944</v>
      </c>
      <c r="AG47" s="50">
        <f t="shared" si="0"/>
        <v>92897.280000000013</v>
      </c>
      <c r="AH47" s="53">
        <v>20</v>
      </c>
      <c r="AI47" s="72">
        <v>3576.9599999999996</v>
      </c>
      <c r="AJ47" s="50">
        <f t="shared" si="6"/>
        <v>71539.199999999997</v>
      </c>
      <c r="AK47" s="50">
        <f t="shared" si="1"/>
        <v>80123.90400000001</v>
      </c>
      <c r="AL47" s="53">
        <v>20</v>
      </c>
      <c r="AM47" s="62">
        <v>3702.15</v>
      </c>
      <c r="AN47" s="50">
        <f t="shared" si="7"/>
        <v>74043</v>
      </c>
      <c r="AO47" s="50">
        <f t="shared" si="2"/>
        <v>82928.160000000003</v>
      </c>
      <c r="AP47" s="53">
        <v>20</v>
      </c>
      <c r="AQ47" s="62">
        <v>3831.72</v>
      </c>
      <c r="AR47" s="50">
        <f t="shared" si="8"/>
        <v>76634.399999999994</v>
      </c>
      <c r="AS47" s="50">
        <f t="shared" si="3"/>
        <v>85830.528000000006</v>
      </c>
      <c r="AT47" s="53">
        <v>20</v>
      </c>
      <c r="AU47" s="63">
        <v>3965.83</v>
      </c>
      <c r="AV47" s="50">
        <f t="shared" si="9"/>
        <v>79316.600000000006</v>
      </c>
      <c r="AW47" s="50">
        <f t="shared" si="4"/>
        <v>88834.592000000019</v>
      </c>
      <c r="AX47" s="53">
        <v>104</v>
      </c>
      <c r="AY47" s="50">
        <v>384477.2</v>
      </c>
      <c r="AZ47" s="50">
        <v>430614.46400000004</v>
      </c>
      <c r="BA47" s="14" t="s">
        <v>245</v>
      </c>
      <c r="BB47" s="14"/>
      <c r="BC47" s="26"/>
      <c r="BD47" s="26"/>
      <c r="BE47" s="14"/>
      <c r="BF47" s="14" t="s">
        <v>331</v>
      </c>
      <c r="BG47" s="26"/>
      <c r="BH47" s="14"/>
      <c r="BI47" s="14"/>
      <c r="BJ47" s="14"/>
      <c r="BK47" s="14"/>
      <c r="BL47" s="26"/>
      <c r="BM47" s="26"/>
    </row>
    <row r="48" spans="1:65" s="6" customFormat="1" ht="12.75" customHeight="1" x14ac:dyDescent="0.2">
      <c r="A48" s="14" t="s">
        <v>268</v>
      </c>
      <c r="B48" s="23" t="s">
        <v>425</v>
      </c>
      <c r="C48" s="14"/>
      <c r="D48" s="92" t="s">
        <v>33</v>
      </c>
      <c r="E48" s="26"/>
      <c r="F48" s="26" t="s">
        <v>24</v>
      </c>
      <c r="G48" s="26" t="s">
        <v>328</v>
      </c>
      <c r="H48" s="54">
        <v>210000913</v>
      </c>
      <c r="I48" s="26" t="s">
        <v>63</v>
      </c>
      <c r="J48" s="26" t="s">
        <v>329</v>
      </c>
      <c r="K48" s="26" t="s">
        <v>25</v>
      </c>
      <c r="L48" s="26"/>
      <c r="M48" s="26" t="s">
        <v>60</v>
      </c>
      <c r="N48" s="87">
        <v>30</v>
      </c>
      <c r="O48" s="87">
        <v>230000000</v>
      </c>
      <c r="P48" s="16" t="s">
        <v>233</v>
      </c>
      <c r="Q48" s="14" t="s">
        <v>272</v>
      </c>
      <c r="R48" s="26" t="s">
        <v>234</v>
      </c>
      <c r="S48" s="87">
        <v>230000000</v>
      </c>
      <c r="T48" s="26" t="s">
        <v>10</v>
      </c>
      <c r="U48" s="26" t="s">
        <v>11</v>
      </c>
      <c r="V48" s="14"/>
      <c r="W48" s="15" t="s">
        <v>264</v>
      </c>
      <c r="X48" s="15" t="s">
        <v>284</v>
      </c>
      <c r="Y48" s="87">
        <v>30</v>
      </c>
      <c r="Z48" s="87">
        <v>60</v>
      </c>
      <c r="AA48" s="86">
        <v>10</v>
      </c>
      <c r="AB48" s="26" t="s">
        <v>285</v>
      </c>
      <c r="AC48" s="15" t="s">
        <v>236</v>
      </c>
      <c r="AD48" s="53">
        <v>694</v>
      </c>
      <c r="AE48" s="50">
        <v>1825.15</v>
      </c>
      <c r="AF48" s="50">
        <f t="shared" si="5"/>
        <v>1266654.1000000001</v>
      </c>
      <c r="AG48" s="50">
        <f t="shared" si="0"/>
        <v>1418652.5920000002</v>
      </c>
      <c r="AH48" s="53">
        <v>1000</v>
      </c>
      <c r="AI48" s="72">
        <v>1889.03</v>
      </c>
      <c r="AJ48" s="50">
        <f t="shared" si="6"/>
        <v>1889030</v>
      </c>
      <c r="AK48" s="50">
        <f t="shared" si="1"/>
        <v>2115713.6</v>
      </c>
      <c r="AL48" s="53">
        <v>1000</v>
      </c>
      <c r="AM48" s="62">
        <v>1955.14</v>
      </c>
      <c r="AN48" s="50">
        <f t="shared" si="7"/>
        <v>1955140</v>
      </c>
      <c r="AO48" s="50">
        <f t="shared" si="2"/>
        <v>2189756.8000000003</v>
      </c>
      <c r="AP48" s="53">
        <v>1000</v>
      </c>
      <c r="AQ48" s="62">
        <v>2023.57</v>
      </c>
      <c r="AR48" s="50">
        <f t="shared" si="8"/>
        <v>2023570</v>
      </c>
      <c r="AS48" s="50">
        <f t="shared" si="3"/>
        <v>2266398.4000000004</v>
      </c>
      <c r="AT48" s="53">
        <v>1000</v>
      </c>
      <c r="AU48" s="63">
        <v>2094.4</v>
      </c>
      <c r="AV48" s="50">
        <f t="shared" si="9"/>
        <v>2094400</v>
      </c>
      <c r="AW48" s="50">
        <f t="shared" si="4"/>
        <v>2345728</v>
      </c>
      <c r="AX48" s="53">
        <v>4694</v>
      </c>
      <c r="AY48" s="50">
        <v>9228794.0999999996</v>
      </c>
      <c r="AZ48" s="50">
        <v>10336249.392000001</v>
      </c>
      <c r="BA48" s="14" t="s">
        <v>245</v>
      </c>
      <c r="BB48" s="14"/>
      <c r="BC48" s="26"/>
      <c r="BD48" s="26"/>
      <c r="BE48" s="14"/>
      <c r="BF48" s="14" t="s">
        <v>332</v>
      </c>
      <c r="BG48" s="26"/>
      <c r="BH48" s="14"/>
      <c r="BI48" s="14"/>
      <c r="BJ48" s="14"/>
      <c r="BK48" s="14"/>
      <c r="BL48" s="26"/>
      <c r="BM48" s="26"/>
    </row>
    <row r="49" spans="1:65" s="6" customFormat="1" ht="12.75" customHeight="1" x14ac:dyDescent="0.2">
      <c r="A49" s="14" t="s">
        <v>268</v>
      </c>
      <c r="B49" s="23" t="s">
        <v>425</v>
      </c>
      <c r="C49" s="14"/>
      <c r="D49" s="92" t="s">
        <v>31</v>
      </c>
      <c r="E49" s="26"/>
      <c r="F49" s="26" t="s">
        <v>26</v>
      </c>
      <c r="G49" s="26" t="s">
        <v>328</v>
      </c>
      <c r="H49" s="54">
        <v>210026839</v>
      </c>
      <c r="I49" s="26" t="s">
        <v>63</v>
      </c>
      <c r="J49" s="26" t="s">
        <v>329</v>
      </c>
      <c r="K49" s="26" t="s">
        <v>25</v>
      </c>
      <c r="L49" s="26"/>
      <c r="M49" s="26" t="s">
        <v>60</v>
      </c>
      <c r="N49" s="87">
        <v>30</v>
      </c>
      <c r="O49" s="87">
        <v>230000000</v>
      </c>
      <c r="P49" s="16" t="s">
        <v>233</v>
      </c>
      <c r="Q49" s="14" t="s">
        <v>272</v>
      </c>
      <c r="R49" s="26" t="s">
        <v>234</v>
      </c>
      <c r="S49" s="87">
        <v>230000000</v>
      </c>
      <c r="T49" s="26" t="s">
        <v>10</v>
      </c>
      <c r="U49" s="26" t="s">
        <v>11</v>
      </c>
      <c r="V49" s="14"/>
      <c r="W49" s="15" t="s">
        <v>264</v>
      </c>
      <c r="X49" s="15" t="s">
        <v>284</v>
      </c>
      <c r="Y49" s="87">
        <v>30</v>
      </c>
      <c r="Z49" s="87">
        <v>60</v>
      </c>
      <c r="AA49" s="86">
        <v>10</v>
      </c>
      <c r="AB49" s="26" t="s">
        <v>285</v>
      </c>
      <c r="AC49" s="15" t="s">
        <v>236</v>
      </c>
      <c r="AD49" s="53">
        <v>946</v>
      </c>
      <c r="AE49" s="50">
        <v>1542.91</v>
      </c>
      <c r="AF49" s="50">
        <f t="shared" si="5"/>
        <v>1459592.86</v>
      </c>
      <c r="AG49" s="50">
        <f t="shared" si="0"/>
        <v>1634744.0032000004</v>
      </c>
      <c r="AH49" s="53">
        <v>1000</v>
      </c>
      <c r="AI49" s="72">
        <v>1596.91</v>
      </c>
      <c r="AJ49" s="50">
        <f t="shared" si="6"/>
        <v>1596910</v>
      </c>
      <c r="AK49" s="50">
        <f t="shared" si="1"/>
        <v>1788539.2000000002</v>
      </c>
      <c r="AL49" s="53">
        <v>1000</v>
      </c>
      <c r="AM49" s="62">
        <v>1652.8</v>
      </c>
      <c r="AN49" s="50">
        <f t="shared" si="7"/>
        <v>1652800</v>
      </c>
      <c r="AO49" s="50">
        <f t="shared" si="2"/>
        <v>1851136.0000000002</v>
      </c>
      <c r="AP49" s="53">
        <v>1000</v>
      </c>
      <c r="AQ49" s="62">
        <v>1710.65</v>
      </c>
      <c r="AR49" s="50">
        <f t="shared" si="8"/>
        <v>1710650</v>
      </c>
      <c r="AS49" s="50">
        <f t="shared" si="3"/>
        <v>1915928.0000000002</v>
      </c>
      <c r="AT49" s="53">
        <v>1000</v>
      </c>
      <c r="AU49" s="63">
        <v>1770.52</v>
      </c>
      <c r="AV49" s="50">
        <f t="shared" si="9"/>
        <v>1770520</v>
      </c>
      <c r="AW49" s="50">
        <f t="shared" si="4"/>
        <v>1982982.4000000001</v>
      </c>
      <c r="AX49" s="53">
        <v>4946</v>
      </c>
      <c r="AY49" s="50">
        <v>8190472.8600000003</v>
      </c>
      <c r="AZ49" s="50">
        <v>9173329.6032000016</v>
      </c>
      <c r="BA49" s="14" t="s">
        <v>245</v>
      </c>
      <c r="BB49" s="14"/>
      <c r="BC49" s="26"/>
      <c r="BD49" s="26"/>
      <c r="BE49" s="14"/>
      <c r="BF49" s="14" t="s">
        <v>333</v>
      </c>
      <c r="BG49" s="26"/>
      <c r="BH49" s="14"/>
      <c r="BI49" s="14"/>
      <c r="BJ49" s="14"/>
      <c r="BK49" s="14"/>
      <c r="BL49" s="26"/>
      <c r="BM49" s="26"/>
    </row>
    <row r="50" spans="1:65" s="6" customFormat="1" ht="12.75" customHeight="1" x14ac:dyDescent="0.2">
      <c r="A50" s="14" t="s">
        <v>268</v>
      </c>
      <c r="B50" s="23" t="s">
        <v>425</v>
      </c>
      <c r="C50" s="14"/>
      <c r="D50" s="92" t="s">
        <v>30</v>
      </c>
      <c r="E50" s="26"/>
      <c r="F50" s="26" t="s">
        <v>27</v>
      </c>
      <c r="G50" s="26" t="s">
        <v>328</v>
      </c>
      <c r="H50" s="54">
        <v>210028875</v>
      </c>
      <c r="I50" s="26" t="s">
        <v>63</v>
      </c>
      <c r="J50" s="26" t="s">
        <v>329</v>
      </c>
      <c r="K50" s="26" t="s">
        <v>25</v>
      </c>
      <c r="L50" s="26"/>
      <c r="M50" s="26" t="s">
        <v>60</v>
      </c>
      <c r="N50" s="87">
        <v>30</v>
      </c>
      <c r="O50" s="87">
        <v>230000000</v>
      </c>
      <c r="P50" s="16" t="s">
        <v>233</v>
      </c>
      <c r="Q50" s="14" t="s">
        <v>272</v>
      </c>
      <c r="R50" s="26" t="s">
        <v>234</v>
      </c>
      <c r="S50" s="87">
        <v>230000000</v>
      </c>
      <c r="T50" s="26" t="s">
        <v>10</v>
      </c>
      <c r="U50" s="26" t="s">
        <v>11</v>
      </c>
      <c r="V50" s="14"/>
      <c r="W50" s="15" t="s">
        <v>264</v>
      </c>
      <c r="X50" s="15" t="s">
        <v>284</v>
      </c>
      <c r="Y50" s="87">
        <v>30</v>
      </c>
      <c r="Z50" s="87">
        <v>60</v>
      </c>
      <c r="AA50" s="86">
        <v>10</v>
      </c>
      <c r="AB50" s="26" t="s">
        <v>285</v>
      </c>
      <c r="AC50" s="15" t="s">
        <v>236</v>
      </c>
      <c r="AD50" s="53">
        <v>12482</v>
      </c>
      <c r="AE50" s="50">
        <v>2107</v>
      </c>
      <c r="AF50" s="50">
        <f t="shared" si="5"/>
        <v>26299574</v>
      </c>
      <c r="AG50" s="50">
        <f t="shared" si="0"/>
        <v>29455522.880000003</v>
      </c>
      <c r="AH50" s="53">
        <v>9689</v>
      </c>
      <c r="AI50" s="72">
        <v>2180.7399999999998</v>
      </c>
      <c r="AJ50" s="50">
        <f>AI50*AH50</f>
        <v>21129189.859999999</v>
      </c>
      <c r="AK50" s="50">
        <f t="shared" si="1"/>
        <v>23664692.643200003</v>
      </c>
      <c r="AL50" s="53">
        <v>9689</v>
      </c>
      <c r="AM50" s="62">
        <v>2257.0700000000002</v>
      </c>
      <c r="AN50" s="50">
        <f t="shared" si="7"/>
        <v>21868751.23</v>
      </c>
      <c r="AO50" s="50">
        <f t="shared" si="2"/>
        <v>24493001.377600003</v>
      </c>
      <c r="AP50" s="53">
        <v>9689</v>
      </c>
      <c r="AQ50" s="62">
        <v>2336.06</v>
      </c>
      <c r="AR50" s="50">
        <f t="shared" si="8"/>
        <v>22634085.34</v>
      </c>
      <c r="AS50" s="50">
        <f t="shared" si="3"/>
        <v>25350175.580800001</v>
      </c>
      <c r="AT50" s="53">
        <v>9689</v>
      </c>
      <c r="AU50" s="63">
        <v>2417.83</v>
      </c>
      <c r="AV50" s="50">
        <f t="shared" si="9"/>
        <v>23426354.870000001</v>
      </c>
      <c r="AW50" s="50">
        <f t="shared" si="4"/>
        <v>26237517.454400003</v>
      </c>
      <c r="AX50" s="53">
        <v>51238</v>
      </c>
      <c r="AY50" s="50">
        <v>115357955.30000001</v>
      </c>
      <c r="AZ50" s="50">
        <v>129200909.93600002</v>
      </c>
      <c r="BA50" s="14" t="s">
        <v>245</v>
      </c>
      <c r="BB50" s="14"/>
      <c r="BC50" s="26"/>
      <c r="BD50" s="26"/>
      <c r="BE50" s="14"/>
      <c r="BF50" s="14" t="s">
        <v>334</v>
      </c>
      <c r="BG50" s="26"/>
      <c r="BH50" s="14"/>
      <c r="BI50" s="14"/>
      <c r="BJ50" s="14"/>
      <c r="BK50" s="14"/>
      <c r="BL50" s="26"/>
      <c r="BM50" s="26"/>
    </row>
    <row r="51" spans="1:65" s="6" customFormat="1" ht="12.75" customHeight="1" x14ac:dyDescent="0.2">
      <c r="A51" s="14" t="s">
        <v>386</v>
      </c>
      <c r="B51" s="14"/>
      <c r="C51" s="26"/>
      <c r="D51" s="87"/>
      <c r="E51" s="26"/>
      <c r="F51" s="92" t="s">
        <v>39</v>
      </c>
      <c r="G51" s="69" t="s">
        <v>387</v>
      </c>
      <c r="H51" s="26"/>
      <c r="I51" s="26" t="s">
        <v>388</v>
      </c>
      <c r="J51" s="26" t="s">
        <v>389</v>
      </c>
      <c r="K51" s="26" t="s">
        <v>25</v>
      </c>
      <c r="L51" s="26"/>
      <c r="M51" s="26"/>
      <c r="N51" s="14"/>
      <c r="O51" s="14" t="s">
        <v>242</v>
      </c>
      <c r="P51" s="69" t="s">
        <v>390</v>
      </c>
      <c r="Q51" s="14" t="s">
        <v>277</v>
      </c>
      <c r="R51" s="26" t="s">
        <v>234</v>
      </c>
      <c r="S51" s="14" t="s">
        <v>232</v>
      </c>
      <c r="T51" s="26" t="s">
        <v>10</v>
      </c>
      <c r="U51" s="26" t="s">
        <v>11</v>
      </c>
      <c r="V51" s="14"/>
      <c r="W51" s="15" t="s">
        <v>264</v>
      </c>
      <c r="X51" s="15" t="s">
        <v>251</v>
      </c>
      <c r="Y51" s="87">
        <v>30</v>
      </c>
      <c r="Z51" s="87">
        <v>60</v>
      </c>
      <c r="AA51" s="86">
        <v>10</v>
      </c>
      <c r="AB51" s="26" t="s">
        <v>285</v>
      </c>
      <c r="AC51" s="15" t="s">
        <v>236</v>
      </c>
      <c r="AD51" s="53">
        <v>10</v>
      </c>
      <c r="AE51" s="50">
        <v>252464</v>
      </c>
      <c r="AF51" s="50">
        <f>AE51*AD51</f>
        <v>2524640</v>
      </c>
      <c r="AG51" s="50">
        <f>AF51*1.12</f>
        <v>2827596.8000000003</v>
      </c>
      <c r="AH51" s="53">
        <v>10</v>
      </c>
      <c r="AI51" s="50">
        <v>252464</v>
      </c>
      <c r="AJ51" s="50">
        <f>AI51*AH51</f>
        <v>2524640</v>
      </c>
      <c r="AK51" s="50">
        <f>AJ51*1.12</f>
        <v>2827596.8000000003</v>
      </c>
      <c r="AL51" s="53">
        <v>10</v>
      </c>
      <c r="AM51" s="50">
        <v>252464</v>
      </c>
      <c r="AN51" s="50">
        <f>AL51*AM51</f>
        <v>2524640</v>
      </c>
      <c r="AO51" s="50">
        <f>AN51*1.12</f>
        <v>2827596.8000000003</v>
      </c>
      <c r="AP51" s="53">
        <v>0</v>
      </c>
      <c r="AQ51" s="50"/>
      <c r="AR51" s="50">
        <v>0</v>
      </c>
      <c r="AS51" s="50">
        <v>0</v>
      </c>
      <c r="AT51" s="26"/>
      <c r="AU51" s="26"/>
      <c r="AV51" s="26"/>
      <c r="AW51" s="26"/>
      <c r="AX51" s="53">
        <v>30</v>
      </c>
      <c r="AY51" s="50">
        <v>0</v>
      </c>
      <c r="AZ51" s="50">
        <v>0</v>
      </c>
      <c r="BA51" s="16" t="s">
        <v>244</v>
      </c>
      <c r="BB51" s="26" t="s">
        <v>391</v>
      </c>
      <c r="BC51" s="26"/>
      <c r="BD51" s="26"/>
      <c r="BE51" s="26"/>
      <c r="BF51" s="26" t="s">
        <v>391</v>
      </c>
      <c r="BG51" s="26"/>
      <c r="BH51" s="26"/>
      <c r="BI51" s="26"/>
      <c r="BJ51" s="26"/>
      <c r="BK51" s="14" t="s">
        <v>73</v>
      </c>
      <c r="BL51" s="26"/>
      <c r="BM51" s="26"/>
    </row>
    <row r="52" spans="1:65" s="6" customFormat="1" ht="12.75" customHeight="1" x14ac:dyDescent="0.2">
      <c r="A52" s="14" t="s">
        <v>386</v>
      </c>
      <c r="B52" s="14"/>
      <c r="C52" s="26"/>
      <c r="D52" s="92" t="s">
        <v>39</v>
      </c>
      <c r="E52" s="26"/>
      <c r="F52" s="110" t="s">
        <v>40</v>
      </c>
      <c r="G52" s="69" t="s">
        <v>387</v>
      </c>
      <c r="H52" s="26"/>
      <c r="I52" s="26" t="s">
        <v>388</v>
      </c>
      <c r="J52" s="26" t="s">
        <v>389</v>
      </c>
      <c r="K52" s="26" t="s">
        <v>25</v>
      </c>
      <c r="L52" s="26"/>
      <c r="M52" s="26"/>
      <c r="N52" s="14"/>
      <c r="O52" s="14" t="s">
        <v>242</v>
      </c>
      <c r="P52" s="69" t="s">
        <v>390</v>
      </c>
      <c r="Q52" s="14" t="s">
        <v>277</v>
      </c>
      <c r="R52" s="26" t="s">
        <v>234</v>
      </c>
      <c r="S52" s="14" t="s">
        <v>232</v>
      </c>
      <c r="T52" s="26" t="s">
        <v>10</v>
      </c>
      <c r="U52" s="26" t="s">
        <v>11</v>
      </c>
      <c r="V52" s="14"/>
      <c r="W52" s="15" t="s">
        <v>264</v>
      </c>
      <c r="X52" s="15" t="s">
        <v>251</v>
      </c>
      <c r="Y52" s="47">
        <v>0</v>
      </c>
      <c r="Z52" s="54">
        <v>90</v>
      </c>
      <c r="AA52" s="54">
        <v>10</v>
      </c>
      <c r="AB52" s="26" t="s">
        <v>285</v>
      </c>
      <c r="AC52" s="15" t="s">
        <v>236</v>
      </c>
      <c r="AD52" s="53">
        <v>10</v>
      </c>
      <c r="AE52" s="50">
        <v>252464</v>
      </c>
      <c r="AF52" s="50">
        <f>AE52*AD52</f>
        <v>2524640</v>
      </c>
      <c r="AG52" s="50">
        <f>AF52*1.12</f>
        <v>2827596.8000000003</v>
      </c>
      <c r="AH52" s="53">
        <v>10</v>
      </c>
      <c r="AI52" s="50">
        <v>252464</v>
      </c>
      <c r="AJ52" s="50">
        <f>AI52*AH52</f>
        <v>2524640</v>
      </c>
      <c r="AK52" s="50">
        <f>AJ52*1.12</f>
        <v>2827596.8000000003</v>
      </c>
      <c r="AL52" s="53">
        <v>10</v>
      </c>
      <c r="AM52" s="50">
        <v>252464</v>
      </c>
      <c r="AN52" s="50">
        <f>AL52*AM52</f>
        <v>2524640</v>
      </c>
      <c r="AO52" s="50">
        <f>AN52*1.12</f>
        <v>2827596.8000000003</v>
      </c>
      <c r="AP52" s="53">
        <v>0</v>
      </c>
      <c r="AQ52" s="50"/>
      <c r="AR52" s="50">
        <v>0</v>
      </c>
      <c r="AS52" s="50">
        <v>0</v>
      </c>
      <c r="AT52" s="26"/>
      <c r="AU52" s="26"/>
      <c r="AV52" s="26"/>
      <c r="AW52" s="26"/>
      <c r="AX52" s="53">
        <v>30</v>
      </c>
      <c r="AY52" s="50">
        <v>0</v>
      </c>
      <c r="AZ52" s="50">
        <f>AY52*1.12</f>
        <v>0</v>
      </c>
      <c r="BA52" s="16" t="s">
        <v>244</v>
      </c>
      <c r="BB52" s="26" t="s">
        <v>391</v>
      </c>
      <c r="BC52" s="26"/>
      <c r="BD52" s="26"/>
      <c r="BE52" s="26"/>
      <c r="BF52" s="26" t="s">
        <v>391</v>
      </c>
      <c r="BG52" s="26"/>
      <c r="BH52" s="26"/>
      <c r="BI52" s="26"/>
      <c r="BJ52" s="26"/>
      <c r="BK52" s="26"/>
      <c r="BL52" s="14" t="s">
        <v>73</v>
      </c>
      <c r="BM52" s="26"/>
    </row>
    <row r="53" spans="1:65" s="6" customFormat="1" ht="12.75" customHeight="1" x14ac:dyDescent="0.2">
      <c r="A53" s="14" t="s">
        <v>386</v>
      </c>
      <c r="B53" s="14"/>
      <c r="C53" s="26"/>
      <c r="D53" s="109" t="s">
        <v>40</v>
      </c>
      <c r="E53" s="26"/>
      <c r="F53" s="109" t="s">
        <v>39</v>
      </c>
      <c r="G53" s="69" t="s">
        <v>387</v>
      </c>
      <c r="H53" s="26"/>
      <c r="I53" s="26" t="s">
        <v>388</v>
      </c>
      <c r="J53" s="26" t="s">
        <v>389</v>
      </c>
      <c r="K53" s="26" t="s">
        <v>25</v>
      </c>
      <c r="L53" s="26"/>
      <c r="M53" s="26"/>
      <c r="N53" s="14"/>
      <c r="O53" s="14" t="s">
        <v>242</v>
      </c>
      <c r="P53" s="88" t="s">
        <v>444</v>
      </c>
      <c r="Q53" s="14" t="s">
        <v>645</v>
      </c>
      <c r="R53" s="26" t="s">
        <v>234</v>
      </c>
      <c r="S53" s="14" t="s">
        <v>232</v>
      </c>
      <c r="T53" s="26" t="s">
        <v>10</v>
      </c>
      <c r="U53" s="26" t="s">
        <v>11</v>
      </c>
      <c r="V53" s="14"/>
      <c r="W53" s="15" t="s">
        <v>646</v>
      </c>
      <c r="X53" s="15" t="s">
        <v>251</v>
      </c>
      <c r="Y53" s="47">
        <v>0</v>
      </c>
      <c r="Z53" s="54">
        <v>90</v>
      </c>
      <c r="AA53" s="54">
        <v>10</v>
      </c>
      <c r="AB53" s="26" t="s">
        <v>285</v>
      </c>
      <c r="AC53" s="15" t="s">
        <v>236</v>
      </c>
      <c r="AD53" s="53">
        <v>0</v>
      </c>
      <c r="AE53" s="50">
        <v>252464</v>
      </c>
      <c r="AF53" s="50">
        <f>AE53*AD53</f>
        <v>0</v>
      </c>
      <c r="AG53" s="50">
        <f>AF53*1.12</f>
        <v>0</v>
      </c>
      <c r="AH53" s="53">
        <v>10</v>
      </c>
      <c r="AI53" s="50">
        <v>252464</v>
      </c>
      <c r="AJ53" s="50">
        <f>AI53*AH53</f>
        <v>2524640</v>
      </c>
      <c r="AK53" s="50">
        <f>AJ53*1.12</f>
        <v>2827596.8000000003</v>
      </c>
      <c r="AL53" s="53">
        <v>10</v>
      </c>
      <c r="AM53" s="50">
        <v>252464</v>
      </c>
      <c r="AN53" s="50">
        <f>AL53*AM53</f>
        <v>2524640</v>
      </c>
      <c r="AO53" s="50">
        <f>AN53*1.12</f>
        <v>2827596.8000000003</v>
      </c>
      <c r="AP53" s="53">
        <v>0</v>
      </c>
      <c r="AQ53" s="50"/>
      <c r="AR53" s="50">
        <v>0</v>
      </c>
      <c r="AS53" s="50">
        <v>0</v>
      </c>
      <c r="AT53" s="26"/>
      <c r="AU53" s="26"/>
      <c r="AV53" s="26"/>
      <c r="AW53" s="26"/>
      <c r="AX53" s="53">
        <f>AD53+AH53+AL53</f>
        <v>20</v>
      </c>
      <c r="AY53" s="46">
        <v>0</v>
      </c>
      <c r="AZ53" s="71">
        <v>0</v>
      </c>
      <c r="BA53" s="16" t="s">
        <v>244</v>
      </c>
      <c r="BB53" s="26" t="s">
        <v>391</v>
      </c>
      <c r="BC53" s="26"/>
      <c r="BD53" s="26"/>
      <c r="BE53" s="26"/>
      <c r="BF53" s="26" t="s">
        <v>391</v>
      </c>
      <c r="BG53" s="26"/>
      <c r="BH53" s="26"/>
      <c r="BI53" s="26"/>
      <c r="BJ53" s="26"/>
      <c r="BK53" s="26"/>
      <c r="BL53" s="14" t="s">
        <v>73</v>
      </c>
      <c r="BM53" s="26" t="s">
        <v>985</v>
      </c>
    </row>
    <row r="54" spans="1:65" s="6" customFormat="1" ht="12.75" customHeight="1" x14ac:dyDescent="0.2">
      <c r="A54" s="14" t="s">
        <v>386</v>
      </c>
      <c r="B54" s="14"/>
      <c r="C54" s="26"/>
      <c r="D54" s="87"/>
      <c r="E54" s="26"/>
      <c r="F54" s="92" t="s">
        <v>41</v>
      </c>
      <c r="G54" s="69" t="s">
        <v>392</v>
      </c>
      <c r="H54" s="26"/>
      <c r="I54" s="26" t="s">
        <v>388</v>
      </c>
      <c r="J54" s="26" t="s">
        <v>393</v>
      </c>
      <c r="K54" s="26" t="s">
        <v>25</v>
      </c>
      <c r="L54" s="26"/>
      <c r="M54" s="26"/>
      <c r="N54" s="14"/>
      <c r="O54" s="14" t="s">
        <v>242</v>
      </c>
      <c r="P54" s="69" t="s">
        <v>390</v>
      </c>
      <c r="Q54" s="14" t="s">
        <v>277</v>
      </c>
      <c r="R54" s="26" t="s">
        <v>234</v>
      </c>
      <c r="S54" s="14" t="s">
        <v>232</v>
      </c>
      <c r="T54" s="26" t="s">
        <v>10</v>
      </c>
      <c r="U54" s="26" t="s">
        <v>11</v>
      </c>
      <c r="V54" s="14"/>
      <c r="W54" s="15" t="s">
        <v>264</v>
      </c>
      <c r="X54" s="15" t="s">
        <v>251</v>
      </c>
      <c r="Y54" s="87">
        <v>30</v>
      </c>
      <c r="Z54" s="87">
        <v>60</v>
      </c>
      <c r="AA54" s="86">
        <v>10</v>
      </c>
      <c r="AB54" s="26" t="s">
        <v>285</v>
      </c>
      <c r="AC54" s="15" t="s">
        <v>236</v>
      </c>
      <c r="AD54" s="53">
        <v>7</v>
      </c>
      <c r="AE54" s="50">
        <v>441785</v>
      </c>
      <c r="AF54" s="50">
        <f t="shared" ref="AF54:AF66" si="43">AE54*AD54</f>
        <v>3092495</v>
      </c>
      <c r="AG54" s="50">
        <f t="shared" ref="AG54:AG66" si="44">AF54*1.12</f>
        <v>3463594.4000000004</v>
      </c>
      <c r="AH54" s="53">
        <v>7</v>
      </c>
      <c r="AI54" s="50">
        <v>441785</v>
      </c>
      <c r="AJ54" s="50">
        <f t="shared" ref="AJ54:AJ66" si="45">AI54*AH54</f>
        <v>3092495</v>
      </c>
      <c r="AK54" s="50">
        <f t="shared" ref="AK54:AK66" si="46">AJ54*1.12</f>
        <v>3463594.4000000004</v>
      </c>
      <c r="AL54" s="53">
        <v>7</v>
      </c>
      <c r="AM54" s="50">
        <v>441785</v>
      </c>
      <c r="AN54" s="50">
        <f t="shared" ref="AN54:AN66" si="47">AL54*AM54</f>
        <v>3092495</v>
      </c>
      <c r="AO54" s="50">
        <f t="shared" ref="AO54:AO66" si="48">AN54*1.12</f>
        <v>3463594.4000000004</v>
      </c>
      <c r="AP54" s="53">
        <v>0</v>
      </c>
      <c r="AQ54" s="50"/>
      <c r="AR54" s="50">
        <v>0</v>
      </c>
      <c r="AS54" s="50">
        <v>0</v>
      </c>
      <c r="AT54" s="26"/>
      <c r="AU54" s="26"/>
      <c r="AV54" s="26"/>
      <c r="AW54" s="26"/>
      <c r="AX54" s="53">
        <v>21</v>
      </c>
      <c r="AY54" s="50">
        <v>0</v>
      </c>
      <c r="AZ54" s="50">
        <v>0</v>
      </c>
      <c r="BA54" s="16" t="s">
        <v>244</v>
      </c>
      <c r="BB54" s="14" t="s">
        <v>394</v>
      </c>
      <c r="BC54" s="53"/>
      <c r="BD54" s="71"/>
      <c r="BE54" s="71"/>
      <c r="BF54" s="14" t="s">
        <v>394</v>
      </c>
      <c r="BG54" s="26"/>
      <c r="BH54" s="26"/>
      <c r="BI54" s="26"/>
      <c r="BJ54" s="26"/>
      <c r="BK54" s="14" t="s">
        <v>73</v>
      </c>
      <c r="BL54" s="26"/>
      <c r="BM54" s="26"/>
    </row>
    <row r="55" spans="1:65" s="6" customFormat="1" ht="12.75" customHeight="1" x14ac:dyDescent="0.2">
      <c r="A55" s="14" t="s">
        <v>386</v>
      </c>
      <c r="B55" s="14"/>
      <c r="C55" s="26"/>
      <c r="D55" s="92" t="s">
        <v>41</v>
      </c>
      <c r="E55" s="26"/>
      <c r="F55" s="110" t="s">
        <v>42</v>
      </c>
      <c r="G55" s="69" t="s">
        <v>392</v>
      </c>
      <c r="H55" s="26"/>
      <c r="I55" s="26" t="s">
        <v>388</v>
      </c>
      <c r="J55" s="26" t="s">
        <v>393</v>
      </c>
      <c r="K55" s="26" t="s">
        <v>25</v>
      </c>
      <c r="L55" s="26"/>
      <c r="M55" s="26"/>
      <c r="N55" s="14"/>
      <c r="O55" s="14" t="s">
        <v>242</v>
      </c>
      <c r="P55" s="69" t="s">
        <v>390</v>
      </c>
      <c r="Q55" s="14" t="s">
        <v>277</v>
      </c>
      <c r="R55" s="26" t="s">
        <v>234</v>
      </c>
      <c r="S55" s="14" t="s">
        <v>232</v>
      </c>
      <c r="T55" s="26" t="s">
        <v>10</v>
      </c>
      <c r="U55" s="26" t="s">
        <v>11</v>
      </c>
      <c r="V55" s="14"/>
      <c r="W55" s="15" t="s">
        <v>264</v>
      </c>
      <c r="X55" s="15" t="s">
        <v>251</v>
      </c>
      <c r="Y55" s="47">
        <v>0</v>
      </c>
      <c r="Z55" s="54">
        <v>90</v>
      </c>
      <c r="AA55" s="54">
        <v>10</v>
      </c>
      <c r="AB55" s="26" t="s">
        <v>285</v>
      </c>
      <c r="AC55" s="15" t="s">
        <v>236</v>
      </c>
      <c r="AD55" s="53">
        <v>7</v>
      </c>
      <c r="AE55" s="50">
        <v>441785</v>
      </c>
      <c r="AF55" s="50">
        <f>AE55*AD55</f>
        <v>3092495</v>
      </c>
      <c r="AG55" s="50">
        <f>AF55*1.12</f>
        <v>3463594.4000000004</v>
      </c>
      <c r="AH55" s="53">
        <v>7</v>
      </c>
      <c r="AI55" s="50">
        <v>441785</v>
      </c>
      <c r="AJ55" s="50">
        <f>AI55*AH55</f>
        <v>3092495</v>
      </c>
      <c r="AK55" s="50">
        <f>AJ55*1.12</f>
        <v>3463594.4000000004</v>
      </c>
      <c r="AL55" s="53">
        <v>7</v>
      </c>
      <c r="AM55" s="50">
        <v>441785</v>
      </c>
      <c r="AN55" s="50">
        <f>AL55*AM55</f>
        <v>3092495</v>
      </c>
      <c r="AO55" s="50">
        <f>AN55*1.12</f>
        <v>3463594.4000000004</v>
      </c>
      <c r="AP55" s="53">
        <v>0</v>
      </c>
      <c r="AQ55" s="50"/>
      <c r="AR55" s="50">
        <v>0</v>
      </c>
      <c r="AS55" s="50">
        <v>0</v>
      </c>
      <c r="AT55" s="26"/>
      <c r="AU55" s="26"/>
      <c r="AV55" s="26"/>
      <c r="AW55" s="26"/>
      <c r="AX55" s="53">
        <v>21</v>
      </c>
      <c r="AY55" s="50">
        <v>0</v>
      </c>
      <c r="AZ55" s="50">
        <f>AY55*1.12</f>
        <v>0</v>
      </c>
      <c r="BA55" s="16" t="s">
        <v>244</v>
      </c>
      <c r="BB55" s="14" t="s">
        <v>394</v>
      </c>
      <c r="BC55" s="53"/>
      <c r="BD55" s="71"/>
      <c r="BE55" s="71"/>
      <c r="BF55" s="14" t="s">
        <v>394</v>
      </c>
      <c r="BG55" s="26"/>
      <c r="BH55" s="26"/>
      <c r="BI55" s="26"/>
      <c r="BJ55" s="26"/>
      <c r="BK55" s="26"/>
      <c r="BL55" s="14" t="s">
        <v>73</v>
      </c>
      <c r="BM55" s="26"/>
    </row>
    <row r="56" spans="1:65" s="6" customFormat="1" ht="12.75" customHeight="1" x14ac:dyDescent="0.2">
      <c r="A56" s="14" t="s">
        <v>386</v>
      </c>
      <c r="B56" s="14"/>
      <c r="C56" s="26"/>
      <c r="D56" s="109" t="s">
        <v>42</v>
      </c>
      <c r="E56" s="26"/>
      <c r="F56" s="109" t="s">
        <v>41</v>
      </c>
      <c r="G56" s="69" t="s">
        <v>392</v>
      </c>
      <c r="H56" s="26"/>
      <c r="I56" s="26" t="s">
        <v>388</v>
      </c>
      <c r="J56" s="26" t="s">
        <v>393</v>
      </c>
      <c r="K56" s="26" t="s">
        <v>25</v>
      </c>
      <c r="L56" s="26"/>
      <c r="M56" s="26"/>
      <c r="N56" s="14"/>
      <c r="O56" s="14" t="s">
        <v>242</v>
      </c>
      <c r="P56" s="88" t="s">
        <v>444</v>
      </c>
      <c r="Q56" s="14" t="s">
        <v>645</v>
      </c>
      <c r="R56" s="26" t="s">
        <v>234</v>
      </c>
      <c r="S56" s="14" t="s">
        <v>232</v>
      </c>
      <c r="T56" s="26" t="s">
        <v>10</v>
      </c>
      <c r="U56" s="26" t="s">
        <v>11</v>
      </c>
      <c r="V56" s="14"/>
      <c r="W56" s="15" t="s">
        <v>646</v>
      </c>
      <c r="X56" s="15" t="s">
        <v>251</v>
      </c>
      <c r="Y56" s="47">
        <v>0</v>
      </c>
      <c r="Z56" s="54">
        <v>90</v>
      </c>
      <c r="AA56" s="54">
        <v>10</v>
      </c>
      <c r="AB56" s="26" t="s">
        <v>285</v>
      </c>
      <c r="AC56" s="15" t="s">
        <v>236</v>
      </c>
      <c r="AD56" s="53">
        <v>0</v>
      </c>
      <c r="AE56" s="50">
        <v>441785</v>
      </c>
      <c r="AF56" s="50">
        <f>AE56*AD56</f>
        <v>0</v>
      </c>
      <c r="AG56" s="50">
        <f>AF56*1.12</f>
        <v>0</v>
      </c>
      <c r="AH56" s="53">
        <v>7</v>
      </c>
      <c r="AI56" s="50">
        <v>441785</v>
      </c>
      <c r="AJ56" s="50">
        <f>AI56*AH56</f>
        <v>3092495</v>
      </c>
      <c r="AK56" s="50">
        <f>AJ56*1.12</f>
        <v>3463594.4000000004</v>
      </c>
      <c r="AL56" s="53">
        <v>7</v>
      </c>
      <c r="AM56" s="50">
        <v>441785</v>
      </c>
      <c r="AN56" s="50">
        <f>AL56*AM56</f>
        <v>3092495</v>
      </c>
      <c r="AO56" s="50">
        <f>AN56*1.12</f>
        <v>3463594.4000000004</v>
      </c>
      <c r="AP56" s="53">
        <v>0</v>
      </c>
      <c r="AQ56" s="50"/>
      <c r="AR56" s="50">
        <v>0</v>
      </c>
      <c r="AS56" s="50">
        <v>0</v>
      </c>
      <c r="AT56" s="26"/>
      <c r="AU56" s="26"/>
      <c r="AV56" s="26"/>
      <c r="AW56" s="26"/>
      <c r="AX56" s="53">
        <f t="shared" ref="AX56" si="49">AD56+AH56+AL56</f>
        <v>14</v>
      </c>
      <c r="AY56" s="46">
        <v>0</v>
      </c>
      <c r="AZ56" s="71">
        <v>0</v>
      </c>
      <c r="BA56" s="16" t="s">
        <v>244</v>
      </c>
      <c r="BB56" s="14" t="s">
        <v>394</v>
      </c>
      <c r="BC56" s="53"/>
      <c r="BD56" s="71"/>
      <c r="BE56" s="71"/>
      <c r="BF56" s="14" t="s">
        <v>394</v>
      </c>
      <c r="BG56" s="26"/>
      <c r="BH56" s="26"/>
      <c r="BI56" s="26"/>
      <c r="BJ56" s="26"/>
      <c r="BK56" s="26"/>
      <c r="BL56" s="14" t="s">
        <v>73</v>
      </c>
      <c r="BM56" s="26" t="s">
        <v>985</v>
      </c>
    </row>
    <row r="57" spans="1:65" s="6" customFormat="1" ht="12.75" customHeight="1" x14ac:dyDescent="0.2">
      <c r="A57" s="14" t="s">
        <v>386</v>
      </c>
      <c r="B57" s="14"/>
      <c r="C57" s="26"/>
      <c r="D57" s="87"/>
      <c r="E57" s="26"/>
      <c r="F57" s="92" t="s">
        <v>43</v>
      </c>
      <c r="G57" s="69" t="s">
        <v>395</v>
      </c>
      <c r="H57" s="26"/>
      <c r="I57" s="26" t="s">
        <v>396</v>
      </c>
      <c r="J57" s="26" t="s">
        <v>397</v>
      </c>
      <c r="K57" s="26" t="s">
        <v>25</v>
      </c>
      <c r="L57" s="26"/>
      <c r="M57" s="26"/>
      <c r="N57" s="14"/>
      <c r="O57" s="14" t="s">
        <v>242</v>
      </c>
      <c r="P57" s="69" t="s">
        <v>390</v>
      </c>
      <c r="Q57" s="14" t="s">
        <v>277</v>
      </c>
      <c r="R57" s="26" t="s">
        <v>234</v>
      </c>
      <c r="S57" s="14" t="s">
        <v>232</v>
      </c>
      <c r="T57" s="26" t="s">
        <v>10</v>
      </c>
      <c r="U57" s="26" t="s">
        <v>11</v>
      </c>
      <c r="V57" s="14"/>
      <c r="W57" s="15" t="s">
        <v>264</v>
      </c>
      <c r="X57" s="15" t="s">
        <v>251</v>
      </c>
      <c r="Y57" s="87">
        <v>30</v>
      </c>
      <c r="Z57" s="87">
        <v>60</v>
      </c>
      <c r="AA57" s="86">
        <v>10</v>
      </c>
      <c r="AB57" s="26" t="s">
        <v>285</v>
      </c>
      <c r="AC57" s="15" t="s">
        <v>236</v>
      </c>
      <c r="AD57" s="53">
        <v>90</v>
      </c>
      <c r="AE57" s="50">
        <v>418145.16</v>
      </c>
      <c r="AF57" s="50">
        <f t="shared" si="43"/>
        <v>37633064.399999999</v>
      </c>
      <c r="AG57" s="50">
        <f t="shared" si="44"/>
        <v>42149032.127999999</v>
      </c>
      <c r="AH57" s="53">
        <v>90</v>
      </c>
      <c r="AI57" s="50">
        <v>418145.16</v>
      </c>
      <c r="AJ57" s="50">
        <f t="shared" si="45"/>
        <v>37633064.399999999</v>
      </c>
      <c r="AK57" s="50">
        <f t="shared" si="46"/>
        <v>42149032.127999999</v>
      </c>
      <c r="AL57" s="53">
        <v>90</v>
      </c>
      <c r="AM57" s="50">
        <v>418145.16</v>
      </c>
      <c r="AN57" s="50">
        <f t="shared" si="47"/>
        <v>37633064.399999999</v>
      </c>
      <c r="AO57" s="50">
        <f t="shared" si="48"/>
        <v>42149032.127999999</v>
      </c>
      <c r="AP57" s="53">
        <v>0</v>
      </c>
      <c r="AQ57" s="50"/>
      <c r="AR57" s="50">
        <v>0</v>
      </c>
      <c r="AS57" s="50">
        <v>0</v>
      </c>
      <c r="AT57" s="26"/>
      <c r="AU57" s="26"/>
      <c r="AV57" s="26"/>
      <c r="AW57" s="26"/>
      <c r="AX57" s="53">
        <v>270</v>
      </c>
      <c r="AY57" s="50">
        <v>0</v>
      </c>
      <c r="AZ57" s="50">
        <v>0</v>
      </c>
      <c r="BA57" s="16" t="s">
        <v>244</v>
      </c>
      <c r="BB57" s="14" t="s">
        <v>398</v>
      </c>
      <c r="BC57" s="53"/>
      <c r="BD57" s="71"/>
      <c r="BE57" s="71"/>
      <c r="BF57" s="14" t="s">
        <v>398</v>
      </c>
      <c r="BG57" s="26"/>
      <c r="BH57" s="26"/>
      <c r="BI57" s="26"/>
      <c r="BJ57" s="26"/>
      <c r="BK57" s="14" t="s">
        <v>73</v>
      </c>
      <c r="BL57" s="26"/>
      <c r="BM57" s="26"/>
    </row>
    <row r="58" spans="1:65" s="6" customFormat="1" ht="12.75" customHeight="1" x14ac:dyDescent="0.2">
      <c r="A58" s="14" t="s">
        <v>386</v>
      </c>
      <c r="B58" s="14"/>
      <c r="C58" s="26"/>
      <c r="D58" s="92" t="s">
        <v>43</v>
      </c>
      <c r="E58" s="26"/>
      <c r="F58" s="110" t="s">
        <v>44</v>
      </c>
      <c r="G58" s="69" t="s">
        <v>395</v>
      </c>
      <c r="H58" s="26"/>
      <c r="I58" s="26" t="s">
        <v>396</v>
      </c>
      <c r="J58" s="26" t="s">
        <v>397</v>
      </c>
      <c r="K58" s="26" t="s">
        <v>25</v>
      </c>
      <c r="L58" s="26"/>
      <c r="M58" s="26"/>
      <c r="N58" s="14"/>
      <c r="O58" s="14" t="s">
        <v>242</v>
      </c>
      <c r="P58" s="69" t="s">
        <v>390</v>
      </c>
      <c r="Q58" s="14" t="s">
        <v>277</v>
      </c>
      <c r="R58" s="26" t="s">
        <v>234</v>
      </c>
      <c r="S58" s="14" t="s">
        <v>232</v>
      </c>
      <c r="T58" s="26" t="s">
        <v>10</v>
      </c>
      <c r="U58" s="26" t="s">
        <v>11</v>
      </c>
      <c r="V58" s="14"/>
      <c r="W58" s="15" t="s">
        <v>264</v>
      </c>
      <c r="X58" s="15" t="s">
        <v>251</v>
      </c>
      <c r="Y58" s="47">
        <v>0</v>
      </c>
      <c r="Z58" s="54">
        <v>90</v>
      </c>
      <c r="AA58" s="54">
        <v>10</v>
      </c>
      <c r="AB58" s="26" t="s">
        <v>285</v>
      </c>
      <c r="AC58" s="15" t="s">
        <v>236</v>
      </c>
      <c r="AD58" s="53">
        <v>90</v>
      </c>
      <c r="AE58" s="50">
        <v>418145.16</v>
      </c>
      <c r="AF58" s="50">
        <f t="shared" si="43"/>
        <v>37633064.399999999</v>
      </c>
      <c r="AG58" s="50">
        <f t="shared" si="44"/>
        <v>42149032.127999999</v>
      </c>
      <c r="AH58" s="53">
        <v>90</v>
      </c>
      <c r="AI58" s="50">
        <v>418145.16</v>
      </c>
      <c r="AJ58" s="50">
        <f t="shared" si="45"/>
        <v>37633064.399999999</v>
      </c>
      <c r="AK58" s="50">
        <f t="shared" si="46"/>
        <v>42149032.127999999</v>
      </c>
      <c r="AL58" s="53">
        <v>90</v>
      </c>
      <c r="AM58" s="50">
        <v>418145.16</v>
      </c>
      <c r="AN58" s="50">
        <f t="shared" si="47"/>
        <v>37633064.399999999</v>
      </c>
      <c r="AO58" s="50">
        <f t="shared" si="48"/>
        <v>42149032.127999999</v>
      </c>
      <c r="AP58" s="53">
        <v>0</v>
      </c>
      <c r="AQ58" s="50"/>
      <c r="AR58" s="50">
        <v>0</v>
      </c>
      <c r="AS58" s="50">
        <v>0</v>
      </c>
      <c r="AT58" s="26"/>
      <c r="AU58" s="26"/>
      <c r="AV58" s="26"/>
      <c r="AW58" s="26"/>
      <c r="AX58" s="53">
        <v>270</v>
      </c>
      <c r="AY58" s="50">
        <v>0</v>
      </c>
      <c r="AZ58" s="50">
        <f>AY58*1.12</f>
        <v>0</v>
      </c>
      <c r="BA58" s="16" t="s">
        <v>244</v>
      </c>
      <c r="BB58" s="14" t="s">
        <v>398</v>
      </c>
      <c r="BC58" s="53"/>
      <c r="BD58" s="71"/>
      <c r="BE58" s="71"/>
      <c r="BF58" s="14" t="s">
        <v>398</v>
      </c>
      <c r="BG58" s="26"/>
      <c r="BH58" s="26"/>
      <c r="BI58" s="26"/>
      <c r="BJ58" s="26"/>
      <c r="BK58" s="26"/>
      <c r="BL58" s="14" t="s">
        <v>73</v>
      </c>
      <c r="BM58" s="26"/>
    </row>
    <row r="59" spans="1:65" s="6" customFormat="1" ht="12.75" customHeight="1" x14ac:dyDescent="0.2">
      <c r="A59" s="14" t="s">
        <v>386</v>
      </c>
      <c r="B59" s="14"/>
      <c r="C59" s="26"/>
      <c r="D59" s="109" t="s">
        <v>44</v>
      </c>
      <c r="E59" s="26"/>
      <c r="F59" s="109" t="s">
        <v>43</v>
      </c>
      <c r="G59" s="69" t="s">
        <v>395</v>
      </c>
      <c r="H59" s="26"/>
      <c r="I59" s="26" t="s">
        <v>396</v>
      </c>
      <c r="J59" s="26" t="s">
        <v>397</v>
      </c>
      <c r="K59" s="26" t="s">
        <v>25</v>
      </c>
      <c r="L59" s="26"/>
      <c r="M59" s="26"/>
      <c r="N59" s="14"/>
      <c r="O59" s="14" t="s">
        <v>242</v>
      </c>
      <c r="P59" s="88" t="s">
        <v>444</v>
      </c>
      <c r="Q59" s="14" t="s">
        <v>645</v>
      </c>
      <c r="R59" s="26" t="s">
        <v>234</v>
      </c>
      <c r="S59" s="14" t="s">
        <v>232</v>
      </c>
      <c r="T59" s="26" t="s">
        <v>10</v>
      </c>
      <c r="U59" s="26" t="s">
        <v>11</v>
      </c>
      <c r="V59" s="14"/>
      <c r="W59" s="15" t="s">
        <v>646</v>
      </c>
      <c r="X59" s="15" t="s">
        <v>251</v>
      </c>
      <c r="Y59" s="47">
        <v>0</v>
      </c>
      <c r="Z59" s="54">
        <v>90</v>
      </c>
      <c r="AA59" s="54">
        <v>10</v>
      </c>
      <c r="AB59" s="26" t="s">
        <v>285</v>
      </c>
      <c r="AC59" s="15" t="s">
        <v>236</v>
      </c>
      <c r="AD59" s="53">
        <v>0</v>
      </c>
      <c r="AE59" s="50">
        <v>418145.16</v>
      </c>
      <c r="AF59" s="50">
        <f t="shared" si="43"/>
        <v>0</v>
      </c>
      <c r="AG59" s="50">
        <f t="shared" si="44"/>
        <v>0</v>
      </c>
      <c r="AH59" s="53">
        <v>90</v>
      </c>
      <c r="AI59" s="50">
        <v>418145.16</v>
      </c>
      <c r="AJ59" s="50">
        <f t="shared" si="45"/>
        <v>37633064.399999999</v>
      </c>
      <c r="AK59" s="50">
        <f t="shared" si="46"/>
        <v>42149032.127999999</v>
      </c>
      <c r="AL59" s="53">
        <v>90</v>
      </c>
      <c r="AM59" s="50">
        <v>418145.16</v>
      </c>
      <c r="AN59" s="50">
        <f t="shared" si="47"/>
        <v>37633064.399999999</v>
      </c>
      <c r="AO59" s="50">
        <f t="shared" si="48"/>
        <v>42149032.127999999</v>
      </c>
      <c r="AP59" s="53">
        <v>0</v>
      </c>
      <c r="AQ59" s="50"/>
      <c r="AR59" s="50">
        <v>0</v>
      </c>
      <c r="AS59" s="50">
        <v>0</v>
      </c>
      <c r="AT59" s="26"/>
      <c r="AU59" s="26"/>
      <c r="AV59" s="26"/>
      <c r="AW59" s="26"/>
      <c r="AX59" s="53">
        <f t="shared" ref="AX59" si="50">AD59+AH59+AL59</f>
        <v>180</v>
      </c>
      <c r="AY59" s="46">
        <v>0</v>
      </c>
      <c r="AZ59" s="71">
        <v>0</v>
      </c>
      <c r="BA59" s="16" t="s">
        <v>244</v>
      </c>
      <c r="BB59" s="14" t="s">
        <v>398</v>
      </c>
      <c r="BC59" s="53"/>
      <c r="BD59" s="71"/>
      <c r="BE59" s="71"/>
      <c r="BF59" s="14" t="s">
        <v>398</v>
      </c>
      <c r="BG59" s="26"/>
      <c r="BH59" s="26"/>
      <c r="BI59" s="26"/>
      <c r="BJ59" s="26"/>
      <c r="BK59" s="26"/>
      <c r="BL59" s="14" t="s">
        <v>73</v>
      </c>
      <c r="BM59" s="26" t="s">
        <v>985</v>
      </c>
    </row>
    <row r="60" spans="1:65" s="6" customFormat="1" ht="12.75" customHeight="1" x14ac:dyDescent="0.2">
      <c r="A60" s="14" t="s">
        <v>386</v>
      </c>
      <c r="B60" s="14"/>
      <c r="C60" s="26"/>
      <c r="D60" s="87"/>
      <c r="E60" s="26"/>
      <c r="F60" s="92" t="s">
        <v>45</v>
      </c>
      <c r="G60" s="69" t="s">
        <v>399</v>
      </c>
      <c r="H60" s="26"/>
      <c r="I60" s="26" t="s">
        <v>396</v>
      </c>
      <c r="J60" s="26" t="s">
        <v>400</v>
      </c>
      <c r="K60" s="26" t="s">
        <v>25</v>
      </c>
      <c r="L60" s="26"/>
      <c r="M60" s="26"/>
      <c r="N60" s="14"/>
      <c r="O60" s="14" t="s">
        <v>242</v>
      </c>
      <c r="P60" s="69" t="s">
        <v>390</v>
      </c>
      <c r="Q60" s="14" t="s">
        <v>277</v>
      </c>
      <c r="R60" s="26" t="s">
        <v>234</v>
      </c>
      <c r="S60" s="14" t="s">
        <v>232</v>
      </c>
      <c r="T60" s="26" t="s">
        <v>10</v>
      </c>
      <c r="U60" s="26" t="s">
        <v>11</v>
      </c>
      <c r="V60" s="14"/>
      <c r="W60" s="15" t="s">
        <v>264</v>
      </c>
      <c r="X60" s="15" t="s">
        <v>251</v>
      </c>
      <c r="Y60" s="87">
        <v>30</v>
      </c>
      <c r="Z60" s="87">
        <v>60</v>
      </c>
      <c r="AA60" s="86">
        <v>10</v>
      </c>
      <c r="AB60" s="26" t="s">
        <v>285</v>
      </c>
      <c r="AC60" s="15" t="s">
        <v>236</v>
      </c>
      <c r="AD60" s="53">
        <v>250</v>
      </c>
      <c r="AE60" s="50">
        <v>520640.18</v>
      </c>
      <c r="AF60" s="50">
        <f t="shared" si="43"/>
        <v>130160045</v>
      </c>
      <c r="AG60" s="50">
        <f t="shared" si="44"/>
        <v>145779250.40000001</v>
      </c>
      <c r="AH60" s="53">
        <v>250</v>
      </c>
      <c r="AI60" s="50">
        <v>520640.18</v>
      </c>
      <c r="AJ60" s="50">
        <f t="shared" si="45"/>
        <v>130160045</v>
      </c>
      <c r="AK60" s="50">
        <f t="shared" si="46"/>
        <v>145779250.40000001</v>
      </c>
      <c r="AL60" s="53">
        <v>250</v>
      </c>
      <c r="AM60" s="50">
        <v>520640.18</v>
      </c>
      <c r="AN60" s="50">
        <f t="shared" si="47"/>
        <v>130160045</v>
      </c>
      <c r="AO60" s="50">
        <f t="shared" si="48"/>
        <v>145779250.40000001</v>
      </c>
      <c r="AP60" s="53">
        <v>0</v>
      </c>
      <c r="AQ60" s="50"/>
      <c r="AR60" s="50">
        <v>0</v>
      </c>
      <c r="AS60" s="50">
        <v>0</v>
      </c>
      <c r="AT60" s="26"/>
      <c r="AU60" s="26"/>
      <c r="AV60" s="26"/>
      <c r="AW60" s="26"/>
      <c r="AX60" s="53">
        <v>750</v>
      </c>
      <c r="AY60" s="50">
        <v>0</v>
      </c>
      <c r="AZ60" s="50">
        <v>0</v>
      </c>
      <c r="BA60" s="16" t="s">
        <v>244</v>
      </c>
      <c r="BB60" s="14" t="s">
        <v>401</v>
      </c>
      <c r="BC60" s="53"/>
      <c r="BD60" s="71"/>
      <c r="BE60" s="71"/>
      <c r="BF60" s="14" t="s">
        <v>401</v>
      </c>
      <c r="BG60" s="26"/>
      <c r="BH60" s="26"/>
      <c r="BI60" s="26"/>
      <c r="BJ60" s="26"/>
      <c r="BK60" s="14" t="s">
        <v>73</v>
      </c>
      <c r="BL60" s="26"/>
      <c r="BM60" s="26"/>
    </row>
    <row r="61" spans="1:65" s="6" customFormat="1" ht="12.75" customHeight="1" x14ac:dyDescent="0.2">
      <c r="A61" s="14" t="s">
        <v>386</v>
      </c>
      <c r="B61" s="14"/>
      <c r="C61" s="26"/>
      <c r="D61" s="92" t="s">
        <v>45</v>
      </c>
      <c r="E61" s="26"/>
      <c r="F61" s="110" t="s">
        <v>46</v>
      </c>
      <c r="G61" s="69" t="s">
        <v>399</v>
      </c>
      <c r="H61" s="26"/>
      <c r="I61" s="26" t="s">
        <v>396</v>
      </c>
      <c r="J61" s="26" t="s">
        <v>400</v>
      </c>
      <c r="K61" s="26" t="s">
        <v>25</v>
      </c>
      <c r="L61" s="26"/>
      <c r="M61" s="26"/>
      <c r="N61" s="14"/>
      <c r="O61" s="14" t="s">
        <v>242</v>
      </c>
      <c r="P61" s="69" t="s">
        <v>390</v>
      </c>
      <c r="Q61" s="14" t="s">
        <v>277</v>
      </c>
      <c r="R61" s="26" t="s">
        <v>234</v>
      </c>
      <c r="S61" s="14" t="s">
        <v>232</v>
      </c>
      <c r="T61" s="26" t="s">
        <v>10</v>
      </c>
      <c r="U61" s="26" t="s">
        <v>11</v>
      </c>
      <c r="V61" s="14"/>
      <c r="W61" s="15" t="s">
        <v>264</v>
      </c>
      <c r="X61" s="15" t="s">
        <v>251</v>
      </c>
      <c r="Y61" s="47">
        <v>0</v>
      </c>
      <c r="Z61" s="54">
        <v>90</v>
      </c>
      <c r="AA61" s="54">
        <v>10</v>
      </c>
      <c r="AB61" s="26" t="s">
        <v>285</v>
      </c>
      <c r="AC61" s="15" t="s">
        <v>236</v>
      </c>
      <c r="AD61" s="53">
        <v>250</v>
      </c>
      <c r="AE61" s="50">
        <v>520640.18</v>
      </c>
      <c r="AF61" s="50">
        <f>AE61*AD61</f>
        <v>130160045</v>
      </c>
      <c r="AG61" s="50">
        <f>AF61*1.12</f>
        <v>145779250.40000001</v>
      </c>
      <c r="AH61" s="53">
        <v>250</v>
      </c>
      <c r="AI61" s="50">
        <v>520640.18</v>
      </c>
      <c r="AJ61" s="50">
        <f>AI61*AH61</f>
        <v>130160045</v>
      </c>
      <c r="AK61" s="50">
        <f>AJ61*1.12</f>
        <v>145779250.40000001</v>
      </c>
      <c r="AL61" s="53">
        <v>250</v>
      </c>
      <c r="AM61" s="50">
        <v>520640.18</v>
      </c>
      <c r="AN61" s="50">
        <f>AL61*AM61</f>
        <v>130160045</v>
      </c>
      <c r="AO61" s="50">
        <f>AN61*1.12</f>
        <v>145779250.40000001</v>
      </c>
      <c r="AP61" s="53">
        <v>0</v>
      </c>
      <c r="AQ61" s="50"/>
      <c r="AR61" s="50">
        <v>0</v>
      </c>
      <c r="AS61" s="50">
        <v>0</v>
      </c>
      <c r="AT61" s="26"/>
      <c r="AU61" s="26"/>
      <c r="AV61" s="26"/>
      <c r="AW61" s="26"/>
      <c r="AX61" s="53">
        <v>750</v>
      </c>
      <c r="AY61" s="50">
        <v>0</v>
      </c>
      <c r="AZ61" s="50">
        <f>AY61*1.12</f>
        <v>0</v>
      </c>
      <c r="BA61" s="16" t="s">
        <v>244</v>
      </c>
      <c r="BB61" s="14" t="s">
        <v>401</v>
      </c>
      <c r="BC61" s="53"/>
      <c r="BD61" s="71"/>
      <c r="BE61" s="71"/>
      <c r="BF61" s="14" t="s">
        <v>401</v>
      </c>
      <c r="BG61" s="26"/>
      <c r="BH61" s="26"/>
      <c r="BI61" s="26"/>
      <c r="BJ61" s="26"/>
      <c r="BK61" s="26"/>
      <c r="BL61" s="14" t="s">
        <v>73</v>
      </c>
      <c r="BM61" s="26"/>
    </row>
    <row r="62" spans="1:65" s="6" customFormat="1" ht="12.75" customHeight="1" x14ac:dyDescent="0.2">
      <c r="A62" s="14" t="s">
        <v>386</v>
      </c>
      <c r="B62" s="14"/>
      <c r="C62" s="26"/>
      <c r="D62" s="109" t="s">
        <v>46</v>
      </c>
      <c r="E62" s="26"/>
      <c r="F62" s="109" t="s">
        <v>45</v>
      </c>
      <c r="G62" s="69" t="s">
        <v>399</v>
      </c>
      <c r="H62" s="26"/>
      <c r="I62" s="26" t="s">
        <v>396</v>
      </c>
      <c r="J62" s="26" t="s">
        <v>400</v>
      </c>
      <c r="K62" s="26" t="s">
        <v>25</v>
      </c>
      <c r="L62" s="26"/>
      <c r="M62" s="26"/>
      <c r="N62" s="14"/>
      <c r="O62" s="14" t="s">
        <v>242</v>
      </c>
      <c r="P62" s="88" t="s">
        <v>444</v>
      </c>
      <c r="Q62" s="14" t="s">
        <v>645</v>
      </c>
      <c r="R62" s="26" t="s">
        <v>234</v>
      </c>
      <c r="S62" s="14" t="s">
        <v>232</v>
      </c>
      <c r="T62" s="26" t="s">
        <v>10</v>
      </c>
      <c r="U62" s="26" t="s">
        <v>11</v>
      </c>
      <c r="V62" s="14"/>
      <c r="W62" s="15" t="s">
        <v>646</v>
      </c>
      <c r="X62" s="15" t="s">
        <v>251</v>
      </c>
      <c r="Y62" s="47">
        <v>0</v>
      </c>
      <c r="Z62" s="54">
        <v>90</v>
      </c>
      <c r="AA62" s="54">
        <v>10</v>
      </c>
      <c r="AB62" s="26" t="s">
        <v>285</v>
      </c>
      <c r="AC62" s="15" t="s">
        <v>236</v>
      </c>
      <c r="AD62" s="53">
        <v>0</v>
      </c>
      <c r="AE62" s="50">
        <v>520640.18</v>
      </c>
      <c r="AF62" s="50">
        <f>AE62*AD62</f>
        <v>0</v>
      </c>
      <c r="AG62" s="50">
        <f>AF62*1.12</f>
        <v>0</v>
      </c>
      <c r="AH62" s="53">
        <v>250</v>
      </c>
      <c r="AI62" s="50">
        <v>520640.18</v>
      </c>
      <c r="AJ62" s="50">
        <f>AI62*AH62</f>
        <v>130160045</v>
      </c>
      <c r="AK62" s="50">
        <f>AJ62*1.12</f>
        <v>145779250.40000001</v>
      </c>
      <c r="AL62" s="53">
        <v>250</v>
      </c>
      <c r="AM62" s="50">
        <v>520640.18</v>
      </c>
      <c r="AN62" s="50">
        <f>AL62*AM62</f>
        <v>130160045</v>
      </c>
      <c r="AO62" s="50">
        <f>AN62*1.12</f>
        <v>145779250.40000001</v>
      </c>
      <c r="AP62" s="53">
        <v>0</v>
      </c>
      <c r="AQ62" s="50"/>
      <c r="AR62" s="50">
        <v>0</v>
      </c>
      <c r="AS62" s="50">
        <v>0</v>
      </c>
      <c r="AT62" s="26"/>
      <c r="AU62" s="26"/>
      <c r="AV62" s="26"/>
      <c r="AW62" s="26"/>
      <c r="AX62" s="53">
        <f t="shared" ref="AX62" si="51">AD62+AH62+AL62</f>
        <v>500</v>
      </c>
      <c r="AY62" s="46">
        <v>0</v>
      </c>
      <c r="AZ62" s="71">
        <v>0</v>
      </c>
      <c r="BA62" s="16" t="s">
        <v>244</v>
      </c>
      <c r="BB62" s="14" t="s">
        <v>401</v>
      </c>
      <c r="BC62" s="53"/>
      <c r="BD62" s="71"/>
      <c r="BE62" s="71"/>
      <c r="BF62" s="14" t="s">
        <v>401</v>
      </c>
      <c r="BG62" s="26"/>
      <c r="BH62" s="26"/>
      <c r="BI62" s="26"/>
      <c r="BJ62" s="26"/>
      <c r="BK62" s="26"/>
      <c r="BL62" s="14" t="s">
        <v>73</v>
      </c>
      <c r="BM62" s="26" t="s">
        <v>985</v>
      </c>
    </row>
    <row r="63" spans="1:65" s="6" customFormat="1" ht="12.75" customHeight="1" x14ac:dyDescent="0.2">
      <c r="A63" s="14" t="s">
        <v>386</v>
      </c>
      <c r="B63" s="14"/>
      <c r="C63" s="26"/>
      <c r="D63" s="87"/>
      <c r="E63" s="26"/>
      <c r="F63" s="92" t="s">
        <v>47</v>
      </c>
      <c r="G63" s="69" t="s">
        <v>402</v>
      </c>
      <c r="H63" s="26"/>
      <c r="I63" s="26" t="s">
        <v>403</v>
      </c>
      <c r="J63" s="26" t="s">
        <v>404</v>
      </c>
      <c r="K63" s="26" t="s">
        <v>25</v>
      </c>
      <c r="L63" s="26"/>
      <c r="M63" s="26"/>
      <c r="N63" s="14"/>
      <c r="O63" s="14" t="s">
        <v>242</v>
      </c>
      <c r="P63" s="69" t="s">
        <v>390</v>
      </c>
      <c r="Q63" s="14" t="s">
        <v>277</v>
      </c>
      <c r="R63" s="26" t="s">
        <v>234</v>
      </c>
      <c r="S63" s="14" t="s">
        <v>232</v>
      </c>
      <c r="T63" s="26" t="s">
        <v>10</v>
      </c>
      <c r="U63" s="26" t="s">
        <v>11</v>
      </c>
      <c r="V63" s="14"/>
      <c r="W63" s="15" t="s">
        <v>264</v>
      </c>
      <c r="X63" s="15" t="s">
        <v>251</v>
      </c>
      <c r="Y63" s="87">
        <v>30</v>
      </c>
      <c r="Z63" s="87">
        <v>60</v>
      </c>
      <c r="AA63" s="86">
        <v>10</v>
      </c>
      <c r="AB63" s="26" t="s">
        <v>285</v>
      </c>
      <c r="AC63" s="15" t="s">
        <v>236</v>
      </c>
      <c r="AD63" s="53">
        <v>10</v>
      </c>
      <c r="AE63" s="50">
        <v>103300</v>
      </c>
      <c r="AF63" s="50">
        <f t="shared" si="43"/>
        <v>1033000</v>
      </c>
      <c r="AG63" s="50">
        <f t="shared" si="44"/>
        <v>1156960</v>
      </c>
      <c r="AH63" s="53">
        <v>10</v>
      </c>
      <c r="AI63" s="50">
        <v>103300</v>
      </c>
      <c r="AJ63" s="50">
        <f t="shared" si="45"/>
        <v>1033000</v>
      </c>
      <c r="AK63" s="50">
        <f t="shared" si="46"/>
        <v>1156960</v>
      </c>
      <c r="AL63" s="53">
        <v>10</v>
      </c>
      <c r="AM63" s="50">
        <v>103300</v>
      </c>
      <c r="AN63" s="50">
        <f t="shared" si="47"/>
        <v>1033000</v>
      </c>
      <c r="AO63" s="50">
        <f t="shared" si="48"/>
        <v>1156960</v>
      </c>
      <c r="AP63" s="53">
        <v>0</v>
      </c>
      <c r="AQ63" s="50"/>
      <c r="AR63" s="50">
        <v>0</v>
      </c>
      <c r="AS63" s="50">
        <v>0</v>
      </c>
      <c r="AT63" s="26"/>
      <c r="AU63" s="26"/>
      <c r="AV63" s="26"/>
      <c r="AW63" s="26"/>
      <c r="AX63" s="53">
        <v>30</v>
      </c>
      <c r="AY63" s="50">
        <v>0</v>
      </c>
      <c r="AZ63" s="50">
        <v>0</v>
      </c>
      <c r="BA63" s="16" t="s">
        <v>244</v>
      </c>
      <c r="BB63" s="14" t="s">
        <v>405</v>
      </c>
      <c r="BC63" s="53"/>
      <c r="BD63" s="71"/>
      <c r="BE63" s="71"/>
      <c r="BF63" s="14" t="s">
        <v>405</v>
      </c>
      <c r="BG63" s="26"/>
      <c r="BH63" s="26"/>
      <c r="BI63" s="26"/>
      <c r="BJ63" s="26"/>
      <c r="BK63" s="14" t="s">
        <v>73</v>
      </c>
      <c r="BL63" s="26"/>
      <c r="BM63" s="26"/>
    </row>
    <row r="64" spans="1:65" s="6" customFormat="1" ht="12.75" customHeight="1" x14ac:dyDescent="0.2">
      <c r="A64" s="14" t="s">
        <v>386</v>
      </c>
      <c r="B64" s="14"/>
      <c r="C64" s="26"/>
      <c r="D64" s="92" t="s">
        <v>47</v>
      </c>
      <c r="E64" s="26"/>
      <c r="F64" s="110" t="s">
        <v>48</v>
      </c>
      <c r="G64" s="69" t="s">
        <v>402</v>
      </c>
      <c r="H64" s="26"/>
      <c r="I64" s="26" t="s">
        <v>403</v>
      </c>
      <c r="J64" s="26" t="s">
        <v>404</v>
      </c>
      <c r="K64" s="26" t="s">
        <v>25</v>
      </c>
      <c r="L64" s="26"/>
      <c r="M64" s="26"/>
      <c r="N64" s="14"/>
      <c r="O64" s="14" t="s">
        <v>242</v>
      </c>
      <c r="P64" s="69" t="s">
        <v>390</v>
      </c>
      <c r="Q64" s="14" t="s">
        <v>277</v>
      </c>
      <c r="R64" s="26" t="s">
        <v>234</v>
      </c>
      <c r="S64" s="14" t="s">
        <v>232</v>
      </c>
      <c r="T64" s="26" t="s">
        <v>10</v>
      </c>
      <c r="U64" s="26" t="s">
        <v>11</v>
      </c>
      <c r="V64" s="14"/>
      <c r="W64" s="15" t="s">
        <v>264</v>
      </c>
      <c r="X64" s="15" t="s">
        <v>251</v>
      </c>
      <c r="Y64" s="47">
        <v>0</v>
      </c>
      <c r="Z64" s="54">
        <v>90</v>
      </c>
      <c r="AA64" s="54">
        <v>10</v>
      </c>
      <c r="AB64" s="26" t="s">
        <v>285</v>
      </c>
      <c r="AC64" s="15" t="s">
        <v>236</v>
      </c>
      <c r="AD64" s="53">
        <v>10</v>
      </c>
      <c r="AE64" s="50">
        <v>103300</v>
      </c>
      <c r="AF64" s="50">
        <f>AE64*AD64</f>
        <v>1033000</v>
      </c>
      <c r="AG64" s="50">
        <f>AF64*1.12</f>
        <v>1156960</v>
      </c>
      <c r="AH64" s="53">
        <v>10</v>
      </c>
      <c r="AI64" s="50">
        <v>103300</v>
      </c>
      <c r="AJ64" s="50">
        <f>AI64*AH64</f>
        <v>1033000</v>
      </c>
      <c r="AK64" s="50">
        <f>AJ64*1.12</f>
        <v>1156960</v>
      </c>
      <c r="AL64" s="53">
        <v>10</v>
      </c>
      <c r="AM64" s="50">
        <v>103300</v>
      </c>
      <c r="AN64" s="50">
        <f>AL64*AM64</f>
        <v>1033000</v>
      </c>
      <c r="AO64" s="50">
        <f>AN64*1.12</f>
        <v>1156960</v>
      </c>
      <c r="AP64" s="53">
        <v>0</v>
      </c>
      <c r="AQ64" s="50"/>
      <c r="AR64" s="50">
        <v>0</v>
      </c>
      <c r="AS64" s="50">
        <v>0</v>
      </c>
      <c r="AT64" s="26"/>
      <c r="AU64" s="26"/>
      <c r="AV64" s="26"/>
      <c r="AW64" s="26"/>
      <c r="AX64" s="53">
        <v>30</v>
      </c>
      <c r="AY64" s="50">
        <v>0</v>
      </c>
      <c r="AZ64" s="50">
        <f>AY64*1.12</f>
        <v>0</v>
      </c>
      <c r="BA64" s="16" t="s">
        <v>244</v>
      </c>
      <c r="BB64" s="14" t="s">
        <v>405</v>
      </c>
      <c r="BC64" s="53"/>
      <c r="BD64" s="71"/>
      <c r="BE64" s="71"/>
      <c r="BF64" s="14" t="s">
        <v>405</v>
      </c>
      <c r="BG64" s="26"/>
      <c r="BH64" s="26"/>
      <c r="BI64" s="26"/>
      <c r="BJ64" s="26"/>
      <c r="BK64" s="26"/>
      <c r="BL64" s="14" t="s">
        <v>73</v>
      </c>
      <c r="BM64" s="26"/>
    </row>
    <row r="65" spans="1:65" s="6" customFormat="1" ht="12.75" customHeight="1" x14ac:dyDescent="0.2">
      <c r="A65" s="14" t="s">
        <v>386</v>
      </c>
      <c r="B65" s="14"/>
      <c r="C65" s="26"/>
      <c r="D65" s="109" t="s">
        <v>48</v>
      </c>
      <c r="E65" s="26"/>
      <c r="F65" s="109" t="s">
        <v>47</v>
      </c>
      <c r="G65" s="69" t="s">
        <v>402</v>
      </c>
      <c r="H65" s="26"/>
      <c r="I65" s="26" t="s">
        <v>403</v>
      </c>
      <c r="J65" s="26" t="s">
        <v>404</v>
      </c>
      <c r="K65" s="26" t="s">
        <v>25</v>
      </c>
      <c r="L65" s="26"/>
      <c r="M65" s="26"/>
      <c r="N65" s="14"/>
      <c r="O65" s="14" t="s">
        <v>242</v>
      </c>
      <c r="P65" s="88" t="s">
        <v>444</v>
      </c>
      <c r="Q65" s="14" t="s">
        <v>645</v>
      </c>
      <c r="R65" s="26" t="s">
        <v>234</v>
      </c>
      <c r="S65" s="14" t="s">
        <v>232</v>
      </c>
      <c r="T65" s="26" t="s">
        <v>10</v>
      </c>
      <c r="U65" s="26" t="s">
        <v>11</v>
      </c>
      <c r="V65" s="14"/>
      <c r="W65" s="15" t="s">
        <v>646</v>
      </c>
      <c r="X65" s="15" t="s">
        <v>251</v>
      </c>
      <c r="Y65" s="47">
        <v>0</v>
      </c>
      <c r="Z65" s="54">
        <v>90</v>
      </c>
      <c r="AA65" s="54">
        <v>10</v>
      </c>
      <c r="AB65" s="26" t="s">
        <v>285</v>
      </c>
      <c r="AC65" s="15" t="s">
        <v>236</v>
      </c>
      <c r="AD65" s="53">
        <v>0</v>
      </c>
      <c r="AE65" s="50">
        <v>103300</v>
      </c>
      <c r="AF65" s="50">
        <f>AE65*AD65</f>
        <v>0</v>
      </c>
      <c r="AG65" s="50">
        <f>AF65*1.12</f>
        <v>0</v>
      </c>
      <c r="AH65" s="53">
        <v>10</v>
      </c>
      <c r="AI65" s="50">
        <v>103300</v>
      </c>
      <c r="AJ65" s="50">
        <f>AI65*AH65</f>
        <v>1033000</v>
      </c>
      <c r="AK65" s="50">
        <f>AJ65*1.12</f>
        <v>1156960</v>
      </c>
      <c r="AL65" s="53">
        <v>10</v>
      </c>
      <c r="AM65" s="50">
        <v>103300</v>
      </c>
      <c r="AN65" s="50">
        <f>AL65*AM65</f>
        <v>1033000</v>
      </c>
      <c r="AO65" s="50">
        <f>AN65*1.12</f>
        <v>1156960</v>
      </c>
      <c r="AP65" s="53">
        <v>0</v>
      </c>
      <c r="AQ65" s="50"/>
      <c r="AR65" s="50">
        <v>0</v>
      </c>
      <c r="AS65" s="50">
        <v>0</v>
      </c>
      <c r="AT65" s="26"/>
      <c r="AU65" s="26"/>
      <c r="AV65" s="26"/>
      <c r="AW65" s="26"/>
      <c r="AX65" s="53">
        <f t="shared" ref="AX65" si="52">AD65+AH65+AL65</f>
        <v>20</v>
      </c>
      <c r="AY65" s="46">
        <v>0</v>
      </c>
      <c r="AZ65" s="71">
        <v>0</v>
      </c>
      <c r="BA65" s="16" t="s">
        <v>244</v>
      </c>
      <c r="BB65" s="14" t="s">
        <v>405</v>
      </c>
      <c r="BC65" s="53"/>
      <c r="BD65" s="71"/>
      <c r="BE65" s="71"/>
      <c r="BF65" s="14" t="s">
        <v>405</v>
      </c>
      <c r="BG65" s="26"/>
      <c r="BH65" s="26"/>
      <c r="BI65" s="26"/>
      <c r="BJ65" s="26"/>
      <c r="BK65" s="26"/>
      <c r="BL65" s="14" t="s">
        <v>73</v>
      </c>
      <c r="BM65" s="26" t="s">
        <v>985</v>
      </c>
    </row>
    <row r="66" spans="1:65" s="6" customFormat="1" ht="12.75" customHeight="1" x14ac:dyDescent="0.2">
      <c r="A66" s="14" t="s">
        <v>386</v>
      </c>
      <c r="B66" s="14"/>
      <c r="C66" s="26"/>
      <c r="D66" s="87"/>
      <c r="E66" s="26"/>
      <c r="F66" s="92" t="s">
        <v>49</v>
      </c>
      <c r="G66" s="69" t="s">
        <v>406</v>
      </c>
      <c r="H66" s="26"/>
      <c r="I66" s="26" t="s">
        <v>403</v>
      </c>
      <c r="J66" s="26" t="s">
        <v>407</v>
      </c>
      <c r="K66" s="26" t="s">
        <v>25</v>
      </c>
      <c r="L66" s="26"/>
      <c r="M66" s="26"/>
      <c r="N66" s="14"/>
      <c r="O66" s="14" t="s">
        <v>242</v>
      </c>
      <c r="P66" s="69" t="s">
        <v>390</v>
      </c>
      <c r="Q66" s="14" t="s">
        <v>277</v>
      </c>
      <c r="R66" s="26" t="s">
        <v>234</v>
      </c>
      <c r="S66" s="14" t="s">
        <v>232</v>
      </c>
      <c r="T66" s="26" t="s">
        <v>10</v>
      </c>
      <c r="U66" s="26" t="s">
        <v>11</v>
      </c>
      <c r="V66" s="14"/>
      <c r="W66" s="15" t="s">
        <v>264</v>
      </c>
      <c r="X66" s="15" t="s">
        <v>251</v>
      </c>
      <c r="Y66" s="87">
        <v>30</v>
      </c>
      <c r="Z66" s="87">
        <v>60</v>
      </c>
      <c r="AA66" s="86">
        <v>10</v>
      </c>
      <c r="AB66" s="26" t="s">
        <v>285</v>
      </c>
      <c r="AC66" s="15" t="s">
        <v>236</v>
      </c>
      <c r="AD66" s="53">
        <v>2</v>
      </c>
      <c r="AE66" s="50">
        <v>267500</v>
      </c>
      <c r="AF66" s="50">
        <f t="shared" si="43"/>
        <v>535000</v>
      </c>
      <c r="AG66" s="50">
        <f t="shared" si="44"/>
        <v>599200</v>
      </c>
      <c r="AH66" s="53">
        <v>2</v>
      </c>
      <c r="AI66" s="50">
        <v>267500</v>
      </c>
      <c r="AJ66" s="50">
        <f t="shared" si="45"/>
        <v>535000</v>
      </c>
      <c r="AK66" s="50">
        <f t="shared" si="46"/>
        <v>599200</v>
      </c>
      <c r="AL66" s="53">
        <v>2</v>
      </c>
      <c r="AM66" s="50">
        <v>267500</v>
      </c>
      <c r="AN66" s="50">
        <f t="shared" si="47"/>
        <v>535000</v>
      </c>
      <c r="AO66" s="50">
        <f t="shared" si="48"/>
        <v>599200</v>
      </c>
      <c r="AP66" s="53">
        <v>0</v>
      </c>
      <c r="AQ66" s="50"/>
      <c r="AR66" s="50">
        <v>0</v>
      </c>
      <c r="AS66" s="50">
        <v>0</v>
      </c>
      <c r="AT66" s="26"/>
      <c r="AU66" s="26"/>
      <c r="AV66" s="26"/>
      <c r="AW66" s="26"/>
      <c r="AX66" s="53">
        <v>6</v>
      </c>
      <c r="AY66" s="50">
        <v>0</v>
      </c>
      <c r="AZ66" s="50">
        <v>0</v>
      </c>
      <c r="BA66" s="16" t="s">
        <v>244</v>
      </c>
      <c r="BB66" s="14" t="s">
        <v>408</v>
      </c>
      <c r="BC66" s="53"/>
      <c r="BD66" s="71"/>
      <c r="BE66" s="71"/>
      <c r="BF66" s="14" t="s">
        <v>408</v>
      </c>
      <c r="BG66" s="26"/>
      <c r="BH66" s="26"/>
      <c r="BI66" s="26"/>
      <c r="BJ66" s="26"/>
      <c r="BK66" s="14" t="s">
        <v>73</v>
      </c>
      <c r="BL66" s="26"/>
      <c r="BM66" s="26"/>
    </row>
    <row r="67" spans="1:65" s="6" customFormat="1" ht="12.75" customHeight="1" x14ac:dyDescent="0.2">
      <c r="A67" s="14" t="s">
        <v>386</v>
      </c>
      <c r="B67" s="14"/>
      <c r="C67" s="26"/>
      <c r="D67" s="92" t="s">
        <v>49</v>
      </c>
      <c r="E67" s="26"/>
      <c r="F67" s="110" t="s">
        <v>50</v>
      </c>
      <c r="G67" s="69" t="s">
        <v>406</v>
      </c>
      <c r="H67" s="26"/>
      <c r="I67" s="26" t="s">
        <v>403</v>
      </c>
      <c r="J67" s="26" t="s">
        <v>407</v>
      </c>
      <c r="K67" s="26" t="s">
        <v>25</v>
      </c>
      <c r="L67" s="26"/>
      <c r="M67" s="26"/>
      <c r="N67" s="14"/>
      <c r="O67" s="14" t="s">
        <v>242</v>
      </c>
      <c r="P67" s="69" t="s">
        <v>390</v>
      </c>
      <c r="Q67" s="14" t="s">
        <v>277</v>
      </c>
      <c r="R67" s="26" t="s">
        <v>234</v>
      </c>
      <c r="S67" s="14" t="s">
        <v>232</v>
      </c>
      <c r="T67" s="26" t="s">
        <v>10</v>
      </c>
      <c r="U67" s="26" t="s">
        <v>11</v>
      </c>
      <c r="V67" s="14"/>
      <c r="W67" s="15" t="s">
        <v>264</v>
      </c>
      <c r="X67" s="15" t="s">
        <v>251</v>
      </c>
      <c r="Y67" s="47">
        <v>0</v>
      </c>
      <c r="Z67" s="54">
        <v>90</v>
      </c>
      <c r="AA67" s="54">
        <v>10</v>
      </c>
      <c r="AB67" s="26" t="s">
        <v>285</v>
      </c>
      <c r="AC67" s="15" t="s">
        <v>236</v>
      </c>
      <c r="AD67" s="53">
        <v>2</v>
      </c>
      <c r="AE67" s="50">
        <v>267500</v>
      </c>
      <c r="AF67" s="50">
        <f>AE67*AD67</f>
        <v>535000</v>
      </c>
      <c r="AG67" s="50">
        <f>AF67*1.12</f>
        <v>599200</v>
      </c>
      <c r="AH67" s="53">
        <v>2</v>
      </c>
      <c r="AI67" s="50">
        <v>267500</v>
      </c>
      <c r="AJ67" s="50">
        <f>AI67*AH67</f>
        <v>535000</v>
      </c>
      <c r="AK67" s="50">
        <f>AJ67*1.12</f>
        <v>599200</v>
      </c>
      <c r="AL67" s="53">
        <v>2</v>
      </c>
      <c r="AM67" s="50">
        <v>267500</v>
      </c>
      <c r="AN67" s="50">
        <f>AL67*AM67</f>
        <v>535000</v>
      </c>
      <c r="AO67" s="50">
        <f>AN67*1.12</f>
        <v>599200</v>
      </c>
      <c r="AP67" s="53">
        <v>0</v>
      </c>
      <c r="AQ67" s="50"/>
      <c r="AR67" s="50">
        <v>0</v>
      </c>
      <c r="AS67" s="50">
        <v>0</v>
      </c>
      <c r="AT67" s="26"/>
      <c r="AU67" s="26"/>
      <c r="AV67" s="26"/>
      <c r="AW67" s="26"/>
      <c r="AX67" s="53">
        <v>6</v>
      </c>
      <c r="AY67" s="50">
        <v>0</v>
      </c>
      <c r="AZ67" s="50">
        <f>AY67*1.12</f>
        <v>0</v>
      </c>
      <c r="BA67" s="16" t="s">
        <v>244</v>
      </c>
      <c r="BB67" s="14" t="s">
        <v>408</v>
      </c>
      <c r="BC67" s="53"/>
      <c r="BD67" s="71"/>
      <c r="BE67" s="71"/>
      <c r="BF67" s="14" t="s">
        <v>408</v>
      </c>
      <c r="BG67" s="26"/>
      <c r="BH67" s="26"/>
      <c r="BI67" s="26"/>
      <c r="BJ67" s="26"/>
      <c r="BK67" s="26"/>
      <c r="BL67" s="14" t="s">
        <v>73</v>
      </c>
      <c r="BM67" s="26"/>
    </row>
    <row r="68" spans="1:65" s="6" customFormat="1" ht="12.75" customHeight="1" x14ac:dyDescent="0.2">
      <c r="A68" s="14" t="s">
        <v>386</v>
      </c>
      <c r="B68" s="14"/>
      <c r="C68" s="26"/>
      <c r="D68" s="109" t="s">
        <v>50</v>
      </c>
      <c r="E68" s="26"/>
      <c r="F68" s="109" t="s">
        <v>49</v>
      </c>
      <c r="G68" s="69" t="s">
        <v>406</v>
      </c>
      <c r="H68" s="26"/>
      <c r="I68" s="26" t="s">
        <v>403</v>
      </c>
      <c r="J68" s="26" t="s">
        <v>407</v>
      </c>
      <c r="K68" s="26" t="s">
        <v>25</v>
      </c>
      <c r="L68" s="26"/>
      <c r="M68" s="26"/>
      <c r="N68" s="14"/>
      <c r="O68" s="14" t="s">
        <v>242</v>
      </c>
      <c r="P68" s="88" t="s">
        <v>444</v>
      </c>
      <c r="Q68" s="14" t="s">
        <v>645</v>
      </c>
      <c r="R68" s="26" t="s">
        <v>234</v>
      </c>
      <c r="S68" s="14" t="s">
        <v>232</v>
      </c>
      <c r="T68" s="26" t="s">
        <v>10</v>
      </c>
      <c r="U68" s="26" t="s">
        <v>11</v>
      </c>
      <c r="V68" s="14"/>
      <c r="W68" s="15" t="s">
        <v>646</v>
      </c>
      <c r="X68" s="15" t="s">
        <v>251</v>
      </c>
      <c r="Y68" s="47">
        <v>0</v>
      </c>
      <c r="Z68" s="54">
        <v>90</v>
      </c>
      <c r="AA68" s="54">
        <v>10</v>
      </c>
      <c r="AB68" s="26" t="s">
        <v>285</v>
      </c>
      <c r="AC68" s="15" t="s">
        <v>236</v>
      </c>
      <c r="AD68" s="53">
        <v>0</v>
      </c>
      <c r="AE68" s="50">
        <v>267500</v>
      </c>
      <c r="AF68" s="50">
        <f>AE68*AD68</f>
        <v>0</v>
      </c>
      <c r="AG68" s="50">
        <f>AF68*1.12</f>
        <v>0</v>
      </c>
      <c r="AH68" s="53">
        <v>2</v>
      </c>
      <c r="AI68" s="50">
        <v>267500</v>
      </c>
      <c r="AJ68" s="50">
        <f>AI68*AH68</f>
        <v>535000</v>
      </c>
      <c r="AK68" s="50">
        <f>AJ68*1.12</f>
        <v>599200</v>
      </c>
      <c r="AL68" s="53">
        <v>2</v>
      </c>
      <c r="AM68" s="50">
        <v>267500</v>
      </c>
      <c r="AN68" s="50">
        <f>AL68*AM68</f>
        <v>535000</v>
      </c>
      <c r="AO68" s="50">
        <f>AN68*1.12</f>
        <v>599200</v>
      </c>
      <c r="AP68" s="53">
        <v>0</v>
      </c>
      <c r="AQ68" s="50"/>
      <c r="AR68" s="50">
        <v>0</v>
      </c>
      <c r="AS68" s="50">
        <v>0</v>
      </c>
      <c r="AT68" s="26"/>
      <c r="AU68" s="26"/>
      <c r="AV68" s="26"/>
      <c r="AW68" s="26"/>
      <c r="AX68" s="53">
        <f t="shared" ref="AX68" si="53">AD68+AH68+AL68</f>
        <v>4</v>
      </c>
      <c r="AY68" s="46">
        <v>0</v>
      </c>
      <c r="AZ68" s="71">
        <v>0</v>
      </c>
      <c r="BA68" s="16" t="s">
        <v>244</v>
      </c>
      <c r="BB68" s="14" t="s">
        <v>408</v>
      </c>
      <c r="BC68" s="53"/>
      <c r="BD68" s="71"/>
      <c r="BE68" s="71"/>
      <c r="BF68" s="14" t="s">
        <v>408</v>
      </c>
      <c r="BG68" s="26"/>
      <c r="BH68" s="26"/>
      <c r="BI68" s="26"/>
      <c r="BJ68" s="26"/>
      <c r="BK68" s="26"/>
      <c r="BL68" s="14" t="s">
        <v>73</v>
      </c>
      <c r="BM68" s="26" t="s">
        <v>985</v>
      </c>
    </row>
    <row r="69" spans="1:65" s="6" customFormat="1" ht="12.75" customHeight="1" x14ac:dyDescent="0.2">
      <c r="A69" s="14" t="s">
        <v>301</v>
      </c>
      <c r="B69" s="23" t="s">
        <v>425</v>
      </c>
      <c r="C69" s="23"/>
      <c r="D69" s="92" t="s">
        <v>52</v>
      </c>
      <c r="E69" s="26"/>
      <c r="F69" s="87" t="s">
        <v>51</v>
      </c>
      <c r="G69" s="26" t="s">
        <v>311</v>
      </c>
      <c r="H69" s="14" t="s">
        <v>438</v>
      </c>
      <c r="I69" s="26" t="s">
        <v>312</v>
      </c>
      <c r="J69" s="26" t="s">
        <v>313</v>
      </c>
      <c r="K69" s="26" t="s">
        <v>25</v>
      </c>
      <c r="L69" s="26"/>
      <c r="M69" s="26" t="s">
        <v>60</v>
      </c>
      <c r="N69" s="14" t="s">
        <v>210</v>
      </c>
      <c r="O69" s="14" t="s">
        <v>232</v>
      </c>
      <c r="P69" s="16" t="s">
        <v>233</v>
      </c>
      <c r="Q69" s="26">
        <v>12.2018</v>
      </c>
      <c r="R69" s="26" t="s">
        <v>234</v>
      </c>
      <c r="S69" s="14" t="s">
        <v>232</v>
      </c>
      <c r="T69" s="26" t="s">
        <v>283</v>
      </c>
      <c r="U69" s="26" t="s">
        <v>11</v>
      </c>
      <c r="V69" s="14"/>
      <c r="W69" s="26">
        <v>1.2019</v>
      </c>
      <c r="X69" s="14" t="s">
        <v>284</v>
      </c>
      <c r="Y69" s="14" t="s">
        <v>434</v>
      </c>
      <c r="Z69" s="14" t="s">
        <v>435</v>
      </c>
      <c r="AA69" s="59">
        <v>10</v>
      </c>
      <c r="AB69" s="26" t="s">
        <v>285</v>
      </c>
      <c r="AC69" s="26" t="s">
        <v>236</v>
      </c>
      <c r="AD69" s="53">
        <v>85</v>
      </c>
      <c r="AE69" s="50">
        <v>17686.830000000002</v>
      </c>
      <c r="AF69" s="50">
        <v>1503380.55</v>
      </c>
      <c r="AG69" s="50">
        <v>1683786.22</v>
      </c>
      <c r="AH69" s="53">
        <v>230</v>
      </c>
      <c r="AI69" s="50">
        <v>17686.830000000002</v>
      </c>
      <c r="AJ69" s="50">
        <v>4067970.9</v>
      </c>
      <c r="AK69" s="50">
        <v>4556127.41</v>
      </c>
      <c r="AL69" s="53">
        <v>230</v>
      </c>
      <c r="AM69" s="50">
        <v>17686.830000000002</v>
      </c>
      <c r="AN69" s="50">
        <v>4067970.9</v>
      </c>
      <c r="AO69" s="50">
        <v>4556127.41</v>
      </c>
      <c r="AP69" s="53">
        <v>230</v>
      </c>
      <c r="AQ69" s="50">
        <v>17686.830000000002</v>
      </c>
      <c r="AR69" s="50">
        <v>4067970.9</v>
      </c>
      <c r="AS69" s="50">
        <v>4556127.41</v>
      </c>
      <c r="AT69" s="53">
        <v>230</v>
      </c>
      <c r="AU69" s="50">
        <v>17686.830000000002</v>
      </c>
      <c r="AV69" s="50">
        <v>4067970.9</v>
      </c>
      <c r="AW69" s="50">
        <v>4556127.41</v>
      </c>
      <c r="AX69" s="53">
        <v>1005</v>
      </c>
      <c r="AY69" s="50">
        <v>0</v>
      </c>
      <c r="AZ69" s="50">
        <v>0</v>
      </c>
      <c r="BA69" s="14" t="s">
        <v>245</v>
      </c>
      <c r="BB69" s="26"/>
      <c r="BC69" s="26"/>
      <c r="BD69" s="26"/>
      <c r="BE69" s="26"/>
      <c r="BF69" s="26" t="s">
        <v>305</v>
      </c>
      <c r="BG69" s="26"/>
      <c r="BH69" s="26"/>
      <c r="BI69" s="26"/>
      <c r="BJ69" s="26"/>
      <c r="BK69" s="26"/>
      <c r="BL69" s="93"/>
      <c r="BM69" s="14" t="s">
        <v>73</v>
      </c>
    </row>
    <row r="70" spans="1:65" s="6" customFormat="1" ht="12.75" customHeight="1" x14ac:dyDescent="0.2">
      <c r="A70" s="14" t="s">
        <v>301</v>
      </c>
      <c r="B70" s="14" t="s">
        <v>441</v>
      </c>
      <c r="C70" s="14" t="s">
        <v>507</v>
      </c>
      <c r="D70" s="87" t="s">
        <v>979</v>
      </c>
      <c r="E70" s="26"/>
      <c r="F70" s="87"/>
      <c r="G70" s="26" t="s">
        <v>311</v>
      </c>
      <c r="H70" s="87">
        <v>220016064</v>
      </c>
      <c r="I70" s="26" t="s">
        <v>312</v>
      </c>
      <c r="J70" s="69" t="s">
        <v>313</v>
      </c>
      <c r="K70" s="26" t="s">
        <v>25</v>
      </c>
      <c r="L70" s="26"/>
      <c r="M70" s="26" t="s">
        <v>60</v>
      </c>
      <c r="N70" s="14" t="s">
        <v>210</v>
      </c>
      <c r="O70" s="14" t="s">
        <v>232</v>
      </c>
      <c r="P70" s="16" t="s">
        <v>233</v>
      </c>
      <c r="Q70" s="90" t="s">
        <v>508</v>
      </c>
      <c r="R70" s="26" t="s">
        <v>234</v>
      </c>
      <c r="S70" s="14" t="s">
        <v>232</v>
      </c>
      <c r="T70" s="26" t="s">
        <v>283</v>
      </c>
      <c r="U70" s="26" t="s">
        <v>11</v>
      </c>
      <c r="V70" s="14"/>
      <c r="W70" s="91" t="s">
        <v>477</v>
      </c>
      <c r="X70" s="14" t="s">
        <v>284</v>
      </c>
      <c r="Y70" s="91">
        <v>30</v>
      </c>
      <c r="Z70" s="91" t="s">
        <v>243</v>
      </c>
      <c r="AA70" s="91">
        <v>10</v>
      </c>
      <c r="AB70" s="26" t="s">
        <v>285</v>
      </c>
      <c r="AC70" s="26" t="s">
        <v>236</v>
      </c>
      <c r="AD70" s="53">
        <v>200</v>
      </c>
      <c r="AE70" s="50">
        <v>17686.830000000002</v>
      </c>
      <c r="AF70" s="50">
        <f t="shared" ref="AF70" si="54">AD70*AE70</f>
        <v>3537366.0000000005</v>
      </c>
      <c r="AG70" s="50">
        <f t="shared" ref="AG70:AG71" si="55">AF70*1.12</f>
        <v>3961849.9200000009</v>
      </c>
      <c r="AH70" s="53">
        <v>230</v>
      </c>
      <c r="AI70" s="50">
        <v>17686.830000000002</v>
      </c>
      <c r="AJ70" s="50">
        <f t="shared" ref="AJ70" si="56">AH70*AI70</f>
        <v>4067970.9000000004</v>
      </c>
      <c r="AK70" s="50">
        <f t="shared" ref="AK70:AK71" si="57">AJ70*1.12</f>
        <v>4556127.4080000008</v>
      </c>
      <c r="AL70" s="53">
        <v>230</v>
      </c>
      <c r="AM70" s="50">
        <v>17686.830000000002</v>
      </c>
      <c r="AN70" s="50">
        <f t="shared" ref="AN70" si="58">AL70*AM70</f>
        <v>4067970.9000000004</v>
      </c>
      <c r="AO70" s="50">
        <f t="shared" ref="AO70:AO71" si="59">AN70*1.12</f>
        <v>4556127.4080000008</v>
      </c>
      <c r="AP70" s="53">
        <v>230</v>
      </c>
      <c r="AQ70" s="50">
        <v>17686.830000000002</v>
      </c>
      <c r="AR70" s="50">
        <f t="shared" ref="AR70" si="60">AP70*AQ70</f>
        <v>4067970.9000000004</v>
      </c>
      <c r="AS70" s="50">
        <f t="shared" ref="AS70:AS118" si="61">AR70*1.12</f>
        <v>4556127.4080000008</v>
      </c>
      <c r="AT70" s="53">
        <v>230</v>
      </c>
      <c r="AU70" s="50">
        <v>17686.830000000002</v>
      </c>
      <c r="AV70" s="50">
        <f t="shared" ref="AV70" si="62">AT70*AU70</f>
        <v>4067970.9000000004</v>
      </c>
      <c r="AW70" s="50">
        <f t="shared" ref="AW70:AW118" si="63">AV70*1.12</f>
        <v>4556127.4080000008</v>
      </c>
      <c r="AX70" s="73">
        <f t="shared" ref="AX70:AX116" si="64">AT70+AP70+AL70+AH70+AD70</f>
        <v>1120</v>
      </c>
      <c r="AY70" s="50">
        <v>0</v>
      </c>
      <c r="AZ70" s="50">
        <f>AY70*1.12</f>
        <v>0</v>
      </c>
      <c r="BA70" s="14" t="s">
        <v>245</v>
      </c>
      <c r="BB70" s="26"/>
      <c r="BC70" s="26"/>
      <c r="BD70" s="26"/>
      <c r="BE70" s="26"/>
      <c r="BF70" s="26" t="s">
        <v>305</v>
      </c>
      <c r="BG70" s="26"/>
      <c r="BH70" s="26"/>
      <c r="BI70" s="26"/>
      <c r="BJ70" s="14" t="s">
        <v>73</v>
      </c>
      <c r="BK70" s="14" t="s">
        <v>73</v>
      </c>
      <c r="BL70" s="14"/>
      <c r="BM70" s="180" t="s">
        <v>978</v>
      </c>
    </row>
    <row r="71" spans="1:65" s="6" customFormat="1" ht="12.75" customHeight="1" x14ac:dyDescent="0.25">
      <c r="A71" s="181" t="s">
        <v>301</v>
      </c>
      <c r="B71" s="181" t="s">
        <v>441</v>
      </c>
      <c r="C71" s="181" t="s">
        <v>507</v>
      </c>
      <c r="D71" s="185" t="s">
        <v>980</v>
      </c>
      <c r="E71" s="183"/>
      <c r="F71" s="185"/>
      <c r="G71" s="183" t="s">
        <v>311</v>
      </c>
      <c r="H71" s="185">
        <v>220016064</v>
      </c>
      <c r="I71" s="183" t="s">
        <v>312</v>
      </c>
      <c r="J71" s="182" t="s">
        <v>313</v>
      </c>
      <c r="K71" s="183" t="s">
        <v>25</v>
      </c>
      <c r="L71" s="183"/>
      <c r="M71" s="183" t="s">
        <v>60</v>
      </c>
      <c r="N71" s="181" t="s">
        <v>210</v>
      </c>
      <c r="O71" s="181" t="s">
        <v>232</v>
      </c>
      <c r="P71" s="16" t="s">
        <v>233</v>
      </c>
      <c r="Q71" s="181" t="s">
        <v>520</v>
      </c>
      <c r="R71" s="183" t="s">
        <v>234</v>
      </c>
      <c r="S71" s="181" t="s">
        <v>232</v>
      </c>
      <c r="T71" s="183" t="s">
        <v>283</v>
      </c>
      <c r="U71" s="183" t="s">
        <v>11</v>
      </c>
      <c r="V71" s="181"/>
      <c r="W71" s="180" t="s">
        <v>477</v>
      </c>
      <c r="X71" s="181" t="s">
        <v>284</v>
      </c>
      <c r="Y71" s="180">
        <v>30</v>
      </c>
      <c r="Z71" s="180" t="s">
        <v>243</v>
      </c>
      <c r="AA71" s="180">
        <v>10</v>
      </c>
      <c r="AB71" s="183" t="s">
        <v>285</v>
      </c>
      <c r="AC71" s="186" t="s">
        <v>236</v>
      </c>
      <c r="AD71" s="188">
        <v>200</v>
      </c>
      <c r="AE71" s="188">
        <v>17686.830000000002</v>
      </c>
      <c r="AF71" s="188">
        <f t="shared" ref="AF71" si="65">AE71*AD71</f>
        <v>3537366.0000000005</v>
      </c>
      <c r="AG71" s="188">
        <f t="shared" si="55"/>
        <v>3961849.9200000009</v>
      </c>
      <c r="AH71" s="188">
        <v>460</v>
      </c>
      <c r="AI71" s="188">
        <v>17686.830000000002</v>
      </c>
      <c r="AJ71" s="188">
        <f t="shared" ref="AJ71" si="66">AI71*AH71</f>
        <v>8135941.8000000007</v>
      </c>
      <c r="AK71" s="188">
        <f t="shared" si="57"/>
        <v>9112254.8160000015</v>
      </c>
      <c r="AL71" s="188">
        <v>230</v>
      </c>
      <c r="AM71" s="188">
        <v>17686.830000000002</v>
      </c>
      <c r="AN71" s="188">
        <f t="shared" ref="AN71" si="67">AM71*AL71</f>
        <v>4067970.9000000004</v>
      </c>
      <c r="AO71" s="188">
        <f t="shared" si="59"/>
        <v>4556127.4080000008</v>
      </c>
      <c r="AP71" s="188">
        <v>230</v>
      </c>
      <c r="AQ71" s="188">
        <v>17686.830000000002</v>
      </c>
      <c r="AR71" s="188">
        <f t="shared" ref="AR71" si="68">AQ71*AP71</f>
        <v>4067970.9000000004</v>
      </c>
      <c r="AS71" s="188">
        <f t="shared" si="61"/>
        <v>4556127.4080000008</v>
      </c>
      <c r="AT71" s="188">
        <v>230</v>
      </c>
      <c r="AU71" s="188">
        <v>17686.830000000002</v>
      </c>
      <c r="AV71" s="188">
        <f t="shared" ref="AV71" si="69">AU71*AT71</f>
        <v>4067970.9000000004</v>
      </c>
      <c r="AW71" s="188">
        <f t="shared" si="63"/>
        <v>4556127.4080000008</v>
      </c>
      <c r="AX71" s="188">
        <f t="shared" ref="AX71" si="70">AD71+AH71+AL71+AP71+AT71</f>
        <v>1350</v>
      </c>
      <c r="AY71" s="188">
        <f t="shared" ref="AY71" si="71">AF71+AJ71+AN71+AR71+AV71</f>
        <v>23877220.5</v>
      </c>
      <c r="AZ71" s="188">
        <f t="shared" ref="AZ71" si="72">AY71*1.12</f>
        <v>26742486.960000001</v>
      </c>
      <c r="BA71" s="181" t="s">
        <v>245</v>
      </c>
      <c r="BB71" s="183"/>
      <c r="BC71" s="183"/>
      <c r="BD71" s="183"/>
      <c r="BE71" s="183"/>
      <c r="BF71" s="183" t="s">
        <v>305</v>
      </c>
      <c r="BG71" s="183"/>
      <c r="BH71" s="183"/>
      <c r="BI71" s="183"/>
      <c r="BJ71" s="181" t="s">
        <v>73</v>
      </c>
      <c r="BK71" s="181" t="s">
        <v>73</v>
      </c>
      <c r="BL71" s="181"/>
      <c r="BM71" s="180"/>
    </row>
    <row r="72" spans="1:65" ht="12.75" customHeight="1" x14ac:dyDescent="0.2">
      <c r="A72" s="14" t="s">
        <v>301</v>
      </c>
      <c r="B72" s="14" t="s">
        <v>441</v>
      </c>
      <c r="C72" s="14" t="s">
        <v>442</v>
      </c>
      <c r="D72" s="96" t="s">
        <v>29</v>
      </c>
      <c r="E72" s="69"/>
      <c r="F72" s="14"/>
      <c r="G72" s="26" t="s">
        <v>443</v>
      </c>
      <c r="H72" s="87">
        <v>210013579</v>
      </c>
      <c r="I72" s="26" t="s">
        <v>58</v>
      </c>
      <c r="J72" s="26" t="s">
        <v>59</v>
      </c>
      <c r="K72" s="26" t="s">
        <v>25</v>
      </c>
      <c r="L72" s="26"/>
      <c r="M72" s="26" t="s">
        <v>60</v>
      </c>
      <c r="N72" s="14" t="s">
        <v>210</v>
      </c>
      <c r="O72" s="14" t="s">
        <v>242</v>
      </c>
      <c r="P72" s="54" t="s">
        <v>444</v>
      </c>
      <c r="Q72" s="16" t="s">
        <v>264</v>
      </c>
      <c r="R72" s="26" t="s">
        <v>234</v>
      </c>
      <c r="S72" s="14" t="s">
        <v>232</v>
      </c>
      <c r="T72" s="26" t="s">
        <v>283</v>
      </c>
      <c r="U72" s="26" t="s">
        <v>11</v>
      </c>
      <c r="V72" s="14"/>
      <c r="W72" s="16" t="s">
        <v>445</v>
      </c>
      <c r="X72" s="14" t="s">
        <v>284</v>
      </c>
      <c r="Y72" s="91">
        <v>30</v>
      </c>
      <c r="Z72" s="91" t="s">
        <v>243</v>
      </c>
      <c r="AA72" s="91">
        <v>10</v>
      </c>
      <c r="AB72" s="26" t="s">
        <v>238</v>
      </c>
      <c r="AC72" s="15" t="s">
        <v>236</v>
      </c>
      <c r="AD72" s="53"/>
      <c r="AE72" s="50">
        <v>1645246.89</v>
      </c>
      <c r="AF72" s="50">
        <f>AE72*AD72</f>
        <v>0</v>
      </c>
      <c r="AG72" s="50">
        <f>AF72*1.12</f>
        <v>0</v>
      </c>
      <c r="AH72" s="53">
        <v>73</v>
      </c>
      <c r="AI72" s="50">
        <v>1645246.89</v>
      </c>
      <c r="AJ72" s="50">
        <f>AI72*AH72</f>
        <v>120103022.97</v>
      </c>
      <c r="AK72" s="50">
        <f>AJ72*1.12</f>
        <v>134515385.72640002</v>
      </c>
      <c r="AL72" s="53">
        <v>73</v>
      </c>
      <c r="AM72" s="50">
        <v>1645246.89</v>
      </c>
      <c r="AN72" s="50">
        <f>AM72*AL72</f>
        <v>120103022.97</v>
      </c>
      <c r="AO72" s="50">
        <f>AN72*1.12</f>
        <v>134515385.72640002</v>
      </c>
      <c r="AP72" s="53">
        <v>73</v>
      </c>
      <c r="AQ72" s="50">
        <v>1645246.89</v>
      </c>
      <c r="AR72" s="50">
        <f t="shared" ref="AR72:AR116" si="73">AQ72*AP72</f>
        <v>120103022.97</v>
      </c>
      <c r="AS72" s="50">
        <f t="shared" si="61"/>
        <v>134515385.72640002</v>
      </c>
      <c r="AT72" s="53">
        <v>73</v>
      </c>
      <c r="AU72" s="50">
        <v>1645246.89</v>
      </c>
      <c r="AV72" s="50">
        <f t="shared" ref="AV72:AV116" si="74">AU72*AT72</f>
        <v>120103022.97</v>
      </c>
      <c r="AW72" s="50">
        <f t="shared" si="63"/>
        <v>134515385.72640002</v>
      </c>
      <c r="AX72" s="53">
        <f t="shared" si="64"/>
        <v>292</v>
      </c>
      <c r="AY72" s="50">
        <v>0</v>
      </c>
      <c r="AZ72" s="50">
        <v>0</v>
      </c>
      <c r="BA72" s="16" t="s">
        <v>446</v>
      </c>
      <c r="BB72" s="26"/>
      <c r="BC72" s="26"/>
      <c r="BD72" s="26"/>
      <c r="BE72" s="26"/>
      <c r="BF72" s="26" t="s">
        <v>447</v>
      </c>
      <c r="BG72" s="26"/>
      <c r="BH72" s="26"/>
      <c r="BI72" s="26"/>
      <c r="BJ72" s="26"/>
      <c r="BK72" s="26"/>
      <c r="BL72" s="26"/>
      <c r="BM72" s="14" t="s">
        <v>73</v>
      </c>
    </row>
    <row r="73" spans="1:65" s="17" customFormat="1" ht="12.75" customHeight="1" x14ac:dyDescent="0.2">
      <c r="A73" s="69" t="s">
        <v>301</v>
      </c>
      <c r="B73" s="16" t="s">
        <v>441</v>
      </c>
      <c r="C73" s="16" t="s">
        <v>442</v>
      </c>
      <c r="D73" s="94" t="s">
        <v>596</v>
      </c>
      <c r="E73" s="23"/>
      <c r="F73" s="16"/>
      <c r="G73" s="69" t="s">
        <v>443</v>
      </c>
      <c r="H73" s="54">
        <v>210013579</v>
      </c>
      <c r="I73" s="23" t="s">
        <v>58</v>
      </c>
      <c r="J73" s="69" t="s">
        <v>59</v>
      </c>
      <c r="K73" s="23" t="s">
        <v>25</v>
      </c>
      <c r="L73" s="23"/>
      <c r="M73" s="23" t="s">
        <v>60</v>
      </c>
      <c r="N73" s="16" t="s">
        <v>210</v>
      </c>
      <c r="O73" s="16" t="s">
        <v>242</v>
      </c>
      <c r="P73" s="88" t="s">
        <v>444</v>
      </c>
      <c r="Q73" s="16" t="s">
        <v>520</v>
      </c>
      <c r="R73" s="23" t="s">
        <v>234</v>
      </c>
      <c r="S73" s="16" t="s">
        <v>232</v>
      </c>
      <c r="T73" s="69" t="s">
        <v>283</v>
      </c>
      <c r="U73" s="23" t="s">
        <v>11</v>
      </c>
      <c r="V73" s="16"/>
      <c r="W73" s="16" t="s">
        <v>445</v>
      </c>
      <c r="X73" s="16" t="s">
        <v>284</v>
      </c>
      <c r="Y73" s="95">
        <v>30</v>
      </c>
      <c r="Z73" s="95" t="s">
        <v>243</v>
      </c>
      <c r="AA73" s="95">
        <v>10</v>
      </c>
      <c r="AB73" s="69" t="s">
        <v>238</v>
      </c>
      <c r="AC73" s="15" t="s">
        <v>236</v>
      </c>
      <c r="AD73" s="75"/>
      <c r="AE73" s="52">
        <v>1645246.89</v>
      </c>
      <c r="AF73" s="52">
        <v>0</v>
      </c>
      <c r="AG73" s="52">
        <v>0</v>
      </c>
      <c r="AH73" s="75">
        <v>73</v>
      </c>
      <c r="AI73" s="52">
        <v>1645246.89</v>
      </c>
      <c r="AJ73" s="52">
        <v>120103022.97</v>
      </c>
      <c r="AK73" s="52">
        <v>134515385.72640002</v>
      </c>
      <c r="AL73" s="75">
        <v>73</v>
      </c>
      <c r="AM73" s="52">
        <v>1645246.89</v>
      </c>
      <c r="AN73" s="52">
        <v>120103022.97</v>
      </c>
      <c r="AO73" s="52">
        <v>134515385.72640002</v>
      </c>
      <c r="AP73" s="75">
        <v>73</v>
      </c>
      <c r="AQ73" s="52">
        <v>1645246.89</v>
      </c>
      <c r="AR73" s="52">
        <v>120103022.97</v>
      </c>
      <c r="AS73" s="52">
        <v>134515385.72640002</v>
      </c>
      <c r="AT73" s="75">
        <v>73</v>
      </c>
      <c r="AU73" s="52">
        <v>1645246.89</v>
      </c>
      <c r="AV73" s="52">
        <v>120103022.97</v>
      </c>
      <c r="AW73" s="52">
        <v>134515385.72640002</v>
      </c>
      <c r="AX73" s="75">
        <v>292</v>
      </c>
      <c r="AY73" s="50">
        <v>0</v>
      </c>
      <c r="AZ73" s="50">
        <f>AY73*1.12</f>
        <v>0</v>
      </c>
      <c r="BA73" s="16" t="s">
        <v>446</v>
      </c>
      <c r="BB73" s="23"/>
      <c r="BC73" s="23"/>
      <c r="BD73" s="23"/>
      <c r="BE73" s="23"/>
      <c r="BF73" s="69" t="s">
        <v>447</v>
      </c>
      <c r="BG73" s="23"/>
      <c r="BH73" s="23"/>
      <c r="BI73" s="23"/>
      <c r="BJ73" s="23"/>
      <c r="BK73" s="23"/>
      <c r="BL73" s="23"/>
      <c r="BM73" s="16" t="s">
        <v>595</v>
      </c>
    </row>
    <row r="74" spans="1:65" s="17" customFormat="1" ht="12.75" customHeight="1" x14ac:dyDescent="0.2">
      <c r="A74" s="69" t="s">
        <v>301</v>
      </c>
      <c r="B74" s="16" t="s">
        <v>441</v>
      </c>
      <c r="C74" s="16" t="s">
        <v>442</v>
      </c>
      <c r="D74" s="94" t="s">
        <v>634</v>
      </c>
      <c r="E74" s="23"/>
      <c r="F74" s="16"/>
      <c r="G74" s="69" t="s">
        <v>443</v>
      </c>
      <c r="H74" s="54">
        <v>210013579</v>
      </c>
      <c r="I74" s="23" t="s">
        <v>58</v>
      </c>
      <c r="J74" s="69" t="s">
        <v>59</v>
      </c>
      <c r="K74" s="23" t="s">
        <v>9</v>
      </c>
      <c r="L74" s="23" t="s">
        <v>635</v>
      </c>
      <c r="M74" s="23" t="s">
        <v>60</v>
      </c>
      <c r="N74" s="16" t="s">
        <v>210</v>
      </c>
      <c r="O74" s="16" t="s">
        <v>242</v>
      </c>
      <c r="P74" s="88" t="s">
        <v>444</v>
      </c>
      <c r="Q74" s="16" t="s">
        <v>520</v>
      </c>
      <c r="R74" s="23" t="s">
        <v>234</v>
      </c>
      <c r="S74" s="16" t="s">
        <v>232</v>
      </c>
      <c r="T74" s="69" t="s">
        <v>283</v>
      </c>
      <c r="U74" s="23" t="s">
        <v>11</v>
      </c>
      <c r="V74" s="16"/>
      <c r="W74" s="16" t="s">
        <v>445</v>
      </c>
      <c r="X74" s="16" t="s">
        <v>284</v>
      </c>
      <c r="Y74" s="95">
        <v>30</v>
      </c>
      <c r="Z74" s="95" t="s">
        <v>243</v>
      </c>
      <c r="AA74" s="95">
        <v>10</v>
      </c>
      <c r="AB74" s="69" t="s">
        <v>238</v>
      </c>
      <c r="AC74" s="15" t="s">
        <v>236</v>
      </c>
      <c r="AD74" s="75"/>
      <c r="AE74" s="52">
        <v>1645246.89</v>
      </c>
      <c r="AF74" s="52">
        <v>0</v>
      </c>
      <c r="AG74" s="52">
        <v>0</v>
      </c>
      <c r="AH74" s="75">
        <v>73</v>
      </c>
      <c r="AI74" s="52">
        <v>1645246.89</v>
      </c>
      <c r="AJ74" s="52">
        <v>120103022.97</v>
      </c>
      <c r="AK74" s="52">
        <v>134515385.72640002</v>
      </c>
      <c r="AL74" s="75">
        <v>73</v>
      </c>
      <c r="AM74" s="52">
        <v>1645246.89</v>
      </c>
      <c r="AN74" s="52">
        <v>120103022.97</v>
      </c>
      <c r="AO74" s="52">
        <v>134515385.72640002</v>
      </c>
      <c r="AP74" s="75">
        <v>73</v>
      </c>
      <c r="AQ74" s="52">
        <v>1645246.89</v>
      </c>
      <c r="AR74" s="52">
        <v>120103022.97</v>
      </c>
      <c r="AS74" s="52">
        <v>134515385.72640002</v>
      </c>
      <c r="AT74" s="75">
        <v>73</v>
      </c>
      <c r="AU74" s="52">
        <v>1645246.89</v>
      </c>
      <c r="AV74" s="52">
        <v>120103022.97</v>
      </c>
      <c r="AW74" s="52">
        <v>134515385.72640002</v>
      </c>
      <c r="AX74" s="75">
        <v>292</v>
      </c>
      <c r="AY74" s="50">
        <v>0</v>
      </c>
      <c r="AZ74" s="50">
        <v>0</v>
      </c>
      <c r="BA74" s="16" t="s">
        <v>446</v>
      </c>
      <c r="BB74" s="23"/>
      <c r="BC74" s="23"/>
      <c r="BD74" s="23"/>
      <c r="BE74" s="23"/>
      <c r="BF74" s="69" t="s">
        <v>447</v>
      </c>
      <c r="BG74" s="23"/>
      <c r="BH74" s="23"/>
      <c r="BI74" s="23"/>
      <c r="BJ74" s="23"/>
      <c r="BK74" s="23"/>
      <c r="BL74" s="23"/>
      <c r="BM74" s="16" t="s">
        <v>595</v>
      </c>
    </row>
    <row r="75" spans="1:65" s="6" customFormat="1" ht="12.75" customHeight="1" x14ac:dyDescent="0.2">
      <c r="A75" s="69" t="s">
        <v>301</v>
      </c>
      <c r="B75" s="13" t="s">
        <v>441</v>
      </c>
      <c r="C75" s="13" t="s">
        <v>442</v>
      </c>
      <c r="D75" s="96" t="s">
        <v>696</v>
      </c>
      <c r="E75" s="96"/>
      <c r="F75" s="13"/>
      <c r="G75" s="69" t="s">
        <v>443</v>
      </c>
      <c r="H75" s="88">
        <v>210013579</v>
      </c>
      <c r="I75" s="69" t="s">
        <v>58</v>
      </c>
      <c r="J75" s="69" t="s">
        <v>59</v>
      </c>
      <c r="K75" s="69" t="s">
        <v>9</v>
      </c>
      <c r="L75" s="69" t="s">
        <v>635</v>
      </c>
      <c r="M75" s="69" t="s">
        <v>60</v>
      </c>
      <c r="N75" s="13" t="s">
        <v>210</v>
      </c>
      <c r="O75" s="13" t="s">
        <v>242</v>
      </c>
      <c r="P75" s="88" t="s">
        <v>444</v>
      </c>
      <c r="Q75" s="14" t="s">
        <v>659</v>
      </c>
      <c r="R75" s="69" t="s">
        <v>234</v>
      </c>
      <c r="S75" s="13" t="s">
        <v>232</v>
      </c>
      <c r="T75" s="69" t="s">
        <v>283</v>
      </c>
      <c r="U75" s="69" t="s">
        <v>11</v>
      </c>
      <c r="V75" s="13"/>
      <c r="W75" s="13" t="s">
        <v>445</v>
      </c>
      <c r="X75" s="16" t="s">
        <v>251</v>
      </c>
      <c r="Y75" s="91" t="s">
        <v>278</v>
      </c>
      <c r="Z75" s="91" t="s">
        <v>697</v>
      </c>
      <c r="AA75" s="91">
        <v>10</v>
      </c>
      <c r="AB75" s="69" t="s">
        <v>238</v>
      </c>
      <c r="AC75" s="64" t="s">
        <v>236</v>
      </c>
      <c r="AD75" s="75">
        <v>26.808</v>
      </c>
      <c r="AE75" s="52">
        <v>1741071.43</v>
      </c>
      <c r="AF75" s="52">
        <f>AD75*AE75</f>
        <v>46674642.895439997</v>
      </c>
      <c r="AG75" s="52">
        <f>AF75*1.12</f>
        <v>52275600.042892799</v>
      </c>
      <c r="AH75" s="75">
        <v>70.241</v>
      </c>
      <c r="AI75" s="52">
        <v>1741071.43</v>
      </c>
      <c r="AJ75" s="52">
        <f>AH75*AI75</f>
        <v>122294598.31463</v>
      </c>
      <c r="AK75" s="52">
        <f>AJ75*1.12</f>
        <v>136969950.1123856</v>
      </c>
      <c r="AL75" s="75">
        <v>65.16</v>
      </c>
      <c r="AM75" s="52">
        <v>1741071.43</v>
      </c>
      <c r="AN75" s="52">
        <f>AL75*AM75</f>
        <v>113448214.37879999</v>
      </c>
      <c r="AO75" s="52">
        <f>AN75*1.12</f>
        <v>127062000.104256</v>
      </c>
      <c r="AP75" s="75"/>
      <c r="AQ75" s="52"/>
      <c r="AR75" s="52"/>
      <c r="AS75" s="52"/>
      <c r="AT75" s="75"/>
      <c r="AU75" s="52"/>
      <c r="AV75" s="52"/>
      <c r="AW75" s="52"/>
      <c r="AX75" s="75">
        <f>AD75+AH75+AL75</f>
        <v>162.209</v>
      </c>
      <c r="AY75" s="46">
        <v>0</v>
      </c>
      <c r="AZ75" s="46">
        <v>0</v>
      </c>
      <c r="BA75" s="16" t="s">
        <v>446</v>
      </c>
      <c r="BB75" s="23"/>
      <c r="BC75" s="23"/>
      <c r="BD75" s="23"/>
      <c r="BE75" s="23"/>
      <c r="BF75" s="69" t="s">
        <v>447</v>
      </c>
      <c r="BG75" s="23"/>
      <c r="BH75" s="23"/>
      <c r="BI75" s="23"/>
      <c r="BJ75" s="23"/>
      <c r="BK75" s="23"/>
      <c r="BL75" s="23"/>
      <c r="BM75" s="16" t="s">
        <v>747</v>
      </c>
    </row>
    <row r="76" spans="1:65" s="44" customFormat="1" ht="12.75" customHeight="1" x14ac:dyDescent="0.25">
      <c r="A76" s="23" t="s">
        <v>301</v>
      </c>
      <c r="B76" s="16" t="s">
        <v>441</v>
      </c>
      <c r="C76" s="16" t="s">
        <v>442</v>
      </c>
      <c r="D76" s="94" t="s">
        <v>784</v>
      </c>
      <c r="E76" s="94"/>
      <c r="F76" s="16"/>
      <c r="G76" s="23" t="s">
        <v>443</v>
      </c>
      <c r="H76" s="54">
        <v>210013579</v>
      </c>
      <c r="I76" s="23" t="s">
        <v>58</v>
      </c>
      <c r="J76" s="23" t="s">
        <v>59</v>
      </c>
      <c r="K76" s="23" t="s">
        <v>9</v>
      </c>
      <c r="L76" s="23" t="s">
        <v>635</v>
      </c>
      <c r="M76" s="23" t="s">
        <v>60</v>
      </c>
      <c r="N76" s="16" t="s">
        <v>210</v>
      </c>
      <c r="O76" s="16" t="s">
        <v>242</v>
      </c>
      <c r="P76" s="54" t="s">
        <v>444</v>
      </c>
      <c r="Q76" s="16" t="s">
        <v>758</v>
      </c>
      <c r="R76" s="23" t="s">
        <v>234</v>
      </c>
      <c r="S76" s="16" t="s">
        <v>232</v>
      </c>
      <c r="T76" s="23" t="s">
        <v>283</v>
      </c>
      <c r="U76" s="23" t="s">
        <v>11</v>
      </c>
      <c r="V76" s="16"/>
      <c r="W76" s="16" t="s">
        <v>445</v>
      </c>
      <c r="X76" s="16" t="s">
        <v>251</v>
      </c>
      <c r="Y76" s="95" t="s">
        <v>278</v>
      </c>
      <c r="Z76" s="95" t="s">
        <v>697</v>
      </c>
      <c r="AA76" s="95">
        <v>10</v>
      </c>
      <c r="AB76" s="23" t="s">
        <v>238</v>
      </c>
      <c r="AC76" s="15" t="s">
        <v>236</v>
      </c>
      <c r="AD76" s="75">
        <v>26.808</v>
      </c>
      <c r="AE76" s="52">
        <v>1741071.43</v>
      </c>
      <c r="AF76" s="52">
        <v>46674642.895439997</v>
      </c>
      <c r="AG76" s="52">
        <v>52275600.042892799</v>
      </c>
      <c r="AH76" s="75">
        <v>124.47999999999999</v>
      </c>
      <c r="AI76" s="52">
        <v>1741071.43</v>
      </c>
      <c r="AJ76" s="52">
        <f>AH76*AI76</f>
        <v>216728571.60639998</v>
      </c>
      <c r="AK76" s="52">
        <f>AJ76*1.12</f>
        <v>242736000.199168</v>
      </c>
      <c r="AL76" s="75">
        <v>65.16</v>
      </c>
      <c r="AM76" s="52">
        <v>1741071.43</v>
      </c>
      <c r="AN76" s="52">
        <v>113448214.37879999</v>
      </c>
      <c r="AO76" s="52">
        <v>127062000.104256</v>
      </c>
      <c r="AP76" s="75"/>
      <c r="AQ76" s="52"/>
      <c r="AR76" s="52"/>
      <c r="AS76" s="52"/>
      <c r="AT76" s="75"/>
      <c r="AU76" s="52"/>
      <c r="AV76" s="52"/>
      <c r="AW76" s="52"/>
      <c r="AX76" s="75">
        <f>AD76+AH76+AL76</f>
        <v>216.44799999999998</v>
      </c>
      <c r="AY76" s="46">
        <f>AF76+AJ76+AN76</f>
        <v>376851428.88063997</v>
      </c>
      <c r="AZ76" s="46">
        <f>AG76+AK76+AO76</f>
        <v>422073600.34631681</v>
      </c>
      <c r="BA76" s="16" t="s">
        <v>446</v>
      </c>
      <c r="BB76" s="23"/>
      <c r="BC76" s="23"/>
      <c r="BD76" s="23"/>
      <c r="BE76" s="23"/>
      <c r="BF76" s="23" t="s">
        <v>447</v>
      </c>
      <c r="BG76" s="23"/>
      <c r="BH76" s="23"/>
      <c r="BI76" s="23"/>
      <c r="BJ76" s="23"/>
      <c r="BK76" s="23"/>
      <c r="BL76" s="23"/>
      <c r="BM76" s="16" t="s">
        <v>785</v>
      </c>
    </row>
    <row r="77" spans="1:65" ht="12.75" customHeight="1" x14ac:dyDescent="0.2">
      <c r="A77" s="14" t="s">
        <v>301</v>
      </c>
      <c r="B77" s="14" t="s">
        <v>441</v>
      </c>
      <c r="C77" s="14" t="s">
        <v>442</v>
      </c>
      <c r="D77" s="96" t="s">
        <v>28</v>
      </c>
      <c r="E77" s="69"/>
      <c r="F77" s="14"/>
      <c r="G77" s="26" t="s">
        <v>443</v>
      </c>
      <c r="H77" s="87">
        <v>210013579</v>
      </c>
      <c r="I77" s="26" t="s">
        <v>58</v>
      </c>
      <c r="J77" s="26" t="s">
        <v>59</v>
      </c>
      <c r="K77" s="26" t="s">
        <v>25</v>
      </c>
      <c r="L77" s="26"/>
      <c r="M77" s="26" t="s">
        <v>60</v>
      </c>
      <c r="N77" s="14" t="s">
        <v>210</v>
      </c>
      <c r="O77" s="14" t="s">
        <v>242</v>
      </c>
      <c r="P77" s="54" t="s">
        <v>444</v>
      </c>
      <c r="Q77" s="16" t="s">
        <v>264</v>
      </c>
      <c r="R77" s="26" t="s">
        <v>234</v>
      </c>
      <c r="S77" s="14" t="s">
        <v>232</v>
      </c>
      <c r="T77" s="26" t="s">
        <v>283</v>
      </c>
      <c r="U77" s="26" t="s">
        <v>11</v>
      </c>
      <c r="V77" s="14"/>
      <c r="W77" s="16" t="s">
        <v>445</v>
      </c>
      <c r="X77" s="14" t="s">
        <v>284</v>
      </c>
      <c r="Y77" s="91">
        <v>30</v>
      </c>
      <c r="Z77" s="91" t="s">
        <v>243</v>
      </c>
      <c r="AA77" s="91">
        <v>10</v>
      </c>
      <c r="AB77" s="26" t="s">
        <v>238</v>
      </c>
      <c r="AC77" s="15" t="s">
        <v>236</v>
      </c>
      <c r="AD77" s="53"/>
      <c r="AE77" s="50">
        <v>1645246.89</v>
      </c>
      <c r="AF77" s="50">
        <f>AE77*AD77</f>
        <v>0</v>
      </c>
      <c r="AG77" s="50">
        <f>AF77*1.12</f>
        <v>0</v>
      </c>
      <c r="AH77" s="53">
        <v>54.393000000000001</v>
      </c>
      <c r="AI77" s="50">
        <v>1645246.89</v>
      </c>
      <c r="AJ77" s="50">
        <f>AI77*AH77</f>
        <v>89489914.08777</v>
      </c>
      <c r="AK77" s="50">
        <f>AJ77*1.12</f>
        <v>100228703.77830242</v>
      </c>
      <c r="AL77" s="53">
        <v>54.393000000000001</v>
      </c>
      <c r="AM77" s="50">
        <v>1645246.89</v>
      </c>
      <c r="AN77" s="50">
        <f>AM77*AL77</f>
        <v>89489914.08777</v>
      </c>
      <c r="AO77" s="50">
        <f>AN77*1.12</f>
        <v>100228703.77830242</v>
      </c>
      <c r="AP77" s="53">
        <v>54.393000000000001</v>
      </c>
      <c r="AQ77" s="50">
        <v>1645246.89</v>
      </c>
      <c r="AR77" s="50">
        <f t="shared" si="73"/>
        <v>89489914.08777</v>
      </c>
      <c r="AS77" s="50">
        <f t="shared" si="61"/>
        <v>100228703.77830242</v>
      </c>
      <c r="AT77" s="53">
        <v>54.393000000000001</v>
      </c>
      <c r="AU77" s="50">
        <v>1645246.89</v>
      </c>
      <c r="AV77" s="50">
        <f t="shared" si="74"/>
        <v>89489914.08777</v>
      </c>
      <c r="AW77" s="50">
        <f t="shared" si="63"/>
        <v>100228703.77830242</v>
      </c>
      <c r="AX77" s="53">
        <f t="shared" si="64"/>
        <v>217.572</v>
      </c>
      <c r="AY77" s="50">
        <v>0</v>
      </c>
      <c r="AZ77" s="50">
        <v>0</v>
      </c>
      <c r="BA77" s="16" t="s">
        <v>446</v>
      </c>
      <c r="BB77" s="26"/>
      <c r="BC77" s="26"/>
      <c r="BD77" s="26"/>
      <c r="BE77" s="26"/>
      <c r="BF77" s="26" t="s">
        <v>448</v>
      </c>
      <c r="BG77" s="26"/>
      <c r="BH77" s="26"/>
      <c r="BI77" s="26"/>
      <c r="BJ77" s="26"/>
      <c r="BK77" s="26"/>
      <c r="BL77" s="26"/>
      <c r="BM77" s="14" t="s">
        <v>73</v>
      </c>
    </row>
    <row r="78" spans="1:65" s="17" customFormat="1" ht="12.75" customHeight="1" x14ac:dyDescent="0.2">
      <c r="A78" s="69" t="s">
        <v>301</v>
      </c>
      <c r="B78" s="16" t="s">
        <v>441</v>
      </c>
      <c r="C78" s="16" t="s">
        <v>442</v>
      </c>
      <c r="D78" s="94" t="s">
        <v>597</v>
      </c>
      <c r="E78" s="23"/>
      <c r="F78" s="16"/>
      <c r="G78" s="69" t="s">
        <v>443</v>
      </c>
      <c r="H78" s="54">
        <v>210013579</v>
      </c>
      <c r="I78" s="23" t="s">
        <v>58</v>
      </c>
      <c r="J78" s="69" t="s">
        <v>59</v>
      </c>
      <c r="K78" s="23" t="s">
        <v>25</v>
      </c>
      <c r="L78" s="23"/>
      <c r="M78" s="23" t="s">
        <v>60</v>
      </c>
      <c r="N78" s="16" t="s">
        <v>210</v>
      </c>
      <c r="O78" s="16" t="s">
        <v>242</v>
      </c>
      <c r="P78" s="88" t="s">
        <v>444</v>
      </c>
      <c r="Q78" s="16" t="s">
        <v>520</v>
      </c>
      <c r="R78" s="23" t="s">
        <v>234</v>
      </c>
      <c r="S78" s="16" t="s">
        <v>232</v>
      </c>
      <c r="T78" s="69" t="s">
        <v>283</v>
      </c>
      <c r="U78" s="23" t="s">
        <v>11</v>
      </c>
      <c r="V78" s="16"/>
      <c r="W78" s="16" t="s">
        <v>445</v>
      </c>
      <c r="X78" s="16" t="s">
        <v>284</v>
      </c>
      <c r="Y78" s="95">
        <v>30</v>
      </c>
      <c r="Z78" s="95" t="s">
        <v>243</v>
      </c>
      <c r="AA78" s="95">
        <v>10</v>
      </c>
      <c r="AB78" s="69" t="s">
        <v>238</v>
      </c>
      <c r="AC78" s="15" t="s">
        <v>236</v>
      </c>
      <c r="AD78" s="75"/>
      <c r="AE78" s="52">
        <v>1645246.89</v>
      </c>
      <c r="AF78" s="52">
        <f t="shared" ref="AF78:AF80" si="75">AD78*AE78</f>
        <v>0</v>
      </c>
      <c r="AG78" s="52">
        <f t="shared" ref="AG78:AG80" si="76">AF78*1.12</f>
        <v>0</v>
      </c>
      <c r="AH78" s="75">
        <v>54.393000000000001</v>
      </c>
      <c r="AI78" s="52">
        <v>1645246.89</v>
      </c>
      <c r="AJ78" s="52">
        <f t="shared" ref="AJ78:AJ80" si="77">AH78*AI78</f>
        <v>89489914.08777</v>
      </c>
      <c r="AK78" s="52">
        <f t="shared" ref="AK78:AK120" si="78">AJ78*1.12</f>
        <v>100228703.77830242</v>
      </c>
      <c r="AL78" s="75">
        <v>54.393000000000001</v>
      </c>
      <c r="AM78" s="52">
        <v>1645246.89</v>
      </c>
      <c r="AN78" s="52">
        <f t="shared" ref="AN78:AN80" si="79">AL78*AM78</f>
        <v>89489914.08777</v>
      </c>
      <c r="AO78" s="52">
        <f t="shared" ref="AO78:AO80" si="80">AN78*1.12</f>
        <v>100228703.77830242</v>
      </c>
      <c r="AP78" s="75">
        <v>54.393000000000001</v>
      </c>
      <c r="AQ78" s="52">
        <v>1645246.89</v>
      </c>
      <c r="AR78" s="52">
        <f t="shared" ref="AR78:AR79" si="81">AP78*AQ78</f>
        <v>89489914.08777</v>
      </c>
      <c r="AS78" s="52">
        <f t="shared" si="61"/>
        <v>100228703.77830242</v>
      </c>
      <c r="AT78" s="75">
        <v>54.393000000000001</v>
      </c>
      <c r="AU78" s="52">
        <v>1645246.89</v>
      </c>
      <c r="AV78" s="52">
        <f t="shared" ref="AV78:AV79" si="82">AT78*AU78</f>
        <v>89489914.08777</v>
      </c>
      <c r="AW78" s="52">
        <f t="shared" si="63"/>
        <v>100228703.77830242</v>
      </c>
      <c r="AX78" s="75">
        <f t="shared" ref="AX78:AX79" si="83">AD78+AH78+AL78+AP78+AT78</f>
        <v>217.572</v>
      </c>
      <c r="AY78" s="50">
        <v>0</v>
      </c>
      <c r="AZ78" s="50">
        <f>AY78*1.12</f>
        <v>0</v>
      </c>
      <c r="BA78" s="16" t="s">
        <v>446</v>
      </c>
      <c r="BB78" s="23"/>
      <c r="BC78" s="23"/>
      <c r="BD78" s="23"/>
      <c r="BE78" s="23"/>
      <c r="BF78" s="69" t="s">
        <v>448</v>
      </c>
      <c r="BG78" s="23"/>
      <c r="BH78" s="23"/>
      <c r="BI78" s="23"/>
      <c r="BJ78" s="23"/>
      <c r="BK78" s="23"/>
      <c r="BL78" s="23"/>
      <c r="BM78" s="16" t="s">
        <v>595</v>
      </c>
    </row>
    <row r="79" spans="1:65" s="17" customFormat="1" ht="12.75" customHeight="1" x14ac:dyDescent="0.2">
      <c r="A79" s="69" t="s">
        <v>301</v>
      </c>
      <c r="B79" s="16" t="s">
        <v>441</v>
      </c>
      <c r="C79" s="16" t="s">
        <v>442</v>
      </c>
      <c r="D79" s="94" t="s">
        <v>636</v>
      </c>
      <c r="E79" s="23"/>
      <c r="F79" s="16"/>
      <c r="G79" s="69" t="s">
        <v>443</v>
      </c>
      <c r="H79" s="54">
        <v>210013579</v>
      </c>
      <c r="I79" s="23" t="s">
        <v>58</v>
      </c>
      <c r="J79" s="69" t="s">
        <v>59</v>
      </c>
      <c r="K79" s="23" t="s">
        <v>9</v>
      </c>
      <c r="L79" s="23" t="s">
        <v>635</v>
      </c>
      <c r="M79" s="23" t="s">
        <v>60</v>
      </c>
      <c r="N79" s="16" t="s">
        <v>210</v>
      </c>
      <c r="O79" s="16" t="s">
        <v>242</v>
      </c>
      <c r="P79" s="88" t="s">
        <v>444</v>
      </c>
      <c r="Q79" s="16" t="s">
        <v>520</v>
      </c>
      <c r="R79" s="23" t="s">
        <v>234</v>
      </c>
      <c r="S79" s="16" t="s">
        <v>232</v>
      </c>
      <c r="T79" s="69" t="s">
        <v>283</v>
      </c>
      <c r="U79" s="23" t="s">
        <v>11</v>
      </c>
      <c r="V79" s="16"/>
      <c r="W79" s="16" t="s">
        <v>445</v>
      </c>
      <c r="X79" s="16" t="s">
        <v>284</v>
      </c>
      <c r="Y79" s="95">
        <v>30</v>
      </c>
      <c r="Z79" s="95" t="s">
        <v>243</v>
      </c>
      <c r="AA79" s="95">
        <v>10</v>
      </c>
      <c r="AB79" s="69" t="s">
        <v>238</v>
      </c>
      <c r="AC79" s="15" t="s">
        <v>236</v>
      </c>
      <c r="AD79" s="75"/>
      <c r="AE79" s="52">
        <v>1645246.89</v>
      </c>
      <c r="AF79" s="52">
        <f t="shared" si="75"/>
        <v>0</v>
      </c>
      <c r="AG79" s="52">
        <f t="shared" si="76"/>
        <v>0</v>
      </c>
      <c r="AH79" s="75">
        <v>54.393000000000001</v>
      </c>
      <c r="AI79" s="52">
        <v>1645246.89</v>
      </c>
      <c r="AJ79" s="52">
        <f t="shared" si="77"/>
        <v>89489914.08777</v>
      </c>
      <c r="AK79" s="52">
        <f t="shared" si="78"/>
        <v>100228703.77830242</v>
      </c>
      <c r="AL79" s="75">
        <v>54.393000000000001</v>
      </c>
      <c r="AM79" s="52">
        <v>1645246.89</v>
      </c>
      <c r="AN79" s="52">
        <f t="shared" si="79"/>
        <v>89489914.08777</v>
      </c>
      <c r="AO79" s="52">
        <f t="shared" si="80"/>
        <v>100228703.77830242</v>
      </c>
      <c r="AP79" s="75">
        <v>54.393000000000001</v>
      </c>
      <c r="AQ79" s="52">
        <v>1645246.89</v>
      </c>
      <c r="AR79" s="52">
        <f t="shared" si="81"/>
        <v>89489914.08777</v>
      </c>
      <c r="AS79" s="52">
        <f t="shared" si="61"/>
        <v>100228703.77830242</v>
      </c>
      <c r="AT79" s="75">
        <v>54.393000000000001</v>
      </c>
      <c r="AU79" s="52">
        <v>1645246.89</v>
      </c>
      <c r="AV79" s="52">
        <f t="shared" si="82"/>
        <v>89489914.08777</v>
      </c>
      <c r="AW79" s="52">
        <f t="shared" si="63"/>
        <v>100228703.77830242</v>
      </c>
      <c r="AX79" s="75">
        <f t="shared" si="83"/>
        <v>217.572</v>
      </c>
      <c r="AY79" s="50">
        <v>0</v>
      </c>
      <c r="AZ79" s="50">
        <v>0</v>
      </c>
      <c r="BA79" s="16" t="s">
        <v>446</v>
      </c>
      <c r="BB79" s="23"/>
      <c r="BC79" s="23"/>
      <c r="BD79" s="23"/>
      <c r="BE79" s="23"/>
      <c r="BF79" s="69" t="s">
        <v>448</v>
      </c>
      <c r="BG79" s="23"/>
      <c r="BH79" s="23"/>
      <c r="BI79" s="23"/>
      <c r="BJ79" s="23"/>
      <c r="BK79" s="23"/>
      <c r="BL79" s="23"/>
      <c r="BM79" s="16" t="s">
        <v>595</v>
      </c>
    </row>
    <row r="80" spans="1:65" s="6" customFormat="1" ht="12.75" customHeight="1" x14ac:dyDescent="0.2">
      <c r="A80" s="69" t="s">
        <v>301</v>
      </c>
      <c r="B80" s="13" t="s">
        <v>441</v>
      </c>
      <c r="C80" s="13" t="s">
        <v>442</v>
      </c>
      <c r="D80" s="96" t="s">
        <v>698</v>
      </c>
      <c r="E80" s="96"/>
      <c r="F80" s="13"/>
      <c r="G80" s="69" t="s">
        <v>443</v>
      </c>
      <c r="H80" s="88">
        <v>210013579</v>
      </c>
      <c r="I80" s="69" t="s">
        <v>58</v>
      </c>
      <c r="J80" s="69" t="s">
        <v>59</v>
      </c>
      <c r="K80" s="69" t="s">
        <v>9</v>
      </c>
      <c r="L80" s="69" t="s">
        <v>635</v>
      </c>
      <c r="M80" s="69" t="s">
        <v>60</v>
      </c>
      <c r="N80" s="13" t="s">
        <v>210</v>
      </c>
      <c r="O80" s="13" t="s">
        <v>242</v>
      </c>
      <c r="P80" s="88" t="s">
        <v>444</v>
      </c>
      <c r="Q80" s="14" t="s">
        <v>659</v>
      </c>
      <c r="R80" s="69" t="s">
        <v>234</v>
      </c>
      <c r="S80" s="13" t="s">
        <v>232</v>
      </c>
      <c r="T80" s="69" t="s">
        <v>283</v>
      </c>
      <c r="U80" s="69" t="s">
        <v>11</v>
      </c>
      <c r="V80" s="13"/>
      <c r="W80" s="13" t="s">
        <v>445</v>
      </c>
      <c r="X80" s="16" t="s">
        <v>251</v>
      </c>
      <c r="Y80" s="91" t="s">
        <v>278</v>
      </c>
      <c r="Z80" s="91" t="s">
        <v>697</v>
      </c>
      <c r="AA80" s="91">
        <v>10</v>
      </c>
      <c r="AB80" s="69" t="s">
        <v>238</v>
      </c>
      <c r="AC80" s="64" t="s">
        <v>236</v>
      </c>
      <c r="AD80" s="75">
        <v>2</v>
      </c>
      <c r="AE80" s="52">
        <v>1741071.43</v>
      </c>
      <c r="AF80" s="52">
        <f t="shared" si="75"/>
        <v>3482142.86</v>
      </c>
      <c r="AG80" s="52">
        <f t="shared" si="76"/>
        <v>3900000.0032000002</v>
      </c>
      <c r="AH80" s="75">
        <v>57.149000000000001</v>
      </c>
      <c r="AI80" s="52">
        <v>1741071.43</v>
      </c>
      <c r="AJ80" s="52">
        <f t="shared" si="77"/>
        <v>99500491.153070003</v>
      </c>
      <c r="AK80" s="52">
        <f t="shared" si="78"/>
        <v>111440550.09143841</v>
      </c>
      <c r="AL80" s="75">
        <v>30</v>
      </c>
      <c r="AM80" s="52">
        <v>1741071.43</v>
      </c>
      <c r="AN80" s="52">
        <f t="shared" si="79"/>
        <v>52232142.899999999</v>
      </c>
      <c r="AO80" s="52">
        <f t="shared" si="80"/>
        <v>58500000.048</v>
      </c>
      <c r="AP80" s="75"/>
      <c r="AQ80" s="52"/>
      <c r="AR80" s="52"/>
      <c r="AS80" s="52"/>
      <c r="AT80" s="75"/>
      <c r="AU80" s="52"/>
      <c r="AV80" s="52"/>
      <c r="AW80" s="52"/>
      <c r="AX80" s="75">
        <f t="shared" ref="AX80" si="84">AD80+AH80+AL80</f>
        <v>89.149000000000001</v>
      </c>
      <c r="AY80" s="46">
        <v>0</v>
      </c>
      <c r="AZ80" s="46">
        <v>0</v>
      </c>
      <c r="BA80" s="16" t="s">
        <v>446</v>
      </c>
      <c r="BB80" s="23"/>
      <c r="BC80" s="23"/>
      <c r="BD80" s="23"/>
      <c r="BE80" s="23"/>
      <c r="BF80" s="69" t="s">
        <v>448</v>
      </c>
      <c r="BG80" s="23"/>
      <c r="BH80" s="23"/>
      <c r="BI80" s="23"/>
      <c r="BJ80" s="23"/>
      <c r="BK80" s="23"/>
      <c r="BL80" s="23"/>
      <c r="BM80" s="16" t="s">
        <v>747</v>
      </c>
    </row>
    <row r="81" spans="1:66" s="6" customFormat="1" ht="12.75" customHeight="1" x14ac:dyDescent="0.2">
      <c r="A81" s="69" t="s">
        <v>301</v>
      </c>
      <c r="B81" s="13" t="s">
        <v>441</v>
      </c>
      <c r="C81" s="13" t="s">
        <v>442</v>
      </c>
      <c r="D81" s="96" t="s">
        <v>698</v>
      </c>
      <c r="E81" s="96"/>
      <c r="F81" s="13"/>
      <c r="G81" s="69" t="s">
        <v>443</v>
      </c>
      <c r="H81" s="88">
        <v>210013579</v>
      </c>
      <c r="I81" s="69" t="s">
        <v>58</v>
      </c>
      <c r="J81" s="69" t="s">
        <v>59</v>
      </c>
      <c r="K81" s="69" t="s">
        <v>9</v>
      </c>
      <c r="L81" s="69" t="s">
        <v>635</v>
      </c>
      <c r="M81" s="16"/>
      <c r="N81" s="13"/>
      <c r="O81" s="13" t="s">
        <v>242</v>
      </c>
      <c r="P81" s="88" t="s">
        <v>444</v>
      </c>
      <c r="Q81" s="14" t="s">
        <v>659</v>
      </c>
      <c r="R81" s="69" t="s">
        <v>234</v>
      </c>
      <c r="S81" s="13" t="s">
        <v>232</v>
      </c>
      <c r="T81" s="69" t="s">
        <v>283</v>
      </c>
      <c r="U81" s="69" t="s">
        <v>11</v>
      </c>
      <c r="V81" s="13"/>
      <c r="W81" s="13" t="s">
        <v>445</v>
      </c>
      <c r="X81" s="16" t="s">
        <v>251</v>
      </c>
      <c r="Y81" s="91" t="s">
        <v>278</v>
      </c>
      <c r="Z81" s="91" t="s">
        <v>697</v>
      </c>
      <c r="AA81" s="91">
        <v>10</v>
      </c>
      <c r="AB81" s="69" t="s">
        <v>238</v>
      </c>
      <c r="AC81" s="64" t="s">
        <v>236</v>
      </c>
      <c r="AD81" s="75">
        <v>2</v>
      </c>
      <c r="AE81" s="52">
        <v>1741071.43</v>
      </c>
      <c r="AF81" s="52">
        <f t="shared" ref="AF81" si="85">AD81*AE81</f>
        <v>3482142.86</v>
      </c>
      <c r="AG81" s="52">
        <f t="shared" ref="AG81" si="86">AF81*1.12</f>
        <v>3900000.0032000002</v>
      </c>
      <c r="AH81" s="75">
        <v>57.149000000000001</v>
      </c>
      <c r="AI81" s="52">
        <v>1741071.43</v>
      </c>
      <c r="AJ81" s="52">
        <f t="shared" ref="AJ81" si="87">AH81*AI81</f>
        <v>99500491.153070003</v>
      </c>
      <c r="AK81" s="52">
        <f t="shared" ref="AK81" si="88">AJ81*1.12</f>
        <v>111440550.09143841</v>
      </c>
      <c r="AL81" s="75">
        <v>30</v>
      </c>
      <c r="AM81" s="52">
        <v>1741071.43</v>
      </c>
      <c r="AN81" s="52">
        <f t="shared" ref="AN81" si="89">AL81*AM81</f>
        <v>52232142.899999999</v>
      </c>
      <c r="AO81" s="52">
        <f t="shared" ref="AO81" si="90">AN81*1.12</f>
        <v>58500000.048</v>
      </c>
      <c r="AP81" s="75"/>
      <c r="AQ81" s="52"/>
      <c r="AR81" s="52"/>
      <c r="AS81" s="52"/>
      <c r="AT81" s="75"/>
      <c r="AU81" s="52"/>
      <c r="AV81" s="52"/>
      <c r="AW81" s="52"/>
      <c r="AX81" s="75">
        <f t="shared" ref="AX81" si="91">AD81+AH81+AL81</f>
        <v>89.149000000000001</v>
      </c>
      <c r="AY81" s="46">
        <f t="shared" ref="AY81" si="92">AN81+AJ81+AF81</f>
        <v>155214776.91307002</v>
      </c>
      <c r="AZ81" s="46">
        <f t="shared" ref="AZ81" si="93">AO81+AK81+AG81</f>
        <v>173840550.14263842</v>
      </c>
      <c r="BA81" s="16" t="s">
        <v>446</v>
      </c>
      <c r="BB81" s="23"/>
      <c r="BC81" s="23"/>
      <c r="BD81" s="23"/>
      <c r="BE81" s="23"/>
      <c r="BF81" s="69" t="s">
        <v>448</v>
      </c>
      <c r="BG81" s="23"/>
      <c r="BH81" s="23"/>
      <c r="BI81" s="23"/>
      <c r="BJ81" s="23"/>
      <c r="BK81" s="23"/>
      <c r="BL81" s="23"/>
      <c r="BM81" s="16" t="s">
        <v>753</v>
      </c>
    </row>
    <row r="82" spans="1:66" ht="12.75" customHeight="1" x14ac:dyDescent="0.2">
      <c r="A82" s="14" t="s">
        <v>301</v>
      </c>
      <c r="B82" s="14" t="s">
        <v>441</v>
      </c>
      <c r="C82" s="14" t="s">
        <v>449</v>
      </c>
      <c r="D82" s="96" t="s">
        <v>27</v>
      </c>
      <c r="E82" s="69"/>
      <c r="F82" s="14"/>
      <c r="G82" s="26" t="s">
        <v>443</v>
      </c>
      <c r="H82" s="87">
        <v>210017794</v>
      </c>
      <c r="I82" s="26" t="s">
        <v>58</v>
      </c>
      <c r="J82" s="26" t="s">
        <v>59</v>
      </c>
      <c r="K82" s="26" t="s">
        <v>25</v>
      </c>
      <c r="L82" s="26"/>
      <c r="M82" s="26" t="s">
        <v>60</v>
      </c>
      <c r="N82" s="14" t="s">
        <v>210</v>
      </c>
      <c r="O82" s="14" t="s">
        <v>242</v>
      </c>
      <c r="P82" s="54" t="s">
        <v>444</v>
      </c>
      <c r="Q82" s="16" t="s">
        <v>264</v>
      </c>
      <c r="R82" s="26" t="s">
        <v>234</v>
      </c>
      <c r="S82" s="14" t="s">
        <v>232</v>
      </c>
      <c r="T82" s="26" t="s">
        <v>283</v>
      </c>
      <c r="U82" s="26" t="s">
        <v>11</v>
      </c>
      <c r="V82" s="14"/>
      <c r="W82" s="16" t="s">
        <v>445</v>
      </c>
      <c r="X82" s="14" t="s">
        <v>284</v>
      </c>
      <c r="Y82" s="91">
        <v>30</v>
      </c>
      <c r="Z82" s="91" t="s">
        <v>243</v>
      </c>
      <c r="AA82" s="91">
        <v>10</v>
      </c>
      <c r="AB82" s="26" t="s">
        <v>238</v>
      </c>
      <c r="AC82" s="15" t="s">
        <v>236</v>
      </c>
      <c r="AD82" s="53">
        <v>47.116</v>
      </c>
      <c r="AE82" s="50">
        <v>2000000</v>
      </c>
      <c r="AF82" s="50">
        <v>94232000</v>
      </c>
      <c r="AG82" s="50">
        <v>105539840</v>
      </c>
      <c r="AH82" s="53">
        <v>104.964</v>
      </c>
      <c r="AI82" s="50">
        <v>2000000</v>
      </c>
      <c r="AJ82" s="50">
        <f t="shared" ref="AJ82:AJ116" si="94">AI82*AH82</f>
        <v>209928000</v>
      </c>
      <c r="AK82" s="50">
        <f t="shared" si="78"/>
        <v>235119360.00000003</v>
      </c>
      <c r="AL82" s="53">
        <v>104.964</v>
      </c>
      <c r="AM82" s="50">
        <v>2000000</v>
      </c>
      <c r="AN82" s="50">
        <v>209928000</v>
      </c>
      <c r="AO82" s="50">
        <v>235119360</v>
      </c>
      <c r="AP82" s="53">
        <v>104.964</v>
      </c>
      <c r="AQ82" s="50">
        <v>2000000</v>
      </c>
      <c r="AR82" s="50">
        <f t="shared" si="73"/>
        <v>209928000</v>
      </c>
      <c r="AS82" s="50">
        <f t="shared" si="61"/>
        <v>235119360.00000003</v>
      </c>
      <c r="AT82" s="53">
        <v>104.964</v>
      </c>
      <c r="AU82" s="50">
        <v>2000000</v>
      </c>
      <c r="AV82" s="50">
        <f t="shared" si="74"/>
        <v>209928000</v>
      </c>
      <c r="AW82" s="50">
        <f t="shared" si="63"/>
        <v>235119360.00000003</v>
      </c>
      <c r="AX82" s="53">
        <f t="shared" si="64"/>
        <v>466.97199999999998</v>
      </c>
      <c r="AY82" s="50">
        <v>0</v>
      </c>
      <c r="AZ82" s="50">
        <v>0</v>
      </c>
      <c r="BA82" s="16" t="s">
        <v>446</v>
      </c>
      <c r="BB82" s="26"/>
      <c r="BC82" s="26"/>
      <c r="BD82" s="26"/>
      <c r="BE82" s="26"/>
      <c r="BF82" s="23" t="s">
        <v>450</v>
      </c>
      <c r="BG82" s="26"/>
      <c r="BH82" s="26"/>
      <c r="BI82" s="26"/>
      <c r="BJ82" s="26"/>
      <c r="BK82" s="26"/>
      <c r="BL82" s="26"/>
      <c r="BM82" s="14" t="s">
        <v>73</v>
      </c>
    </row>
    <row r="83" spans="1:66" s="17" customFormat="1" ht="12.75" customHeight="1" x14ac:dyDescent="0.2">
      <c r="A83" s="69" t="s">
        <v>301</v>
      </c>
      <c r="B83" s="16" t="s">
        <v>441</v>
      </c>
      <c r="C83" s="16" t="s">
        <v>449</v>
      </c>
      <c r="D83" s="94" t="s">
        <v>598</v>
      </c>
      <c r="E83" s="23"/>
      <c r="F83" s="16"/>
      <c r="G83" s="69" t="s">
        <v>443</v>
      </c>
      <c r="H83" s="54">
        <v>210017794</v>
      </c>
      <c r="I83" s="23" t="s">
        <v>58</v>
      </c>
      <c r="J83" s="69" t="s">
        <v>59</v>
      </c>
      <c r="K83" s="23" t="s">
        <v>25</v>
      </c>
      <c r="L83" s="23"/>
      <c r="M83" s="23" t="s">
        <v>60</v>
      </c>
      <c r="N83" s="16" t="s">
        <v>210</v>
      </c>
      <c r="O83" s="16" t="s">
        <v>242</v>
      </c>
      <c r="P83" s="88" t="s">
        <v>444</v>
      </c>
      <c r="Q83" s="16" t="s">
        <v>520</v>
      </c>
      <c r="R83" s="23" t="s">
        <v>234</v>
      </c>
      <c r="S83" s="16" t="s">
        <v>232</v>
      </c>
      <c r="T83" s="69" t="s">
        <v>283</v>
      </c>
      <c r="U83" s="23" t="s">
        <v>11</v>
      </c>
      <c r="V83" s="16"/>
      <c r="W83" s="16" t="s">
        <v>445</v>
      </c>
      <c r="X83" s="16" t="s">
        <v>284</v>
      </c>
      <c r="Y83" s="95">
        <v>30</v>
      </c>
      <c r="Z83" s="95" t="s">
        <v>243</v>
      </c>
      <c r="AA83" s="95">
        <v>10</v>
      </c>
      <c r="AB83" s="69" t="s">
        <v>238</v>
      </c>
      <c r="AC83" s="15" t="s">
        <v>236</v>
      </c>
      <c r="AD83" s="75">
        <v>17.519999999999996</v>
      </c>
      <c r="AE83" s="52">
        <v>2000000</v>
      </c>
      <c r="AF83" s="52">
        <f t="shared" ref="AF83:AF85" si="95">AD83*AE83</f>
        <v>35039999.999999993</v>
      </c>
      <c r="AG83" s="52">
        <f t="shared" ref="AG83:AG86" si="96">AF83*1.12</f>
        <v>39244799.999999993</v>
      </c>
      <c r="AH83" s="75">
        <v>104.964</v>
      </c>
      <c r="AI83" s="52">
        <v>2000000</v>
      </c>
      <c r="AJ83" s="52">
        <f t="shared" ref="AJ83:AJ85" si="97">AH83*AI83</f>
        <v>209928000</v>
      </c>
      <c r="AK83" s="52">
        <f t="shared" si="78"/>
        <v>235119360.00000003</v>
      </c>
      <c r="AL83" s="75">
        <v>104.964</v>
      </c>
      <c r="AM83" s="52">
        <v>2000000</v>
      </c>
      <c r="AN83" s="52">
        <f t="shared" ref="AN83:AN85" si="98">AL83*AM83</f>
        <v>209928000</v>
      </c>
      <c r="AO83" s="52">
        <f t="shared" ref="AO83:AO86" si="99">AN83*1.12</f>
        <v>235119360.00000003</v>
      </c>
      <c r="AP83" s="75">
        <v>104.964</v>
      </c>
      <c r="AQ83" s="52">
        <v>2000000</v>
      </c>
      <c r="AR83" s="52">
        <f t="shared" ref="AR83:AR84" si="100">AP83*AQ83</f>
        <v>209928000</v>
      </c>
      <c r="AS83" s="52">
        <f t="shared" si="61"/>
        <v>235119360.00000003</v>
      </c>
      <c r="AT83" s="75">
        <v>104.964</v>
      </c>
      <c r="AU83" s="52">
        <v>2000000</v>
      </c>
      <c r="AV83" s="52">
        <f t="shared" ref="AV83:AV84" si="101">AT83*AU83</f>
        <v>209928000</v>
      </c>
      <c r="AW83" s="52">
        <f t="shared" si="63"/>
        <v>235119360.00000003</v>
      </c>
      <c r="AX83" s="75">
        <f t="shared" ref="AX83:AX84" si="102">AD83+AH83+AL83+AP83+AT83</f>
        <v>437.37599999999998</v>
      </c>
      <c r="AY83" s="50">
        <v>0</v>
      </c>
      <c r="AZ83" s="50">
        <f>AY83*1.12</f>
        <v>0</v>
      </c>
      <c r="BA83" s="16" t="s">
        <v>446</v>
      </c>
      <c r="BB83" s="23"/>
      <c r="BC83" s="23"/>
      <c r="BD83" s="23"/>
      <c r="BE83" s="23"/>
      <c r="BF83" s="69" t="s">
        <v>599</v>
      </c>
      <c r="BG83" s="23"/>
      <c r="BH83" s="23"/>
      <c r="BI83" s="23"/>
      <c r="BJ83" s="23"/>
      <c r="BK83" s="23"/>
      <c r="BL83" s="23"/>
      <c r="BM83" s="16" t="s">
        <v>600</v>
      </c>
    </row>
    <row r="84" spans="1:66" s="17" customFormat="1" ht="12.75" customHeight="1" x14ac:dyDescent="0.2">
      <c r="A84" s="69" t="s">
        <v>301</v>
      </c>
      <c r="B84" s="16" t="s">
        <v>441</v>
      </c>
      <c r="C84" s="16" t="s">
        <v>449</v>
      </c>
      <c r="D84" s="94" t="s">
        <v>637</v>
      </c>
      <c r="E84" s="23"/>
      <c r="F84" s="16"/>
      <c r="G84" s="69" t="s">
        <v>443</v>
      </c>
      <c r="H84" s="54">
        <v>210017794</v>
      </c>
      <c r="I84" s="23" t="s">
        <v>58</v>
      </c>
      <c r="J84" s="69" t="s">
        <v>59</v>
      </c>
      <c r="K84" s="23" t="s">
        <v>9</v>
      </c>
      <c r="L84" s="23" t="s">
        <v>635</v>
      </c>
      <c r="M84" s="23" t="s">
        <v>60</v>
      </c>
      <c r="N84" s="16" t="s">
        <v>210</v>
      </c>
      <c r="O84" s="16" t="s">
        <v>242</v>
      </c>
      <c r="P84" s="88" t="s">
        <v>444</v>
      </c>
      <c r="Q84" s="16" t="s">
        <v>520</v>
      </c>
      <c r="R84" s="23" t="s">
        <v>234</v>
      </c>
      <c r="S84" s="16" t="s">
        <v>232</v>
      </c>
      <c r="T84" s="69" t="s">
        <v>283</v>
      </c>
      <c r="U84" s="23" t="s">
        <v>11</v>
      </c>
      <c r="V84" s="16"/>
      <c r="W84" s="16" t="s">
        <v>445</v>
      </c>
      <c r="X84" s="16" t="s">
        <v>284</v>
      </c>
      <c r="Y84" s="95">
        <v>30</v>
      </c>
      <c r="Z84" s="95" t="s">
        <v>243</v>
      </c>
      <c r="AA84" s="95">
        <v>10</v>
      </c>
      <c r="AB84" s="69" t="s">
        <v>238</v>
      </c>
      <c r="AC84" s="15" t="s">
        <v>236</v>
      </c>
      <c r="AD84" s="75">
        <v>17.519999999999996</v>
      </c>
      <c r="AE84" s="52">
        <v>2000000</v>
      </c>
      <c r="AF84" s="52">
        <f t="shared" si="95"/>
        <v>35039999.999999993</v>
      </c>
      <c r="AG84" s="52">
        <f t="shared" si="96"/>
        <v>39244799.999999993</v>
      </c>
      <c r="AH84" s="75">
        <v>104.964</v>
      </c>
      <c r="AI84" s="52">
        <v>2000000</v>
      </c>
      <c r="AJ84" s="52">
        <f t="shared" si="97"/>
        <v>209928000</v>
      </c>
      <c r="AK84" s="52">
        <f t="shared" si="78"/>
        <v>235119360.00000003</v>
      </c>
      <c r="AL84" s="75">
        <v>104.964</v>
      </c>
      <c r="AM84" s="52">
        <v>2000000</v>
      </c>
      <c r="AN84" s="52">
        <f t="shared" si="98"/>
        <v>209928000</v>
      </c>
      <c r="AO84" s="52">
        <f t="shared" si="99"/>
        <v>235119360.00000003</v>
      </c>
      <c r="AP84" s="75">
        <v>104.964</v>
      </c>
      <c r="AQ84" s="52">
        <v>2000000</v>
      </c>
      <c r="AR84" s="52">
        <f t="shared" si="100"/>
        <v>209928000</v>
      </c>
      <c r="AS84" s="52">
        <f t="shared" si="61"/>
        <v>235119360.00000003</v>
      </c>
      <c r="AT84" s="75">
        <v>104.964</v>
      </c>
      <c r="AU84" s="52">
        <v>2000000</v>
      </c>
      <c r="AV84" s="52">
        <f t="shared" si="101"/>
        <v>209928000</v>
      </c>
      <c r="AW84" s="52">
        <f t="shared" si="63"/>
        <v>235119360.00000003</v>
      </c>
      <c r="AX84" s="75">
        <f t="shared" si="102"/>
        <v>437.37599999999998</v>
      </c>
      <c r="AY84" s="50">
        <v>0</v>
      </c>
      <c r="AZ84" s="50">
        <v>0</v>
      </c>
      <c r="BA84" s="16" t="s">
        <v>446</v>
      </c>
      <c r="BB84" s="23"/>
      <c r="BC84" s="23"/>
      <c r="BD84" s="23"/>
      <c r="BE84" s="23"/>
      <c r="BF84" s="69" t="s">
        <v>599</v>
      </c>
      <c r="BG84" s="23"/>
      <c r="BH84" s="23"/>
      <c r="BI84" s="23"/>
      <c r="BJ84" s="23"/>
      <c r="BK84" s="23"/>
      <c r="BL84" s="23"/>
      <c r="BM84" s="16" t="s">
        <v>600</v>
      </c>
    </row>
    <row r="85" spans="1:66" s="6" customFormat="1" ht="12.75" customHeight="1" x14ac:dyDescent="0.2">
      <c r="A85" s="69" t="s">
        <v>301</v>
      </c>
      <c r="B85" s="13" t="s">
        <v>441</v>
      </c>
      <c r="C85" s="13" t="s">
        <v>449</v>
      </c>
      <c r="D85" s="96" t="s">
        <v>699</v>
      </c>
      <c r="E85" s="96"/>
      <c r="F85" s="13"/>
      <c r="G85" s="69" t="s">
        <v>443</v>
      </c>
      <c r="H85" s="88">
        <v>210017794</v>
      </c>
      <c r="I85" s="69" t="s">
        <v>58</v>
      </c>
      <c r="J85" s="69" t="s">
        <v>59</v>
      </c>
      <c r="K85" s="69" t="s">
        <v>9</v>
      </c>
      <c r="L85" s="69" t="s">
        <v>635</v>
      </c>
      <c r="M85" s="69" t="s">
        <v>60</v>
      </c>
      <c r="N85" s="13" t="s">
        <v>210</v>
      </c>
      <c r="O85" s="13" t="s">
        <v>242</v>
      </c>
      <c r="P85" s="88" t="s">
        <v>444</v>
      </c>
      <c r="Q85" s="14" t="s">
        <v>659</v>
      </c>
      <c r="R85" s="69" t="s">
        <v>234</v>
      </c>
      <c r="S85" s="13" t="s">
        <v>232</v>
      </c>
      <c r="T85" s="69" t="s">
        <v>283</v>
      </c>
      <c r="U85" s="69" t="s">
        <v>11</v>
      </c>
      <c r="V85" s="13"/>
      <c r="W85" s="13" t="s">
        <v>445</v>
      </c>
      <c r="X85" s="16" t="s">
        <v>251</v>
      </c>
      <c r="Y85" s="91">
        <v>30</v>
      </c>
      <c r="Z85" s="91" t="s">
        <v>243</v>
      </c>
      <c r="AA85" s="91">
        <v>10</v>
      </c>
      <c r="AB85" s="69" t="s">
        <v>238</v>
      </c>
      <c r="AC85" s="64" t="s">
        <v>236</v>
      </c>
      <c r="AD85" s="75">
        <v>17.519999999999996</v>
      </c>
      <c r="AE85" s="52">
        <v>2000000</v>
      </c>
      <c r="AF85" s="52">
        <f t="shared" si="95"/>
        <v>35039999.999999993</v>
      </c>
      <c r="AG85" s="52">
        <f t="shared" si="96"/>
        <v>39244799.999999993</v>
      </c>
      <c r="AH85" s="75">
        <v>104.964</v>
      </c>
      <c r="AI85" s="52">
        <v>2000000</v>
      </c>
      <c r="AJ85" s="52">
        <f t="shared" si="97"/>
        <v>209928000</v>
      </c>
      <c r="AK85" s="52">
        <f t="shared" si="78"/>
        <v>235119360.00000003</v>
      </c>
      <c r="AL85" s="75">
        <v>70.08</v>
      </c>
      <c r="AM85" s="52">
        <v>2000000</v>
      </c>
      <c r="AN85" s="52">
        <f t="shared" si="98"/>
        <v>140160000</v>
      </c>
      <c r="AO85" s="52">
        <f t="shared" si="99"/>
        <v>156979200.00000003</v>
      </c>
      <c r="AP85" s="75"/>
      <c r="AQ85" s="52"/>
      <c r="AR85" s="52"/>
      <c r="AS85" s="52"/>
      <c r="AT85" s="75"/>
      <c r="AU85" s="52"/>
      <c r="AV85" s="52"/>
      <c r="AW85" s="52"/>
      <c r="AX85" s="75">
        <f t="shared" ref="AX85" si="103">AD85+AH85+AL85</f>
        <v>192.56399999999999</v>
      </c>
      <c r="AY85" s="46">
        <v>0</v>
      </c>
      <c r="AZ85" s="46">
        <v>0</v>
      </c>
      <c r="BA85" s="16" t="s">
        <v>446</v>
      </c>
      <c r="BB85" s="23"/>
      <c r="BC85" s="23"/>
      <c r="BD85" s="23"/>
      <c r="BE85" s="23"/>
      <c r="BF85" s="69" t="s">
        <v>599</v>
      </c>
      <c r="BG85" s="23"/>
      <c r="BH85" s="23"/>
      <c r="BI85" s="23"/>
      <c r="BJ85" s="23"/>
      <c r="BK85" s="23"/>
      <c r="BL85" s="23"/>
      <c r="BM85" s="16" t="s">
        <v>748</v>
      </c>
    </row>
    <row r="86" spans="1:66" s="6" customFormat="1" ht="12.75" customHeight="1" x14ac:dyDescent="0.25">
      <c r="A86" s="182" t="s">
        <v>301</v>
      </c>
      <c r="B86" s="180" t="s">
        <v>441</v>
      </c>
      <c r="C86" s="180" t="s">
        <v>449</v>
      </c>
      <c r="D86" s="182" t="s">
        <v>981</v>
      </c>
      <c r="E86" s="182"/>
      <c r="F86" s="180"/>
      <c r="G86" s="182" t="s">
        <v>443</v>
      </c>
      <c r="H86" s="189">
        <v>210017794</v>
      </c>
      <c r="I86" s="182" t="s">
        <v>58</v>
      </c>
      <c r="J86" s="182" t="s">
        <v>59</v>
      </c>
      <c r="K86" s="182" t="s">
        <v>9</v>
      </c>
      <c r="L86" s="182" t="s">
        <v>635</v>
      </c>
      <c r="M86" s="182" t="s">
        <v>60</v>
      </c>
      <c r="N86" s="180" t="s">
        <v>210</v>
      </c>
      <c r="O86" s="180" t="s">
        <v>242</v>
      </c>
      <c r="P86" s="189" t="s">
        <v>444</v>
      </c>
      <c r="Q86" s="181" t="s">
        <v>659</v>
      </c>
      <c r="R86" s="182" t="s">
        <v>234</v>
      </c>
      <c r="S86" s="180" t="s">
        <v>232</v>
      </c>
      <c r="T86" s="182" t="s">
        <v>283</v>
      </c>
      <c r="U86" s="182" t="s">
        <v>11</v>
      </c>
      <c r="V86" s="180"/>
      <c r="W86" s="180" t="s">
        <v>445</v>
      </c>
      <c r="X86" s="190" t="s">
        <v>251</v>
      </c>
      <c r="Y86" s="180">
        <v>30</v>
      </c>
      <c r="Z86" s="180" t="s">
        <v>243</v>
      </c>
      <c r="AA86" s="180">
        <v>10</v>
      </c>
      <c r="AB86" s="182" t="s">
        <v>238</v>
      </c>
      <c r="AC86" s="191" t="s">
        <v>236</v>
      </c>
      <c r="AD86" s="192">
        <v>17.519999999999996</v>
      </c>
      <c r="AE86" s="192">
        <v>2000000</v>
      </c>
      <c r="AF86" s="188">
        <f t="shared" ref="AF86" si="104">AE86*AD86</f>
        <v>35039999.999999993</v>
      </c>
      <c r="AG86" s="188">
        <f t="shared" si="96"/>
        <v>39244799.999999993</v>
      </c>
      <c r="AH86" s="46">
        <v>159.21</v>
      </c>
      <c r="AI86" s="192">
        <v>2000000</v>
      </c>
      <c r="AJ86" s="188">
        <f t="shared" ref="AJ86" si="105">AI86*AH86</f>
        <v>318420000</v>
      </c>
      <c r="AK86" s="188">
        <f t="shared" si="78"/>
        <v>356630400.00000006</v>
      </c>
      <c r="AL86" s="192">
        <v>70.08</v>
      </c>
      <c r="AM86" s="192">
        <v>2000000</v>
      </c>
      <c r="AN86" s="188">
        <f t="shared" ref="AN86" si="106">AM86*AL86</f>
        <v>140160000</v>
      </c>
      <c r="AO86" s="188">
        <f t="shared" si="99"/>
        <v>156979200.00000003</v>
      </c>
      <c r="AP86" s="192"/>
      <c r="AQ86" s="192"/>
      <c r="AR86" s="192"/>
      <c r="AS86" s="192"/>
      <c r="AT86" s="192"/>
      <c r="AU86" s="192"/>
      <c r="AV86" s="192"/>
      <c r="AW86" s="192"/>
      <c r="AX86" s="188">
        <f t="shared" ref="AX86" si="107">AD86+AH86+AL86+AP86+AT86</f>
        <v>246.81</v>
      </c>
      <c r="AY86" s="188">
        <f t="shared" ref="AY86" si="108">AF86+AJ86+AN86+AR86+AV86</f>
        <v>493620000</v>
      </c>
      <c r="AZ86" s="188">
        <f t="shared" ref="AZ86" si="109">AY86*1.12</f>
        <v>552854400</v>
      </c>
      <c r="BA86" s="190" t="s">
        <v>446</v>
      </c>
      <c r="BB86" s="193"/>
      <c r="BC86" s="193"/>
      <c r="BD86" s="193"/>
      <c r="BE86" s="193"/>
      <c r="BF86" s="182" t="s">
        <v>599</v>
      </c>
      <c r="BG86" s="193"/>
      <c r="BH86" s="193"/>
      <c r="BI86" s="193"/>
      <c r="BJ86" s="193"/>
      <c r="BK86" s="193"/>
      <c r="BL86" s="193"/>
      <c r="BM86" s="180"/>
    </row>
    <row r="87" spans="1:66" ht="12.75" customHeight="1" x14ac:dyDescent="0.2">
      <c r="A87" s="14" t="s">
        <v>301</v>
      </c>
      <c r="B87" s="14" t="s">
        <v>441</v>
      </c>
      <c r="C87" s="14" t="s">
        <v>451</v>
      </c>
      <c r="D87" s="96" t="s">
        <v>26</v>
      </c>
      <c r="E87" s="69"/>
      <c r="F87" s="14"/>
      <c r="G87" s="26" t="s">
        <v>443</v>
      </c>
      <c r="H87" s="87">
        <v>210017795</v>
      </c>
      <c r="I87" s="26" t="s">
        <v>58</v>
      </c>
      <c r="J87" s="26" t="s">
        <v>59</v>
      </c>
      <c r="K87" s="26" t="s">
        <v>25</v>
      </c>
      <c r="L87" s="26"/>
      <c r="M87" s="26" t="s">
        <v>60</v>
      </c>
      <c r="N87" s="14" t="s">
        <v>210</v>
      </c>
      <c r="O87" s="14" t="s">
        <v>242</v>
      </c>
      <c r="P87" s="54" t="s">
        <v>444</v>
      </c>
      <c r="Q87" s="16" t="s">
        <v>264</v>
      </c>
      <c r="R87" s="26" t="s">
        <v>234</v>
      </c>
      <c r="S87" s="14" t="s">
        <v>232</v>
      </c>
      <c r="T87" s="26" t="s">
        <v>283</v>
      </c>
      <c r="U87" s="26" t="s">
        <v>11</v>
      </c>
      <c r="V87" s="14"/>
      <c r="W87" s="16" t="s">
        <v>445</v>
      </c>
      <c r="X87" s="14" t="s">
        <v>284</v>
      </c>
      <c r="Y87" s="91">
        <v>30</v>
      </c>
      <c r="Z87" s="91" t="s">
        <v>243</v>
      </c>
      <c r="AA87" s="91">
        <v>10</v>
      </c>
      <c r="AB87" s="26" t="s">
        <v>238</v>
      </c>
      <c r="AC87" s="15" t="s">
        <v>236</v>
      </c>
      <c r="AD87" s="53">
        <v>8.6300000000000008</v>
      </c>
      <c r="AE87" s="50">
        <v>5333913.9000000004</v>
      </c>
      <c r="AF87" s="50">
        <v>46031676.960000001</v>
      </c>
      <c r="AG87" s="50">
        <v>51555478.200000003</v>
      </c>
      <c r="AH87" s="53">
        <v>16.8</v>
      </c>
      <c r="AI87" s="50">
        <v>5333913.9000000004</v>
      </c>
      <c r="AJ87" s="50">
        <f t="shared" si="94"/>
        <v>89609753.520000011</v>
      </c>
      <c r="AK87" s="50">
        <f t="shared" si="78"/>
        <v>100362923.94240002</v>
      </c>
      <c r="AL87" s="53">
        <v>16.8</v>
      </c>
      <c r="AM87" s="50">
        <v>5333913.9000000004</v>
      </c>
      <c r="AN87" s="50">
        <v>89609753.519999996</v>
      </c>
      <c r="AO87" s="50">
        <v>100362923.94</v>
      </c>
      <c r="AP87" s="53">
        <v>16.8</v>
      </c>
      <c r="AQ87" s="50">
        <v>5333913.9000000004</v>
      </c>
      <c r="AR87" s="50">
        <f t="shared" si="73"/>
        <v>89609753.520000011</v>
      </c>
      <c r="AS87" s="50">
        <f t="shared" si="61"/>
        <v>100362923.94240002</v>
      </c>
      <c r="AT87" s="53">
        <v>16.8</v>
      </c>
      <c r="AU87" s="50">
        <v>5333913.9000000004</v>
      </c>
      <c r="AV87" s="50">
        <f t="shared" si="74"/>
        <v>89609753.520000011</v>
      </c>
      <c r="AW87" s="50">
        <f t="shared" si="63"/>
        <v>100362923.94240002</v>
      </c>
      <c r="AX87" s="53">
        <f t="shared" si="64"/>
        <v>75.83</v>
      </c>
      <c r="AY87" s="50">
        <v>0</v>
      </c>
      <c r="AZ87" s="50">
        <v>0</v>
      </c>
      <c r="BA87" s="16" t="s">
        <v>446</v>
      </c>
      <c r="BB87" s="26"/>
      <c r="BC87" s="26"/>
      <c r="BD87" s="26"/>
      <c r="BE87" s="26"/>
      <c r="BF87" s="23" t="s">
        <v>452</v>
      </c>
      <c r="BG87" s="26"/>
      <c r="BH87" s="26"/>
      <c r="BI87" s="26"/>
      <c r="BJ87" s="26"/>
      <c r="BK87" s="26"/>
      <c r="BL87" s="26"/>
      <c r="BM87" s="14" t="s">
        <v>73</v>
      </c>
    </row>
    <row r="88" spans="1:66" ht="12.75" customHeight="1" x14ac:dyDescent="0.2">
      <c r="A88" s="14" t="s">
        <v>301</v>
      </c>
      <c r="B88" s="14" t="s">
        <v>441</v>
      </c>
      <c r="C88" s="14" t="s">
        <v>442</v>
      </c>
      <c r="D88" s="96" t="s">
        <v>18</v>
      </c>
      <c r="E88" s="69"/>
      <c r="F88" s="14"/>
      <c r="G88" s="26" t="s">
        <v>443</v>
      </c>
      <c r="H88" s="87">
        <v>210022792</v>
      </c>
      <c r="I88" s="26" t="s">
        <v>58</v>
      </c>
      <c r="J88" s="26" t="s">
        <v>59</v>
      </c>
      <c r="K88" s="26" t="s">
        <v>25</v>
      </c>
      <c r="L88" s="26"/>
      <c r="M88" s="26" t="s">
        <v>60</v>
      </c>
      <c r="N88" s="14" t="s">
        <v>210</v>
      </c>
      <c r="O88" s="14" t="s">
        <v>242</v>
      </c>
      <c r="P88" s="54" t="s">
        <v>444</v>
      </c>
      <c r="Q88" s="16" t="s">
        <v>264</v>
      </c>
      <c r="R88" s="26" t="s">
        <v>234</v>
      </c>
      <c r="S88" s="14" t="s">
        <v>232</v>
      </c>
      <c r="T88" s="26" t="s">
        <v>283</v>
      </c>
      <c r="U88" s="26" t="s">
        <v>11</v>
      </c>
      <c r="V88" s="14"/>
      <c r="W88" s="16" t="s">
        <v>445</v>
      </c>
      <c r="X88" s="14" t="s">
        <v>284</v>
      </c>
      <c r="Y88" s="91">
        <v>30</v>
      </c>
      <c r="Z88" s="91" t="s">
        <v>243</v>
      </c>
      <c r="AA88" s="91">
        <v>10</v>
      </c>
      <c r="AB88" s="26" t="s">
        <v>238</v>
      </c>
      <c r="AC88" s="15" t="s">
        <v>236</v>
      </c>
      <c r="AD88" s="53">
        <v>33.790000000000006</v>
      </c>
      <c r="AE88" s="50">
        <v>1822800</v>
      </c>
      <c r="AF88" s="50">
        <f t="shared" ref="AF88:AF107" si="110">AE88*AD88</f>
        <v>61592412.000000015</v>
      </c>
      <c r="AG88" s="50">
        <f t="shared" ref="AG88:AG120" si="111">AF88*1.12</f>
        <v>68983501.440000027</v>
      </c>
      <c r="AH88" s="53">
        <v>71.522999999999996</v>
      </c>
      <c r="AI88" s="50">
        <v>1822800</v>
      </c>
      <c r="AJ88" s="50">
        <f t="shared" si="94"/>
        <v>130372124.39999999</v>
      </c>
      <c r="AK88" s="50">
        <f t="shared" si="78"/>
        <v>146016779.32800001</v>
      </c>
      <c r="AL88" s="53">
        <v>71.522999999999996</v>
      </c>
      <c r="AM88" s="50">
        <v>1822800</v>
      </c>
      <c r="AN88" s="50">
        <f t="shared" ref="AN88:AN107" si="112">AM88*AL88</f>
        <v>130372124.39999999</v>
      </c>
      <c r="AO88" s="50">
        <f t="shared" ref="AO88:AO110" si="113">AN88*1.12</f>
        <v>146016779.32800001</v>
      </c>
      <c r="AP88" s="53">
        <v>71.522999999999996</v>
      </c>
      <c r="AQ88" s="50">
        <v>1822800</v>
      </c>
      <c r="AR88" s="50">
        <f t="shared" si="73"/>
        <v>130372124.39999999</v>
      </c>
      <c r="AS88" s="50">
        <f t="shared" si="61"/>
        <v>146016779.32800001</v>
      </c>
      <c r="AT88" s="53">
        <v>71.522999999999996</v>
      </c>
      <c r="AU88" s="50">
        <v>1822800</v>
      </c>
      <c r="AV88" s="50">
        <f t="shared" si="74"/>
        <v>130372124.39999999</v>
      </c>
      <c r="AW88" s="50">
        <f t="shared" si="63"/>
        <v>146016779.32800001</v>
      </c>
      <c r="AX88" s="53">
        <f t="shared" si="64"/>
        <v>319.88200000000001</v>
      </c>
      <c r="AY88" s="50">
        <v>0</v>
      </c>
      <c r="AZ88" s="50">
        <v>0</v>
      </c>
      <c r="BA88" s="16" t="s">
        <v>446</v>
      </c>
      <c r="BB88" s="26"/>
      <c r="BC88" s="26"/>
      <c r="BD88" s="26"/>
      <c r="BE88" s="26"/>
      <c r="BF88" s="23" t="s">
        <v>453</v>
      </c>
      <c r="BG88" s="26"/>
      <c r="BH88" s="26"/>
      <c r="BI88" s="26"/>
      <c r="BJ88" s="26"/>
      <c r="BK88" s="26"/>
      <c r="BL88" s="26"/>
      <c r="BM88" s="14" t="s">
        <v>73</v>
      </c>
    </row>
    <row r="89" spans="1:66" s="17" customFormat="1" ht="12.75" customHeight="1" x14ac:dyDescent="0.2">
      <c r="A89" s="69" t="s">
        <v>301</v>
      </c>
      <c r="B89" s="16" t="s">
        <v>441</v>
      </c>
      <c r="C89" s="16" t="s">
        <v>442</v>
      </c>
      <c r="D89" s="94" t="s">
        <v>19</v>
      </c>
      <c r="E89" s="23"/>
      <c r="F89" s="16"/>
      <c r="G89" s="69" t="s">
        <v>443</v>
      </c>
      <c r="H89" s="54">
        <v>210022792</v>
      </c>
      <c r="I89" s="23" t="s">
        <v>58</v>
      </c>
      <c r="J89" s="69" t="s">
        <v>59</v>
      </c>
      <c r="K89" s="23" t="s">
        <v>25</v>
      </c>
      <c r="L89" s="23"/>
      <c r="M89" s="23" t="s">
        <v>60</v>
      </c>
      <c r="N89" s="16" t="s">
        <v>210</v>
      </c>
      <c r="O89" s="16" t="s">
        <v>242</v>
      </c>
      <c r="P89" s="88" t="s">
        <v>444</v>
      </c>
      <c r="Q89" s="16" t="s">
        <v>520</v>
      </c>
      <c r="R89" s="23" t="s">
        <v>234</v>
      </c>
      <c r="S89" s="16" t="s">
        <v>232</v>
      </c>
      <c r="T89" s="69" t="s">
        <v>283</v>
      </c>
      <c r="U89" s="23" t="s">
        <v>11</v>
      </c>
      <c r="V89" s="16"/>
      <c r="W89" s="16" t="s">
        <v>445</v>
      </c>
      <c r="X89" s="16" t="s">
        <v>284</v>
      </c>
      <c r="Y89" s="95">
        <v>30</v>
      </c>
      <c r="Z89" s="95" t="s">
        <v>243</v>
      </c>
      <c r="AA89" s="95">
        <v>10</v>
      </c>
      <c r="AB89" s="69" t="s">
        <v>238</v>
      </c>
      <c r="AC89" s="15" t="s">
        <v>236</v>
      </c>
      <c r="AD89" s="75">
        <v>26.808</v>
      </c>
      <c r="AE89" s="52">
        <v>1822800</v>
      </c>
      <c r="AF89" s="52">
        <f t="shared" ref="AF89" si="114">AD89*AE89</f>
        <v>48865622.399999999</v>
      </c>
      <c r="AG89" s="52">
        <f t="shared" si="111"/>
        <v>54729497.088000007</v>
      </c>
      <c r="AH89" s="75">
        <v>51.48</v>
      </c>
      <c r="AI89" s="52">
        <v>1822800</v>
      </c>
      <c r="AJ89" s="52">
        <f t="shared" ref="AJ89" si="115">AH89*AI89</f>
        <v>93837744</v>
      </c>
      <c r="AK89" s="52">
        <f t="shared" si="78"/>
        <v>105098273.28000002</v>
      </c>
      <c r="AL89" s="75">
        <v>51.48</v>
      </c>
      <c r="AM89" s="52">
        <v>1822800</v>
      </c>
      <c r="AN89" s="52">
        <f t="shared" ref="AN89" si="116">AL89*AM89</f>
        <v>93837744</v>
      </c>
      <c r="AO89" s="52">
        <f t="shared" si="113"/>
        <v>105098273.28000002</v>
      </c>
      <c r="AP89" s="75">
        <v>51.48</v>
      </c>
      <c r="AQ89" s="52">
        <v>1822800</v>
      </c>
      <c r="AR89" s="52">
        <f t="shared" ref="AR89" si="117">AP89*AQ89</f>
        <v>93837744</v>
      </c>
      <c r="AS89" s="52">
        <f t="shared" si="61"/>
        <v>105098273.28000002</v>
      </c>
      <c r="AT89" s="75">
        <v>51.48</v>
      </c>
      <c r="AU89" s="52">
        <v>1822800</v>
      </c>
      <c r="AV89" s="52">
        <f t="shared" ref="AV89" si="118">AT89*AU89</f>
        <v>93837744</v>
      </c>
      <c r="AW89" s="52">
        <f t="shared" si="63"/>
        <v>105098273.28000002</v>
      </c>
      <c r="AX89" s="75">
        <f t="shared" ref="AX89" si="119">AD89+AH89+AL89+AP89+AT89</f>
        <v>232.72799999999998</v>
      </c>
      <c r="AY89" s="50">
        <v>0</v>
      </c>
      <c r="AZ89" s="50">
        <f>AY89*1.12</f>
        <v>0</v>
      </c>
      <c r="BA89" s="16" t="s">
        <v>446</v>
      </c>
      <c r="BB89" s="23"/>
      <c r="BC89" s="23"/>
      <c r="BD89" s="23"/>
      <c r="BE89" s="23"/>
      <c r="BF89" s="69" t="s">
        <v>453</v>
      </c>
      <c r="BG89" s="23"/>
      <c r="BH89" s="23"/>
      <c r="BI89" s="23"/>
      <c r="BJ89" s="23"/>
      <c r="BK89" s="23"/>
      <c r="BL89" s="23"/>
      <c r="BM89" s="16" t="s">
        <v>601</v>
      </c>
    </row>
    <row r="90" spans="1:66" s="6" customFormat="1" ht="12.75" customHeight="1" x14ac:dyDescent="0.2">
      <c r="A90" s="69" t="s">
        <v>301</v>
      </c>
      <c r="B90" s="13" t="s">
        <v>441</v>
      </c>
      <c r="C90" s="13" t="s">
        <v>442</v>
      </c>
      <c r="D90" s="96" t="s">
        <v>20</v>
      </c>
      <c r="E90" s="13"/>
      <c r="F90" s="13"/>
      <c r="G90" s="69" t="s">
        <v>443</v>
      </c>
      <c r="H90" s="88">
        <v>210022792</v>
      </c>
      <c r="I90" s="69" t="s">
        <v>58</v>
      </c>
      <c r="J90" s="69" t="s">
        <v>59</v>
      </c>
      <c r="K90" s="69" t="s">
        <v>9</v>
      </c>
      <c r="L90" s="69" t="s">
        <v>635</v>
      </c>
      <c r="M90" s="69" t="s">
        <v>60</v>
      </c>
      <c r="N90" s="13" t="s">
        <v>210</v>
      </c>
      <c r="O90" s="13" t="s">
        <v>242</v>
      </c>
      <c r="P90" s="88" t="s">
        <v>444</v>
      </c>
      <c r="Q90" s="13" t="s">
        <v>520</v>
      </c>
      <c r="R90" s="69" t="s">
        <v>234</v>
      </c>
      <c r="S90" s="13" t="s">
        <v>232</v>
      </c>
      <c r="T90" s="69" t="s">
        <v>283</v>
      </c>
      <c r="U90" s="69" t="s">
        <v>11</v>
      </c>
      <c r="V90" s="13"/>
      <c r="W90" s="13" t="s">
        <v>445</v>
      </c>
      <c r="X90" s="13" t="s">
        <v>284</v>
      </c>
      <c r="Y90" s="91">
        <v>30</v>
      </c>
      <c r="Z90" s="91" t="s">
        <v>243</v>
      </c>
      <c r="AA90" s="91">
        <v>10</v>
      </c>
      <c r="AB90" s="69" t="s">
        <v>238</v>
      </c>
      <c r="AC90" s="64" t="s">
        <v>236</v>
      </c>
      <c r="AD90" s="75">
        <v>26.808</v>
      </c>
      <c r="AE90" s="52">
        <v>1822800</v>
      </c>
      <c r="AF90" s="52">
        <v>48865622.399999999</v>
      </c>
      <c r="AG90" s="52">
        <v>54729497.088000007</v>
      </c>
      <c r="AH90" s="75">
        <v>51.48</v>
      </c>
      <c r="AI90" s="52">
        <v>1822800</v>
      </c>
      <c r="AJ90" s="52">
        <v>93837744</v>
      </c>
      <c r="AK90" s="52">
        <v>105098273.28000002</v>
      </c>
      <c r="AL90" s="75">
        <v>51.48</v>
      </c>
      <c r="AM90" s="52">
        <v>1822800</v>
      </c>
      <c r="AN90" s="52">
        <v>93837744</v>
      </c>
      <c r="AO90" s="52">
        <v>105098273.28000002</v>
      </c>
      <c r="AP90" s="75">
        <v>51.48</v>
      </c>
      <c r="AQ90" s="52">
        <v>1822800</v>
      </c>
      <c r="AR90" s="52">
        <v>93837744</v>
      </c>
      <c r="AS90" s="52">
        <v>105098273.28000002</v>
      </c>
      <c r="AT90" s="75">
        <v>51.48</v>
      </c>
      <c r="AU90" s="52">
        <v>1822800</v>
      </c>
      <c r="AV90" s="52">
        <v>93837744</v>
      </c>
      <c r="AW90" s="52">
        <v>105098273.28000002</v>
      </c>
      <c r="AX90" s="75">
        <v>232.72799999999998</v>
      </c>
      <c r="AY90" s="50">
        <v>0</v>
      </c>
      <c r="AZ90" s="50">
        <v>0</v>
      </c>
      <c r="BA90" s="16" t="s">
        <v>446</v>
      </c>
      <c r="BB90" s="23"/>
      <c r="BC90" s="23"/>
      <c r="BD90" s="23"/>
      <c r="BE90" s="23"/>
      <c r="BF90" s="69" t="s">
        <v>453</v>
      </c>
      <c r="BG90" s="23"/>
      <c r="BH90" s="23"/>
      <c r="BI90" s="23"/>
      <c r="BJ90" s="23"/>
      <c r="BK90" s="23"/>
      <c r="BL90" s="23"/>
      <c r="BM90" s="26" t="s">
        <v>985</v>
      </c>
      <c r="BN90" s="44"/>
    </row>
    <row r="91" spans="1:66" ht="12.75" customHeight="1" x14ac:dyDescent="0.2">
      <c r="A91" s="14" t="s">
        <v>301</v>
      </c>
      <c r="B91" s="14" t="s">
        <v>441</v>
      </c>
      <c r="C91" s="14" t="s">
        <v>442</v>
      </c>
      <c r="D91" s="96" t="s">
        <v>24</v>
      </c>
      <c r="E91" s="69"/>
      <c r="F91" s="14"/>
      <c r="G91" s="26" t="s">
        <v>443</v>
      </c>
      <c r="H91" s="87">
        <v>210022792</v>
      </c>
      <c r="I91" s="26" t="s">
        <v>58</v>
      </c>
      <c r="J91" s="26" t="s">
        <v>59</v>
      </c>
      <c r="K91" s="26" t="s">
        <v>25</v>
      </c>
      <c r="L91" s="26"/>
      <c r="M91" s="26" t="s">
        <v>60</v>
      </c>
      <c r="N91" s="14" t="s">
        <v>210</v>
      </c>
      <c r="O91" s="14" t="s">
        <v>242</v>
      </c>
      <c r="P91" s="54" t="s">
        <v>444</v>
      </c>
      <c r="Q91" s="16" t="s">
        <v>264</v>
      </c>
      <c r="R91" s="26" t="s">
        <v>234</v>
      </c>
      <c r="S91" s="14" t="s">
        <v>232</v>
      </c>
      <c r="T91" s="26" t="s">
        <v>283</v>
      </c>
      <c r="U91" s="26" t="s">
        <v>11</v>
      </c>
      <c r="V91" s="14"/>
      <c r="W91" s="16" t="s">
        <v>445</v>
      </c>
      <c r="X91" s="14" t="s">
        <v>284</v>
      </c>
      <c r="Y91" s="91">
        <v>30</v>
      </c>
      <c r="Z91" s="91" t="s">
        <v>243</v>
      </c>
      <c r="AA91" s="91">
        <v>10</v>
      </c>
      <c r="AB91" s="26" t="s">
        <v>238</v>
      </c>
      <c r="AC91" s="15" t="s">
        <v>236</v>
      </c>
      <c r="AD91" s="53"/>
      <c r="AE91" s="50">
        <v>1822800</v>
      </c>
      <c r="AF91" s="50">
        <f t="shared" si="110"/>
        <v>0</v>
      </c>
      <c r="AG91" s="50">
        <f t="shared" si="111"/>
        <v>0</v>
      </c>
      <c r="AH91" s="53">
        <v>2.7559999999999998</v>
      </c>
      <c r="AI91" s="50">
        <v>1822800</v>
      </c>
      <c r="AJ91" s="50">
        <f t="shared" si="94"/>
        <v>5023636.8</v>
      </c>
      <c r="AK91" s="50">
        <f t="shared" si="78"/>
        <v>5626473.216</v>
      </c>
      <c r="AL91" s="53">
        <v>2.7559999999999998</v>
      </c>
      <c r="AM91" s="50">
        <v>1822800</v>
      </c>
      <c r="AN91" s="50">
        <f t="shared" si="112"/>
        <v>5023636.8</v>
      </c>
      <c r="AO91" s="50">
        <f t="shared" si="113"/>
        <v>5626473.216</v>
      </c>
      <c r="AP91" s="53">
        <v>2.7559999999999998</v>
      </c>
      <c r="AQ91" s="50">
        <v>1822800</v>
      </c>
      <c r="AR91" s="50">
        <f t="shared" si="73"/>
        <v>5023636.8</v>
      </c>
      <c r="AS91" s="50">
        <f t="shared" si="61"/>
        <v>5626473.216</v>
      </c>
      <c r="AT91" s="53">
        <v>2.7559999999999998</v>
      </c>
      <c r="AU91" s="50">
        <v>1822800</v>
      </c>
      <c r="AV91" s="50">
        <f t="shared" si="74"/>
        <v>5023636.8</v>
      </c>
      <c r="AW91" s="50">
        <f t="shared" si="63"/>
        <v>5626473.216</v>
      </c>
      <c r="AX91" s="53">
        <f t="shared" si="64"/>
        <v>11.023999999999999</v>
      </c>
      <c r="AY91" s="50">
        <v>0</v>
      </c>
      <c r="AZ91" s="50">
        <v>0</v>
      </c>
      <c r="BA91" s="16" t="s">
        <v>446</v>
      </c>
      <c r="BB91" s="26"/>
      <c r="BC91" s="26"/>
      <c r="BD91" s="26"/>
      <c r="BE91" s="26"/>
      <c r="BF91" s="23" t="s">
        <v>454</v>
      </c>
      <c r="BG91" s="26"/>
      <c r="BH91" s="26"/>
      <c r="BI91" s="26"/>
      <c r="BJ91" s="26"/>
      <c r="BK91" s="26"/>
      <c r="BL91" s="26"/>
      <c r="BM91" s="14" t="s">
        <v>73</v>
      </c>
    </row>
    <row r="92" spans="1:66" s="17" customFormat="1" ht="12.75" customHeight="1" x14ac:dyDescent="0.2">
      <c r="A92" s="69" t="s">
        <v>301</v>
      </c>
      <c r="B92" s="16" t="s">
        <v>441</v>
      </c>
      <c r="C92" s="16" t="s">
        <v>442</v>
      </c>
      <c r="D92" s="94" t="s">
        <v>602</v>
      </c>
      <c r="E92" s="23"/>
      <c r="F92" s="16"/>
      <c r="G92" s="69" t="s">
        <v>443</v>
      </c>
      <c r="H92" s="54">
        <v>210022792</v>
      </c>
      <c r="I92" s="23" t="s">
        <v>58</v>
      </c>
      <c r="J92" s="69" t="s">
        <v>59</v>
      </c>
      <c r="K92" s="23" t="s">
        <v>25</v>
      </c>
      <c r="L92" s="23"/>
      <c r="M92" s="23" t="s">
        <v>60</v>
      </c>
      <c r="N92" s="16" t="s">
        <v>210</v>
      </c>
      <c r="O92" s="16" t="s">
        <v>242</v>
      </c>
      <c r="P92" s="88" t="s">
        <v>444</v>
      </c>
      <c r="Q92" s="16" t="s">
        <v>520</v>
      </c>
      <c r="R92" s="23" t="s">
        <v>234</v>
      </c>
      <c r="S92" s="16" t="s">
        <v>232</v>
      </c>
      <c r="T92" s="69" t="s">
        <v>283</v>
      </c>
      <c r="U92" s="23" t="s">
        <v>11</v>
      </c>
      <c r="V92" s="16"/>
      <c r="W92" s="16" t="s">
        <v>445</v>
      </c>
      <c r="X92" s="16" t="s">
        <v>284</v>
      </c>
      <c r="Y92" s="95">
        <v>30</v>
      </c>
      <c r="Z92" s="95" t="s">
        <v>243</v>
      </c>
      <c r="AA92" s="95">
        <v>10</v>
      </c>
      <c r="AB92" s="69" t="s">
        <v>238</v>
      </c>
      <c r="AC92" s="15" t="s">
        <v>236</v>
      </c>
      <c r="AD92" s="75">
        <v>2</v>
      </c>
      <c r="AE92" s="52">
        <v>1822800</v>
      </c>
      <c r="AF92" s="52">
        <f t="shared" ref="AF92" si="120">AD92*AE92</f>
        <v>3645600</v>
      </c>
      <c r="AG92" s="52">
        <f t="shared" si="111"/>
        <v>4083072.0000000005</v>
      </c>
      <c r="AH92" s="75">
        <v>2.7559999999999998</v>
      </c>
      <c r="AI92" s="52">
        <v>1822800</v>
      </c>
      <c r="AJ92" s="52">
        <f t="shared" ref="AJ92" si="121">AH92*AI92</f>
        <v>5023636.8</v>
      </c>
      <c r="AK92" s="52">
        <f t="shared" si="78"/>
        <v>5626473.216</v>
      </c>
      <c r="AL92" s="75">
        <v>2.7559999999999998</v>
      </c>
      <c r="AM92" s="52">
        <v>1822800</v>
      </c>
      <c r="AN92" s="52">
        <f t="shared" ref="AN92" si="122">AL92*AM92</f>
        <v>5023636.8</v>
      </c>
      <c r="AO92" s="52">
        <f t="shared" si="113"/>
        <v>5626473.216</v>
      </c>
      <c r="AP92" s="75">
        <v>2.7559999999999998</v>
      </c>
      <c r="AQ92" s="52">
        <v>1822800</v>
      </c>
      <c r="AR92" s="52">
        <f t="shared" ref="AR92" si="123">AP92*AQ92</f>
        <v>5023636.8</v>
      </c>
      <c r="AS92" s="52">
        <f t="shared" si="61"/>
        <v>5626473.216</v>
      </c>
      <c r="AT92" s="75">
        <v>2.7559999999999998</v>
      </c>
      <c r="AU92" s="52">
        <v>1822800</v>
      </c>
      <c r="AV92" s="52">
        <f t="shared" ref="AV92" si="124">AT92*AU92</f>
        <v>5023636.8</v>
      </c>
      <c r="AW92" s="52">
        <f t="shared" si="63"/>
        <v>5626473.216</v>
      </c>
      <c r="AX92" s="75">
        <f t="shared" ref="AX92" si="125">AD92+AH92+AL92+AP92+AT92</f>
        <v>13.024000000000001</v>
      </c>
      <c r="AY92" s="50">
        <v>0</v>
      </c>
      <c r="AZ92" s="50">
        <f>AY92*1.12</f>
        <v>0</v>
      </c>
      <c r="BA92" s="16" t="s">
        <v>446</v>
      </c>
      <c r="BB92" s="23"/>
      <c r="BC92" s="23"/>
      <c r="BD92" s="23"/>
      <c r="BE92" s="23"/>
      <c r="BF92" s="69" t="s">
        <v>454</v>
      </c>
      <c r="BG92" s="23"/>
      <c r="BH92" s="23"/>
      <c r="BI92" s="23"/>
      <c r="BJ92" s="23"/>
      <c r="BK92" s="23"/>
      <c r="BL92" s="23"/>
      <c r="BM92" s="16" t="s">
        <v>601</v>
      </c>
    </row>
    <row r="93" spans="1:66" s="6" customFormat="1" ht="12.75" customHeight="1" x14ac:dyDescent="0.2">
      <c r="A93" s="69" t="s">
        <v>301</v>
      </c>
      <c r="B93" s="13" t="s">
        <v>441</v>
      </c>
      <c r="C93" s="13" t="s">
        <v>442</v>
      </c>
      <c r="D93" s="96" t="s">
        <v>638</v>
      </c>
      <c r="E93" s="69"/>
      <c r="F93" s="13"/>
      <c r="G93" s="69" t="s">
        <v>443</v>
      </c>
      <c r="H93" s="88">
        <v>210022792</v>
      </c>
      <c r="I93" s="69" t="s">
        <v>58</v>
      </c>
      <c r="J93" s="69" t="s">
        <v>59</v>
      </c>
      <c r="K93" s="69" t="s">
        <v>9</v>
      </c>
      <c r="L93" s="69" t="s">
        <v>635</v>
      </c>
      <c r="M93" s="69" t="s">
        <v>60</v>
      </c>
      <c r="N93" s="13" t="s">
        <v>210</v>
      </c>
      <c r="O93" s="13" t="s">
        <v>242</v>
      </c>
      <c r="P93" s="88" t="s">
        <v>444</v>
      </c>
      <c r="Q93" s="13" t="s">
        <v>520</v>
      </c>
      <c r="R93" s="69" t="s">
        <v>234</v>
      </c>
      <c r="S93" s="13" t="s">
        <v>232</v>
      </c>
      <c r="T93" s="69" t="s">
        <v>283</v>
      </c>
      <c r="U93" s="69" t="s">
        <v>11</v>
      </c>
      <c r="V93" s="13"/>
      <c r="W93" s="13" t="s">
        <v>445</v>
      </c>
      <c r="X93" s="13" t="s">
        <v>284</v>
      </c>
      <c r="Y93" s="91">
        <v>30</v>
      </c>
      <c r="Z93" s="91" t="s">
        <v>243</v>
      </c>
      <c r="AA93" s="91">
        <v>10</v>
      </c>
      <c r="AB93" s="69" t="s">
        <v>238</v>
      </c>
      <c r="AC93" s="64" t="s">
        <v>236</v>
      </c>
      <c r="AD93" s="75">
        <v>2</v>
      </c>
      <c r="AE93" s="52">
        <v>1822800</v>
      </c>
      <c r="AF93" s="52">
        <v>3645600</v>
      </c>
      <c r="AG93" s="52">
        <v>4083072.0000000005</v>
      </c>
      <c r="AH93" s="75">
        <v>2.7559999999999998</v>
      </c>
      <c r="AI93" s="52">
        <v>1822800</v>
      </c>
      <c r="AJ93" s="52">
        <v>5023636.8</v>
      </c>
      <c r="AK93" s="52">
        <v>5626473.216</v>
      </c>
      <c r="AL93" s="75">
        <v>2.7559999999999998</v>
      </c>
      <c r="AM93" s="52">
        <v>1822800</v>
      </c>
      <c r="AN93" s="52">
        <v>5023636.8</v>
      </c>
      <c r="AO93" s="52">
        <v>5626473.216</v>
      </c>
      <c r="AP93" s="75">
        <v>2.7559999999999998</v>
      </c>
      <c r="AQ93" s="52">
        <v>1822800</v>
      </c>
      <c r="AR93" s="52">
        <v>5023636.8</v>
      </c>
      <c r="AS93" s="52">
        <v>5626473.216</v>
      </c>
      <c r="AT93" s="75">
        <v>2.7559999999999998</v>
      </c>
      <c r="AU93" s="52">
        <v>1822800</v>
      </c>
      <c r="AV93" s="52">
        <v>5023636.8</v>
      </c>
      <c r="AW93" s="52">
        <v>5626473.216</v>
      </c>
      <c r="AX93" s="75">
        <v>13.024000000000001</v>
      </c>
      <c r="AY93" s="50">
        <v>0</v>
      </c>
      <c r="AZ93" s="50">
        <v>0</v>
      </c>
      <c r="BA93" s="16" t="s">
        <v>446</v>
      </c>
      <c r="BB93" s="23"/>
      <c r="BC93" s="23"/>
      <c r="BD93" s="23"/>
      <c r="BE93" s="23"/>
      <c r="BF93" s="69" t="s">
        <v>454</v>
      </c>
      <c r="BG93" s="23"/>
      <c r="BH93" s="23"/>
      <c r="BI93" s="23"/>
      <c r="BJ93" s="23"/>
      <c r="BK93" s="23"/>
      <c r="BL93" s="23"/>
      <c r="BM93" s="26" t="s">
        <v>985</v>
      </c>
      <c r="BN93" s="44"/>
    </row>
    <row r="94" spans="1:66" ht="12.75" customHeight="1" x14ac:dyDescent="0.2">
      <c r="A94" s="14" t="s">
        <v>301</v>
      </c>
      <c r="B94" s="14" t="s">
        <v>441</v>
      </c>
      <c r="C94" s="14" t="s">
        <v>442</v>
      </c>
      <c r="D94" s="96" t="s">
        <v>17</v>
      </c>
      <c r="E94" s="69"/>
      <c r="F94" s="14"/>
      <c r="G94" s="26" t="s">
        <v>443</v>
      </c>
      <c r="H94" s="87">
        <v>210022792</v>
      </c>
      <c r="I94" s="26" t="s">
        <v>58</v>
      </c>
      <c r="J94" s="26" t="s">
        <v>59</v>
      </c>
      <c r="K94" s="26" t="s">
        <v>25</v>
      </c>
      <c r="L94" s="26"/>
      <c r="M94" s="26" t="s">
        <v>60</v>
      </c>
      <c r="N94" s="14" t="s">
        <v>210</v>
      </c>
      <c r="O94" s="14" t="s">
        <v>242</v>
      </c>
      <c r="P94" s="54" t="s">
        <v>444</v>
      </c>
      <c r="Q94" s="16" t="s">
        <v>264</v>
      </c>
      <c r="R94" s="26" t="s">
        <v>234</v>
      </c>
      <c r="S94" s="14" t="s">
        <v>232</v>
      </c>
      <c r="T94" s="26" t="s">
        <v>283</v>
      </c>
      <c r="U94" s="26" t="s">
        <v>11</v>
      </c>
      <c r="V94" s="14"/>
      <c r="W94" s="16" t="s">
        <v>445</v>
      </c>
      <c r="X94" s="14" t="s">
        <v>284</v>
      </c>
      <c r="Y94" s="91">
        <v>30</v>
      </c>
      <c r="Z94" s="91" t="s">
        <v>243</v>
      </c>
      <c r="AA94" s="91">
        <v>10</v>
      </c>
      <c r="AB94" s="26" t="s">
        <v>238</v>
      </c>
      <c r="AC94" s="15" t="s">
        <v>236</v>
      </c>
      <c r="AD94" s="53">
        <v>18</v>
      </c>
      <c r="AE94" s="50">
        <v>1822800</v>
      </c>
      <c r="AF94" s="50">
        <f t="shared" si="110"/>
        <v>32810400</v>
      </c>
      <c r="AG94" s="50">
        <f t="shared" si="111"/>
        <v>36747648</v>
      </c>
      <c r="AH94" s="53">
        <v>36.523000000000003</v>
      </c>
      <c r="AI94" s="50">
        <v>1822800</v>
      </c>
      <c r="AJ94" s="50">
        <f t="shared" si="94"/>
        <v>66574124.400000006</v>
      </c>
      <c r="AK94" s="50">
        <f t="shared" si="78"/>
        <v>74563019.328000009</v>
      </c>
      <c r="AL94" s="53">
        <v>36.523000000000003</v>
      </c>
      <c r="AM94" s="50">
        <v>1822800</v>
      </c>
      <c r="AN94" s="50">
        <f t="shared" si="112"/>
        <v>66574124.400000006</v>
      </c>
      <c r="AO94" s="50">
        <f t="shared" si="113"/>
        <v>74563019.328000009</v>
      </c>
      <c r="AP94" s="53">
        <v>36.523000000000003</v>
      </c>
      <c r="AQ94" s="50">
        <v>1822800</v>
      </c>
      <c r="AR94" s="50">
        <f t="shared" si="73"/>
        <v>66574124.400000006</v>
      </c>
      <c r="AS94" s="50">
        <f t="shared" si="61"/>
        <v>74563019.328000009</v>
      </c>
      <c r="AT94" s="53">
        <v>36.523000000000003</v>
      </c>
      <c r="AU94" s="50">
        <v>1822800</v>
      </c>
      <c r="AV94" s="50">
        <f t="shared" si="74"/>
        <v>66574124.400000006</v>
      </c>
      <c r="AW94" s="50">
        <f t="shared" si="63"/>
        <v>74563019.328000009</v>
      </c>
      <c r="AX94" s="53">
        <f t="shared" si="64"/>
        <v>164.09200000000001</v>
      </c>
      <c r="AY94" s="50">
        <v>0</v>
      </c>
      <c r="AZ94" s="50">
        <v>0</v>
      </c>
      <c r="BA94" s="16" t="s">
        <v>446</v>
      </c>
      <c r="BB94" s="26"/>
      <c r="BC94" s="26"/>
      <c r="BD94" s="26"/>
      <c r="BE94" s="26"/>
      <c r="BF94" s="23" t="s">
        <v>455</v>
      </c>
      <c r="BG94" s="26"/>
      <c r="BH94" s="26"/>
      <c r="BI94" s="26"/>
      <c r="BJ94" s="26"/>
      <c r="BK94" s="26"/>
      <c r="BL94" s="26"/>
      <c r="BM94" s="14" t="s">
        <v>73</v>
      </c>
    </row>
    <row r="95" spans="1:66" s="17" customFormat="1" ht="12.75" customHeight="1" x14ac:dyDescent="0.2">
      <c r="A95" s="69" t="s">
        <v>301</v>
      </c>
      <c r="B95" s="16" t="s">
        <v>441</v>
      </c>
      <c r="C95" s="16" t="s">
        <v>442</v>
      </c>
      <c r="D95" s="94" t="s">
        <v>603</v>
      </c>
      <c r="E95" s="23"/>
      <c r="F95" s="16"/>
      <c r="G95" s="69" t="s">
        <v>443</v>
      </c>
      <c r="H95" s="54">
        <v>210022792</v>
      </c>
      <c r="I95" s="23" t="s">
        <v>58</v>
      </c>
      <c r="J95" s="69" t="s">
        <v>59</v>
      </c>
      <c r="K95" s="23" t="s">
        <v>25</v>
      </c>
      <c r="L95" s="23"/>
      <c r="M95" s="23" t="s">
        <v>60</v>
      </c>
      <c r="N95" s="16" t="s">
        <v>210</v>
      </c>
      <c r="O95" s="16" t="s">
        <v>242</v>
      </c>
      <c r="P95" s="88" t="s">
        <v>444</v>
      </c>
      <c r="Q95" s="16" t="s">
        <v>520</v>
      </c>
      <c r="R95" s="23" t="s">
        <v>234</v>
      </c>
      <c r="S95" s="16" t="s">
        <v>232</v>
      </c>
      <c r="T95" s="69" t="s">
        <v>283</v>
      </c>
      <c r="U95" s="23" t="s">
        <v>11</v>
      </c>
      <c r="V95" s="16"/>
      <c r="W95" s="16" t="s">
        <v>445</v>
      </c>
      <c r="X95" s="16" t="s">
        <v>284</v>
      </c>
      <c r="Y95" s="95">
        <v>30</v>
      </c>
      <c r="Z95" s="95" t="s">
        <v>243</v>
      </c>
      <c r="AA95" s="95">
        <v>10</v>
      </c>
      <c r="AB95" s="69" t="s">
        <v>238</v>
      </c>
      <c r="AC95" s="15" t="s">
        <v>236</v>
      </c>
      <c r="AD95" s="75">
        <v>13.054</v>
      </c>
      <c r="AE95" s="52">
        <v>1822800</v>
      </c>
      <c r="AF95" s="52">
        <f t="shared" ref="AF95:AF97" si="126">AD95*AE95</f>
        <v>23794831.199999999</v>
      </c>
      <c r="AG95" s="52">
        <f t="shared" si="111"/>
        <v>26650210.944000002</v>
      </c>
      <c r="AH95" s="75">
        <v>36.523000000000003</v>
      </c>
      <c r="AI95" s="52">
        <v>1822800</v>
      </c>
      <c r="AJ95" s="52">
        <f t="shared" ref="AJ95:AJ97" si="127">AH95*AI95</f>
        <v>66574124.400000006</v>
      </c>
      <c r="AK95" s="52">
        <f t="shared" si="78"/>
        <v>74563019.328000009</v>
      </c>
      <c r="AL95" s="75">
        <v>36.523000000000003</v>
      </c>
      <c r="AM95" s="52">
        <v>1822800</v>
      </c>
      <c r="AN95" s="52">
        <f t="shared" ref="AN95:AN97" si="128">AL95*AM95</f>
        <v>66574124.400000006</v>
      </c>
      <c r="AO95" s="52">
        <f t="shared" si="113"/>
        <v>74563019.328000009</v>
      </c>
      <c r="AP95" s="75">
        <v>36.523000000000003</v>
      </c>
      <c r="AQ95" s="52">
        <v>1822800</v>
      </c>
      <c r="AR95" s="52">
        <f t="shared" ref="AR95:AR96" si="129">AP95*AQ95</f>
        <v>66574124.400000006</v>
      </c>
      <c r="AS95" s="52">
        <f t="shared" si="61"/>
        <v>74563019.328000009</v>
      </c>
      <c r="AT95" s="75">
        <v>36.523000000000003</v>
      </c>
      <c r="AU95" s="52">
        <v>1822800</v>
      </c>
      <c r="AV95" s="52">
        <f t="shared" ref="AV95:AV96" si="130">AT95*AU95</f>
        <v>66574124.400000006</v>
      </c>
      <c r="AW95" s="52">
        <f t="shared" si="63"/>
        <v>74563019.328000009</v>
      </c>
      <c r="AX95" s="75">
        <f t="shared" ref="AX95:AX96" si="131">AD95+AH95+AL95+AP95+AT95</f>
        <v>159.14600000000002</v>
      </c>
      <c r="AY95" s="50">
        <v>0</v>
      </c>
      <c r="AZ95" s="50">
        <f>AY95*1.12</f>
        <v>0</v>
      </c>
      <c r="BA95" s="16" t="s">
        <v>446</v>
      </c>
      <c r="BB95" s="23"/>
      <c r="BC95" s="23"/>
      <c r="BD95" s="23"/>
      <c r="BE95" s="23"/>
      <c r="BF95" s="69" t="s">
        <v>604</v>
      </c>
      <c r="BG95" s="23"/>
      <c r="BH95" s="23"/>
      <c r="BI95" s="23"/>
      <c r="BJ95" s="23"/>
      <c r="BK95" s="23"/>
      <c r="BL95" s="23"/>
      <c r="BM95" s="16" t="s">
        <v>605</v>
      </c>
    </row>
    <row r="96" spans="1:66" s="17" customFormat="1" ht="12.75" customHeight="1" x14ac:dyDescent="0.2">
      <c r="A96" s="69" t="s">
        <v>301</v>
      </c>
      <c r="B96" s="16" t="s">
        <v>441</v>
      </c>
      <c r="C96" s="16" t="s">
        <v>442</v>
      </c>
      <c r="D96" s="94" t="s">
        <v>639</v>
      </c>
      <c r="E96" s="23"/>
      <c r="F96" s="16"/>
      <c r="G96" s="69" t="s">
        <v>443</v>
      </c>
      <c r="H96" s="54">
        <v>210022792</v>
      </c>
      <c r="I96" s="23" t="s">
        <v>58</v>
      </c>
      <c r="J96" s="69" t="s">
        <v>59</v>
      </c>
      <c r="K96" s="23" t="s">
        <v>9</v>
      </c>
      <c r="L96" s="23" t="s">
        <v>635</v>
      </c>
      <c r="M96" s="23" t="s">
        <v>60</v>
      </c>
      <c r="N96" s="16" t="s">
        <v>210</v>
      </c>
      <c r="O96" s="16" t="s">
        <v>242</v>
      </c>
      <c r="P96" s="88" t="s">
        <v>444</v>
      </c>
      <c r="Q96" s="16" t="s">
        <v>520</v>
      </c>
      <c r="R96" s="23" t="s">
        <v>234</v>
      </c>
      <c r="S96" s="16" t="s">
        <v>232</v>
      </c>
      <c r="T96" s="69" t="s">
        <v>283</v>
      </c>
      <c r="U96" s="23" t="s">
        <v>11</v>
      </c>
      <c r="V96" s="16"/>
      <c r="W96" s="16" t="s">
        <v>445</v>
      </c>
      <c r="X96" s="16" t="s">
        <v>284</v>
      </c>
      <c r="Y96" s="95">
        <v>30</v>
      </c>
      <c r="Z96" s="95" t="s">
        <v>243</v>
      </c>
      <c r="AA96" s="95">
        <v>10</v>
      </c>
      <c r="AB96" s="69" t="s">
        <v>238</v>
      </c>
      <c r="AC96" s="15" t="s">
        <v>236</v>
      </c>
      <c r="AD96" s="75">
        <v>13.054</v>
      </c>
      <c r="AE96" s="52">
        <v>1822800</v>
      </c>
      <c r="AF96" s="52">
        <f t="shared" si="126"/>
        <v>23794831.199999999</v>
      </c>
      <c r="AG96" s="52">
        <f t="shared" si="111"/>
        <v>26650210.944000002</v>
      </c>
      <c r="AH96" s="75">
        <v>36.523000000000003</v>
      </c>
      <c r="AI96" s="52">
        <v>1822800</v>
      </c>
      <c r="AJ96" s="52">
        <f t="shared" si="127"/>
        <v>66574124.400000006</v>
      </c>
      <c r="AK96" s="52">
        <f t="shared" si="78"/>
        <v>74563019.328000009</v>
      </c>
      <c r="AL96" s="75">
        <v>36.523000000000003</v>
      </c>
      <c r="AM96" s="52">
        <v>1822800</v>
      </c>
      <c r="AN96" s="52">
        <f t="shared" si="128"/>
        <v>66574124.400000006</v>
      </c>
      <c r="AO96" s="52">
        <f t="shared" si="113"/>
        <v>74563019.328000009</v>
      </c>
      <c r="AP96" s="75">
        <v>36.523000000000003</v>
      </c>
      <c r="AQ96" s="52">
        <v>1822800</v>
      </c>
      <c r="AR96" s="52">
        <f t="shared" si="129"/>
        <v>66574124.400000006</v>
      </c>
      <c r="AS96" s="52">
        <f t="shared" si="61"/>
        <v>74563019.328000009</v>
      </c>
      <c r="AT96" s="75">
        <v>36.523000000000003</v>
      </c>
      <c r="AU96" s="52">
        <v>1822800</v>
      </c>
      <c r="AV96" s="52">
        <f t="shared" si="130"/>
        <v>66574124.400000006</v>
      </c>
      <c r="AW96" s="52">
        <f t="shared" si="63"/>
        <v>74563019.328000009</v>
      </c>
      <c r="AX96" s="75">
        <f t="shared" si="131"/>
        <v>159.14600000000002</v>
      </c>
      <c r="AY96" s="50">
        <v>0</v>
      </c>
      <c r="AZ96" s="50">
        <v>0</v>
      </c>
      <c r="BA96" s="16" t="s">
        <v>446</v>
      </c>
      <c r="BB96" s="23"/>
      <c r="BC96" s="23"/>
      <c r="BD96" s="23"/>
      <c r="BE96" s="23"/>
      <c r="BF96" s="69" t="s">
        <v>604</v>
      </c>
      <c r="BG96" s="23"/>
      <c r="BH96" s="23"/>
      <c r="BI96" s="23"/>
      <c r="BJ96" s="23"/>
      <c r="BK96" s="23"/>
      <c r="BL96" s="23"/>
      <c r="BM96" s="16" t="s">
        <v>605</v>
      </c>
    </row>
    <row r="97" spans="1:65" s="6" customFormat="1" ht="12.75" customHeight="1" x14ac:dyDescent="0.2">
      <c r="A97" s="69" t="s">
        <v>301</v>
      </c>
      <c r="B97" s="13" t="s">
        <v>441</v>
      </c>
      <c r="C97" s="13" t="s">
        <v>442</v>
      </c>
      <c r="D97" s="96" t="s">
        <v>701</v>
      </c>
      <c r="E97" s="96"/>
      <c r="F97" s="13"/>
      <c r="G97" s="69" t="s">
        <v>443</v>
      </c>
      <c r="H97" s="88">
        <v>210022792</v>
      </c>
      <c r="I97" s="69" t="s">
        <v>58</v>
      </c>
      <c r="J97" s="69" t="s">
        <v>59</v>
      </c>
      <c r="K97" s="69" t="s">
        <v>9</v>
      </c>
      <c r="L97" s="69" t="s">
        <v>635</v>
      </c>
      <c r="M97" s="69" t="s">
        <v>60</v>
      </c>
      <c r="N97" s="13" t="s">
        <v>210</v>
      </c>
      <c r="O97" s="13" t="s">
        <v>242</v>
      </c>
      <c r="P97" s="88" t="s">
        <v>444</v>
      </c>
      <c r="Q97" s="14" t="s">
        <v>659</v>
      </c>
      <c r="R97" s="69" t="s">
        <v>234</v>
      </c>
      <c r="S97" s="13" t="s">
        <v>232</v>
      </c>
      <c r="T97" s="69" t="s">
        <v>283</v>
      </c>
      <c r="U97" s="69" t="s">
        <v>11</v>
      </c>
      <c r="V97" s="13"/>
      <c r="W97" s="13" t="s">
        <v>445</v>
      </c>
      <c r="X97" s="16" t="s">
        <v>251</v>
      </c>
      <c r="Y97" s="91">
        <v>30</v>
      </c>
      <c r="Z97" s="91" t="s">
        <v>243</v>
      </c>
      <c r="AA97" s="91">
        <v>10</v>
      </c>
      <c r="AB97" s="69" t="s">
        <v>238</v>
      </c>
      <c r="AC97" s="64" t="s">
        <v>236</v>
      </c>
      <c r="AD97" s="75">
        <v>13.054</v>
      </c>
      <c r="AE97" s="52">
        <v>1822800</v>
      </c>
      <c r="AF97" s="52">
        <f t="shared" si="126"/>
        <v>23794831.199999999</v>
      </c>
      <c r="AG97" s="52">
        <f t="shared" si="111"/>
        <v>26650210.944000002</v>
      </c>
      <c r="AH97" s="75">
        <v>36.523000000000003</v>
      </c>
      <c r="AI97" s="52">
        <v>1822800</v>
      </c>
      <c r="AJ97" s="52">
        <f t="shared" si="127"/>
        <v>66574124.400000006</v>
      </c>
      <c r="AK97" s="52">
        <f t="shared" si="78"/>
        <v>74563019.328000009</v>
      </c>
      <c r="AL97" s="75">
        <v>17.2</v>
      </c>
      <c r="AM97" s="52">
        <v>1822800</v>
      </c>
      <c r="AN97" s="52">
        <f t="shared" si="128"/>
        <v>31352160</v>
      </c>
      <c r="AO97" s="52">
        <f t="shared" si="113"/>
        <v>35114419.200000003</v>
      </c>
      <c r="AP97" s="75"/>
      <c r="AQ97" s="52"/>
      <c r="AR97" s="52"/>
      <c r="AS97" s="52"/>
      <c r="AT97" s="75"/>
      <c r="AU97" s="52"/>
      <c r="AV97" s="52"/>
      <c r="AW97" s="52"/>
      <c r="AX97" s="75">
        <f t="shared" ref="AX97" si="132">AD97+AH97+AL97</f>
        <v>66.777000000000001</v>
      </c>
      <c r="AY97" s="46">
        <f t="shared" ref="AY97:AZ97" si="133">AN97+AJ97+AF97</f>
        <v>121721115.60000001</v>
      </c>
      <c r="AZ97" s="46">
        <f t="shared" si="133"/>
        <v>136327649.472</v>
      </c>
      <c r="BA97" s="16" t="s">
        <v>446</v>
      </c>
      <c r="BB97" s="23"/>
      <c r="BC97" s="23"/>
      <c r="BD97" s="23"/>
      <c r="BE97" s="23"/>
      <c r="BF97" s="69" t="s">
        <v>604</v>
      </c>
      <c r="BG97" s="23"/>
      <c r="BH97" s="23"/>
      <c r="BI97" s="23"/>
      <c r="BJ97" s="23"/>
      <c r="BK97" s="23"/>
      <c r="BL97" s="23"/>
      <c r="BM97" s="16" t="s">
        <v>750</v>
      </c>
    </row>
    <row r="98" spans="1:65" ht="12.75" customHeight="1" x14ac:dyDescent="0.2">
      <c r="A98" s="14" t="s">
        <v>301</v>
      </c>
      <c r="B98" s="14" t="s">
        <v>441</v>
      </c>
      <c r="C98" s="14" t="s">
        <v>442</v>
      </c>
      <c r="D98" s="96" t="s">
        <v>23</v>
      </c>
      <c r="E98" s="69"/>
      <c r="F98" s="14"/>
      <c r="G98" s="26" t="s">
        <v>443</v>
      </c>
      <c r="H98" s="87">
        <v>210022792</v>
      </c>
      <c r="I98" s="26" t="s">
        <v>58</v>
      </c>
      <c r="J98" s="26" t="s">
        <v>59</v>
      </c>
      <c r="K98" s="26" t="s">
        <v>25</v>
      </c>
      <c r="L98" s="26"/>
      <c r="M98" s="26" t="s">
        <v>60</v>
      </c>
      <c r="N98" s="14" t="s">
        <v>210</v>
      </c>
      <c r="O98" s="14" t="s">
        <v>242</v>
      </c>
      <c r="P98" s="54" t="s">
        <v>444</v>
      </c>
      <c r="Q98" s="16" t="s">
        <v>264</v>
      </c>
      <c r="R98" s="26" t="s">
        <v>234</v>
      </c>
      <c r="S98" s="14" t="s">
        <v>232</v>
      </c>
      <c r="T98" s="26" t="s">
        <v>283</v>
      </c>
      <c r="U98" s="26" t="s">
        <v>11</v>
      </c>
      <c r="V98" s="14"/>
      <c r="W98" s="16" t="s">
        <v>445</v>
      </c>
      <c r="X98" s="14" t="s">
        <v>284</v>
      </c>
      <c r="Y98" s="91">
        <v>30</v>
      </c>
      <c r="Z98" s="91" t="s">
        <v>243</v>
      </c>
      <c r="AA98" s="91">
        <v>10</v>
      </c>
      <c r="AB98" s="26" t="s">
        <v>238</v>
      </c>
      <c r="AC98" s="15" t="s">
        <v>236</v>
      </c>
      <c r="AD98" s="53">
        <v>10</v>
      </c>
      <c r="AE98" s="50">
        <v>1822800</v>
      </c>
      <c r="AF98" s="50">
        <f t="shared" si="110"/>
        <v>18228000</v>
      </c>
      <c r="AG98" s="50">
        <f t="shared" si="111"/>
        <v>20415360.000000004</v>
      </c>
      <c r="AH98" s="53">
        <v>18.606000000000002</v>
      </c>
      <c r="AI98" s="50">
        <v>1822800</v>
      </c>
      <c r="AJ98" s="50">
        <f t="shared" si="94"/>
        <v>33915016.800000004</v>
      </c>
      <c r="AK98" s="50">
        <f t="shared" si="78"/>
        <v>37984818.816000007</v>
      </c>
      <c r="AL98" s="53">
        <v>18.606000000000002</v>
      </c>
      <c r="AM98" s="50">
        <v>1822800</v>
      </c>
      <c r="AN98" s="50">
        <f t="shared" si="112"/>
        <v>33915016.800000004</v>
      </c>
      <c r="AO98" s="50">
        <f t="shared" si="113"/>
        <v>37984818.816000007</v>
      </c>
      <c r="AP98" s="53">
        <v>18.606000000000002</v>
      </c>
      <c r="AQ98" s="50">
        <v>1822800</v>
      </c>
      <c r="AR98" s="50">
        <f t="shared" si="73"/>
        <v>33915016.800000004</v>
      </c>
      <c r="AS98" s="50">
        <f t="shared" si="61"/>
        <v>37984818.816000007</v>
      </c>
      <c r="AT98" s="53">
        <v>18.606000000000002</v>
      </c>
      <c r="AU98" s="50">
        <v>1822800</v>
      </c>
      <c r="AV98" s="50">
        <f t="shared" si="74"/>
        <v>33915016.800000004</v>
      </c>
      <c r="AW98" s="50">
        <f t="shared" si="63"/>
        <v>37984818.816000007</v>
      </c>
      <c r="AX98" s="53">
        <f t="shared" si="64"/>
        <v>84.424000000000007</v>
      </c>
      <c r="AY98" s="50">
        <v>0</v>
      </c>
      <c r="AZ98" s="50">
        <v>0</v>
      </c>
      <c r="BA98" s="16" t="s">
        <v>446</v>
      </c>
      <c r="BB98" s="26"/>
      <c r="BC98" s="26"/>
      <c r="BD98" s="26"/>
      <c r="BE98" s="26"/>
      <c r="BF98" s="23" t="s">
        <v>456</v>
      </c>
      <c r="BG98" s="26"/>
      <c r="BH98" s="26"/>
      <c r="BI98" s="26"/>
      <c r="BJ98" s="26"/>
      <c r="BK98" s="26"/>
      <c r="BL98" s="26"/>
      <c r="BM98" s="14" t="s">
        <v>73</v>
      </c>
    </row>
    <row r="99" spans="1:65" s="17" customFormat="1" ht="12.75" customHeight="1" x14ac:dyDescent="0.2">
      <c r="A99" s="69" t="s">
        <v>301</v>
      </c>
      <c r="B99" s="16" t="s">
        <v>441</v>
      </c>
      <c r="C99" s="16" t="s">
        <v>442</v>
      </c>
      <c r="D99" s="94" t="s">
        <v>606</v>
      </c>
      <c r="E99" s="23"/>
      <c r="F99" s="16"/>
      <c r="G99" s="69" t="s">
        <v>443</v>
      </c>
      <c r="H99" s="54">
        <v>210022792</v>
      </c>
      <c r="I99" s="23" t="s">
        <v>58</v>
      </c>
      <c r="J99" s="69" t="s">
        <v>59</v>
      </c>
      <c r="K99" s="23" t="s">
        <v>25</v>
      </c>
      <c r="L99" s="23"/>
      <c r="M99" s="23" t="s">
        <v>60</v>
      </c>
      <c r="N99" s="16" t="s">
        <v>210</v>
      </c>
      <c r="O99" s="16" t="s">
        <v>242</v>
      </c>
      <c r="P99" s="88" t="s">
        <v>444</v>
      </c>
      <c r="Q99" s="16" t="s">
        <v>520</v>
      </c>
      <c r="R99" s="23" t="s">
        <v>234</v>
      </c>
      <c r="S99" s="16" t="s">
        <v>232</v>
      </c>
      <c r="T99" s="69" t="s">
        <v>283</v>
      </c>
      <c r="U99" s="23" t="s">
        <v>11</v>
      </c>
      <c r="V99" s="16"/>
      <c r="W99" s="16" t="s">
        <v>445</v>
      </c>
      <c r="X99" s="16" t="s">
        <v>284</v>
      </c>
      <c r="Y99" s="95">
        <v>30</v>
      </c>
      <c r="Z99" s="95" t="s">
        <v>243</v>
      </c>
      <c r="AA99" s="95">
        <v>10</v>
      </c>
      <c r="AB99" s="69" t="s">
        <v>238</v>
      </c>
      <c r="AC99" s="15" t="s">
        <v>236</v>
      </c>
      <c r="AD99" s="75">
        <v>10</v>
      </c>
      <c r="AE99" s="52">
        <v>1822800</v>
      </c>
      <c r="AF99" s="52">
        <f t="shared" ref="AF99:AF101" si="134">AD99*AE99</f>
        <v>18228000</v>
      </c>
      <c r="AG99" s="52">
        <f t="shared" si="111"/>
        <v>20415360.000000004</v>
      </c>
      <c r="AH99" s="75">
        <v>18.606000000000002</v>
      </c>
      <c r="AI99" s="52">
        <v>1822800</v>
      </c>
      <c r="AJ99" s="52">
        <f t="shared" ref="AJ99:AJ101" si="135">AH99*AI99</f>
        <v>33915016.800000004</v>
      </c>
      <c r="AK99" s="52">
        <f t="shared" si="78"/>
        <v>37984818.816000007</v>
      </c>
      <c r="AL99" s="75">
        <v>18.606000000000002</v>
      </c>
      <c r="AM99" s="52">
        <v>1822800</v>
      </c>
      <c r="AN99" s="52">
        <f t="shared" ref="AN99:AN101" si="136">AL99*AM99</f>
        <v>33915016.800000004</v>
      </c>
      <c r="AO99" s="52">
        <f t="shared" si="113"/>
        <v>37984818.816000007</v>
      </c>
      <c r="AP99" s="75">
        <v>18.606000000000002</v>
      </c>
      <c r="AQ99" s="52">
        <v>1822800</v>
      </c>
      <c r="AR99" s="52">
        <f t="shared" ref="AR99:AR100" si="137">AP99*AQ99</f>
        <v>33915016.800000004</v>
      </c>
      <c r="AS99" s="52">
        <f t="shared" si="61"/>
        <v>37984818.816000007</v>
      </c>
      <c r="AT99" s="75">
        <v>18.606000000000002</v>
      </c>
      <c r="AU99" s="52">
        <v>1822800</v>
      </c>
      <c r="AV99" s="52">
        <f t="shared" ref="AV99:AV100" si="138">AT99*AU99</f>
        <v>33915016.800000004</v>
      </c>
      <c r="AW99" s="52">
        <f t="shared" si="63"/>
        <v>37984818.816000007</v>
      </c>
      <c r="AX99" s="75">
        <f t="shared" ref="AX99:AX100" si="139">AD99+AH99+AL99+AP99+AT99</f>
        <v>84.424000000000007</v>
      </c>
      <c r="AY99" s="50">
        <v>0</v>
      </c>
      <c r="AZ99" s="50">
        <f>AY99*1.12</f>
        <v>0</v>
      </c>
      <c r="BA99" s="16" t="s">
        <v>446</v>
      </c>
      <c r="BB99" s="23"/>
      <c r="BC99" s="23"/>
      <c r="BD99" s="23"/>
      <c r="BE99" s="23"/>
      <c r="BF99" s="69" t="s">
        <v>456</v>
      </c>
      <c r="BG99" s="23"/>
      <c r="BH99" s="23"/>
      <c r="BI99" s="23"/>
      <c r="BJ99" s="23"/>
      <c r="BK99" s="23"/>
      <c r="BL99" s="23"/>
      <c r="BM99" s="16" t="s">
        <v>595</v>
      </c>
    </row>
    <row r="100" spans="1:65" s="17" customFormat="1" ht="12.75" customHeight="1" x14ac:dyDescent="0.2">
      <c r="A100" s="69" t="s">
        <v>301</v>
      </c>
      <c r="B100" s="16" t="s">
        <v>441</v>
      </c>
      <c r="C100" s="16" t="s">
        <v>442</v>
      </c>
      <c r="D100" s="94" t="s">
        <v>641</v>
      </c>
      <c r="E100" s="23"/>
      <c r="F100" s="16"/>
      <c r="G100" s="69" t="s">
        <v>443</v>
      </c>
      <c r="H100" s="54">
        <v>210022792</v>
      </c>
      <c r="I100" s="23" t="s">
        <v>58</v>
      </c>
      <c r="J100" s="69" t="s">
        <v>59</v>
      </c>
      <c r="K100" s="23" t="s">
        <v>9</v>
      </c>
      <c r="L100" s="23" t="s">
        <v>635</v>
      </c>
      <c r="M100" s="23" t="s">
        <v>60</v>
      </c>
      <c r="N100" s="16" t="s">
        <v>210</v>
      </c>
      <c r="O100" s="16" t="s">
        <v>242</v>
      </c>
      <c r="P100" s="88" t="s">
        <v>444</v>
      </c>
      <c r="Q100" s="16" t="s">
        <v>520</v>
      </c>
      <c r="R100" s="23" t="s">
        <v>234</v>
      </c>
      <c r="S100" s="16" t="s">
        <v>232</v>
      </c>
      <c r="T100" s="69" t="s">
        <v>283</v>
      </c>
      <c r="U100" s="23" t="s">
        <v>11</v>
      </c>
      <c r="V100" s="16"/>
      <c r="W100" s="16" t="s">
        <v>445</v>
      </c>
      <c r="X100" s="16" t="s">
        <v>284</v>
      </c>
      <c r="Y100" s="95">
        <v>30</v>
      </c>
      <c r="Z100" s="95" t="s">
        <v>243</v>
      </c>
      <c r="AA100" s="95">
        <v>10</v>
      </c>
      <c r="AB100" s="69" t="s">
        <v>238</v>
      </c>
      <c r="AC100" s="15" t="s">
        <v>236</v>
      </c>
      <c r="AD100" s="75">
        <v>10</v>
      </c>
      <c r="AE100" s="52">
        <v>1822800</v>
      </c>
      <c r="AF100" s="52">
        <f t="shared" si="134"/>
        <v>18228000</v>
      </c>
      <c r="AG100" s="52">
        <f t="shared" si="111"/>
        <v>20415360.000000004</v>
      </c>
      <c r="AH100" s="75">
        <v>18.606000000000002</v>
      </c>
      <c r="AI100" s="52">
        <v>1822800</v>
      </c>
      <c r="AJ100" s="52">
        <f t="shared" si="135"/>
        <v>33915016.800000004</v>
      </c>
      <c r="AK100" s="52">
        <f t="shared" si="78"/>
        <v>37984818.816000007</v>
      </c>
      <c r="AL100" s="75">
        <v>18.606000000000002</v>
      </c>
      <c r="AM100" s="52">
        <v>1822800</v>
      </c>
      <c r="AN100" s="52">
        <f t="shared" si="136"/>
        <v>33915016.800000004</v>
      </c>
      <c r="AO100" s="52">
        <f t="shared" si="113"/>
        <v>37984818.816000007</v>
      </c>
      <c r="AP100" s="75">
        <v>18.606000000000002</v>
      </c>
      <c r="AQ100" s="52">
        <v>1822800</v>
      </c>
      <c r="AR100" s="52">
        <f t="shared" si="137"/>
        <v>33915016.800000004</v>
      </c>
      <c r="AS100" s="52">
        <f t="shared" si="61"/>
        <v>37984818.816000007</v>
      </c>
      <c r="AT100" s="75">
        <v>18.606000000000002</v>
      </c>
      <c r="AU100" s="52">
        <v>1822800</v>
      </c>
      <c r="AV100" s="52">
        <f t="shared" si="138"/>
        <v>33915016.800000004</v>
      </c>
      <c r="AW100" s="52">
        <f t="shared" si="63"/>
        <v>37984818.816000007</v>
      </c>
      <c r="AX100" s="75">
        <f t="shared" si="139"/>
        <v>84.424000000000007</v>
      </c>
      <c r="AY100" s="50">
        <v>0</v>
      </c>
      <c r="AZ100" s="50">
        <v>0</v>
      </c>
      <c r="BA100" s="16" t="s">
        <v>446</v>
      </c>
      <c r="BB100" s="23"/>
      <c r="BC100" s="23"/>
      <c r="BD100" s="23"/>
      <c r="BE100" s="23"/>
      <c r="BF100" s="69" t="s">
        <v>456</v>
      </c>
      <c r="BG100" s="23"/>
      <c r="BH100" s="23"/>
      <c r="BI100" s="23"/>
      <c r="BJ100" s="23"/>
      <c r="BK100" s="23"/>
      <c r="BL100" s="23"/>
      <c r="BM100" s="16" t="s">
        <v>595</v>
      </c>
    </row>
    <row r="101" spans="1:65" s="6" customFormat="1" ht="12.75" customHeight="1" x14ac:dyDescent="0.2">
      <c r="A101" s="69" t="s">
        <v>301</v>
      </c>
      <c r="B101" s="13" t="s">
        <v>441</v>
      </c>
      <c r="C101" s="13" t="s">
        <v>442</v>
      </c>
      <c r="D101" s="96" t="s">
        <v>703</v>
      </c>
      <c r="E101" s="96"/>
      <c r="F101" s="13"/>
      <c r="G101" s="69" t="s">
        <v>443</v>
      </c>
      <c r="H101" s="88">
        <v>210022792</v>
      </c>
      <c r="I101" s="69" t="s">
        <v>58</v>
      </c>
      <c r="J101" s="69" t="s">
        <v>59</v>
      </c>
      <c r="K101" s="69" t="s">
        <v>9</v>
      </c>
      <c r="L101" s="69" t="s">
        <v>635</v>
      </c>
      <c r="M101" s="69" t="s">
        <v>60</v>
      </c>
      <c r="N101" s="13" t="s">
        <v>210</v>
      </c>
      <c r="O101" s="13" t="s">
        <v>242</v>
      </c>
      <c r="P101" s="88" t="s">
        <v>444</v>
      </c>
      <c r="Q101" s="14" t="s">
        <v>659</v>
      </c>
      <c r="R101" s="69" t="s">
        <v>234</v>
      </c>
      <c r="S101" s="13" t="s">
        <v>232</v>
      </c>
      <c r="T101" s="69" t="s">
        <v>283</v>
      </c>
      <c r="U101" s="69" t="s">
        <v>11</v>
      </c>
      <c r="V101" s="13"/>
      <c r="W101" s="13" t="s">
        <v>445</v>
      </c>
      <c r="X101" s="16" t="s">
        <v>251</v>
      </c>
      <c r="Y101" s="91" t="s">
        <v>278</v>
      </c>
      <c r="Z101" s="91" t="s">
        <v>697</v>
      </c>
      <c r="AA101" s="91">
        <v>10</v>
      </c>
      <c r="AB101" s="69" t="s">
        <v>238</v>
      </c>
      <c r="AC101" s="64" t="s">
        <v>236</v>
      </c>
      <c r="AD101" s="75">
        <v>10</v>
      </c>
      <c r="AE101" s="52">
        <v>1822800</v>
      </c>
      <c r="AF101" s="52">
        <f t="shared" si="134"/>
        <v>18228000</v>
      </c>
      <c r="AG101" s="52">
        <f t="shared" si="111"/>
        <v>20415360.000000004</v>
      </c>
      <c r="AH101" s="75">
        <v>18.606000000000002</v>
      </c>
      <c r="AI101" s="52">
        <v>1822800</v>
      </c>
      <c r="AJ101" s="52">
        <f t="shared" si="135"/>
        <v>33915016.800000004</v>
      </c>
      <c r="AK101" s="52">
        <f t="shared" si="78"/>
        <v>37984818.816000007</v>
      </c>
      <c r="AL101" s="75">
        <v>10</v>
      </c>
      <c r="AM101" s="52">
        <v>1822800</v>
      </c>
      <c r="AN101" s="52">
        <f t="shared" si="136"/>
        <v>18228000</v>
      </c>
      <c r="AO101" s="52">
        <f t="shared" si="113"/>
        <v>20415360.000000004</v>
      </c>
      <c r="AP101" s="75"/>
      <c r="AQ101" s="52"/>
      <c r="AR101" s="52"/>
      <c r="AS101" s="52"/>
      <c r="AT101" s="75"/>
      <c r="AU101" s="52"/>
      <c r="AV101" s="52"/>
      <c r="AW101" s="52"/>
      <c r="AX101" s="75">
        <f t="shared" ref="AX101" si="140">AD101+AH101+AL101</f>
        <v>38.606000000000002</v>
      </c>
      <c r="AY101" s="46">
        <v>0</v>
      </c>
      <c r="AZ101" s="46">
        <v>0</v>
      </c>
      <c r="BA101" s="16" t="s">
        <v>446</v>
      </c>
      <c r="BB101" s="23"/>
      <c r="BC101" s="23"/>
      <c r="BD101" s="23"/>
      <c r="BE101" s="23"/>
      <c r="BF101" s="69" t="s">
        <v>456</v>
      </c>
      <c r="BG101" s="23"/>
      <c r="BH101" s="23"/>
      <c r="BI101" s="23"/>
      <c r="BJ101" s="23"/>
      <c r="BK101" s="23"/>
      <c r="BL101" s="23"/>
      <c r="BM101" s="16" t="s">
        <v>749</v>
      </c>
    </row>
    <row r="102" spans="1:65" s="6" customFormat="1" ht="12.75" customHeight="1" x14ac:dyDescent="0.2">
      <c r="A102" s="69" t="s">
        <v>301</v>
      </c>
      <c r="B102" s="13" t="s">
        <v>441</v>
      </c>
      <c r="C102" s="13" t="s">
        <v>442</v>
      </c>
      <c r="D102" s="96" t="s">
        <v>703</v>
      </c>
      <c r="E102" s="96"/>
      <c r="F102" s="13"/>
      <c r="G102" s="69" t="s">
        <v>443</v>
      </c>
      <c r="H102" s="88">
        <v>210022792</v>
      </c>
      <c r="I102" s="69" t="s">
        <v>58</v>
      </c>
      <c r="J102" s="69" t="s">
        <v>59</v>
      </c>
      <c r="K102" s="69" t="s">
        <v>9</v>
      </c>
      <c r="L102" s="69" t="s">
        <v>635</v>
      </c>
      <c r="M102" s="16"/>
      <c r="N102" s="13"/>
      <c r="O102" s="13" t="s">
        <v>242</v>
      </c>
      <c r="P102" s="88" t="s">
        <v>444</v>
      </c>
      <c r="Q102" s="14" t="s">
        <v>659</v>
      </c>
      <c r="R102" s="69" t="s">
        <v>234</v>
      </c>
      <c r="S102" s="13" t="s">
        <v>232</v>
      </c>
      <c r="T102" s="69" t="s">
        <v>283</v>
      </c>
      <c r="U102" s="69" t="s">
        <v>11</v>
      </c>
      <c r="V102" s="13"/>
      <c r="W102" s="13" t="s">
        <v>445</v>
      </c>
      <c r="X102" s="16" t="s">
        <v>251</v>
      </c>
      <c r="Y102" s="91" t="s">
        <v>278</v>
      </c>
      <c r="Z102" s="91" t="s">
        <v>697</v>
      </c>
      <c r="AA102" s="91">
        <v>10</v>
      </c>
      <c r="AB102" s="69" t="s">
        <v>238</v>
      </c>
      <c r="AC102" s="64" t="s">
        <v>236</v>
      </c>
      <c r="AD102" s="75">
        <v>10</v>
      </c>
      <c r="AE102" s="52">
        <v>1822800</v>
      </c>
      <c r="AF102" s="52">
        <f t="shared" ref="AF102" si="141">AD102*AE102</f>
        <v>18228000</v>
      </c>
      <c r="AG102" s="52">
        <f t="shared" ref="AG102" si="142">AF102*1.12</f>
        <v>20415360.000000004</v>
      </c>
      <c r="AH102" s="75">
        <v>18.606000000000002</v>
      </c>
      <c r="AI102" s="52">
        <v>1822800</v>
      </c>
      <c r="AJ102" s="52">
        <f t="shared" ref="AJ102" si="143">AH102*AI102</f>
        <v>33915016.800000004</v>
      </c>
      <c r="AK102" s="52">
        <f t="shared" ref="AK102" si="144">AJ102*1.12</f>
        <v>37984818.816000007</v>
      </c>
      <c r="AL102" s="75">
        <v>10</v>
      </c>
      <c r="AM102" s="52">
        <v>1822800</v>
      </c>
      <c r="AN102" s="52">
        <f t="shared" ref="AN102" si="145">AL102*AM102</f>
        <v>18228000</v>
      </c>
      <c r="AO102" s="52">
        <f t="shared" ref="AO102" si="146">AN102*1.12</f>
        <v>20415360.000000004</v>
      </c>
      <c r="AP102" s="75"/>
      <c r="AQ102" s="52"/>
      <c r="AR102" s="52"/>
      <c r="AS102" s="52"/>
      <c r="AT102" s="75"/>
      <c r="AU102" s="52"/>
      <c r="AV102" s="52"/>
      <c r="AW102" s="52"/>
      <c r="AX102" s="75">
        <f t="shared" ref="AX102" si="147">AD102+AH102+AL102</f>
        <v>38.606000000000002</v>
      </c>
      <c r="AY102" s="46">
        <f t="shared" ref="AY102" si="148">AN102+AJ102+AF102</f>
        <v>70371016.800000012</v>
      </c>
      <c r="AZ102" s="46">
        <f t="shared" ref="AZ102" si="149">AO102+AK102+AG102</f>
        <v>78815538.816000015</v>
      </c>
      <c r="BA102" s="16" t="s">
        <v>446</v>
      </c>
      <c r="BB102" s="23"/>
      <c r="BC102" s="23"/>
      <c r="BD102" s="23"/>
      <c r="BE102" s="23"/>
      <c r="BF102" s="69" t="s">
        <v>456</v>
      </c>
      <c r="BG102" s="23"/>
      <c r="BH102" s="23"/>
      <c r="BI102" s="23"/>
      <c r="BJ102" s="23"/>
      <c r="BK102" s="23"/>
      <c r="BL102" s="23"/>
      <c r="BM102" s="16" t="s">
        <v>753</v>
      </c>
    </row>
    <row r="103" spans="1:65" ht="12.75" customHeight="1" x14ac:dyDescent="0.2">
      <c r="A103" s="14" t="s">
        <v>301</v>
      </c>
      <c r="B103" s="14" t="s">
        <v>441</v>
      </c>
      <c r="C103" s="14" t="s">
        <v>442</v>
      </c>
      <c r="D103" s="96" t="s">
        <v>16</v>
      </c>
      <c r="E103" s="69"/>
      <c r="F103" s="14"/>
      <c r="G103" s="26" t="s">
        <v>443</v>
      </c>
      <c r="H103" s="87">
        <v>210022792</v>
      </c>
      <c r="I103" s="26" t="s">
        <v>58</v>
      </c>
      <c r="J103" s="26" t="s">
        <v>59</v>
      </c>
      <c r="K103" s="26" t="s">
        <v>25</v>
      </c>
      <c r="L103" s="26"/>
      <c r="M103" s="26" t="s">
        <v>60</v>
      </c>
      <c r="N103" s="14" t="s">
        <v>210</v>
      </c>
      <c r="O103" s="14" t="s">
        <v>242</v>
      </c>
      <c r="P103" s="54" t="s">
        <v>444</v>
      </c>
      <c r="Q103" s="16" t="s">
        <v>264</v>
      </c>
      <c r="R103" s="26" t="s">
        <v>234</v>
      </c>
      <c r="S103" s="14" t="s">
        <v>232</v>
      </c>
      <c r="T103" s="26" t="s">
        <v>283</v>
      </c>
      <c r="U103" s="26" t="s">
        <v>11</v>
      </c>
      <c r="V103" s="14"/>
      <c r="W103" s="16" t="s">
        <v>445</v>
      </c>
      <c r="X103" s="14" t="s">
        <v>284</v>
      </c>
      <c r="Y103" s="91">
        <v>30</v>
      </c>
      <c r="Z103" s="91" t="s">
        <v>243</v>
      </c>
      <c r="AA103" s="91">
        <v>10</v>
      </c>
      <c r="AB103" s="26" t="s">
        <v>238</v>
      </c>
      <c r="AC103" s="15" t="s">
        <v>236</v>
      </c>
      <c r="AD103" s="53">
        <v>3</v>
      </c>
      <c r="AE103" s="50">
        <v>1822800</v>
      </c>
      <c r="AF103" s="50">
        <f t="shared" si="110"/>
        <v>5468400</v>
      </c>
      <c r="AG103" s="50">
        <f t="shared" si="111"/>
        <v>6124608.0000000009</v>
      </c>
      <c r="AH103" s="53">
        <v>8.9580000000000002</v>
      </c>
      <c r="AI103" s="50">
        <v>1822800</v>
      </c>
      <c r="AJ103" s="50">
        <f t="shared" si="94"/>
        <v>16328642.4</v>
      </c>
      <c r="AK103" s="50">
        <f t="shared" si="78"/>
        <v>18288079.488000002</v>
      </c>
      <c r="AL103" s="53">
        <v>8.9580000000000002</v>
      </c>
      <c r="AM103" s="50">
        <v>1822800</v>
      </c>
      <c r="AN103" s="50">
        <f t="shared" si="112"/>
        <v>16328642.4</v>
      </c>
      <c r="AO103" s="50">
        <f t="shared" si="113"/>
        <v>18288079.488000002</v>
      </c>
      <c r="AP103" s="53">
        <v>8.9580000000000002</v>
      </c>
      <c r="AQ103" s="50">
        <v>1822800</v>
      </c>
      <c r="AR103" s="50">
        <f t="shared" si="73"/>
        <v>16328642.4</v>
      </c>
      <c r="AS103" s="50">
        <f t="shared" si="61"/>
        <v>18288079.488000002</v>
      </c>
      <c r="AT103" s="53">
        <v>8.9580000000000002</v>
      </c>
      <c r="AU103" s="50">
        <v>1822800</v>
      </c>
      <c r="AV103" s="50">
        <f t="shared" si="74"/>
        <v>16328642.4</v>
      </c>
      <c r="AW103" s="50">
        <f t="shared" si="63"/>
        <v>18288079.488000002</v>
      </c>
      <c r="AX103" s="53">
        <f t="shared" si="64"/>
        <v>38.832000000000001</v>
      </c>
      <c r="AY103" s="50">
        <v>0</v>
      </c>
      <c r="AZ103" s="50">
        <v>0</v>
      </c>
      <c r="BA103" s="16" t="s">
        <v>446</v>
      </c>
      <c r="BB103" s="26"/>
      <c r="BC103" s="26"/>
      <c r="BD103" s="26"/>
      <c r="BE103" s="26"/>
      <c r="BF103" s="23" t="s">
        <v>457</v>
      </c>
      <c r="BG103" s="26"/>
      <c r="BH103" s="26"/>
      <c r="BI103" s="26"/>
      <c r="BJ103" s="26"/>
      <c r="BK103" s="26"/>
      <c r="BL103" s="26"/>
      <c r="BM103" s="14" t="s">
        <v>73</v>
      </c>
    </row>
    <row r="104" spans="1:65" s="17" customFormat="1" ht="12.75" customHeight="1" x14ac:dyDescent="0.2">
      <c r="A104" s="69" t="s">
        <v>301</v>
      </c>
      <c r="B104" s="16" t="s">
        <v>441</v>
      </c>
      <c r="C104" s="16" t="s">
        <v>442</v>
      </c>
      <c r="D104" s="94" t="s">
        <v>607</v>
      </c>
      <c r="E104" s="23"/>
      <c r="F104" s="16"/>
      <c r="G104" s="69" t="s">
        <v>443</v>
      </c>
      <c r="H104" s="54">
        <v>210022792</v>
      </c>
      <c r="I104" s="23" t="s">
        <v>58</v>
      </c>
      <c r="J104" s="69" t="s">
        <v>59</v>
      </c>
      <c r="K104" s="23" t="s">
        <v>25</v>
      </c>
      <c r="L104" s="23"/>
      <c r="M104" s="23" t="s">
        <v>60</v>
      </c>
      <c r="N104" s="16" t="s">
        <v>210</v>
      </c>
      <c r="O104" s="16" t="s">
        <v>242</v>
      </c>
      <c r="P104" s="88" t="s">
        <v>444</v>
      </c>
      <c r="Q104" s="16" t="s">
        <v>520</v>
      </c>
      <c r="R104" s="23" t="s">
        <v>234</v>
      </c>
      <c r="S104" s="16" t="s">
        <v>232</v>
      </c>
      <c r="T104" s="69" t="s">
        <v>283</v>
      </c>
      <c r="U104" s="23" t="s">
        <v>11</v>
      </c>
      <c r="V104" s="16"/>
      <c r="W104" s="16" t="s">
        <v>445</v>
      </c>
      <c r="X104" s="16" t="s">
        <v>284</v>
      </c>
      <c r="Y104" s="95">
        <v>30</v>
      </c>
      <c r="Z104" s="95" t="s">
        <v>243</v>
      </c>
      <c r="AA104" s="95">
        <v>10</v>
      </c>
      <c r="AB104" s="69" t="s">
        <v>238</v>
      </c>
      <c r="AC104" s="15" t="s">
        <v>236</v>
      </c>
      <c r="AD104" s="75">
        <v>3</v>
      </c>
      <c r="AE104" s="52">
        <v>1822800</v>
      </c>
      <c r="AF104" s="52">
        <f t="shared" ref="AF104:AF106" si="150">AD104*AE104</f>
        <v>5468400</v>
      </c>
      <c r="AG104" s="52">
        <f t="shared" si="111"/>
        <v>6124608.0000000009</v>
      </c>
      <c r="AH104" s="75">
        <v>8.9580000000000002</v>
      </c>
      <c r="AI104" s="52">
        <v>1822800</v>
      </c>
      <c r="AJ104" s="52">
        <f t="shared" ref="AJ104:AJ106" si="151">AH104*AI104</f>
        <v>16328642.4</v>
      </c>
      <c r="AK104" s="52">
        <f t="shared" si="78"/>
        <v>18288079.488000002</v>
      </c>
      <c r="AL104" s="75">
        <v>8.9580000000000002</v>
      </c>
      <c r="AM104" s="52">
        <v>1822800</v>
      </c>
      <c r="AN104" s="52">
        <f t="shared" ref="AN104:AN106" si="152">AL104*AM104</f>
        <v>16328642.4</v>
      </c>
      <c r="AO104" s="52">
        <f t="shared" si="113"/>
        <v>18288079.488000002</v>
      </c>
      <c r="AP104" s="75">
        <v>8.9580000000000002</v>
      </c>
      <c r="AQ104" s="52">
        <v>1822800</v>
      </c>
      <c r="AR104" s="52">
        <f t="shared" ref="AR104:AR105" si="153">AP104*AQ104</f>
        <v>16328642.4</v>
      </c>
      <c r="AS104" s="52">
        <f t="shared" si="61"/>
        <v>18288079.488000002</v>
      </c>
      <c r="AT104" s="75">
        <v>8.9580000000000002</v>
      </c>
      <c r="AU104" s="52">
        <v>1822800</v>
      </c>
      <c r="AV104" s="52">
        <f t="shared" ref="AV104:AV105" si="154">AT104*AU104</f>
        <v>16328642.4</v>
      </c>
      <c r="AW104" s="52">
        <f t="shared" si="63"/>
        <v>18288079.488000002</v>
      </c>
      <c r="AX104" s="75">
        <f t="shared" ref="AX104:AX105" si="155">AD104+AH104+AL104+AP104+AT104</f>
        <v>38.832000000000001</v>
      </c>
      <c r="AY104" s="50">
        <v>0</v>
      </c>
      <c r="AZ104" s="50">
        <f>AY104*1.12</f>
        <v>0</v>
      </c>
      <c r="BA104" s="16" t="s">
        <v>446</v>
      </c>
      <c r="BB104" s="23"/>
      <c r="BC104" s="23"/>
      <c r="BD104" s="23"/>
      <c r="BE104" s="23"/>
      <c r="BF104" s="69" t="s">
        <v>457</v>
      </c>
      <c r="BG104" s="23"/>
      <c r="BH104" s="23"/>
      <c r="BI104" s="23"/>
      <c r="BJ104" s="23"/>
      <c r="BK104" s="23"/>
      <c r="BL104" s="23"/>
      <c r="BM104" s="16" t="s">
        <v>595</v>
      </c>
    </row>
    <row r="105" spans="1:65" s="17" customFormat="1" ht="12.75" customHeight="1" x14ac:dyDescent="0.2">
      <c r="A105" s="69" t="s">
        <v>301</v>
      </c>
      <c r="B105" s="16" t="s">
        <v>441</v>
      </c>
      <c r="C105" s="16" t="s">
        <v>442</v>
      </c>
      <c r="D105" s="94" t="s">
        <v>640</v>
      </c>
      <c r="E105" s="23"/>
      <c r="F105" s="16"/>
      <c r="G105" s="69" t="s">
        <v>443</v>
      </c>
      <c r="H105" s="54">
        <v>210022792</v>
      </c>
      <c r="I105" s="23" t="s">
        <v>58</v>
      </c>
      <c r="J105" s="69" t="s">
        <v>59</v>
      </c>
      <c r="K105" s="23" t="s">
        <v>9</v>
      </c>
      <c r="L105" s="23" t="s">
        <v>635</v>
      </c>
      <c r="M105" s="23" t="s">
        <v>60</v>
      </c>
      <c r="N105" s="16" t="s">
        <v>210</v>
      </c>
      <c r="O105" s="16" t="s">
        <v>242</v>
      </c>
      <c r="P105" s="88" t="s">
        <v>444</v>
      </c>
      <c r="Q105" s="16" t="s">
        <v>520</v>
      </c>
      <c r="R105" s="23" t="s">
        <v>234</v>
      </c>
      <c r="S105" s="16" t="s">
        <v>232</v>
      </c>
      <c r="T105" s="69" t="s">
        <v>283</v>
      </c>
      <c r="U105" s="23" t="s">
        <v>11</v>
      </c>
      <c r="V105" s="16"/>
      <c r="W105" s="16" t="s">
        <v>445</v>
      </c>
      <c r="X105" s="16" t="s">
        <v>284</v>
      </c>
      <c r="Y105" s="95">
        <v>30</v>
      </c>
      <c r="Z105" s="95" t="s">
        <v>243</v>
      </c>
      <c r="AA105" s="95">
        <v>10</v>
      </c>
      <c r="AB105" s="69" t="s">
        <v>238</v>
      </c>
      <c r="AC105" s="15" t="s">
        <v>236</v>
      </c>
      <c r="AD105" s="75">
        <v>3</v>
      </c>
      <c r="AE105" s="52">
        <v>1822800</v>
      </c>
      <c r="AF105" s="52">
        <f t="shared" si="150"/>
        <v>5468400</v>
      </c>
      <c r="AG105" s="52">
        <f t="shared" si="111"/>
        <v>6124608.0000000009</v>
      </c>
      <c r="AH105" s="75">
        <v>8.9580000000000002</v>
      </c>
      <c r="AI105" s="52">
        <v>1822800</v>
      </c>
      <c r="AJ105" s="52">
        <f t="shared" si="151"/>
        <v>16328642.4</v>
      </c>
      <c r="AK105" s="52">
        <f t="shared" si="78"/>
        <v>18288079.488000002</v>
      </c>
      <c r="AL105" s="75">
        <v>8.9580000000000002</v>
      </c>
      <c r="AM105" s="52">
        <v>1822800</v>
      </c>
      <c r="AN105" s="52">
        <f t="shared" si="152"/>
        <v>16328642.4</v>
      </c>
      <c r="AO105" s="52">
        <f t="shared" si="113"/>
        <v>18288079.488000002</v>
      </c>
      <c r="AP105" s="75">
        <v>8.9580000000000002</v>
      </c>
      <c r="AQ105" s="52">
        <v>1822800</v>
      </c>
      <c r="AR105" s="52">
        <f t="shared" si="153"/>
        <v>16328642.4</v>
      </c>
      <c r="AS105" s="52">
        <f t="shared" si="61"/>
        <v>18288079.488000002</v>
      </c>
      <c r="AT105" s="75">
        <v>8.9580000000000002</v>
      </c>
      <c r="AU105" s="52">
        <v>1822800</v>
      </c>
      <c r="AV105" s="52">
        <f t="shared" si="154"/>
        <v>16328642.4</v>
      </c>
      <c r="AW105" s="52">
        <f t="shared" si="63"/>
        <v>18288079.488000002</v>
      </c>
      <c r="AX105" s="75">
        <f t="shared" si="155"/>
        <v>38.832000000000001</v>
      </c>
      <c r="AY105" s="50">
        <v>0</v>
      </c>
      <c r="AZ105" s="50">
        <v>0</v>
      </c>
      <c r="BA105" s="16" t="s">
        <v>446</v>
      </c>
      <c r="BB105" s="23"/>
      <c r="BC105" s="23"/>
      <c r="BD105" s="23"/>
      <c r="BE105" s="23"/>
      <c r="BF105" s="69" t="s">
        <v>457</v>
      </c>
      <c r="BG105" s="23"/>
      <c r="BH105" s="23"/>
      <c r="BI105" s="23"/>
      <c r="BJ105" s="23"/>
      <c r="BK105" s="23"/>
      <c r="BL105" s="23"/>
      <c r="BM105" s="16" t="s">
        <v>595</v>
      </c>
    </row>
    <row r="106" spans="1:65" s="6" customFormat="1" ht="12.75" customHeight="1" x14ac:dyDescent="0.2">
      <c r="A106" s="69" t="s">
        <v>301</v>
      </c>
      <c r="B106" s="13" t="s">
        <v>441</v>
      </c>
      <c r="C106" s="13" t="s">
        <v>442</v>
      </c>
      <c r="D106" s="96" t="s">
        <v>702</v>
      </c>
      <c r="E106" s="96"/>
      <c r="F106" s="13"/>
      <c r="G106" s="69" t="s">
        <v>443</v>
      </c>
      <c r="H106" s="88">
        <v>210022792</v>
      </c>
      <c r="I106" s="69" t="s">
        <v>58</v>
      </c>
      <c r="J106" s="69" t="s">
        <v>59</v>
      </c>
      <c r="K106" s="69" t="s">
        <v>9</v>
      </c>
      <c r="L106" s="69" t="s">
        <v>635</v>
      </c>
      <c r="M106" s="69" t="s">
        <v>60</v>
      </c>
      <c r="N106" s="13" t="s">
        <v>210</v>
      </c>
      <c r="O106" s="13" t="s">
        <v>242</v>
      </c>
      <c r="P106" s="88" t="s">
        <v>444</v>
      </c>
      <c r="Q106" s="14" t="s">
        <v>659</v>
      </c>
      <c r="R106" s="69" t="s">
        <v>234</v>
      </c>
      <c r="S106" s="13" t="s">
        <v>232</v>
      </c>
      <c r="T106" s="69" t="s">
        <v>283</v>
      </c>
      <c r="U106" s="69" t="s">
        <v>11</v>
      </c>
      <c r="V106" s="13"/>
      <c r="W106" s="13" t="s">
        <v>445</v>
      </c>
      <c r="X106" s="16" t="s">
        <v>251</v>
      </c>
      <c r="Y106" s="91">
        <v>30</v>
      </c>
      <c r="Z106" s="91" t="s">
        <v>243</v>
      </c>
      <c r="AA106" s="91">
        <v>10</v>
      </c>
      <c r="AB106" s="69" t="s">
        <v>238</v>
      </c>
      <c r="AC106" s="64" t="s">
        <v>236</v>
      </c>
      <c r="AD106" s="75">
        <v>3</v>
      </c>
      <c r="AE106" s="52">
        <v>1822800</v>
      </c>
      <c r="AF106" s="52">
        <f t="shared" si="150"/>
        <v>5468400</v>
      </c>
      <c r="AG106" s="52">
        <f t="shared" si="111"/>
        <v>6124608.0000000009</v>
      </c>
      <c r="AH106" s="75">
        <v>8.9580000000000002</v>
      </c>
      <c r="AI106" s="52">
        <v>1822800</v>
      </c>
      <c r="AJ106" s="52">
        <f t="shared" si="151"/>
        <v>16328642.4</v>
      </c>
      <c r="AK106" s="52">
        <f t="shared" si="78"/>
        <v>18288079.488000002</v>
      </c>
      <c r="AL106" s="75">
        <v>5</v>
      </c>
      <c r="AM106" s="52">
        <v>1822800</v>
      </c>
      <c r="AN106" s="52">
        <f t="shared" si="152"/>
        <v>9114000</v>
      </c>
      <c r="AO106" s="52">
        <f t="shared" si="113"/>
        <v>10207680.000000002</v>
      </c>
      <c r="AP106" s="75"/>
      <c r="AQ106" s="52"/>
      <c r="AR106" s="52"/>
      <c r="AS106" s="52"/>
      <c r="AT106" s="75"/>
      <c r="AU106" s="52"/>
      <c r="AV106" s="52"/>
      <c r="AW106" s="52"/>
      <c r="AX106" s="75">
        <f>AD106+AH106+AL106</f>
        <v>16.957999999999998</v>
      </c>
      <c r="AY106" s="46">
        <f t="shared" ref="AY106:AZ106" si="156">AN106+AJ106+AF106</f>
        <v>30911042.399999999</v>
      </c>
      <c r="AZ106" s="46">
        <f t="shared" si="156"/>
        <v>34620367.488000005</v>
      </c>
      <c r="BA106" s="16" t="s">
        <v>446</v>
      </c>
      <c r="BB106" s="23"/>
      <c r="BC106" s="23"/>
      <c r="BD106" s="23"/>
      <c r="BE106" s="23"/>
      <c r="BF106" s="69" t="s">
        <v>457</v>
      </c>
      <c r="BG106" s="23"/>
      <c r="BH106" s="23"/>
      <c r="BI106" s="23"/>
      <c r="BJ106" s="23"/>
      <c r="BK106" s="23"/>
      <c r="BL106" s="23"/>
      <c r="BM106" s="16" t="s">
        <v>750</v>
      </c>
    </row>
    <row r="107" spans="1:65" ht="12.75" customHeight="1" x14ac:dyDescent="0.2">
      <c r="A107" s="14" t="s">
        <v>301</v>
      </c>
      <c r="B107" s="14" t="s">
        <v>441</v>
      </c>
      <c r="C107" s="14" t="s">
        <v>442</v>
      </c>
      <c r="D107" s="96" t="s">
        <v>22</v>
      </c>
      <c r="E107" s="69"/>
      <c r="F107" s="14"/>
      <c r="G107" s="26" t="s">
        <v>443</v>
      </c>
      <c r="H107" s="87">
        <v>210022792</v>
      </c>
      <c r="I107" s="26" t="s">
        <v>58</v>
      </c>
      <c r="J107" s="26" t="s">
        <v>59</v>
      </c>
      <c r="K107" s="26" t="s">
        <v>25</v>
      </c>
      <c r="L107" s="26"/>
      <c r="M107" s="26" t="s">
        <v>60</v>
      </c>
      <c r="N107" s="14" t="s">
        <v>210</v>
      </c>
      <c r="O107" s="14" t="s">
        <v>242</v>
      </c>
      <c r="P107" s="54" t="s">
        <v>444</v>
      </c>
      <c r="Q107" s="16" t="s">
        <v>264</v>
      </c>
      <c r="R107" s="26" t="s">
        <v>234</v>
      </c>
      <c r="S107" s="14" t="s">
        <v>232</v>
      </c>
      <c r="T107" s="26" t="s">
        <v>283</v>
      </c>
      <c r="U107" s="26" t="s">
        <v>11</v>
      </c>
      <c r="V107" s="14"/>
      <c r="W107" s="16" t="s">
        <v>445</v>
      </c>
      <c r="X107" s="14" t="s">
        <v>284</v>
      </c>
      <c r="Y107" s="91">
        <v>30</v>
      </c>
      <c r="Z107" s="91" t="s">
        <v>243</v>
      </c>
      <c r="AA107" s="91">
        <v>10</v>
      </c>
      <c r="AB107" s="26" t="s">
        <v>238</v>
      </c>
      <c r="AC107" s="15" t="s">
        <v>236</v>
      </c>
      <c r="AD107" s="53">
        <v>18</v>
      </c>
      <c r="AE107" s="50">
        <v>1822800</v>
      </c>
      <c r="AF107" s="50">
        <f t="shared" si="110"/>
        <v>32810400</v>
      </c>
      <c r="AG107" s="50">
        <f t="shared" si="111"/>
        <v>36747648</v>
      </c>
      <c r="AH107" s="53">
        <v>26.186</v>
      </c>
      <c r="AI107" s="50">
        <v>1822800</v>
      </c>
      <c r="AJ107" s="50">
        <f t="shared" si="94"/>
        <v>47731840.799999997</v>
      </c>
      <c r="AK107" s="50">
        <f t="shared" si="78"/>
        <v>53459661.696000002</v>
      </c>
      <c r="AL107" s="53">
        <v>26.186</v>
      </c>
      <c r="AM107" s="50">
        <v>1822800</v>
      </c>
      <c r="AN107" s="50">
        <f t="shared" si="112"/>
        <v>47731840.799999997</v>
      </c>
      <c r="AO107" s="50">
        <f t="shared" si="113"/>
        <v>53459661.696000002</v>
      </c>
      <c r="AP107" s="53">
        <v>26.186</v>
      </c>
      <c r="AQ107" s="50">
        <v>1822800</v>
      </c>
      <c r="AR107" s="50">
        <f t="shared" si="73"/>
        <v>47731840.799999997</v>
      </c>
      <c r="AS107" s="50">
        <f t="shared" si="61"/>
        <v>53459661.696000002</v>
      </c>
      <c r="AT107" s="53">
        <v>26.186</v>
      </c>
      <c r="AU107" s="50">
        <v>1822800</v>
      </c>
      <c r="AV107" s="50">
        <f t="shared" si="74"/>
        <v>47731840.799999997</v>
      </c>
      <c r="AW107" s="50">
        <f t="shared" si="63"/>
        <v>53459661.696000002</v>
      </c>
      <c r="AX107" s="53">
        <f t="shared" si="64"/>
        <v>122.744</v>
      </c>
      <c r="AY107" s="50">
        <v>0</v>
      </c>
      <c r="AZ107" s="50">
        <v>0</v>
      </c>
      <c r="BA107" s="16" t="s">
        <v>446</v>
      </c>
      <c r="BB107" s="26"/>
      <c r="BC107" s="26"/>
      <c r="BD107" s="26"/>
      <c r="BE107" s="26"/>
      <c r="BF107" s="23" t="s">
        <v>458</v>
      </c>
      <c r="BG107" s="26"/>
      <c r="BH107" s="26"/>
      <c r="BI107" s="26"/>
      <c r="BJ107" s="26"/>
      <c r="BK107" s="26"/>
      <c r="BL107" s="26"/>
      <c r="BM107" s="14" t="s">
        <v>73</v>
      </c>
    </row>
    <row r="108" spans="1:65" s="17" customFormat="1" ht="12.75" customHeight="1" x14ac:dyDescent="0.2">
      <c r="A108" s="69" t="s">
        <v>301</v>
      </c>
      <c r="B108" s="16" t="s">
        <v>441</v>
      </c>
      <c r="C108" s="16" t="s">
        <v>442</v>
      </c>
      <c r="D108" s="94" t="s">
        <v>608</v>
      </c>
      <c r="E108" s="23"/>
      <c r="F108" s="16"/>
      <c r="G108" s="69" t="s">
        <v>443</v>
      </c>
      <c r="H108" s="54">
        <v>210022792</v>
      </c>
      <c r="I108" s="23" t="s">
        <v>58</v>
      </c>
      <c r="J108" s="69" t="s">
        <v>59</v>
      </c>
      <c r="K108" s="23" t="s">
        <v>25</v>
      </c>
      <c r="L108" s="23"/>
      <c r="M108" s="23" t="s">
        <v>60</v>
      </c>
      <c r="N108" s="16" t="s">
        <v>210</v>
      </c>
      <c r="O108" s="16" t="s">
        <v>242</v>
      </c>
      <c r="P108" s="88" t="s">
        <v>444</v>
      </c>
      <c r="Q108" s="16" t="s">
        <v>520</v>
      </c>
      <c r="R108" s="23" t="s">
        <v>234</v>
      </c>
      <c r="S108" s="16" t="s">
        <v>232</v>
      </c>
      <c r="T108" s="69" t="s">
        <v>283</v>
      </c>
      <c r="U108" s="23" t="s">
        <v>11</v>
      </c>
      <c r="V108" s="16"/>
      <c r="W108" s="16" t="s">
        <v>445</v>
      </c>
      <c r="X108" s="16" t="s">
        <v>284</v>
      </c>
      <c r="Y108" s="95">
        <v>30</v>
      </c>
      <c r="Z108" s="95" t="s">
        <v>243</v>
      </c>
      <c r="AA108" s="95">
        <v>10</v>
      </c>
      <c r="AB108" s="69" t="s">
        <v>238</v>
      </c>
      <c r="AC108" s="15" t="s">
        <v>236</v>
      </c>
      <c r="AD108" s="75">
        <v>15.12</v>
      </c>
      <c r="AE108" s="52">
        <v>1822800</v>
      </c>
      <c r="AF108" s="52">
        <f t="shared" ref="AF108:AF110" si="157">AD108*AE108</f>
        <v>27560736</v>
      </c>
      <c r="AG108" s="52">
        <f t="shared" si="111"/>
        <v>30868024.320000004</v>
      </c>
      <c r="AH108" s="75">
        <v>26.186</v>
      </c>
      <c r="AI108" s="52">
        <v>1822800</v>
      </c>
      <c r="AJ108" s="52">
        <f t="shared" ref="AJ108:AJ110" si="158">AH108*AI108</f>
        <v>47731840.799999997</v>
      </c>
      <c r="AK108" s="52">
        <f t="shared" si="78"/>
        <v>53459661.696000002</v>
      </c>
      <c r="AL108" s="75">
        <v>26.186</v>
      </c>
      <c r="AM108" s="52">
        <v>1822800</v>
      </c>
      <c r="AN108" s="52">
        <f t="shared" ref="AN108:AN110" si="159">AL108*AM108</f>
        <v>47731840.799999997</v>
      </c>
      <c r="AO108" s="52">
        <f t="shared" si="113"/>
        <v>53459661.696000002</v>
      </c>
      <c r="AP108" s="75">
        <v>26.186</v>
      </c>
      <c r="AQ108" s="52">
        <v>1822800</v>
      </c>
      <c r="AR108" s="52">
        <f t="shared" ref="AR108:AR109" si="160">AP108*AQ108</f>
        <v>47731840.799999997</v>
      </c>
      <c r="AS108" s="52">
        <f t="shared" si="61"/>
        <v>53459661.696000002</v>
      </c>
      <c r="AT108" s="75">
        <v>26.186</v>
      </c>
      <c r="AU108" s="52">
        <v>1822800</v>
      </c>
      <c r="AV108" s="52">
        <f t="shared" ref="AV108:AV109" si="161">AT108*AU108</f>
        <v>47731840.799999997</v>
      </c>
      <c r="AW108" s="52">
        <f t="shared" si="63"/>
        <v>53459661.696000002</v>
      </c>
      <c r="AX108" s="75">
        <f t="shared" ref="AX108:AX109" si="162">AD108+AH108+AL108+AP108+AT108</f>
        <v>119.864</v>
      </c>
      <c r="AY108" s="50">
        <v>0</v>
      </c>
      <c r="AZ108" s="50">
        <f>AY108*1.12</f>
        <v>0</v>
      </c>
      <c r="BA108" s="16" t="s">
        <v>446</v>
      </c>
      <c r="BB108" s="23"/>
      <c r="BC108" s="23"/>
      <c r="BD108" s="23"/>
      <c r="BE108" s="23"/>
      <c r="BF108" s="69" t="s">
        <v>458</v>
      </c>
      <c r="BG108" s="23"/>
      <c r="BH108" s="23"/>
      <c r="BI108" s="23"/>
      <c r="BJ108" s="23"/>
      <c r="BK108" s="23"/>
      <c r="BL108" s="23"/>
      <c r="BM108" s="16" t="s">
        <v>601</v>
      </c>
    </row>
    <row r="109" spans="1:65" s="17" customFormat="1" ht="12.75" customHeight="1" x14ac:dyDescent="0.2">
      <c r="A109" s="69" t="s">
        <v>301</v>
      </c>
      <c r="B109" s="16" t="s">
        <v>441</v>
      </c>
      <c r="C109" s="16" t="s">
        <v>442</v>
      </c>
      <c r="D109" s="94" t="s">
        <v>642</v>
      </c>
      <c r="E109" s="23"/>
      <c r="F109" s="16"/>
      <c r="G109" s="69" t="s">
        <v>443</v>
      </c>
      <c r="H109" s="54">
        <v>210022792</v>
      </c>
      <c r="I109" s="23" t="s">
        <v>58</v>
      </c>
      <c r="J109" s="69" t="s">
        <v>59</v>
      </c>
      <c r="K109" s="23" t="s">
        <v>9</v>
      </c>
      <c r="L109" s="23" t="s">
        <v>635</v>
      </c>
      <c r="M109" s="23" t="s">
        <v>60</v>
      </c>
      <c r="N109" s="16" t="s">
        <v>210</v>
      </c>
      <c r="O109" s="16" t="s">
        <v>242</v>
      </c>
      <c r="P109" s="88" t="s">
        <v>444</v>
      </c>
      <c r="Q109" s="16" t="s">
        <v>520</v>
      </c>
      <c r="R109" s="23" t="s">
        <v>234</v>
      </c>
      <c r="S109" s="16" t="s">
        <v>232</v>
      </c>
      <c r="T109" s="69" t="s">
        <v>283</v>
      </c>
      <c r="U109" s="23" t="s">
        <v>11</v>
      </c>
      <c r="V109" s="16"/>
      <c r="W109" s="16" t="s">
        <v>445</v>
      </c>
      <c r="X109" s="16" t="s">
        <v>284</v>
      </c>
      <c r="Y109" s="95">
        <v>30</v>
      </c>
      <c r="Z109" s="95" t="s">
        <v>243</v>
      </c>
      <c r="AA109" s="95">
        <v>10</v>
      </c>
      <c r="AB109" s="69" t="s">
        <v>238</v>
      </c>
      <c r="AC109" s="15" t="s">
        <v>236</v>
      </c>
      <c r="AD109" s="75">
        <v>15.12</v>
      </c>
      <c r="AE109" s="52">
        <v>1822800</v>
      </c>
      <c r="AF109" s="52">
        <f t="shared" si="157"/>
        <v>27560736</v>
      </c>
      <c r="AG109" s="52">
        <f t="shared" si="111"/>
        <v>30868024.320000004</v>
      </c>
      <c r="AH109" s="75">
        <v>26.186</v>
      </c>
      <c r="AI109" s="52">
        <v>1822800</v>
      </c>
      <c r="AJ109" s="52">
        <f t="shared" si="158"/>
        <v>47731840.799999997</v>
      </c>
      <c r="AK109" s="52">
        <f t="shared" si="78"/>
        <v>53459661.696000002</v>
      </c>
      <c r="AL109" s="75">
        <v>26.186</v>
      </c>
      <c r="AM109" s="52">
        <v>1822800</v>
      </c>
      <c r="AN109" s="52">
        <f t="shared" si="159"/>
        <v>47731840.799999997</v>
      </c>
      <c r="AO109" s="52">
        <f t="shared" si="113"/>
        <v>53459661.696000002</v>
      </c>
      <c r="AP109" s="75">
        <v>26.186</v>
      </c>
      <c r="AQ109" s="52">
        <v>1822800</v>
      </c>
      <c r="AR109" s="52">
        <f t="shared" si="160"/>
        <v>47731840.799999997</v>
      </c>
      <c r="AS109" s="52">
        <f t="shared" si="61"/>
        <v>53459661.696000002</v>
      </c>
      <c r="AT109" s="75">
        <v>26.186</v>
      </c>
      <c r="AU109" s="52">
        <v>1822800</v>
      </c>
      <c r="AV109" s="52">
        <f t="shared" si="161"/>
        <v>47731840.799999997</v>
      </c>
      <c r="AW109" s="52">
        <f t="shared" si="63"/>
        <v>53459661.696000002</v>
      </c>
      <c r="AX109" s="75">
        <f t="shared" si="162"/>
        <v>119.864</v>
      </c>
      <c r="AY109" s="50">
        <v>0</v>
      </c>
      <c r="AZ109" s="50">
        <v>0</v>
      </c>
      <c r="BA109" s="16" t="s">
        <v>446</v>
      </c>
      <c r="BB109" s="23"/>
      <c r="BC109" s="23"/>
      <c r="BD109" s="23"/>
      <c r="BE109" s="23"/>
      <c r="BF109" s="69" t="s">
        <v>458</v>
      </c>
      <c r="BG109" s="23"/>
      <c r="BH109" s="23"/>
      <c r="BI109" s="23"/>
      <c r="BJ109" s="23"/>
      <c r="BK109" s="23"/>
      <c r="BL109" s="23"/>
      <c r="BM109" s="16" t="s">
        <v>601</v>
      </c>
    </row>
    <row r="110" spans="1:65" s="6" customFormat="1" ht="12.75" customHeight="1" x14ac:dyDescent="0.2">
      <c r="A110" s="69" t="s">
        <v>301</v>
      </c>
      <c r="B110" s="13" t="s">
        <v>441</v>
      </c>
      <c r="C110" s="13" t="s">
        <v>442</v>
      </c>
      <c r="D110" s="96" t="s">
        <v>700</v>
      </c>
      <c r="E110" s="96"/>
      <c r="F110" s="13"/>
      <c r="G110" s="69" t="s">
        <v>443</v>
      </c>
      <c r="H110" s="88">
        <v>210022792</v>
      </c>
      <c r="I110" s="69" t="s">
        <v>58</v>
      </c>
      <c r="J110" s="69" t="s">
        <v>59</v>
      </c>
      <c r="K110" s="69" t="s">
        <v>9</v>
      </c>
      <c r="L110" s="69" t="s">
        <v>635</v>
      </c>
      <c r="M110" s="69" t="s">
        <v>60</v>
      </c>
      <c r="N110" s="13" t="s">
        <v>210</v>
      </c>
      <c r="O110" s="13" t="s">
        <v>242</v>
      </c>
      <c r="P110" s="88" t="s">
        <v>444</v>
      </c>
      <c r="Q110" s="14" t="s">
        <v>659</v>
      </c>
      <c r="R110" s="69" t="s">
        <v>234</v>
      </c>
      <c r="S110" s="13" t="s">
        <v>232</v>
      </c>
      <c r="T110" s="69" t="s">
        <v>283</v>
      </c>
      <c r="U110" s="69" t="s">
        <v>11</v>
      </c>
      <c r="V110" s="13"/>
      <c r="W110" s="13" t="s">
        <v>445</v>
      </c>
      <c r="X110" s="16" t="s">
        <v>251</v>
      </c>
      <c r="Y110" s="91" t="s">
        <v>278</v>
      </c>
      <c r="Z110" s="91" t="s">
        <v>697</v>
      </c>
      <c r="AA110" s="91">
        <v>10</v>
      </c>
      <c r="AB110" s="69" t="s">
        <v>238</v>
      </c>
      <c r="AC110" s="64" t="s">
        <v>236</v>
      </c>
      <c r="AD110" s="75">
        <v>15.12</v>
      </c>
      <c r="AE110" s="52">
        <v>1822800</v>
      </c>
      <c r="AF110" s="52">
        <f t="shared" si="157"/>
        <v>27560736</v>
      </c>
      <c r="AG110" s="52">
        <f t="shared" si="111"/>
        <v>30868024.320000004</v>
      </c>
      <c r="AH110" s="75">
        <v>26.186</v>
      </c>
      <c r="AI110" s="52">
        <v>1822800</v>
      </c>
      <c r="AJ110" s="52">
        <f t="shared" si="158"/>
        <v>47731840.799999997</v>
      </c>
      <c r="AK110" s="52">
        <f t="shared" si="78"/>
        <v>53459661.696000002</v>
      </c>
      <c r="AL110" s="75">
        <v>14.37</v>
      </c>
      <c r="AM110" s="52">
        <v>1822800</v>
      </c>
      <c r="AN110" s="52">
        <f t="shared" si="159"/>
        <v>26193636</v>
      </c>
      <c r="AO110" s="52">
        <f t="shared" si="113"/>
        <v>29336872.320000004</v>
      </c>
      <c r="AP110" s="75"/>
      <c r="AQ110" s="52"/>
      <c r="AR110" s="52"/>
      <c r="AS110" s="52"/>
      <c r="AT110" s="75"/>
      <c r="AU110" s="52"/>
      <c r="AV110" s="52"/>
      <c r="AW110" s="52"/>
      <c r="AX110" s="75">
        <f t="shared" ref="AX110" si="163">AD110+AH110+AL110</f>
        <v>55.675999999999995</v>
      </c>
      <c r="AY110" s="46">
        <f t="shared" ref="AY110:AZ110" si="164">AN110+AJ110+AF110</f>
        <v>101486212.8</v>
      </c>
      <c r="AZ110" s="46">
        <f t="shared" si="164"/>
        <v>113664558.33600001</v>
      </c>
      <c r="BA110" s="16" t="s">
        <v>446</v>
      </c>
      <c r="BB110" s="23"/>
      <c r="BC110" s="23"/>
      <c r="BD110" s="23"/>
      <c r="BE110" s="23"/>
      <c r="BF110" s="69" t="s">
        <v>458</v>
      </c>
      <c r="BG110" s="23"/>
      <c r="BH110" s="23"/>
      <c r="BI110" s="23"/>
      <c r="BJ110" s="23"/>
      <c r="BK110" s="23"/>
      <c r="BL110" s="23"/>
      <c r="BM110" s="16" t="s">
        <v>751</v>
      </c>
    </row>
    <row r="111" spans="1:65" ht="12.75" customHeight="1" x14ac:dyDescent="0.2">
      <c r="A111" s="14" t="s">
        <v>301</v>
      </c>
      <c r="B111" s="14" t="s">
        <v>441</v>
      </c>
      <c r="C111" s="14" t="s">
        <v>459</v>
      </c>
      <c r="D111" s="96" t="s">
        <v>21</v>
      </c>
      <c r="E111" s="69"/>
      <c r="F111" s="14"/>
      <c r="G111" s="26" t="s">
        <v>443</v>
      </c>
      <c r="H111" s="87">
        <v>210029387</v>
      </c>
      <c r="I111" s="26" t="s">
        <v>58</v>
      </c>
      <c r="J111" s="26" t="s">
        <v>59</v>
      </c>
      <c r="K111" s="26" t="s">
        <v>25</v>
      </c>
      <c r="L111" s="26"/>
      <c r="M111" s="26" t="s">
        <v>60</v>
      </c>
      <c r="N111" s="14" t="s">
        <v>210</v>
      </c>
      <c r="O111" s="14" t="s">
        <v>242</v>
      </c>
      <c r="P111" s="54" t="s">
        <v>444</v>
      </c>
      <c r="Q111" s="16" t="s">
        <v>264</v>
      </c>
      <c r="R111" s="26" t="s">
        <v>234</v>
      </c>
      <c r="S111" s="14" t="s">
        <v>232</v>
      </c>
      <c r="T111" s="26" t="s">
        <v>283</v>
      </c>
      <c r="U111" s="26" t="s">
        <v>11</v>
      </c>
      <c r="V111" s="14"/>
      <c r="W111" s="16" t="s">
        <v>445</v>
      </c>
      <c r="X111" s="14" t="s">
        <v>284</v>
      </c>
      <c r="Y111" s="91">
        <v>30</v>
      </c>
      <c r="Z111" s="91" t="s">
        <v>243</v>
      </c>
      <c r="AA111" s="91">
        <v>10</v>
      </c>
      <c r="AB111" s="26" t="s">
        <v>238</v>
      </c>
      <c r="AC111" s="15" t="s">
        <v>236</v>
      </c>
      <c r="AD111" s="53">
        <v>11.63</v>
      </c>
      <c r="AE111" s="50">
        <v>1780800</v>
      </c>
      <c r="AF111" s="50">
        <v>20710704</v>
      </c>
      <c r="AG111" s="50">
        <v>23195988.48</v>
      </c>
      <c r="AH111" s="53">
        <v>22.577999999999999</v>
      </c>
      <c r="AI111" s="50">
        <v>1780800</v>
      </c>
      <c r="AJ111" s="50">
        <f t="shared" si="94"/>
        <v>40206902.399999999</v>
      </c>
      <c r="AK111" s="50">
        <f t="shared" si="78"/>
        <v>45031730.688000001</v>
      </c>
      <c r="AL111" s="53">
        <v>22.577999999999999</v>
      </c>
      <c r="AM111" s="50">
        <v>1780800</v>
      </c>
      <c r="AN111" s="50">
        <v>40206902.399999999</v>
      </c>
      <c r="AO111" s="50">
        <v>45031730.689999998</v>
      </c>
      <c r="AP111" s="53">
        <v>22.577999999999999</v>
      </c>
      <c r="AQ111" s="50">
        <v>1780800</v>
      </c>
      <c r="AR111" s="50">
        <f t="shared" si="73"/>
        <v>40206902.399999999</v>
      </c>
      <c r="AS111" s="50">
        <f t="shared" si="61"/>
        <v>45031730.688000001</v>
      </c>
      <c r="AT111" s="53">
        <v>22.577999999999999</v>
      </c>
      <c r="AU111" s="50">
        <v>1780800</v>
      </c>
      <c r="AV111" s="50">
        <f t="shared" si="74"/>
        <v>40206902.399999999</v>
      </c>
      <c r="AW111" s="50">
        <f t="shared" si="63"/>
        <v>45031730.688000001</v>
      </c>
      <c r="AX111" s="53">
        <f t="shared" si="64"/>
        <v>101.94199999999999</v>
      </c>
      <c r="AY111" s="50">
        <v>0</v>
      </c>
      <c r="AZ111" s="50">
        <v>0</v>
      </c>
      <c r="BA111" s="16" t="s">
        <v>446</v>
      </c>
      <c r="BB111" s="26"/>
      <c r="BC111" s="26"/>
      <c r="BD111" s="26"/>
      <c r="BE111" s="26"/>
      <c r="BF111" s="23" t="s">
        <v>460</v>
      </c>
      <c r="BG111" s="26"/>
      <c r="BH111" s="26"/>
      <c r="BI111" s="26"/>
      <c r="BJ111" s="26"/>
      <c r="BK111" s="26"/>
      <c r="BL111" s="26"/>
      <c r="BM111" s="14" t="s">
        <v>73</v>
      </c>
    </row>
    <row r="112" spans="1:65" s="17" customFormat="1" ht="12.75" customHeight="1" x14ac:dyDescent="0.2">
      <c r="A112" s="69" t="s">
        <v>301</v>
      </c>
      <c r="B112" s="16" t="s">
        <v>441</v>
      </c>
      <c r="C112" s="16" t="s">
        <v>459</v>
      </c>
      <c r="D112" s="94" t="s">
        <v>609</v>
      </c>
      <c r="E112" s="23"/>
      <c r="F112" s="16"/>
      <c r="G112" s="69" t="s">
        <v>443</v>
      </c>
      <c r="H112" s="54">
        <v>210029387</v>
      </c>
      <c r="I112" s="23" t="s">
        <v>58</v>
      </c>
      <c r="J112" s="69" t="s">
        <v>59</v>
      </c>
      <c r="K112" s="23" t="s">
        <v>25</v>
      </c>
      <c r="L112" s="23"/>
      <c r="M112" s="23" t="s">
        <v>60</v>
      </c>
      <c r="N112" s="16" t="s">
        <v>210</v>
      </c>
      <c r="O112" s="16" t="s">
        <v>242</v>
      </c>
      <c r="P112" s="88" t="s">
        <v>444</v>
      </c>
      <c r="Q112" s="16" t="s">
        <v>520</v>
      </c>
      <c r="R112" s="23" t="s">
        <v>234</v>
      </c>
      <c r="S112" s="16" t="s">
        <v>232</v>
      </c>
      <c r="T112" s="69" t="s">
        <v>283</v>
      </c>
      <c r="U112" s="23" t="s">
        <v>11</v>
      </c>
      <c r="V112" s="16"/>
      <c r="W112" s="16" t="s">
        <v>445</v>
      </c>
      <c r="X112" s="16" t="s">
        <v>284</v>
      </c>
      <c r="Y112" s="95">
        <v>30</v>
      </c>
      <c r="Z112" s="95" t="s">
        <v>243</v>
      </c>
      <c r="AA112" s="95">
        <v>10</v>
      </c>
      <c r="AB112" s="69" t="s">
        <v>238</v>
      </c>
      <c r="AC112" s="15" t="s">
        <v>236</v>
      </c>
      <c r="AD112" s="75">
        <v>4.7110000000000003</v>
      </c>
      <c r="AE112" s="52">
        <v>1780800</v>
      </c>
      <c r="AF112" s="52">
        <f t="shared" ref="AF112:AF114" si="165">AD112*AE112</f>
        <v>8389348.8000000007</v>
      </c>
      <c r="AG112" s="52">
        <f t="shared" ref="AG112:AG115" si="166">AF112*1.12</f>
        <v>9396070.6560000014</v>
      </c>
      <c r="AH112" s="75">
        <v>22.577999999999999</v>
      </c>
      <c r="AI112" s="52">
        <v>1780800</v>
      </c>
      <c r="AJ112" s="52">
        <f t="shared" ref="AJ112:AJ114" si="167">AH112*AI112</f>
        <v>40206902.399999999</v>
      </c>
      <c r="AK112" s="52">
        <f t="shared" si="78"/>
        <v>45031730.688000001</v>
      </c>
      <c r="AL112" s="75">
        <v>22.577999999999999</v>
      </c>
      <c r="AM112" s="52">
        <v>1780800</v>
      </c>
      <c r="AN112" s="52">
        <f t="shared" ref="AN112:AN114" si="168">AL112*AM112</f>
        <v>40206902.399999999</v>
      </c>
      <c r="AO112" s="52">
        <f t="shared" ref="AO112:AO115" si="169">AN112*1.12</f>
        <v>45031730.688000001</v>
      </c>
      <c r="AP112" s="75">
        <v>22.577999999999999</v>
      </c>
      <c r="AQ112" s="52">
        <v>1780800</v>
      </c>
      <c r="AR112" s="52">
        <f t="shared" ref="AR112:AR113" si="170">AP112*AQ112</f>
        <v>40206902.399999999</v>
      </c>
      <c r="AS112" s="52">
        <f t="shared" si="61"/>
        <v>45031730.688000001</v>
      </c>
      <c r="AT112" s="75">
        <v>22.577999999999999</v>
      </c>
      <c r="AU112" s="52">
        <v>1780800</v>
      </c>
      <c r="AV112" s="52">
        <f t="shared" ref="AV112:AV113" si="171">AT112*AU112</f>
        <v>40206902.399999999</v>
      </c>
      <c r="AW112" s="52">
        <f t="shared" si="63"/>
        <v>45031730.688000001</v>
      </c>
      <c r="AX112" s="75">
        <f t="shared" ref="AX112:AX113" si="172">AD112+AH112+AL112+AP112+AT112</f>
        <v>95.02300000000001</v>
      </c>
      <c r="AY112" s="50">
        <v>0</v>
      </c>
      <c r="AZ112" s="50">
        <f>AY112*1.12</f>
        <v>0</v>
      </c>
      <c r="BA112" s="16" t="s">
        <v>446</v>
      </c>
      <c r="BB112" s="23"/>
      <c r="BC112" s="23"/>
      <c r="BD112" s="23"/>
      <c r="BE112" s="23"/>
      <c r="BF112" s="69" t="s">
        <v>460</v>
      </c>
      <c r="BG112" s="23"/>
      <c r="BH112" s="23"/>
      <c r="BI112" s="23"/>
      <c r="BJ112" s="23"/>
      <c r="BK112" s="23"/>
      <c r="BL112" s="23"/>
      <c r="BM112" s="16" t="s">
        <v>601</v>
      </c>
    </row>
    <row r="113" spans="1:233" s="17" customFormat="1" ht="12.75" customHeight="1" x14ac:dyDescent="0.2">
      <c r="A113" s="69" t="s">
        <v>301</v>
      </c>
      <c r="B113" s="16" t="s">
        <v>441</v>
      </c>
      <c r="C113" s="16" t="s">
        <v>459</v>
      </c>
      <c r="D113" s="94" t="s">
        <v>643</v>
      </c>
      <c r="E113" s="23"/>
      <c r="F113" s="16"/>
      <c r="G113" s="69" t="s">
        <v>443</v>
      </c>
      <c r="H113" s="54">
        <v>210029387</v>
      </c>
      <c r="I113" s="23" t="s">
        <v>58</v>
      </c>
      <c r="J113" s="69" t="s">
        <v>59</v>
      </c>
      <c r="K113" s="23" t="s">
        <v>9</v>
      </c>
      <c r="L113" s="23" t="s">
        <v>635</v>
      </c>
      <c r="M113" s="23" t="s">
        <v>60</v>
      </c>
      <c r="N113" s="16" t="s">
        <v>210</v>
      </c>
      <c r="O113" s="16" t="s">
        <v>242</v>
      </c>
      <c r="P113" s="88" t="s">
        <v>444</v>
      </c>
      <c r="Q113" s="16" t="s">
        <v>520</v>
      </c>
      <c r="R113" s="23" t="s">
        <v>234</v>
      </c>
      <c r="S113" s="16" t="s">
        <v>232</v>
      </c>
      <c r="T113" s="69" t="s">
        <v>283</v>
      </c>
      <c r="U113" s="23" t="s">
        <v>11</v>
      </c>
      <c r="V113" s="16"/>
      <c r="W113" s="16" t="s">
        <v>445</v>
      </c>
      <c r="X113" s="16" t="s">
        <v>284</v>
      </c>
      <c r="Y113" s="95">
        <v>30</v>
      </c>
      <c r="Z113" s="95" t="s">
        <v>243</v>
      </c>
      <c r="AA113" s="95">
        <v>10</v>
      </c>
      <c r="AB113" s="69" t="s">
        <v>238</v>
      </c>
      <c r="AC113" s="15" t="s">
        <v>236</v>
      </c>
      <c r="AD113" s="75">
        <v>4.7110000000000003</v>
      </c>
      <c r="AE113" s="52">
        <v>1780800</v>
      </c>
      <c r="AF113" s="52">
        <f t="shared" si="165"/>
        <v>8389348.8000000007</v>
      </c>
      <c r="AG113" s="52">
        <f t="shared" si="166"/>
        <v>9396070.6560000014</v>
      </c>
      <c r="AH113" s="75">
        <v>22.577999999999999</v>
      </c>
      <c r="AI113" s="52">
        <v>1780800</v>
      </c>
      <c r="AJ113" s="52">
        <f t="shared" si="167"/>
        <v>40206902.399999999</v>
      </c>
      <c r="AK113" s="52">
        <f t="shared" si="78"/>
        <v>45031730.688000001</v>
      </c>
      <c r="AL113" s="75">
        <v>22.577999999999999</v>
      </c>
      <c r="AM113" s="52">
        <v>1780800</v>
      </c>
      <c r="AN113" s="52">
        <f t="shared" si="168"/>
        <v>40206902.399999999</v>
      </c>
      <c r="AO113" s="52">
        <f t="shared" si="169"/>
        <v>45031730.688000001</v>
      </c>
      <c r="AP113" s="75">
        <v>22.577999999999999</v>
      </c>
      <c r="AQ113" s="52">
        <v>1780800</v>
      </c>
      <c r="AR113" s="52">
        <f t="shared" si="170"/>
        <v>40206902.399999999</v>
      </c>
      <c r="AS113" s="52">
        <f t="shared" si="61"/>
        <v>45031730.688000001</v>
      </c>
      <c r="AT113" s="75">
        <v>22.577999999999999</v>
      </c>
      <c r="AU113" s="52">
        <v>1780800</v>
      </c>
      <c r="AV113" s="52">
        <f t="shared" si="171"/>
        <v>40206902.399999999</v>
      </c>
      <c r="AW113" s="52">
        <f t="shared" si="63"/>
        <v>45031730.688000001</v>
      </c>
      <c r="AX113" s="75">
        <f t="shared" si="172"/>
        <v>95.02300000000001</v>
      </c>
      <c r="AY113" s="50">
        <v>0</v>
      </c>
      <c r="AZ113" s="50">
        <v>0</v>
      </c>
      <c r="BA113" s="16" t="s">
        <v>446</v>
      </c>
      <c r="BB113" s="23"/>
      <c r="BC113" s="23"/>
      <c r="BD113" s="23"/>
      <c r="BE113" s="23"/>
      <c r="BF113" s="69" t="s">
        <v>460</v>
      </c>
      <c r="BG113" s="23"/>
      <c r="BH113" s="23"/>
      <c r="BI113" s="23"/>
      <c r="BJ113" s="23"/>
      <c r="BK113" s="23"/>
      <c r="BL113" s="23"/>
      <c r="BM113" s="16" t="s">
        <v>601</v>
      </c>
    </row>
    <row r="114" spans="1:233" s="6" customFormat="1" ht="12.75" customHeight="1" x14ac:dyDescent="0.2">
      <c r="A114" s="69" t="s">
        <v>301</v>
      </c>
      <c r="B114" s="13" t="s">
        <v>441</v>
      </c>
      <c r="C114" s="13" t="s">
        <v>459</v>
      </c>
      <c r="D114" s="96" t="s">
        <v>704</v>
      </c>
      <c r="E114" s="96"/>
      <c r="F114" s="13"/>
      <c r="G114" s="69" t="s">
        <v>443</v>
      </c>
      <c r="H114" s="88">
        <v>210029387</v>
      </c>
      <c r="I114" s="69" t="s">
        <v>58</v>
      </c>
      <c r="J114" s="69" t="s">
        <v>59</v>
      </c>
      <c r="K114" s="69" t="s">
        <v>9</v>
      </c>
      <c r="L114" s="69" t="s">
        <v>635</v>
      </c>
      <c r="M114" s="69" t="s">
        <v>60</v>
      </c>
      <c r="N114" s="13" t="s">
        <v>210</v>
      </c>
      <c r="O114" s="13" t="s">
        <v>242</v>
      </c>
      <c r="P114" s="88" t="s">
        <v>444</v>
      </c>
      <c r="Q114" s="14" t="s">
        <v>659</v>
      </c>
      <c r="R114" s="69" t="s">
        <v>234</v>
      </c>
      <c r="S114" s="13" t="s">
        <v>232</v>
      </c>
      <c r="T114" s="69" t="s">
        <v>283</v>
      </c>
      <c r="U114" s="69" t="s">
        <v>11</v>
      </c>
      <c r="V114" s="13"/>
      <c r="W114" s="13" t="s">
        <v>445</v>
      </c>
      <c r="X114" s="16" t="s">
        <v>251</v>
      </c>
      <c r="Y114" s="91">
        <v>30</v>
      </c>
      <c r="Z114" s="91" t="s">
        <v>243</v>
      </c>
      <c r="AA114" s="91">
        <v>10</v>
      </c>
      <c r="AB114" s="69" t="s">
        <v>238</v>
      </c>
      <c r="AC114" s="64" t="s">
        <v>236</v>
      </c>
      <c r="AD114" s="75">
        <v>4.7110000000000003</v>
      </c>
      <c r="AE114" s="52">
        <v>2000000</v>
      </c>
      <c r="AF114" s="52">
        <f t="shared" si="165"/>
        <v>9422000</v>
      </c>
      <c r="AG114" s="52">
        <f t="shared" si="166"/>
        <v>10552640.000000002</v>
      </c>
      <c r="AH114" s="75">
        <v>22.577999999999999</v>
      </c>
      <c r="AI114" s="52">
        <v>2000000</v>
      </c>
      <c r="AJ114" s="52">
        <f t="shared" si="167"/>
        <v>45156000</v>
      </c>
      <c r="AK114" s="52">
        <f t="shared" si="78"/>
        <v>50574720.000000007</v>
      </c>
      <c r="AL114" s="75">
        <v>12.36</v>
      </c>
      <c r="AM114" s="52">
        <v>2000000</v>
      </c>
      <c r="AN114" s="52">
        <f t="shared" si="168"/>
        <v>24720000</v>
      </c>
      <c r="AO114" s="52">
        <f t="shared" si="169"/>
        <v>27686400.000000004</v>
      </c>
      <c r="AP114" s="75"/>
      <c r="AQ114" s="52"/>
      <c r="AR114" s="52"/>
      <c r="AS114" s="52"/>
      <c r="AT114" s="75"/>
      <c r="AU114" s="52"/>
      <c r="AV114" s="52"/>
      <c r="AW114" s="52"/>
      <c r="AX114" s="75">
        <f t="shared" ref="AX114" si="173">AD114+AH114+AL114</f>
        <v>39.649000000000001</v>
      </c>
      <c r="AY114" s="46">
        <v>0</v>
      </c>
      <c r="AZ114" s="46">
        <v>0</v>
      </c>
      <c r="BA114" s="16" t="s">
        <v>446</v>
      </c>
      <c r="BB114" s="23"/>
      <c r="BC114" s="23"/>
      <c r="BD114" s="23"/>
      <c r="BE114" s="23"/>
      <c r="BF114" s="69" t="s">
        <v>460</v>
      </c>
      <c r="BG114" s="23"/>
      <c r="BH114" s="23"/>
      <c r="BI114" s="23"/>
      <c r="BJ114" s="23"/>
      <c r="BK114" s="23"/>
      <c r="BL114" s="23"/>
      <c r="BM114" s="180" t="s">
        <v>978</v>
      </c>
    </row>
    <row r="115" spans="1:233" s="6" customFormat="1" ht="12.75" customHeight="1" x14ac:dyDescent="0.25">
      <c r="A115" s="182" t="s">
        <v>301</v>
      </c>
      <c r="B115" s="180" t="s">
        <v>441</v>
      </c>
      <c r="C115" s="180" t="s">
        <v>459</v>
      </c>
      <c r="D115" s="182" t="s">
        <v>982</v>
      </c>
      <c r="E115" s="182"/>
      <c r="F115" s="180"/>
      <c r="G115" s="182" t="s">
        <v>443</v>
      </c>
      <c r="H115" s="189">
        <v>210029387</v>
      </c>
      <c r="I115" s="182" t="s">
        <v>58</v>
      </c>
      <c r="J115" s="182" t="s">
        <v>59</v>
      </c>
      <c r="K115" s="182" t="s">
        <v>9</v>
      </c>
      <c r="L115" s="182" t="s">
        <v>635</v>
      </c>
      <c r="M115" s="182" t="s">
        <v>60</v>
      </c>
      <c r="N115" s="180" t="s">
        <v>210</v>
      </c>
      <c r="O115" s="180" t="s">
        <v>242</v>
      </c>
      <c r="P115" s="189" t="s">
        <v>444</v>
      </c>
      <c r="Q115" s="181" t="s">
        <v>659</v>
      </c>
      <c r="R115" s="182" t="s">
        <v>234</v>
      </c>
      <c r="S115" s="180" t="s">
        <v>232</v>
      </c>
      <c r="T115" s="182" t="s">
        <v>283</v>
      </c>
      <c r="U115" s="182" t="s">
        <v>11</v>
      </c>
      <c r="V115" s="180"/>
      <c r="W115" s="180" t="s">
        <v>445</v>
      </c>
      <c r="X115" s="190" t="s">
        <v>251</v>
      </c>
      <c r="Y115" s="180">
        <v>30</v>
      </c>
      <c r="Z115" s="180" t="s">
        <v>243</v>
      </c>
      <c r="AA115" s="180">
        <v>10</v>
      </c>
      <c r="AB115" s="182" t="s">
        <v>238</v>
      </c>
      <c r="AC115" s="191" t="s">
        <v>236</v>
      </c>
      <c r="AD115" s="192">
        <v>4.7110000000000003</v>
      </c>
      <c r="AE115" s="192">
        <v>2000000</v>
      </c>
      <c r="AF115" s="188">
        <f t="shared" ref="AF115" si="174">AE115*AD115</f>
        <v>9422000</v>
      </c>
      <c r="AG115" s="188">
        <f t="shared" si="166"/>
        <v>10552640.000000002</v>
      </c>
      <c r="AH115" s="192">
        <v>33.052</v>
      </c>
      <c r="AI115" s="192">
        <v>2000000</v>
      </c>
      <c r="AJ115" s="188">
        <f t="shared" ref="AJ115" si="175">AI115*AH115</f>
        <v>66104000</v>
      </c>
      <c r="AK115" s="188">
        <f t="shared" si="78"/>
        <v>74036480</v>
      </c>
      <c r="AL115" s="192">
        <v>12.36</v>
      </c>
      <c r="AM115" s="192">
        <v>2000000</v>
      </c>
      <c r="AN115" s="188">
        <f t="shared" ref="AN115" si="176">AM115*AL115</f>
        <v>24720000</v>
      </c>
      <c r="AO115" s="188">
        <f t="shared" si="169"/>
        <v>27686400.000000004</v>
      </c>
      <c r="AP115" s="192"/>
      <c r="AQ115" s="192"/>
      <c r="AR115" s="192"/>
      <c r="AS115" s="192"/>
      <c r="AT115" s="192"/>
      <c r="AU115" s="192"/>
      <c r="AV115" s="192"/>
      <c r="AW115" s="192"/>
      <c r="AX115" s="188">
        <f t="shared" ref="AX115" si="177">AD115+AH115+AL115+AP115+AT115</f>
        <v>50.122999999999998</v>
      </c>
      <c r="AY115" s="188">
        <f t="shared" ref="AY115" si="178">AF115+AJ115+AN115+AR115+AV115</f>
        <v>100246000</v>
      </c>
      <c r="AZ115" s="188">
        <f t="shared" ref="AZ115" si="179">AY115*1.12</f>
        <v>112275520.00000001</v>
      </c>
      <c r="BA115" s="190" t="s">
        <v>446</v>
      </c>
      <c r="BB115" s="193"/>
      <c r="BC115" s="193"/>
      <c r="BD115" s="193"/>
      <c r="BE115" s="193"/>
      <c r="BF115" s="182" t="s">
        <v>460</v>
      </c>
      <c r="BG115" s="193"/>
      <c r="BH115" s="193"/>
      <c r="BI115" s="193"/>
      <c r="BJ115" s="193"/>
      <c r="BK115" s="193"/>
      <c r="BL115" s="193"/>
      <c r="BM115" s="180"/>
    </row>
    <row r="116" spans="1:233" s="19" customFormat="1" ht="12.75" customHeight="1" x14ac:dyDescent="0.2">
      <c r="A116" s="14" t="s">
        <v>301</v>
      </c>
      <c r="B116" s="14" t="s">
        <v>441</v>
      </c>
      <c r="C116" s="14" t="s">
        <v>442</v>
      </c>
      <c r="D116" s="96" t="s">
        <v>15</v>
      </c>
      <c r="E116" s="69"/>
      <c r="F116" s="18"/>
      <c r="G116" s="26" t="s">
        <v>443</v>
      </c>
      <c r="H116" s="87">
        <v>210031418</v>
      </c>
      <c r="I116" s="26" t="s">
        <v>58</v>
      </c>
      <c r="J116" s="26" t="s">
        <v>59</v>
      </c>
      <c r="K116" s="26" t="s">
        <v>25</v>
      </c>
      <c r="L116" s="26"/>
      <c r="M116" s="26" t="s">
        <v>60</v>
      </c>
      <c r="N116" s="14" t="s">
        <v>210</v>
      </c>
      <c r="O116" s="14" t="s">
        <v>242</v>
      </c>
      <c r="P116" s="54" t="s">
        <v>444</v>
      </c>
      <c r="Q116" s="16" t="s">
        <v>264</v>
      </c>
      <c r="R116" s="26" t="s">
        <v>234</v>
      </c>
      <c r="S116" s="14" t="s">
        <v>232</v>
      </c>
      <c r="T116" s="26" t="s">
        <v>283</v>
      </c>
      <c r="U116" s="26" t="s">
        <v>11</v>
      </c>
      <c r="V116" s="14"/>
      <c r="W116" s="16" t="s">
        <v>445</v>
      </c>
      <c r="X116" s="14" t="s">
        <v>284</v>
      </c>
      <c r="Y116" s="91">
        <v>30</v>
      </c>
      <c r="Z116" s="91" t="s">
        <v>243</v>
      </c>
      <c r="AA116" s="91">
        <v>10</v>
      </c>
      <c r="AB116" s="26" t="s">
        <v>238</v>
      </c>
      <c r="AC116" s="15" t="s">
        <v>236</v>
      </c>
      <c r="AD116" s="53">
        <v>19.77</v>
      </c>
      <c r="AE116" s="50">
        <v>5000000</v>
      </c>
      <c r="AF116" s="50">
        <f t="shared" ref="AF116" si="180">AE116*AD116</f>
        <v>98850000</v>
      </c>
      <c r="AG116" s="50">
        <f t="shared" si="111"/>
        <v>110712000.00000001</v>
      </c>
      <c r="AH116" s="53">
        <v>46.15</v>
      </c>
      <c r="AI116" s="50">
        <v>5000000</v>
      </c>
      <c r="AJ116" s="50">
        <f t="shared" si="94"/>
        <v>230750000</v>
      </c>
      <c r="AK116" s="50">
        <f t="shared" si="78"/>
        <v>258440000.00000003</v>
      </c>
      <c r="AL116" s="53">
        <v>46.15</v>
      </c>
      <c r="AM116" s="50">
        <v>5000000</v>
      </c>
      <c r="AN116" s="50">
        <v>230750000</v>
      </c>
      <c r="AO116" s="50">
        <v>258440000</v>
      </c>
      <c r="AP116" s="53">
        <v>46.15</v>
      </c>
      <c r="AQ116" s="50">
        <v>5000000</v>
      </c>
      <c r="AR116" s="50">
        <f t="shared" si="73"/>
        <v>230750000</v>
      </c>
      <c r="AS116" s="50">
        <f t="shared" si="61"/>
        <v>258440000.00000003</v>
      </c>
      <c r="AT116" s="53">
        <v>46.15</v>
      </c>
      <c r="AU116" s="50">
        <v>5000000</v>
      </c>
      <c r="AV116" s="50">
        <f t="shared" si="74"/>
        <v>230750000</v>
      </c>
      <c r="AW116" s="50">
        <f t="shared" si="63"/>
        <v>258440000.00000003</v>
      </c>
      <c r="AX116" s="53">
        <f t="shared" si="64"/>
        <v>204.37</v>
      </c>
      <c r="AY116" s="50">
        <v>0</v>
      </c>
      <c r="AZ116" s="50">
        <v>0</v>
      </c>
      <c r="BA116" s="16" t="s">
        <v>446</v>
      </c>
      <c r="BB116" s="26"/>
      <c r="BC116" s="26"/>
      <c r="BD116" s="26"/>
      <c r="BE116" s="26"/>
      <c r="BF116" s="23" t="s">
        <v>461</v>
      </c>
      <c r="BG116" s="26"/>
      <c r="BH116" s="26"/>
      <c r="BI116" s="26"/>
      <c r="BJ116" s="26"/>
      <c r="BK116" s="26"/>
      <c r="BL116" s="26"/>
      <c r="BM116" s="14" t="s">
        <v>73</v>
      </c>
    </row>
    <row r="117" spans="1:233" s="21" customFormat="1" ht="12.75" customHeight="1" x14ac:dyDescent="0.2">
      <c r="A117" s="69" t="s">
        <v>301</v>
      </c>
      <c r="B117" s="16" t="s">
        <v>441</v>
      </c>
      <c r="C117" s="16" t="s">
        <v>442</v>
      </c>
      <c r="D117" s="94" t="s">
        <v>610</v>
      </c>
      <c r="E117" s="23"/>
      <c r="F117" s="20"/>
      <c r="G117" s="69" t="s">
        <v>443</v>
      </c>
      <c r="H117" s="54">
        <v>210031418</v>
      </c>
      <c r="I117" s="23" t="s">
        <v>58</v>
      </c>
      <c r="J117" s="69" t="s">
        <v>59</v>
      </c>
      <c r="K117" s="23" t="s">
        <v>25</v>
      </c>
      <c r="L117" s="23"/>
      <c r="M117" s="23" t="s">
        <v>60</v>
      </c>
      <c r="N117" s="16" t="s">
        <v>210</v>
      </c>
      <c r="O117" s="16" t="s">
        <v>242</v>
      </c>
      <c r="P117" s="88" t="s">
        <v>444</v>
      </c>
      <c r="Q117" s="16" t="s">
        <v>520</v>
      </c>
      <c r="R117" s="23" t="s">
        <v>234</v>
      </c>
      <c r="S117" s="16" t="s">
        <v>232</v>
      </c>
      <c r="T117" s="69" t="s">
        <v>283</v>
      </c>
      <c r="U117" s="23" t="s">
        <v>11</v>
      </c>
      <c r="V117" s="16"/>
      <c r="W117" s="16" t="s">
        <v>445</v>
      </c>
      <c r="X117" s="16" t="s">
        <v>284</v>
      </c>
      <c r="Y117" s="95">
        <v>30</v>
      </c>
      <c r="Z117" s="95" t="s">
        <v>243</v>
      </c>
      <c r="AA117" s="95">
        <v>10</v>
      </c>
      <c r="AB117" s="69" t="s">
        <v>238</v>
      </c>
      <c r="AC117" s="15" t="s">
        <v>236</v>
      </c>
      <c r="AD117" s="75">
        <v>16.510000000000005</v>
      </c>
      <c r="AE117" s="52">
        <v>5000000</v>
      </c>
      <c r="AF117" s="52">
        <f t="shared" ref="AF117:AF120" si="181">AD117*AE117</f>
        <v>82550000.00000003</v>
      </c>
      <c r="AG117" s="52">
        <f t="shared" si="111"/>
        <v>92456000.000000045</v>
      </c>
      <c r="AH117" s="75">
        <v>46.15</v>
      </c>
      <c r="AI117" s="52">
        <v>5000000</v>
      </c>
      <c r="AJ117" s="52">
        <f t="shared" ref="AJ117:AJ120" si="182">AH117*AI117</f>
        <v>230750000</v>
      </c>
      <c r="AK117" s="52">
        <f t="shared" si="78"/>
        <v>258440000.00000003</v>
      </c>
      <c r="AL117" s="75">
        <v>46.15</v>
      </c>
      <c r="AM117" s="52">
        <v>5000000</v>
      </c>
      <c r="AN117" s="52">
        <f t="shared" ref="AN117:AN120" si="183">AL117*AM117</f>
        <v>230750000</v>
      </c>
      <c r="AO117" s="52">
        <f t="shared" ref="AO117:AO120" si="184">AN117*1.12</f>
        <v>258440000.00000003</v>
      </c>
      <c r="AP117" s="75">
        <v>46.15</v>
      </c>
      <c r="AQ117" s="52">
        <v>5000000</v>
      </c>
      <c r="AR117" s="52">
        <f t="shared" ref="AR117:AR118" si="185">AP117*AQ117</f>
        <v>230750000</v>
      </c>
      <c r="AS117" s="52">
        <f t="shared" si="61"/>
        <v>258440000.00000003</v>
      </c>
      <c r="AT117" s="75">
        <v>46.15</v>
      </c>
      <c r="AU117" s="52">
        <v>5000000</v>
      </c>
      <c r="AV117" s="52">
        <f t="shared" ref="AV117:AV118" si="186">AT117*AU117</f>
        <v>230750000</v>
      </c>
      <c r="AW117" s="52">
        <f t="shared" si="63"/>
        <v>258440000.00000003</v>
      </c>
      <c r="AX117" s="75">
        <f t="shared" ref="AX117:AX118" si="187">AD117+AH117+AL117+AP117+AT117</f>
        <v>201.11</v>
      </c>
      <c r="AY117" s="50">
        <v>0</v>
      </c>
      <c r="AZ117" s="50">
        <f>AY117*1.12</f>
        <v>0</v>
      </c>
      <c r="BA117" s="16" t="s">
        <v>446</v>
      </c>
      <c r="BB117" s="23"/>
      <c r="BC117" s="23"/>
      <c r="BD117" s="23"/>
      <c r="BE117" s="23"/>
      <c r="BF117" s="69" t="s">
        <v>461</v>
      </c>
      <c r="BG117" s="23"/>
      <c r="BH117" s="23"/>
      <c r="BI117" s="23"/>
      <c r="BJ117" s="23"/>
      <c r="BK117" s="23"/>
      <c r="BL117" s="23"/>
      <c r="BM117" s="16" t="s">
        <v>601</v>
      </c>
    </row>
    <row r="118" spans="1:233" s="21" customFormat="1" ht="12.75" customHeight="1" x14ac:dyDescent="0.2">
      <c r="A118" s="69" t="s">
        <v>301</v>
      </c>
      <c r="B118" s="16" t="s">
        <v>441</v>
      </c>
      <c r="C118" s="16" t="s">
        <v>442</v>
      </c>
      <c r="D118" s="94" t="s">
        <v>644</v>
      </c>
      <c r="E118" s="23"/>
      <c r="F118" s="20"/>
      <c r="G118" s="69" t="s">
        <v>443</v>
      </c>
      <c r="H118" s="54">
        <v>210031418</v>
      </c>
      <c r="I118" s="23" t="s">
        <v>58</v>
      </c>
      <c r="J118" s="69" t="s">
        <v>59</v>
      </c>
      <c r="K118" s="23" t="s">
        <v>9</v>
      </c>
      <c r="L118" s="23" t="s">
        <v>635</v>
      </c>
      <c r="M118" s="23" t="s">
        <v>60</v>
      </c>
      <c r="N118" s="16" t="s">
        <v>210</v>
      </c>
      <c r="O118" s="16" t="s">
        <v>242</v>
      </c>
      <c r="P118" s="88" t="s">
        <v>444</v>
      </c>
      <c r="Q118" s="16" t="s">
        <v>520</v>
      </c>
      <c r="R118" s="23" t="s">
        <v>234</v>
      </c>
      <c r="S118" s="16" t="s">
        <v>232</v>
      </c>
      <c r="T118" s="69" t="s">
        <v>283</v>
      </c>
      <c r="U118" s="23" t="s">
        <v>11</v>
      </c>
      <c r="V118" s="16"/>
      <c r="W118" s="16" t="s">
        <v>445</v>
      </c>
      <c r="X118" s="16" t="s">
        <v>284</v>
      </c>
      <c r="Y118" s="95">
        <v>30</v>
      </c>
      <c r="Z118" s="95" t="s">
        <v>243</v>
      </c>
      <c r="AA118" s="95">
        <v>10</v>
      </c>
      <c r="AB118" s="69" t="s">
        <v>238</v>
      </c>
      <c r="AC118" s="15" t="s">
        <v>236</v>
      </c>
      <c r="AD118" s="75">
        <v>16.510000000000005</v>
      </c>
      <c r="AE118" s="52">
        <v>5000000</v>
      </c>
      <c r="AF118" s="52">
        <f t="shared" si="181"/>
        <v>82550000.00000003</v>
      </c>
      <c r="AG118" s="52">
        <f t="shared" si="111"/>
        <v>92456000.000000045</v>
      </c>
      <c r="AH118" s="75">
        <v>46.15</v>
      </c>
      <c r="AI118" s="52">
        <v>5000000</v>
      </c>
      <c r="AJ118" s="52">
        <f t="shared" si="182"/>
        <v>230750000</v>
      </c>
      <c r="AK118" s="52">
        <f t="shared" si="78"/>
        <v>258440000.00000003</v>
      </c>
      <c r="AL118" s="75">
        <v>46.15</v>
      </c>
      <c r="AM118" s="52">
        <v>5000000</v>
      </c>
      <c r="AN118" s="52">
        <f t="shared" si="183"/>
        <v>230750000</v>
      </c>
      <c r="AO118" s="52">
        <f t="shared" si="184"/>
        <v>258440000.00000003</v>
      </c>
      <c r="AP118" s="75">
        <v>46.15</v>
      </c>
      <c r="AQ118" s="52">
        <v>5000000</v>
      </c>
      <c r="AR118" s="52">
        <f t="shared" si="185"/>
        <v>230750000</v>
      </c>
      <c r="AS118" s="52">
        <f t="shared" si="61"/>
        <v>258440000.00000003</v>
      </c>
      <c r="AT118" s="75">
        <v>46.15</v>
      </c>
      <c r="AU118" s="52">
        <v>5000000</v>
      </c>
      <c r="AV118" s="52">
        <f t="shared" si="186"/>
        <v>230750000</v>
      </c>
      <c r="AW118" s="52">
        <f t="shared" si="63"/>
        <v>258440000.00000003</v>
      </c>
      <c r="AX118" s="75">
        <f t="shared" si="187"/>
        <v>201.11</v>
      </c>
      <c r="AY118" s="50">
        <v>0</v>
      </c>
      <c r="AZ118" s="50">
        <v>0</v>
      </c>
      <c r="BA118" s="16" t="s">
        <v>446</v>
      </c>
      <c r="BB118" s="23"/>
      <c r="BC118" s="23"/>
      <c r="BD118" s="23"/>
      <c r="BE118" s="23"/>
      <c r="BF118" s="69" t="s">
        <v>461</v>
      </c>
      <c r="BG118" s="23"/>
      <c r="BH118" s="23"/>
      <c r="BI118" s="23"/>
      <c r="BJ118" s="23"/>
      <c r="BK118" s="23"/>
      <c r="BL118" s="23"/>
      <c r="BM118" s="16" t="s">
        <v>601</v>
      </c>
    </row>
    <row r="119" spans="1:233" s="6" customFormat="1" ht="12.75" customHeight="1" x14ac:dyDescent="0.2">
      <c r="A119" s="69" t="s">
        <v>301</v>
      </c>
      <c r="B119" s="13" t="s">
        <v>441</v>
      </c>
      <c r="C119" s="13" t="s">
        <v>442</v>
      </c>
      <c r="D119" s="96" t="s">
        <v>705</v>
      </c>
      <c r="E119" s="96"/>
      <c r="F119" s="76"/>
      <c r="G119" s="69" t="s">
        <v>443</v>
      </c>
      <c r="H119" s="88">
        <v>210031418</v>
      </c>
      <c r="I119" s="69" t="s">
        <v>58</v>
      </c>
      <c r="J119" s="69" t="s">
        <v>59</v>
      </c>
      <c r="K119" s="69" t="s">
        <v>9</v>
      </c>
      <c r="L119" s="69" t="s">
        <v>635</v>
      </c>
      <c r="M119" s="69" t="s">
        <v>60</v>
      </c>
      <c r="N119" s="13" t="s">
        <v>210</v>
      </c>
      <c r="O119" s="13" t="s">
        <v>242</v>
      </c>
      <c r="P119" s="88" t="s">
        <v>444</v>
      </c>
      <c r="Q119" s="14" t="s">
        <v>659</v>
      </c>
      <c r="R119" s="69" t="s">
        <v>234</v>
      </c>
      <c r="S119" s="13" t="s">
        <v>232</v>
      </c>
      <c r="T119" s="69" t="s">
        <v>283</v>
      </c>
      <c r="U119" s="69" t="s">
        <v>11</v>
      </c>
      <c r="V119" s="13"/>
      <c r="W119" s="13" t="s">
        <v>445</v>
      </c>
      <c r="X119" s="16" t="s">
        <v>251</v>
      </c>
      <c r="Y119" s="91" t="s">
        <v>278</v>
      </c>
      <c r="Z119" s="91" t="s">
        <v>697</v>
      </c>
      <c r="AA119" s="91">
        <v>10</v>
      </c>
      <c r="AB119" s="69" t="s">
        <v>238</v>
      </c>
      <c r="AC119" s="64" t="s">
        <v>236</v>
      </c>
      <c r="AD119" s="75">
        <v>18.41</v>
      </c>
      <c r="AE119" s="52">
        <v>5000000</v>
      </c>
      <c r="AF119" s="52">
        <f t="shared" si="181"/>
        <v>92050000</v>
      </c>
      <c r="AG119" s="52">
        <f t="shared" si="111"/>
        <v>103096000.00000001</v>
      </c>
      <c r="AH119" s="75">
        <v>46.15</v>
      </c>
      <c r="AI119" s="52">
        <v>5000000</v>
      </c>
      <c r="AJ119" s="52">
        <f t="shared" si="182"/>
        <v>230750000</v>
      </c>
      <c r="AK119" s="52">
        <f t="shared" si="78"/>
        <v>258440000.00000003</v>
      </c>
      <c r="AL119" s="75">
        <v>21</v>
      </c>
      <c r="AM119" s="52">
        <v>5000000</v>
      </c>
      <c r="AN119" s="52">
        <f t="shared" si="183"/>
        <v>105000000</v>
      </c>
      <c r="AO119" s="52">
        <f t="shared" si="184"/>
        <v>117600000.00000001</v>
      </c>
      <c r="AP119" s="75"/>
      <c r="AQ119" s="52"/>
      <c r="AR119" s="52"/>
      <c r="AS119" s="52"/>
      <c r="AT119" s="75"/>
      <c r="AU119" s="52"/>
      <c r="AV119" s="52"/>
      <c r="AW119" s="52"/>
      <c r="AX119" s="75">
        <f t="shared" ref="AX119:AX120" si="188">AD119+AH119+AL119</f>
        <v>85.56</v>
      </c>
      <c r="AY119" s="46">
        <f t="shared" ref="AY119:AZ120" si="189">AN119+AJ119+AF119</f>
        <v>427800000</v>
      </c>
      <c r="AZ119" s="46">
        <f t="shared" si="189"/>
        <v>479136000.00000006</v>
      </c>
      <c r="BA119" s="16" t="s">
        <v>446</v>
      </c>
      <c r="BB119" s="23"/>
      <c r="BC119" s="23"/>
      <c r="BD119" s="23"/>
      <c r="BE119" s="23"/>
      <c r="BF119" s="69" t="s">
        <v>461</v>
      </c>
      <c r="BG119" s="23"/>
      <c r="BH119" s="23"/>
      <c r="BI119" s="23"/>
      <c r="BJ119" s="23"/>
      <c r="BK119" s="23"/>
      <c r="BL119" s="23"/>
      <c r="BM119" s="16" t="s">
        <v>752</v>
      </c>
    </row>
    <row r="120" spans="1:233" s="6" customFormat="1" ht="12.75" customHeight="1" x14ac:dyDescent="0.2">
      <c r="A120" s="69" t="s">
        <v>301</v>
      </c>
      <c r="B120" s="13" t="s">
        <v>441</v>
      </c>
      <c r="C120" s="13" t="s">
        <v>442</v>
      </c>
      <c r="D120" s="96" t="s">
        <v>706</v>
      </c>
      <c r="E120" s="96"/>
      <c r="F120" s="13"/>
      <c r="G120" s="69" t="s">
        <v>443</v>
      </c>
      <c r="H120" s="88">
        <v>210017795</v>
      </c>
      <c r="I120" s="69" t="s">
        <v>58</v>
      </c>
      <c r="J120" s="69" t="s">
        <v>59</v>
      </c>
      <c r="K120" s="69" t="s">
        <v>9</v>
      </c>
      <c r="L120" s="69" t="s">
        <v>635</v>
      </c>
      <c r="M120" s="69" t="s">
        <v>60</v>
      </c>
      <c r="N120" s="13" t="s">
        <v>210</v>
      </c>
      <c r="O120" s="13" t="s">
        <v>242</v>
      </c>
      <c r="P120" s="88" t="s">
        <v>444</v>
      </c>
      <c r="Q120" s="14" t="s">
        <v>659</v>
      </c>
      <c r="R120" s="69" t="s">
        <v>234</v>
      </c>
      <c r="S120" s="13" t="s">
        <v>232</v>
      </c>
      <c r="T120" s="69" t="s">
        <v>283</v>
      </c>
      <c r="U120" s="69" t="s">
        <v>11</v>
      </c>
      <c r="V120" s="13"/>
      <c r="W120" s="13" t="s">
        <v>445</v>
      </c>
      <c r="X120" s="16" t="s">
        <v>251</v>
      </c>
      <c r="Y120" s="91">
        <v>30</v>
      </c>
      <c r="Z120" s="91" t="s">
        <v>243</v>
      </c>
      <c r="AA120" s="91">
        <v>10</v>
      </c>
      <c r="AB120" s="69" t="s">
        <v>238</v>
      </c>
      <c r="AC120" s="64" t="s">
        <v>236</v>
      </c>
      <c r="AD120" s="75">
        <v>8.6300000000000008</v>
      </c>
      <c r="AE120" s="52">
        <v>2000000</v>
      </c>
      <c r="AF120" s="52">
        <f t="shared" si="181"/>
        <v>17260000</v>
      </c>
      <c r="AG120" s="52">
        <f t="shared" si="111"/>
        <v>19331200</v>
      </c>
      <c r="AH120" s="52">
        <v>16.8</v>
      </c>
      <c r="AI120" s="52">
        <v>2000000</v>
      </c>
      <c r="AJ120" s="52">
        <f t="shared" si="182"/>
        <v>33600000</v>
      </c>
      <c r="AK120" s="52">
        <f t="shared" si="78"/>
        <v>37632000</v>
      </c>
      <c r="AL120" s="52">
        <v>8.6</v>
      </c>
      <c r="AM120" s="52">
        <v>2000000</v>
      </c>
      <c r="AN120" s="52">
        <f t="shared" si="183"/>
        <v>17200000</v>
      </c>
      <c r="AO120" s="52">
        <f t="shared" si="184"/>
        <v>19264000</v>
      </c>
      <c r="AP120" s="52"/>
      <c r="AQ120" s="52"/>
      <c r="AR120" s="75"/>
      <c r="AS120" s="52"/>
      <c r="AT120" s="52"/>
      <c r="AU120" s="52"/>
      <c r="AV120" s="75"/>
      <c r="AW120" s="52"/>
      <c r="AX120" s="75">
        <f t="shared" si="188"/>
        <v>34.03</v>
      </c>
      <c r="AY120" s="46">
        <f t="shared" si="189"/>
        <v>68060000</v>
      </c>
      <c r="AZ120" s="46">
        <f t="shared" si="189"/>
        <v>76227200</v>
      </c>
      <c r="BA120" s="16" t="s">
        <v>446</v>
      </c>
      <c r="BB120" s="65"/>
      <c r="BC120" s="16"/>
      <c r="BD120" s="23"/>
      <c r="BE120" s="23"/>
      <c r="BF120" s="23"/>
      <c r="BG120" s="23"/>
      <c r="BH120" s="69"/>
      <c r="BI120" s="23"/>
      <c r="BJ120" s="23"/>
      <c r="BK120" s="23"/>
      <c r="BL120" s="23"/>
      <c r="BM120" s="23" t="s">
        <v>416</v>
      </c>
    </row>
    <row r="121" spans="1:233" ht="13.15" customHeight="1" x14ac:dyDescent="0.2">
      <c r="A121" s="210"/>
      <c r="B121" s="210"/>
      <c r="C121" s="210"/>
      <c r="D121" s="210"/>
      <c r="E121" s="210"/>
      <c r="F121" s="208" t="s">
        <v>247</v>
      </c>
      <c r="G121" s="210"/>
      <c r="H121" s="210"/>
      <c r="I121" s="210"/>
      <c r="J121" s="210"/>
      <c r="K121" s="210"/>
      <c r="L121" s="210"/>
      <c r="M121" s="210"/>
      <c r="N121" s="210"/>
      <c r="O121" s="210"/>
      <c r="P121" s="210"/>
      <c r="Q121" s="210"/>
      <c r="R121" s="210"/>
      <c r="S121" s="210"/>
      <c r="T121" s="210"/>
      <c r="U121" s="210"/>
      <c r="V121" s="210"/>
      <c r="W121" s="210"/>
      <c r="X121" s="210"/>
      <c r="Y121" s="210"/>
      <c r="Z121" s="210"/>
      <c r="AA121" s="210"/>
      <c r="AB121" s="210"/>
      <c r="AC121" s="210"/>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3">
        <f>SUM(AY16:AY120)</f>
        <v>3097433460.8481102</v>
      </c>
      <c r="AZ121" s="213">
        <f>SUM(AZ16:AZ120)</f>
        <v>3469125476.1498833</v>
      </c>
      <c r="BA121" s="210"/>
      <c r="BB121" s="210"/>
      <c r="BC121" s="210"/>
      <c r="BD121" s="210"/>
      <c r="BE121" s="210"/>
      <c r="BF121" s="210"/>
      <c r="BG121" s="210"/>
      <c r="BH121" s="210"/>
      <c r="BI121" s="210"/>
      <c r="BJ121" s="210"/>
      <c r="BK121" s="210"/>
      <c r="BL121" s="210"/>
      <c r="BM121" s="210"/>
    </row>
    <row r="122" spans="1:233" ht="13.15" customHeight="1" x14ac:dyDescent="0.2">
      <c r="A122" s="210"/>
      <c r="B122" s="210"/>
      <c r="C122" s="210"/>
      <c r="D122" s="210"/>
      <c r="E122" s="210"/>
      <c r="F122" s="214" t="s">
        <v>69</v>
      </c>
      <c r="G122" s="210"/>
      <c r="H122" s="210"/>
      <c r="I122" s="210"/>
      <c r="J122" s="210"/>
      <c r="K122" s="210"/>
      <c r="L122" s="210"/>
      <c r="M122" s="210"/>
      <c r="N122" s="210"/>
      <c r="O122" s="210"/>
      <c r="P122" s="210"/>
      <c r="Q122" s="210"/>
      <c r="R122" s="210"/>
      <c r="S122" s="210"/>
      <c r="T122" s="210"/>
      <c r="U122" s="210"/>
      <c r="V122" s="210"/>
      <c r="W122" s="210"/>
      <c r="X122" s="210"/>
      <c r="Y122" s="210"/>
      <c r="Z122" s="210"/>
      <c r="AA122" s="210"/>
      <c r="AB122" s="210"/>
      <c r="AC122" s="210"/>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0"/>
      <c r="BB122" s="210"/>
      <c r="BC122" s="210"/>
      <c r="BD122" s="210"/>
      <c r="BE122" s="210"/>
      <c r="BF122" s="210"/>
      <c r="BG122" s="210"/>
      <c r="BH122" s="210"/>
      <c r="BI122" s="210"/>
      <c r="BJ122" s="210"/>
      <c r="BK122" s="210"/>
      <c r="BL122" s="210"/>
      <c r="BM122" s="210"/>
    </row>
    <row r="123" spans="1:233" s="6" customFormat="1" ht="12" customHeight="1" x14ac:dyDescent="0.2">
      <c r="A123" s="16" t="s">
        <v>77</v>
      </c>
      <c r="B123" s="23" t="s">
        <v>425</v>
      </c>
      <c r="C123" s="14"/>
      <c r="D123" s="92" t="s">
        <v>70</v>
      </c>
      <c r="E123" s="26"/>
      <c r="F123" s="26" t="s">
        <v>84</v>
      </c>
      <c r="G123" s="16" t="s">
        <v>335</v>
      </c>
      <c r="H123" s="16"/>
      <c r="I123" s="16" t="s">
        <v>336</v>
      </c>
      <c r="J123" s="16" t="s">
        <v>336</v>
      </c>
      <c r="K123" s="16" t="s">
        <v>25</v>
      </c>
      <c r="L123" s="16"/>
      <c r="M123" s="16"/>
      <c r="N123" s="47">
        <v>70</v>
      </c>
      <c r="O123" s="16">
        <v>230000000</v>
      </c>
      <c r="P123" s="16" t="s">
        <v>233</v>
      </c>
      <c r="Q123" s="16" t="s">
        <v>272</v>
      </c>
      <c r="R123" s="16" t="s">
        <v>234</v>
      </c>
      <c r="S123" s="16">
        <v>230000000</v>
      </c>
      <c r="T123" s="16" t="s">
        <v>337</v>
      </c>
      <c r="U123" s="16"/>
      <c r="V123" s="16"/>
      <c r="W123" s="16" t="s">
        <v>264</v>
      </c>
      <c r="X123" s="16" t="s">
        <v>284</v>
      </c>
      <c r="Y123" s="47">
        <v>0</v>
      </c>
      <c r="Z123" s="47">
        <v>90</v>
      </c>
      <c r="AA123" s="47">
        <v>10</v>
      </c>
      <c r="AB123" s="16"/>
      <c r="AC123" s="16" t="s">
        <v>236</v>
      </c>
      <c r="AD123" s="55"/>
      <c r="AE123" s="97"/>
      <c r="AF123" s="46">
        <v>244018530</v>
      </c>
      <c r="AG123" s="46">
        <f t="shared" ref="AG123:AG144" si="190">AF123*1.12</f>
        <v>273300753.60000002</v>
      </c>
      <c r="AH123" s="55"/>
      <c r="AI123" s="97"/>
      <c r="AJ123" s="46">
        <v>275740940</v>
      </c>
      <c r="AK123" s="46">
        <f t="shared" ref="AK123:AK144" si="191">AJ123*1.12</f>
        <v>308829852.80000001</v>
      </c>
      <c r="AL123" s="55"/>
      <c r="AM123" s="97"/>
      <c r="AN123" s="56">
        <v>311587260</v>
      </c>
      <c r="AO123" s="46">
        <f t="shared" ref="AO123:AO133" si="192">AN123*1.12</f>
        <v>348977731.20000005</v>
      </c>
      <c r="AP123" s="55"/>
      <c r="AQ123" s="97"/>
      <c r="AR123" s="46">
        <v>352093600</v>
      </c>
      <c r="AS123" s="46">
        <f>AR123*1.12</f>
        <v>394344832.00000006</v>
      </c>
      <c r="AT123" s="55"/>
      <c r="AU123" s="97"/>
      <c r="AV123" s="46">
        <v>397865770</v>
      </c>
      <c r="AW123" s="46">
        <f>AV123*1.12</f>
        <v>445609662.40000004</v>
      </c>
      <c r="AX123" s="56"/>
      <c r="AY123" s="46">
        <f t="shared" ref="AY123:AY125" si="193">AF123+AJ123+AN123+AR123+AV123</f>
        <v>1581306100</v>
      </c>
      <c r="AZ123" s="46">
        <f t="shared" ref="AZ123:AZ125" si="194">AY123*1.12</f>
        <v>1771062832.0000002</v>
      </c>
      <c r="BA123" s="16" t="s">
        <v>245</v>
      </c>
      <c r="BB123" s="16" t="s">
        <v>338</v>
      </c>
      <c r="BC123" s="16" t="s">
        <v>339</v>
      </c>
      <c r="BD123" s="16"/>
      <c r="BE123" s="16"/>
      <c r="BF123" s="16"/>
      <c r="BG123" s="16"/>
      <c r="BH123" s="16"/>
      <c r="BI123" s="16"/>
      <c r="BJ123" s="26"/>
      <c r="BK123" s="26"/>
      <c r="BL123" s="26"/>
      <c r="BM123" s="26"/>
    </row>
    <row r="124" spans="1:233" s="6" customFormat="1" ht="12" customHeight="1" x14ac:dyDescent="0.2">
      <c r="A124" s="16" t="s">
        <v>77</v>
      </c>
      <c r="B124" s="23" t="s">
        <v>425</v>
      </c>
      <c r="C124" s="14"/>
      <c r="D124" s="92" t="s">
        <v>74</v>
      </c>
      <c r="E124" s="26"/>
      <c r="F124" s="26" t="s">
        <v>85</v>
      </c>
      <c r="G124" s="16" t="s">
        <v>335</v>
      </c>
      <c r="H124" s="16"/>
      <c r="I124" s="16" t="s">
        <v>336</v>
      </c>
      <c r="J124" s="16" t="s">
        <v>336</v>
      </c>
      <c r="K124" s="16" t="s">
        <v>25</v>
      </c>
      <c r="L124" s="16"/>
      <c r="M124" s="16"/>
      <c r="N124" s="47">
        <v>70</v>
      </c>
      <c r="O124" s="16">
        <v>230000000</v>
      </c>
      <c r="P124" s="16" t="s">
        <v>233</v>
      </c>
      <c r="Q124" s="16" t="s">
        <v>272</v>
      </c>
      <c r="R124" s="16" t="s">
        <v>234</v>
      </c>
      <c r="S124" s="16">
        <v>230000000</v>
      </c>
      <c r="T124" s="16" t="s">
        <v>337</v>
      </c>
      <c r="U124" s="16"/>
      <c r="V124" s="16"/>
      <c r="W124" s="16" t="s">
        <v>264</v>
      </c>
      <c r="X124" s="16" t="s">
        <v>284</v>
      </c>
      <c r="Y124" s="47">
        <v>0</v>
      </c>
      <c r="Z124" s="47">
        <v>90</v>
      </c>
      <c r="AA124" s="47">
        <v>10</v>
      </c>
      <c r="AB124" s="16"/>
      <c r="AC124" s="16" t="s">
        <v>236</v>
      </c>
      <c r="AD124" s="55"/>
      <c r="AE124" s="97"/>
      <c r="AF124" s="46">
        <v>110174999.998</v>
      </c>
      <c r="AG124" s="46">
        <f t="shared" si="190"/>
        <v>123395999.99776001</v>
      </c>
      <c r="AH124" s="55"/>
      <c r="AI124" s="97"/>
      <c r="AJ124" s="46">
        <v>124497749.99900001</v>
      </c>
      <c r="AK124" s="46">
        <f t="shared" si="191"/>
        <v>139437479.99888003</v>
      </c>
      <c r="AL124" s="55"/>
      <c r="AM124" s="97"/>
      <c r="AN124" s="56">
        <v>140682459.99990001</v>
      </c>
      <c r="AO124" s="46">
        <f t="shared" si="192"/>
        <v>157564355.19988802</v>
      </c>
      <c r="AP124" s="55"/>
      <c r="AQ124" s="97"/>
      <c r="AR124" s="56">
        <v>158971179.99980003</v>
      </c>
      <c r="AS124" s="46">
        <f>AR124*1.12</f>
        <v>178047721.59977606</v>
      </c>
      <c r="AT124" s="55"/>
      <c r="AU124" s="97"/>
      <c r="AV124" s="56">
        <v>179637430</v>
      </c>
      <c r="AW124" s="46">
        <f>AV124*1.12</f>
        <v>201193921.60000002</v>
      </c>
      <c r="AX124" s="56"/>
      <c r="AY124" s="46">
        <f t="shared" si="193"/>
        <v>713963819.99670005</v>
      </c>
      <c r="AZ124" s="46">
        <f t="shared" si="194"/>
        <v>799639478.39630413</v>
      </c>
      <c r="BA124" s="16" t="s">
        <v>245</v>
      </c>
      <c r="BB124" s="16" t="s">
        <v>340</v>
      </c>
      <c r="BC124" s="16" t="s">
        <v>341</v>
      </c>
      <c r="BD124" s="16"/>
      <c r="BE124" s="16"/>
      <c r="BF124" s="16"/>
      <c r="BG124" s="16"/>
      <c r="BH124" s="16"/>
      <c r="BI124" s="16"/>
      <c r="BJ124" s="26"/>
      <c r="BK124" s="26"/>
      <c r="BL124" s="26"/>
      <c r="BM124" s="26"/>
    </row>
    <row r="125" spans="1:233" s="6" customFormat="1" ht="12.95" customHeight="1" x14ac:dyDescent="0.2">
      <c r="A125" s="16" t="s">
        <v>77</v>
      </c>
      <c r="B125" s="23" t="s">
        <v>425</v>
      </c>
      <c r="C125" s="14"/>
      <c r="D125" s="92" t="s">
        <v>76</v>
      </c>
      <c r="E125" s="26"/>
      <c r="F125" s="26" t="s">
        <v>86</v>
      </c>
      <c r="G125" s="16" t="s">
        <v>342</v>
      </c>
      <c r="H125" s="16"/>
      <c r="I125" s="16" t="s">
        <v>343</v>
      </c>
      <c r="J125" s="16" t="s">
        <v>344</v>
      </c>
      <c r="K125" s="16" t="s">
        <v>25</v>
      </c>
      <c r="L125" s="16"/>
      <c r="M125" s="16"/>
      <c r="N125" s="47">
        <v>70</v>
      </c>
      <c r="O125" s="16">
        <v>230000000</v>
      </c>
      <c r="P125" s="16" t="s">
        <v>233</v>
      </c>
      <c r="Q125" s="16" t="s">
        <v>272</v>
      </c>
      <c r="R125" s="16" t="s">
        <v>234</v>
      </c>
      <c r="S125" s="16">
        <v>230000000</v>
      </c>
      <c r="T125" s="16" t="s">
        <v>337</v>
      </c>
      <c r="U125" s="16"/>
      <c r="V125" s="16"/>
      <c r="W125" s="16" t="s">
        <v>264</v>
      </c>
      <c r="X125" s="16" t="s">
        <v>284</v>
      </c>
      <c r="Y125" s="47">
        <v>0</v>
      </c>
      <c r="Z125" s="47">
        <v>90</v>
      </c>
      <c r="AA125" s="47">
        <v>10</v>
      </c>
      <c r="AB125" s="16"/>
      <c r="AC125" s="16" t="s">
        <v>236</v>
      </c>
      <c r="AD125" s="55"/>
      <c r="AE125" s="97"/>
      <c r="AF125" s="97">
        <v>67359240</v>
      </c>
      <c r="AG125" s="46">
        <f t="shared" si="190"/>
        <v>75442348.800000012</v>
      </c>
      <c r="AH125" s="55"/>
      <c r="AI125" s="97"/>
      <c r="AJ125" s="46">
        <v>81533659.760000005</v>
      </c>
      <c r="AK125" s="46">
        <f t="shared" si="191"/>
        <v>91317698.931200013</v>
      </c>
      <c r="AL125" s="55"/>
      <c r="AM125" s="97"/>
      <c r="AN125" s="56">
        <v>97767440.950000003</v>
      </c>
      <c r="AO125" s="46">
        <f t="shared" si="192"/>
        <v>109499533.86400001</v>
      </c>
      <c r="AP125" s="55"/>
      <c r="AQ125" s="97"/>
      <c r="AR125" s="56">
        <v>116336984.98</v>
      </c>
      <c r="AS125" s="46">
        <f>AR125*1.12</f>
        <v>130297423.17760001</v>
      </c>
      <c r="AT125" s="55"/>
      <c r="AU125" s="97"/>
      <c r="AV125" s="56">
        <v>137554965.19</v>
      </c>
      <c r="AW125" s="46">
        <f>AV125*1.12</f>
        <v>154061561.01280001</v>
      </c>
      <c r="AX125" s="56"/>
      <c r="AY125" s="46">
        <f t="shared" si="193"/>
        <v>500552290.88</v>
      </c>
      <c r="AZ125" s="46">
        <f t="shared" si="194"/>
        <v>560618565.78560007</v>
      </c>
      <c r="BA125" s="16" t="s">
        <v>245</v>
      </c>
      <c r="BB125" s="16" t="s">
        <v>345</v>
      </c>
      <c r="BC125" s="16" t="s">
        <v>346</v>
      </c>
      <c r="BD125" s="16"/>
      <c r="BE125" s="16"/>
      <c r="BF125" s="16"/>
      <c r="BG125" s="16"/>
      <c r="BH125" s="16"/>
      <c r="BI125" s="16"/>
      <c r="BJ125" s="26"/>
      <c r="BK125" s="26"/>
      <c r="BL125" s="26"/>
      <c r="BM125" s="26"/>
    </row>
    <row r="126" spans="1:233" ht="12.95" customHeight="1" x14ac:dyDescent="0.2">
      <c r="A126" s="14" t="s">
        <v>241</v>
      </c>
      <c r="B126" s="14" t="s">
        <v>441</v>
      </c>
      <c r="C126" s="14"/>
      <c r="D126" s="96" t="s">
        <v>83</v>
      </c>
      <c r="E126" s="69"/>
      <c r="F126" s="14"/>
      <c r="G126" s="23" t="s">
        <v>463</v>
      </c>
      <c r="H126" s="14"/>
      <c r="I126" s="114" t="s">
        <v>464</v>
      </c>
      <c r="J126" s="114" t="s">
        <v>465</v>
      </c>
      <c r="K126" s="57" t="s">
        <v>25</v>
      </c>
      <c r="L126" s="16"/>
      <c r="M126" s="16"/>
      <c r="N126" s="47">
        <v>100</v>
      </c>
      <c r="O126" s="16" t="s">
        <v>232</v>
      </c>
      <c r="P126" s="16" t="s">
        <v>233</v>
      </c>
      <c r="Q126" s="16" t="s">
        <v>264</v>
      </c>
      <c r="R126" s="16" t="s">
        <v>234</v>
      </c>
      <c r="S126" s="16" t="s">
        <v>232</v>
      </c>
      <c r="T126" s="16" t="s">
        <v>75</v>
      </c>
      <c r="U126" s="16"/>
      <c r="V126" s="16" t="s">
        <v>251</v>
      </c>
      <c r="W126" s="16"/>
      <c r="X126" s="16"/>
      <c r="Y126" s="47">
        <v>0</v>
      </c>
      <c r="Z126" s="54">
        <v>90</v>
      </c>
      <c r="AA126" s="47">
        <v>10</v>
      </c>
      <c r="AB126" s="16"/>
      <c r="AC126" s="15" t="s">
        <v>236</v>
      </c>
      <c r="AD126" s="47">
        <v>1</v>
      </c>
      <c r="AE126" s="71">
        <v>30000000</v>
      </c>
      <c r="AF126" s="71">
        <v>30000000</v>
      </c>
      <c r="AG126" s="71">
        <f t="shared" si="190"/>
        <v>33600000</v>
      </c>
      <c r="AH126" s="47">
        <v>1</v>
      </c>
      <c r="AI126" s="56">
        <v>15000000</v>
      </c>
      <c r="AJ126" s="56">
        <v>15000000</v>
      </c>
      <c r="AK126" s="71">
        <f t="shared" si="191"/>
        <v>16800000</v>
      </c>
      <c r="AL126" s="47">
        <v>1</v>
      </c>
      <c r="AM126" s="56">
        <v>15000000</v>
      </c>
      <c r="AN126" s="71">
        <f t="shared" ref="AN126:AN133" si="195">AM126*AL126</f>
        <v>15000000</v>
      </c>
      <c r="AO126" s="71">
        <f t="shared" si="192"/>
        <v>16800000</v>
      </c>
      <c r="AP126" s="55"/>
      <c r="AQ126" s="56"/>
      <c r="AR126" s="56"/>
      <c r="AS126" s="56"/>
      <c r="AT126" s="55"/>
      <c r="AU126" s="56"/>
      <c r="AV126" s="56"/>
      <c r="AW126" s="56"/>
      <c r="AX126" s="47">
        <f>AL126+AH126+AD126</f>
        <v>3</v>
      </c>
      <c r="AY126" s="50">
        <v>0</v>
      </c>
      <c r="AZ126" s="50">
        <f>AY126*1.12</f>
        <v>0</v>
      </c>
      <c r="BA126" s="16" t="s">
        <v>245</v>
      </c>
      <c r="BB126" s="25" t="s">
        <v>466</v>
      </c>
      <c r="BC126" s="25" t="s">
        <v>467</v>
      </c>
      <c r="BD126" s="16"/>
      <c r="BE126" s="16"/>
      <c r="BF126" s="16"/>
      <c r="BG126" s="16"/>
      <c r="BH126" s="16"/>
      <c r="BI126" s="16"/>
      <c r="BJ126" s="16"/>
      <c r="BK126" s="16"/>
      <c r="BL126" s="16"/>
      <c r="BM126" s="16"/>
    </row>
    <row r="127" spans="1:233" s="1" customFormat="1" ht="12.95" customHeight="1" x14ac:dyDescent="0.2">
      <c r="A127" s="26" t="s">
        <v>241</v>
      </c>
      <c r="B127" s="26"/>
      <c r="C127" s="26"/>
      <c r="D127" s="96" t="s">
        <v>651</v>
      </c>
      <c r="E127" s="26"/>
      <c r="F127" s="26"/>
      <c r="G127" s="23" t="s">
        <v>463</v>
      </c>
      <c r="H127" s="114"/>
      <c r="I127" s="114" t="s">
        <v>464</v>
      </c>
      <c r="J127" s="114" t="s">
        <v>465</v>
      </c>
      <c r="K127" s="57" t="s">
        <v>25</v>
      </c>
      <c r="L127" s="16"/>
      <c r="M127" s="16"/>
      <c r="N127" s="47">
        <v>100</v>
      </c>
      <c r="O127" s="16" t="s">
        <v>232</v>
      </c>
      <c r="P127" s="16" t="s">
        <v>233</v>
      </c>
      <c r="Q127" s="16" t="s">
        <v>520</v>
      </c>
      <c r="R127" s="16" t="s">
        <v>234</v>
      </c>
      <c r="S127" s="16" t="s">
        <v>232</v>
      </c>
      <c r="T127" s="16" t="s">
        <v>75</v>
      </c>
      <c r="U127" s="16"/>
      <c r="V127" s="16" t="s">
        <v>251</v>
      </c>
      <c r="W127" s="16"/>
      <c r="X127" s="16"/>
      <c r="Y127" s="47">
        <v>0</v>
      </c>
      <c r="Z127" s="54">
        <v>90</v>
      </c>
      <c r="AA127" s="47">
        <v>10</v>
      </c>
      <c r="AB127" s="16"/>
      <c r="AC127" s="16" t="s">
        <v>652</v>
      </c>
      <c r="AD127" s="47">
        <v>1</v>
      </c>
      <c r="AE127" s="46">
        <v>24000000</v>
      </c>
      <c r="AF127" s="46">
        <v>24000000</v>
      </c>
      <c r="AG127" s="46">
        <f t="shared" si="190"/>
        <v>26880000.000000004</v>
      </c>
      <c r="AH127" s="47">
        <v>1</v>
      </c>
      <c r="AI127" s="46">
        <v>24000000</v>
      </c>
      <c r="AJ127" s="46">
        <v>24000000</v>
      </c>
      <c r="AK127" s="46">
        <f t="shared" si="191"/>
        <v>26880000.000000004</v>
      </c>
      <c r="AL127" s="47">
        <v>1</v>
      </c>
      <c r="AM127" s="46">
        <v>24000000</v>
      </c>
      <c r="AN127" s="46">
        <f t="shared" si="195"/>
        <v>24000000</v>
      </c>
      <c r="AO127" s="46">
        <f t="shared" si="192"/>
        <v>26880000.000000004</v>
      </c>
      <c r="AP127" s="55"/>
      <c r="AQ127" s="56"/>
      <c r="AR127" s="56"/>
      <c r="AS127" s="56"/>
      <c r="AT127" s="55"/>
      <c r="AU127" s="56"/>
      <c r="AV127" s="56"/>
      <c r="AW127" s="56"/>
      <c r="AX127" s="47">
        <f>AL127+AH127+AD127</f>
        <v>3</v>
      </c>
      <c r="AY127" s="46">
        <f>AN127+AJ127+AF127</f>
        <v>72000000</v>
      </c>
      <c r="AZ127" s="46">
        <f>AO127+AK127+AG127</f>
        <v>80640000.000000015</v>
      </c>
      <c r="BA127" s="16" t="s">
        <v>245</v>
      </c>
      <c r="BB127" s="25" t="s">
        <v>466</v>
      </c>
      <c r="BC127" s="25" t="s">
        <v>467</v>
      </c>
      <c r="BD127" s="16"/>
      <c r="BE127" s="16"/>
      <c r="BF127" s="16"/>
      <c r="BG127" s="16"/>
      <c r="BH127" s="16"/>
      <c r="BI127" s="16"/>
      <c r="BJ127" s="16"/>
      <c r="BK127" s="16"/>
      <c r="BL127" s="16"/>
      <c r="BM127" s="16" t="s">
        <v>653</v>
      </c>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row>
    <row r="128" spans="1:233" ht="12.95" customHeight="1" x14ac:dyDescent="0.2">
      <c r="A128" s="14" t="s">
        <v>241</v>
      </c>
      <c r="B128" s="14" t="s">
        <v>441</v>
      </c>
      <c r="C128" s="14"/>
      <c r="D128" s="96" t="s">
        <v>82</v>
      </c>
      <c r="E128" s="69"/>
      <c r="F128" s="14"/>
      <c r="G128" s="23" t="s">
        <v>463</v>
      </c>
      <c r="H128" s="14"/>
      <c r="I128" s="114" t="s">
        <v>464</v>
      </c>
      <c r="J128" s="114" t="s">
        <v>465</v>
      </c>
      <c r="K128" s="57" t="s">
        <v>25</v>
      </c>
      <c r="L128" s="26"/>
      <c r="M128" s="26"/>
      <c r="N128" s="47">
        <v>100</v>
      </c>
      <c r="O128" s="16" t="s">
        <v>232</v>
      </c>
      <c r="P128" s="16" t="s">
        <v>233</v>
      </c>
      <c r="Q128" s="16" t="s">
        <v>264</v>
      </c>
      <c r="R128" s="16" t="s">
        <v>234</v>
      </c>
      <c r="S128" s="16" t="s">
        <v>232</v>
      </c>
      <c r="T128" s="13" t="s">
        <v>468</v>
      </c>
      <c r="U128" s="26"/>
      <c r="V128" s="16" t="s">
        <v>251</v>
      </c>
      <c r="W128" s="26"/>
      <c r="X128" s="26"/>
      <c r="Y128" s="47">
        <v>0</v>
      </c>
      <c r="Z128" s="54">
        <v>90</v>
      </c>
      <c r="AA128" s="47">
        <v>10</v>
      </c>
      <c r="AB128" s="26"/>
      <c r="AC128" s="15" t="s">
        <v>236</v>
      </c>
      <c r="AD128" s="26">
        <v>1</v>
      </c>
      <c r="AE128" s="71">
        <v>30000000</v>
      </c>
      <c r="AF128" s="71">
        <v>30000000</v>
      </c>
      <c r="AG128" s="71">
        <f t="shared" si="190"/>
        <v>33600000</v>
      </c>
      <c r="AH128" s="26">
        <v>1</v>
      </c>
      <c r="AI128" s="56">
        <v>15000000</v>
      </c>
      <c r="AJ128" s="56">
        <v>15000000</v>
      </c>
      <c r="AK128" s="71">
        <f t="shared" si="191"/>
        <v>16800000</v>
      </c>
      <c r="AL128" s="26">
        <v>1</v>
      </c>
      <c r="AM128" s="56">
        <v>15000000</v>
      </c>
      <c r="AN128" s="71">
        <f t="shared" si="195"/>
        <v>15000000</v>
      </c>
      <c r="AO128" s="71">
        <f t="shared" si="192"/>
        <v>16800000</v>
      </c>
      <c r="AP128" s="26"/>
      <c r="AQ128" s="26"/>
      <c r="AR128" s="26"/>
      <c r="AS128" s="26"/>
      <c r="AT128" s="26"/>
      <c r="AU128" s="26"/>
      <c r="AV128" s="26"/>
      <c r="AW128" s="26"/>
      <c r="AX128" s="47">
        <f t="shared" ref="AX128:AX133" si="196">AL128+AH128+AD128</f>
        <v>3</v>
      </c>
      <c r="AY128" s="50">
        <v>0</v>
      </c>
      <c r="AZ128" s="50">
        <f>AY128*1.12</f>
        <v>0</v>
      </c>
      <c r="BA128" s="16" t="s">
        <v>245</v>
      </c>
      <c r="BB128" s="26" t="s">
        <v>469</v>
      </c>
      <c r="BC128" s="26" t="s">
        <v>470</v>
      </c>
      <c r="BD128" s="26"/>
      <c r="BE128" s="26"/>
      <c r="BF128" s="26"/>
      <c r="BG128" s="26"/>
      <c r="BH128" s="26"/>
      <c r="BI128" s="16"/>
      <c r="BJ128" s="16"/>
      <c r="BK128" s="16"/>
      <c r="BL128" s="16"/>
      <c r="BM128" s="16"/>
    </row>
    <row r="129" spans="1:233" s="1" customFormat="1" ht="12.95" customHeight="1" x14ac:dyDescent="0.2">
      <c r="A129" s="26" t="s">
        <v>241</v>
      </c>
      <c r="B129" s="26"/>
      <c r="C129" s="26"/>
      <c r="D129" s="96" t="s">
        <v>654</v>
      </c>
      <c r="E129" s="26"/>
      <c r="F129" s="26"/>
      <c r="G129" s="23" t="s">
        <v>463</v>
      </c>
      <c r="H129" s="114"/>
      <c r="I129" s="114" t="s">
        <v>464</v>
      </c>
      <c r="J129" s="114" t="s">
        <v>465</v>
      </c>
      <c r="K129" s="57" t="s">
        <v>25</v>
      </c>
      <c r="L129" s="26"/>
      <c r="M129" s="26"/>
      <c r="N129" s="47">
        <v>100</v>
      </c>
      <c r="O129" s="16" t="s">
        <v>232</v>
      </c>
      <c r="P129" s="16" t="s">
        <v>233</v>
      </c>
      <c r="Q129" s="16" t="s">
        <v>520</v>
      </c>
      <c r="R129" s="16" t="s">
        <v>234</v>
      </c>
      <c r="S129" s="16" t="s">
        <v>232</v>
      </c>
      <c r="T129" s="13" t="s">
        <v>468</v>
      </c>
      <c r="U129" s="26"/>
      <c r="V129" s="16" t="s">
        <v>251</v>
      </c>
      <c r="W129" s="26"/>
      <c r="X129" s="26"/>
      <c r="Y129" s="47">
        <v>0</v>
      </c>
      <c r="Z129" s="54">
        <v>90</v>
      </c>
      <c r="AA129" s="47">
        <v>10</v>
      </c>
      <c r="AB129" s="26"/>
      <c r="AC129" s="16" t="s">
        <v>652</v>
      </c>
      <c r="AD129" s="23">
        <v>1</v>
      </c>
      <c r="AE129" s="46">
        <v>24000000</v>
      </c>
      <c r="AF129" s="46">
        <v>24000000</v>
      </c>
      <c r="AG129" s="46">
        <f t="shared" si="190"/>
        <v>26880000.000000004</v>
      </c>
      <c r="AH129" s="23">
        <v>1</v>
      </c>
      <c r="AI129" s="46">
        <v>24000000</v>
      </c>
      <c r="AJ129" s="46">
        <v>24000000</v>
      </c>
      <c r="AK129" s="46">
        <f t="shared" si="191"/>
        <v>26880000.000000004</v>
      </c>
      <c r="AL129" s="23">
        <v>1</v>
      </c>
      <c r="AM129" s="46">
        <v>24000000</v>
      </c>
      <c r="AN129" s="46">
        <f t="shared" si="195"/>
        <v>24000000</v>
      </c>
      <c r="AO129" s="46">
        <f t="shared" si="192"/>
        <v>26880000.000000004</v>
      </c>
      <c r="AP129" s="26"/>
      <c r="AQ129" s="26"/>
      <c r="AR129" s="26"/>
      <c r="AS129" s="26"/>
      <c r="AT129" s="26"/>
      <c r="AU129" s="26"/>
      <c r="AV129" s="26"/>
      <c r="AW129" s="26"/>
      <c r="AX129" s="47">
        <f t="shared" si="196"/>
        <v>3</v>
      </c>
      <c r="AY129" s="46">
        <f t="shared" ref="AY129:AZ133" si="197">AN129+AJ129+AF129</f>
        <v>72000000</v>
      </c>
      <c r="AZ129" s="46">
        <f t="shared" si="197"/>
        <v>80640000.000000015</v>
      </c>
      <c r="BA129" s="16" t="s">
        <v>245</v>
      </c>
      <c r="BB129" s="26" t="s">
        <v>469</v>
      </c>
      <c r="BC129" s="26" t="s">
        <v>470</v>
      </c>
      <c r="BD129" s="26"/>
      <c r="BE129" s="26"/>
      <c r="BF129" s="26"/>
      <c r="BG129" s="26"/>
      <c r="BH129" s="26"/>
      <c r="BI129" s="16"/>
      <c r="BJ129" s="16"/>
      <c r="BK129" s="16"/>
      <c r="BL129" s="16"/>
      <c r="BM129" s="16" t="s">
        <v>653</v>
      </c>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c r="GX129" s="3"/>
      <c r="GY129" s="3"/>
      <c r="GZ129" s="3"/>
      <c r="HA129" s="3"/>
      <c r="HB129" s="3"/>
      <c r="HC129" s="3"/>
      <c r="HD129" s="3"/>
      <c r="HE129" s="3"/>
      <c r="HF129" s="3"/>
      <c r="HG129" s="3"/>
      <c r="HH129" s="3"/>
      <c r="HI129" s="3"/>
      <c r="HJ129" s="3"/>
      <c r="HK129" s="3"/>
      <c r="HL129" s="3"/>
      <c r="HM129" s="3"/>
      <c r="HN129" s="3"/>
      <c r="HO129" s="3"/>
      <c r="HP129" s="3"/>
      <c r="HQ129" s="3"/>
      <c r="HR129" s="3"/>
      <c r="HS129" s="3"/>
      <c r="HT129" s="3"/>
      <c r="HU129" s="3"/>
      <c r="HV129" s="3"/>
      <c r="HW129" s="3"/>
      <c r="HX129" s="3"/>
      <c r="HY129" s="3"/>
    </row>
    <row r="130" spans="1:233" ht="12.95" customHeight="1" x14ac:dyDescent="0.2">
      <c r="A130" s="14" t="s">
        <v>241</v>
      </c>
      <c r="B130" s="14" t="s">
        <v>441</v>
      </c>
      <c r="C130" s="14"/>
      <c r="D130" s="96" t="s">
        <v>81</v>
      </c>
      <c r="E130" s="69"/>
      <c r="F130" s="14"/>
      <c r="G130" s="23" t="s">
        <v>463</v>
      </c>
      <c r="H130" s="14"/>
      <c r="I130" s="114" t="s">
        <v>464</v>
      </c>
      <c r="J130" s="114" t="s">
        <v>465</v>
      </c>
      <c r="K130" s="57" t="s">
        <v>25</v>
      </c>
      <c r="L130" s="26"/>
      <c r="M130" s="26"/>
      <c r="N130" s="47">
        <v>100</v>
      </c>
      <c r="O130" s="16" t="s">
        <v>232</v>
      </c>
      <c r="P130" s="16" t="s">
        <v>233</v>
      </c>
      <c r="Q130" s="16" t="s">
        <v>264</v>
      </c>
      <c r="R130" s="16" t="s">
        <v>234</v>
      </c>
      <c r="S130" s="16" t="s">
        <v>232</v>
      </c>
      <c r="T130" s="13" t="s">
        <v>140</v>
      </c>
      <c r="U130" s="26"/>
      <c r="V130" s="16" t="s">
        <v>251</v>
      </c>
      <c r="W130" s="26"/>
      <c r="X130" s="26"/>
      <c r="Y130" s="47">
        <v>0</v>
      </c>
      <c r="Z130" s="54">
        <v>90</v>
      </c>
      <c r="AA130" s="47">
        <v>10</v>
      </c>
      <c r="AB130" s="26"/>
      <c r="AC130" s="15" t="s">
        <v>236</v>
      </c>
      <c r="AD130" s="26">
        <v>1</v>
      </c>
      <c r="AE130" s="71">
        <v>15000000</v>
      </c>
      <c r="AF130" s="71">
        <v>15000000</v>
      </c>
      <c r="AG130" s="71">
        <f t="shared" si="190"/>
        <v>16800000</v>
      </c>
      <c r="AH130" s="26">
        <v>1</v>
      </c>
      <c r="AI130" s="56">
        <v>15000000</v>
      </c>
      <c r="AJ130" s="56">
        <v>15000000</v>
      </c>
      <c r="AK130" s="71">
        <f t="shared" si="191"/>
        <v>16800000</v>
      </c>
      <c r="AL130" s="26">
        <v>1</v>
      </c>
      <c r="AM130" s="56">
        <v>15000000</v>
      </c>
      <c r="AN130" s="71">
        <f t="shared" si="195"/>
        <v>15000000</v>
      </c>
      <c r="AO130" s="71">
        <f t="shared" si="192"/>
        <v>16800000</v>
      </c>
      <c r="AP130" s="26"/>
      <c r="AQ130" s="26"/>
      <c r="AR130" s="26"/>
      <c r="AS130" s="26"/>
      <c r="AT130" s="26"/>
      <c r="AU130" s="26"/>
      <c r="AV130" s="26"/>
      <c r="AW130" s="26"/>
      <c r="AX130" s="47">
        <f t="shared" si="196"/>
        <v>3</v>
      </c>
      <c r="AY130" s="50">
        <v>0</v>
      </c>
      <c r="AZ130" s="50">
        <f>AY130*1.12</f>
        <v>0</v>
      </c>
      <c r="BA130" s="16" t="s">
        <v>245</v>
      </c>
      <c r="BB130" s="26" t="s">
        <v>471</v>
      </c>
      <c r="BC130" s="26" t="s">
        <v>472</v>
      </c>
      <c r="BD130" s="26"/>
      <c r="BE130" s="26"/>
      <c r="BF130" s="26"/>
      <c r="BG130" s="26"/>
      <c r="BH130" s="26"/>
      <c r="BI130" s="16"/>
      <c r="BJ130" s="16"/>
      <c r="BK130" s="16"/>
      <c r="BL130" s="16"/>
      <c r="BM130" s="16"/>
    </row>
    <row r="131" spans="1:233" s="1" customFormat="1" ht="12.95" customHeight="1" x14ac:dyDescent="0.2">
      <c r="A131" s="26" t="s">
        <v>241</v>
      </c>
      <c r="B131" s="26"/>
      <c r="C131" s="26"/>
      <c r="D131" s="96" t="s">
        <v>655</v>
      </c>
      <c r="E131" s="26"/>
      <c r="F131" s="26"/>
      <c r="G131" s="23" t="s">
        <v>463</v>
      </c>
      <c r="H131" s="114"/>
      <c r="I131" s="114" t="s">
        <v>464</v>
      </c>
      <c r="J131" s="114" t="s">
        <v>465</v>
      </c>
      <c r="K131" s="57" t="s">
        <v>25</v>
      </c>
      <c r="L131" s="26"/>
      <c r="M131" s="26"/>
      <c r="N131" s="47">
        <v>100</v>
      </c>
      <c r="O131" s="16" t="s">
        <v>232</v>
      </c>
      <c r="P131" s="16" t="s">
        <v>233</v>
      </c>
      <c r="Q131" s="16" t="s">
        <v>520</v>
      </c>
      <c r="R131" s="16" t="s">
        <v>234</v>
      </c>
      <c r="S131" s="16" t="s">
        <v>232</v>
      </c>
      <c r="T131" s="13" t="s">
        <v>140</v>
      </c>
      <c r="U131" s="26"/>
      <c r="V131" s="16" t="s">
        <v>251</v>
      </c>
      <c r="W131" s="26"/>
      <c r="X131" s="26"/>
      <c r="Y131" s="47">
        <v>0</v>
      </c>
      <c r="Z131" s="54">
        <v>90</v>
      </c>
      <c r="AA131" s="47">
        <v>10</v>
      </c>
      <c r="AB131" s="26"/>
      <c r="AC131" s="16" t="s">
        <v>652</v>
      </c>
      <c r="AD131" s="23">
        <v>1</v>
      </c>
      <c r="AE131" s="46">
        <v>24000000</v>
      </c>
      <c r="AF131" s="46">
        <v>24000000</v>
      </c>
      <c r="AG131" s="46">
        <f t="shared" si="190"/>
        <v>26880000.000000004</v>
      </c>
      <c r="AH131" s="23">
        <v>1</v>
      </c>
      <c r="AI131" s="46">
        <v>24000000</v>
      </c>
      <c r="AJ131" s="46">
        <v>24000000</v>
      </c>
      <c r="AK131" s="46">
        <f t="shared" si="191"/>
        <v>26880000.000000004</v>
      </c>
      <c r="AL131" s="23">
        <v>1</v>
      </c>
      <c r="AM131" s="46">
        <v>24000000</v>
      </c>
      <c r="AN131" s="46">
        <f t="shared" si="195"/>
        <v>24000000</v>
      </c>
      <c r="AO131" s="46">
        <f t="shared" si="192"/>
        <v>26880000.000000004</v>
      </c>
      <c r="AP131" s="26"/>
      <c r="AQ131" s="26"/>
      <c r="AR131" s="26"/>
      <c r="AS131" s="26"/>
      <c r="AT131" s="26"/>
      <c r="AU131" s="26"/>
      <c r="AV131" s="26"/>
      <c r="AW131" s="26"/>
      <c r="AX131" s="47">
        <f t="shared" si="196"/>
        <v>3</v>
      </c>
      <c r="AY131" s="46">
        <f t="shared" si="197"/>
        <v>72000000</v>
      </c>
      <c r="AZ131" s="46">
        <f t="shared" si="197"/>
        <v>80640000.000000015</v>
      </c>
      <c r="BA131" s="16" t="s">
        <v>245</v>
      </c>
      <c r="BB131" s="26" t="s">
        <v>471</v>
      </c>
      <c r="BC131" s="26" t="s">
        <v>472</v>
      </c>
      <c r="BD131" s="26"/>
      <c r="BE131" s="26"/>
      <c r="BF131" s="26"/>
      <c r="BG131" s="26"/>
      <c r="BH131" s="26"/>
      <c r="BI131" s="16"/>
      <c r="BJ131" s="16"/>
      <c r="BK131" s="16"/>
      <c r="BL131" s="16"/>
      <c r="BM131" s="16" t="s">
        <v>653</v>
      </c>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c r="GX131" s="3"/>
      <c r="GY131" s="3"/>
      <c r="GZ131" s="3"/>
      <c r="HA131" s="3"/>
      <c r="HB131" s="3"/>
      <c r="HC131" s="3"/>
      <c r="HD131" s="3"/>
      <c r="HE131" s="3"/>
      <c r="HF131" s="3"/>
      <c r="HG131" s="3"/>
      <c r="HH131" s="3"/>
      <c r="HI131" s="3"/>
      <c r="HJ131" s="3"/>
      <c r="HK131" s="3"/>
      <c r="HL131" s="3"/>
      <c r="HM131" s="3"/>
      <c r="HN131" s="3"/>
      <c r="HO131" s="3"/>
      <c r="HP131" s="3"/>
      <c r="HQ131" s="3"/>
      <c r="HR131" s="3"/>
      <c r="HS131" s="3"/>
      <c r="HT131" s="3"/>
      <c r="HU131" s="3"/>
      <c r="HV131" s="3"/>
      <c r="HW131" s="3"/>
      <c r="HX131" s="3"/>
      <c r="HY131" s="3"/>
    </row>
    <row r="132" spans="1:233" ht="12.95" customHeight="1" x14ac:dyDescent="0.2">
      <c r="A132" s="14" t="s">
        <v>241</v>
      </c>
      <c r="B132" s="14" t="s">
        <v>441</v>
      </c>
      <c r="C132" s="14"/>
      <c r="D132" s="96" t="s">
        <v>80</v>
      </c>
      <c r="E132" s="69"/>
      <c r="F132" s="14"/>
      <c r="G132" s="23" t="s">
        <v>463</v>
      </c>
      <c r="H132" s="14"/>
      <c r="I132" s="114" t="s">
        <v>464</v>
      </c>
      <c r="J132" s="114" t="s">
        <v>465</v>
      </c>
      <c r="K132" s="57" t="s">
        <v>25</v>
      </c>
      <c r="L132" s="26"/>
      <c r="M132" s="26"/>
      <c r="N132" s="47">
        <v>100</v>
      </c>
      <c r="O132" s="16" t="s">
        <v>232</v>
      </c>
      <c r="P132" s="16" t="s">
        <v>233</v>
      </c>
      <c r="Q132" s="16" t="s">
        <v>264</v>
      </c>
      <c r="R132" s="16" t="s">
        <v>234</v>
      </c>
      <c r="S132" s="16" t="s">
        <v>232</v>
      </c>
      <c r="T132" s="13" t="s">
        <v>473</v>
      </c>
      <c r="U132" s="26"/>
      <c r="V132" s="16" t="s">
        <v>251</v>
      </c>
      <c r="W132" s="26"/>
      <c r="X132" s="26"/>
      <c r="Y132" s="47">
        <v>0</v>
      </c>
      <c r="Z132" s="54">
        <v>90</v>
      </c>
      <c r="AA132" s="47">
        <v>10</v>
      </c>
      <c r="AB132" s="26"/>
      <c r="AC132" s="15" t="s">
        <v>236</v>
      </c>
      <c r="AD132" s="26">
        <v>1</v>
      </c>
      <c r="AE132" s="71">
        <v>15000000</v>
      </c>
      <c r="AF132" s="71">
        <v>15000000</v>
      </c>
      <c r="AG132" s="71">
        <f t="shared" si="190"/>
        <v>16800000</v>
      </c>
      <c r="AH132" s="26">
        <v>1</v>
      </c>
      <c r="AI132" s="56">
        <v>15000000</v>
      </c>
      <c r="AJ132" s="56">
        <v>15000000</v>
      </c>
      <c r="AK132" s="71">
        <f t="shared" si="191"/>
        <v>16800000</v>
      </c>
      <c r="AL132" s="26">
        <v>1</v>
      </c>
      <c r="AM132" s="56">
        <v>15000000</v>
      </c>
      <c r="AN132" s="71">
        <f t="shared" si="195"/>
        <v>15000000</v>
      </c>
      <c r="AO132" s="71">
        <f t="shared" si="192"/>
        <v>16800000</v>
      </c>
      <c r="AP132" s="26"/>
      <c r="AQ132" s="26"/>
      <c r="AR132" s="26"/>
      <c r="AS132" s="26"/>
      <c r="AT132" s="26"/>
      <c r="AU132" s="26"/>
      <c r="AV132" s="26"/>
      <c r="AW132" s="26"/>
      <c r="AX132" s="47">
        <f t="shared" si="196"/>
        <v>3</v>
      </c>
      <c r="AY132" s="50">
        <v>0</v>
      </c>
      <c r="AZ132" s="50">
        <f>AY132*1.12</f>
        <v>0</v>
      </c>
      <c r="BA132" s="16" t="s">
        <v>245</v>
      </c>
      <c r="BB132" s="26" t="s">
        <v>474</v>
      </c>
      <c r="BC132" s="26" t="s">
        <v>475</v>
      </c>
      <c r="BD132" s="26"/>
      <c r="BE132" s="26"/>
      <c r="BF132" s="26"/>
      <c r="BG132" s="26"/>
      <c r="BH132" s="26"/>
      <c r="BI132" s="16"/>
      <c r="BJ132" s="16"/>
      <c r="BK132" s="16"/>
      <c r="BL132" s="16"/>
      <c r="BM132" s="16"/>
    </row>
    <row r="133" spans="1:233" s="1" customFormat="1" ht="12.95" customHeight="1" x14ac:dyDescent="0.2">
      <c r="A133" s="26" t="s">
        <v>241</v>
      </c>
      <c r="B133" s="26"/>
      <c r="C133" s="26"/>
      <c r="D133" s="96" t="s">
        <v>656</v>
      </c>
      <c r="E133" s="26"/>
      <c r="F133" s="26"/>
      <c r="G133" s="23" t="s">
        <v>463</v>
      </c>
      <c r="H133" s="114"/>
      <c r="I133" s="114" t="s">
        <v>464</v>
      </c>
      <c r="J133" s="114" t="s">
        <v>465</v>
      </c>
      <c r="K133" s="57" t="s">
        <v>25</v>
      </c>
      <c r="L133" s="26"/>
      <c r="M133" s="26"/>
      <c r="N133" s="47">
        <v>100</v>
      </c>
      <c r="O133" s="16" t="s">
        <v>232</v>
      </c>
      <c r="P133" s="16" t="s">
        <v>233</v>
      </c>
      <c r="Q133" s="16" t="s">
        <v>520</v>
      </c>
      <c r="R133" s="16" t="s">
        <v>234</v>
      </c>
      <c r="S133" s="16" t="s">
        <v>232</v>
      </c>
      <c r="T133" s="13" t="s">
        <v>473</v>
      </c>
      <c r="U133" s="26"/>
      <c r="V133" s="16" t="s">
        <v>251</v>
      </c>
      <c r="W133" s="26"/>
      <c r="X133" s="26"/>
      <c r="Y133" s="47">
        <v>0</v>
      </c>
      <c r="Z133" s="54">
        <v>90</v>
      </c>
      <c r="AA133" s="47">
        <v>10</v>
      </c>
      <c r="AB133" s="26"/>
      <c r="AC133" s="16" t="s">
        <v>652</v>
      </c>
      <c r="AD133" s="23">
        <v>1</v>
      </c>
      <c r="AE133" s="46">
        <v>24000000</v>
      </c>
      <c r="AF133" s="46">
        <v>24000000</v>
      </c>
      <c r="AG133" s="46">
        <f t="shared" si="190"/>
        <v>26880000.000000004</v>
      </c>
      <c r="AH133" s="23">
        <v>1</v>
      </c>
      <c r="AI133" s="46">
        <v>24000000</v>
      </c>
      <c r="AJ133" s="46">
        <v>24000000</v>
      </c>
      <c r="AK133" s="46">
        <f t="shared" si="191"/>
        <v>26880000.000000004</v>
      </c>
      <c r="AL133" s="23">
        <v>1</v>
      </c>
      <c r="AM133" s="46">
        <v>24000000</v>
      </c>
      <c r="AN133" s="46">
        <f t="shared" si="195"/>
        <v>24000000</v>
      </c>
      <c r="AO133" s="46">
        <f t="shared" si="192"/>
        <v>26880000.000000004</v>
      </c>
      <c r="AP133" s="26"/>
      <c r="AQ133" s="26"/>
      <c r="AR133" s="26"/>
      <c r="AS133" s="26"/>
      <c r="AT133" s="26"/>
      <c r="AU133" s="26"/>
      <c r="AV133" s="26"/>
      <c r="AW133" s="26"/>
      <c r="AX133" s="47">
        <f t="shared" si="196"/>
        <v>3</v>
      </c>
      <c r="AY133" s="46">
        <f t="shared" si="197"/>
        <v>72000000</v>
      </c>
      <c r="AZ133" s="46">
        <f t="shared" si="197"/>
        <v>80640000.000000015</v>
      </c>
      <c r="BA133" s="16" t="s">
        <v>245</v>
      </c>
      <c r="BB133" s="26" t="s">
        <v>474</v>
      </c>
      <c r="BC133" s="26" t="s">
        <v>475</v>
      </c>
      <c r="BD133" s="26"/>
      <c r="BE133" s="26"/>
      <c r="BF133" s="26"/>
      <c r="BG133" s="26"/>
      <c r="BH133" s="26"/>
      <c r="BI133" s="16"/>
      <c r="BJ133" s="16"/>
      <c r="BK133" s="16"/>
      <c r="BL133" s="16"/>
      <c r="BM133" s="16" t="s">
        <v>653</v>
      </c>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row>
    <row r="134" spans="1:233" ht="12.95" customHeight="1" x14ac:dyDescent="0.2">
      <c r="A134" s="14" t="s">
        <v>66</v>
      </c>
      <c r="B134" s="14" t="s">
        <v>441</v>
      </c>
      <c r="C134" s="14"/>
      <c r="D134" s="96" t="s">
        <v>79</v>
      </c>
      <c r="E134" s="69"/>
      <c r="F134" s="14"/>
      <c r="G134" s="13" t="s">
        <v>476</v>
      </c>
      <c r="H134" s="14"/>
      <c r="I134" s="13" t="s">
        <v>89</v>
      </c>
      <c r="J134" s="13" t="s">
        <v>89</v>
      </c>
      <c r="K134" s="91" t="s">
        <v>25</v>
      </c>
      <c r="L134" s="91"/>
      <c r="M134" s="91"/>
      <c r="N134" s="91">
        <v>40</v>
      </c>
      <c r="O134" s="91">
        <v>231010000</v>
      </c>
      <c r="P134" s="16" t="s">
        <v>233</v>
      </c>
      <c r="Q134" s="38" t="s">
        <v>264</v>
      </c>
      <c r="R134" s="38" t="s">
        <v>234</v>
      </c>
      <c r="S134" s="91">
        <v>230000000</v>
      </c>
      <c r="T134" s="91" t="s">
        <v>90</v>
      </c>
      <c r="U134" s="91"/>
      <c r="V134" s="91"/>
      <c r="W134" s="91" t="s">
        <v>477</v>
      </c>
      <c r="X134" s="91" t="s">
        <v>478</v>
      </c>
      <c r="Y134" s="91">
        <v>30</v>
      </c>
      <c r="Z134" s="91" t="s">
        <v>243</v>
      </c>
      <c r="AA134" s="91">
        <v>10</v>
      </c>
      <c r="AB134" s="91"/>
      <c r="AC134" s="15" t="s">
        <v>236</v>
      </c>
      <c r="AD134" s="91"/>
      <c r="AE134" s="91"/>
      <c r="AF134" s="115">
        <v>1701855000</v>
      </c>
      <c r="AG134" s="115">
        <f t="shared" si="190"/>
        <v>1906077600.0000002</v>
      </c>
      <c r="AH134" s="115"/>
      <c r="AI134" s="115"/>
      <c r="AJ134" s="115">
        <v>1383281622</v>
      </c>
      <c r="AK134" s="115">
        <f t="shared" si="191"/>
        <v>1549275416.6400001</v>
      </c>
      <c r="AL134" s="115"/>
      <c r="AM134" s="115"/>
      <c r="AN134" s="115"/>
      <c r="AO134" s="115"/>
      <c r="AP134" s="115"/>
      <c r="AQ134" s="115"/>
      <c r="AR134" s="115"/>
      <c r="AS134" s="115"/>
      <c r="AT134" s="115"/>
      <c r="AU134" s="115"/>
      <c r="AV134" s="115"/>
      <c r="AW134" s="115"/>
      <c r="AX134" s="115"/>
      <c r="AY134" s="50">
        <v>0</v>
      </c>
      <c r="AZ134" s="50">
        <v>0</v>
      </c>
      <c r="BA134" s="16" t="s">
        <v>245</v>
      </c>
      <c r="BB134" s="91" t="s">
        <v>479</v>
      </c>
      <c r="BC134" s="91" t="s">
        <v>480</v>
      </c>
      <c r="BD134" s="16"/>
      <c r="BE134" s="16"/>
      <c r="BF134" s="16"/>
      <c r="BG134" s="16"/>
      <c r="BH134" s="16"/>
      <c r="BI134" s="16"/>
      <c r="BJ134" s="16"/>
      <c r="BK134" s="16"/>
      <c r="BL134" s="16"/>
      <c r="BM134" s="16"/>
    </row>
    <row r="135" spans="1:233" ht="12.95" customHeight="1" x14ac:dyDescent="0.2">
      <c r="A135" s="14" t="s">
        <v>66</v>
      </c>
      <c r="B135" s="14" t="s">
        <v>441</v>
      </c>
      <c r="C135" s="14"/>
      <c r="D135" s="96" t="s">
        <v>517</v>
      </c>
      <c r="E135" s="96"/>
      <c r="F135" s="96"/>
      <c r="G135" s="13" t="s">
        <v>476</v>
      </c>
      <c r="H135" s="13"/>
      <c r="I135" s="13" t="s">
        <v>89</v>
      </c>
      <c r="J135" s="13" t="s">
        <v>89</v>
      </c>
      <c r="K135" s="91" t="s">
        <v>25</v>
      </c>
      <c r="L135" s="91"/>
      <c r="M135" s="91"/>
      <c r="N135" s="91">
        <v>40</v>
      </c>
      <c r="O135" s="91">
        <v>231010000</v>
      </c>
      <c r="P135" s="16" t="s">
        <v>233</v>
      </c>
      <c r="Q135" s="38" t="s">
        <v>483</v>
      </c>
      <c r="R135" s="38" t="s">
        <v>234</v>
      </c>
      <c r="S135" s="91">
        <v>230000000</v>
      </c>
      <c r="T135" s="91" t="s">
        <v>90</v>
      </c>
      <c r="U135" s="91"/>
      <c r="V135" s="91"/>
      <c r="W135" s="91" t="s">
        <v>477</v>
      </c>
      <c r="X135" s="91" t="s">
        <v>478</v>
      </c>
      <c r="Y135" s="91">
        <v>30</v>
      </c>
      <c r="Z135" s="91" t="s">
        <v>243</v>
      </c>
      <c r="AA135" s="91">
        <v>10</v>
      </c>
      <c r="AB135" s="91"/>
      <c r="AC135" s="15" t="s">
        <v>236</v>
      </c>
      <c r="AD135" s="91"/>
      <c r="AE135" s="91"/>
      <c r="AF135" s="115">
        <v>1701855000</v>
      </c>
      <c r="AG135" s="115">
        <f t="shared" si="190"/>
        <v>1906077600.0000002</v>
      </c>
      <c r="AH135" s="115"/>
      <c r="AI135" s="115"/>
      <c r="AJ135" s="115">
        <v>1383281622</v>
      </c>
      <c r="AK135" s="115">
        <f t="shared" si="191"/>
        <v>1549275416.6400001</v>
      </c>
      <c r="AL135" s="115"/>
      <c r="AM135" s="115"/>
      <c r="AN135" s="115"/>
      <c r="AO135" s="115"/>
      <c r="AP135" s="115"/>
      <c r="AQ135" s="115"/>
      <c r="AR135" s="115"/>
      <c r="AS135" s="115"/>
      <c r="AT135" s="115"/>
      <c r="AU135" s="115"/>
      <c r="AV135" s="115"/>
      <c r="AW135" s="115"/>
      <c r="AX135" s="115"/>
      <c r="AY135" s="50">
        <v>0</v>
      </c>
      <c r="AZ135" s="50">
        <f>AY135*1.12</f>
        <v>0</v>
      </c>
      <c r="BA135" s="16" t="s">
        <v>245</v>
      </c>
      <c r="BB135" s="91" t="s">
        <v>479</v>
      </c>
      <c r="BC135" s="91" t="s">
        <v>480</v>
      </c>
      <c r="BD135" s="16"/>
      <c r="BE135" s="16"/>
      <c r="BF135" s="16"/>
      <c r="BG135" s="16"/>
      <c r="BH135" s="16"/>
      <c r="BI135" s="16"/>
      <c r="BK135" s="16"/>
    </row>
    <row r="136" spans="1:233" s="6" customFormat="1" ht="12.95" customHeight="1" x14ac:dyDescent="0.2">
      <c r="A136" s="14" t="s">
        <v>66</v>
      </c>
      <c r="B136" s="14" t="s">
        <v>441</v>
      </c>
      <c r="C136" s="14"/>
      <c r="D136" s="116" t="s">
        <v>517</v>
      </c>
      <c r="E136" s="69"/>
      <c r="F136" s="14"/>
      <c r="G136" s="13" t="s">
        <v>476</v>
      </c>
      <c r="H136" s="14"/>
      <c r="I136" s="13" t="s">
        <v>89</v>
      </c>
      <c r="J136" s="13" t="s">
        <v>89</v>
      </c>
      <c r="K136" s="13" t="s">
        <v>25</v>
      </c>
      <c r="L136" s="13"/>
      <c r="M136" s="13"/>
      <c r="N136" s="13">
        <v>40</v>
      </c>
      <c r="O136" s="13">
        <v>231010000</v>
      </c>
      <c r="P136" s="16" t="s">
        <v>233</v>
      </c>
      <c r="Q136" s="13" t="s">
        <v>477</v>
      </c>
      <c r="R136" s="13" t="s">
        <v>234</v>
      </c>
      <c r="S136" s="13">
        <v>230000000</v>
      </c>
      <c r="T136" s="13" t="s">
        <v>90</v>
      </c>
      <c r="U136" s="13"/>
      <c r="V136" s="13"/>
      <c r="W136" s="13" t="s">
        <v>477</v>
      </c>
      <c r="X136" s="13" t="s">
        <v>478</v>
      </c>
      <c r="Y136" s="13">
        <v>30</v>
      </c>
      <c r="Z136" s="13" t="s">
        <v>243</v>
      </c>
      <c r="AA136" s="13">
        <v>10</v>
      </c>
      <c r="AB136" s="13"/>
      <c r="AC136" s="15" t="s">
        <v>236</v>
      </c>
      <c r="AD136" s="13"/>
      <c r="AE136" s="13"/>
      <c r="AF136" s="117">
        <v>1701855000</v>
      </c>
      <c r="AG136" s="117">
        <f>AF136*1.12</f>
        <v>1906077600.0000002</v>
      </c>
      <c r="AH136" s="117"/>
      <c r="AI136" s="117"/>
      <c r="AJ136" s="117">
        <v>1383281622</v>
      </c>
      <c r="AK136" s="117">
        <f>AJ136*1.12</f>
        <v>1549275416.6400001</v>
      </c>
      <c r="AL136" s="117"/>
      <c r="AM136" s="117"/>
      <c r="AN136" s="117"/>
      <c r="AO136" s="117"/>
      <c r="AP136" s="117"/>
      <c r="AQ136" s="117"/>
      <c r="AR136" s="117"/>
      <c r="AS136" s="117"/>
      <c r="AT136" s="117"/>
      <c r="AU136" s="117"/>
      <c r="AV136" s="117"/>
      <c r="AW136" s="117"/>
      <c r="AX136" s="117"/>
      <c r="AY136" s="50">
        <v>0</v>
      </c>
      <c r="AZ136" s="50">
        <v>0</v>
      </c>
      <c r="BA136" s="16" t="s">
        <v>245</v>
      </c>
      <c r="BB136" s="13" t="s">
        <v>479</v>
      </c>
      <c r="BC136" s="13" t="s">
        <v>480</v>
      </c>
      <c r="BD136" s="16"/>
      <c r="BE136" s="16"/>
      <c r="BF136" s="16"/>
      <c r="BG136" s="16"/>
      <c r="BH136" s="16"/>
      <c r="BI136" s="16"/>
      <c r="BJ136" s="16"/>
      <c r="BK136" s="16"/>
      <c r="BL136" s="16" t="s">
        <v>665</v>
      </c>
      <c r="BM136" s="13" t="s">
        <v>668</v>
      </c>
    </row>
    <row r="137" spans="1:233" s="98" customFormat="1" ht="12.95" customHeight="1" x14ac:dyDescent="0.2">
      <c r="A137" s="16" t="s">
        <v>87</v>
      </c>
      <c r="B137" s="14" t="s">
        <v>441</v>
      </c>
      <c r="C137" s="16"/>
      <c r="D137" s="96" t="s">
        <v>78</v>
      </c>
      <c r="E137" s="69"/>
      <c r="F137" s="16"/>
      <c r="G137" s="54" t="s">
        <v>481</v>
      </c>
      <c r="H137" s="16"/>
      <c r="I137" s="54" t="s">
        <v>482</v>
      </c>
      <c r="J137" s="54" t="s">
        <v>88</v>
      </c>
      <c r="K137" s="16" t="s">
        <v>25</v>
      </c>
      <c r="L137" s="16"/>
      <c r="M137" s="16"/>
      <c r="N137" s="47">
        <v>20</v>
      </c>
      <c r="O137" s="15">
        <v>230000000</v>
      </c>
      <c r="P137" s="16" t="s">
        <v>233</v>
      </c>
      <c r="Q137" s="16" t="s">
        <v>483</v>
      </c>
      <c r="R137" s="15" t="s">
        <v>234</v>
      </c>
      <c r="S137" s="54">
        <v>230000000</v>
      </c>
      <c r="T137" s="16" t="s">
        <v>484</v>
      </c>
      <c r="U137" s="16"/>
      <c r="V137" s="16" t="s">
        <v>251</v>
      </c>
      <c r="W137" s="16"/>
      <c r="X137" s="16"/>
      <c r="Y137" s="47">
        <v>0</v>
      </c>
      <c r="Z137" s="15">
        <v>100</v>
      </c>
      <c r="AA137" s="47">
        <v>0</v>
      </c>
      <c r="AB137" s="16"/>
      <c r="AC137" s="15" t="s">
        <v>236</v>
      </c>
      <c r="AD137" s="55">
        <v>1</v>
      </c>
      <c r="AE137" s="46">
        <v>692056000</v>
      </c>
      <c r="AF137" s="46">
        <v>692056000</v>
      </c>
      <c r="AG137" s="46">
        <f t="shared" si="190"/>
        <v>775102720.00000012</v>
      </c>
      <c r="AH137" s="55">
        <v>1</v>
      </c>
      <c r="AI137" s="46">
        <v>692056000</v>
      </c>
      <c r="AJ137" s="46">
        <f>IF(AF137="С НДС",AI137*1.12,AI137)</f>
        <v>692056000</v>
      </c>
      <c r="AK137" s="46">
        <f t="shared" si="191"/>
        <v>775102720.00000012</v>
      </c>
      <c r="AL137" s="55">
        <v>1</v>
      </c>
      <c r="AM137" s="46">
        <v>774010000</v>
      </c>
      <c r="AN137" s="46">
        <v>774010000</v>
      </c>
      <c r="AO137" s="46">
        <f>AN137*1.12</f>
        <v>866891200.00000012</v>
      </c>
      <c r="AP137" s="55"/>
      <c r="AQ137" s="46"/>
      <c r="AR137" s="46">
        <f>AP137*AQ137</f>
        <v>0</v>
      </c>
      <c r="AS137" s="46">
        <f t="shared" ref="AS137:AS138" si="198">AR137*1.12</f>
        <v>0</v>
      </c>
      <c r="AT137" s="55"/>
      <c r="AU137" s="56"/>
      <c r="AV137" s="56">
        <f>AT137*AU137</f>
        <v>0</v>
      </c>
      <c r="AW137" s="56">
        <f t="shared" ref="AW137:AW138" si="199">AV137*1.12</f>
        <v>0</v>
      </c>
      <c r="AX137" s="56"/>
      <c r="AY137" s="46">
        <v>0</v>
      </c>
      <c r="AZ137" s="46">
        <v>0</v>
      </c>
      <c r="BA137" s="16" t="s">
        <v>245</v>
      </c>
      <c r="BB137" s="23" t="s">
        <v>485</v>
      </c>
      <c r="BC137" s="23" t="s">
        <v>486</v>
      </c>
      <c r="BD137" s="16"/>
      <c r="BE137" s="16"/>
      <c r="BF137" s="16"/>
      <c r="BG137" s="16"/>
      <c r="BH137" s="16"/>
      <c r="BI137" s="16"/>
      <c r="BJ137" s="16"/>
      <c r="BK137" s="16"/>
      <c r="BL137" s="16"/>
      <c r="BM137" s="16"/>
    </row>
    <row r="138" spans="1:233" s="98" customFormat="1" ht="12.95" customHeight="1" x14ac:dyDescent="0.2">
      <c r="A138" s="16" t="s">
        <v>87</v>
      </c>
      <c r="B138" s="14" t="s">
        <v>441</v>
      </c>
      <c r="C138" s="16"/>
      <c r="D138" s="96" t="s">
        <v>611</v>
      </c>
      <c r="E138" s="69"/>
      <c r="F138" s="16"/>
      <c r="G138" s="54" t="s">
        <v>481</v>
      </c>
      <c r="H138" s="16"/>
      <c r="I138" s="54" t="s">
        <v>482</v>
      </c>
      <c r="J138" s="54" t="s">
        <v>88</v>
      </c>
      <c r="K138" s="16" t="s">
        <v>9</v>
      </c>
      <c r="L138" s="16" t="s">
        <v>385</v>
      </c>
      <c r="M138" s="16"/>
      <c r="N138" s="47">
        <v>20</v>
      </c>
      <c r="O138" s="15">
        <v>230000000</v>
      </c>
      <c r="P138" s="16" t="s">
        <v>233</v>
      </c>
      <c r="Q138" s="16" t="s">
        <v>520</v>
      </c>
      <c r="R138" s="15" t="s">
        <v>234</v>
      </c>
      <c r="S138" s="54">
        <v>230000000</v>
      </c>
      <c r="T138" s="16" t="s">
        <v>484</v>
      </c>
      <c r="U138" s="16"/>
      <c r="V138" s="16" t="s">
        <v>235</v>
      </c>
      <c r="W138" s="16"/>
      <c r="X138" s="16"/>
      <c r="Y138" s="47">
        <v>0</v>
      </c>
      <c r="Z138" s="15">
        <v>100</v>
      </c>
      <c r="AA138" s="47">
        <v>0</v>
      </c>
      <c r="AB138" s="16"/>
      <c r="AC138" s="15" t="s">
        <v>236</v>
      </c>
      <c r="AD138" s="55">
        <v>1</v>
      </c>
      <c r="AE138" s="46"/>
      <c r="AF138" s="46">
        <v>856956000</v>
      </c>
      <c r="AG138" s="46">
        <f t="shared" si="190"/>
        <v>959790720.00000012</v>
      </c>
      <c r="AH138" s="55">
        <v>1</v>
      </c>
      <c r="AI138" s="46"/>
      <c r="AJ138" s="46">
        <v>749456000</v>
      </c>
      <c r="AK138" s="46">
        <f t="shared" si="191"/>
        <v>839390720.00000012</v>
      </c>
      <c r="AL138" s="55"/>
      <c r="AM138" s="46"/>
      <c r="AN138" s="46"/>
      <c r="AO138" s="46"/>
      <c r="AP138" s="55"/>
      <c r="AQ138" s="46"/>
      <c r="AR138" s="46">
        <f>AP138*AQ138</f>
        <v>0</v>
      </c>
      <c r="AS138" s="46">
        <f t="shared" si="198"/>
        <v>0</v>
      </c>
      <c r="AT138" s="55"/>
      <c r="AU138" s="56"/>
      <c r="AV138" s="56">
        <f>AT138*AU138</f>
        <v>0</v>
      </c>
      <c r="AW138" s="56">
        <f t="shared" si="199"/>
        <v>0</v>
      </c>
      <c r="AX138" s="56"/>
      <c r="AY138" s="46">
        <v>0</v>
      </c>
      <c r="AZ138" s="46">
        <f t="shared" ref="AZ138:AZ147" si="200">AY138*1.12</f>
        <v>0</v>
      </c>
      <c r="BA138" s="16" t="s">
        <v>245</v>
      </c>
      <c r="BB138" s="23" t="s">
        <v>612</v>
      </c>
      <c r="BC138" s="23" t="s">
        <v>613</v>
      </c>
      <c r="BD138" s="16"/>
      <c r="BE138" s="16"/>
      <c r="BF138" s="16"/>
      <c r="BG138" s="16"/>
      <c r="BH138" s="16"/>
      <c r="BI138" s="16"/>
      <c r="BJ138" s="16"/>
      <c r="BK138" s="16"/>
      <c r="BL138" s="16"/>
      <c r="BM138" s="16" t="s">
        <v>614</v>
      </c>
    </row>
    <row r="139" spans="1:233" s="1" customFormat="1" ht="12.95" customHeight="1" x14ac:dyDescent="0.2">
      <c r="A139" s="16" t="s">
        <v>87</v>
      </c>
      <c r="B139" s="26"/>
      <c r="C139" s="26"/>
      <c r="D139" s="96" t="s">
        <v>669</v>
      </c>
      <c r="E139" s="26"/>
      <c r="F139" s="26"/>
      <c r="G139" s="54" t="s">
        <v>481</v>
      </c>
      <c r="H139" s="54"/>
      <c r="I139" s="54" t="s">
        <v>482</v>
      </c>
      <c r="J139" s="54" t="s">
        <v>88</v>
      </c>
      <c r="K139" s="16" t="s">
        <v>25</v>
      </c>
      <c r="L139" s="16"/>
      <c r="M139" s="16"/>
      <c r="N139" s="47">
        <v>20</v>
      </c>
      <c r="O139" s="15">
        <v>230000000</v>
      </c>
      <c r="P139" s="16" t="s">
        <v>233</v>
      </c>
      <c r="Q139" s="16" t="s">
        <v>483</v>
      </c>
      <c r="R139" s="15" t="s">
        <v>234</v>
      </c>
      <c r="S139" s="54">
        <v>230000000</v>
      </c>
      <c r="T139" s="16" t="s">
        <v>484</v>
      </c>
      <c r="U139" s="16"/>
      <c r="V139" s="16" t="s">
        <v>235</v>
      </c>
      <c r="W139" s="16"/>
      <c r="X139" s="16"/>
      <c r="Y139" s="47">
        <v>0</v>
      </c>
      <c r="Z139" s="15">
        <v>100</v>
      </c>
      <c r="AA139" s="47">
        <v>0</v>
      </c>
      <c r="AB139" s="16"/>
      <c r="AC139" s="15" t="s">
        <v>236</v>
      </c>
      <c r="AD139" s="55"/>
      <c r="AE139" s="56"/>
      <c r="AF139" s="46">
        <v>796456000</v>
      </c>
      <c r="AG139" s="46">
        <f>AF139*1.12</f>
        <v>892030720.00000012</v>
      </c>
      <c r="AH139" s="56"/>
      <c r="AI139" s="56"/>
      <c r="AJ139" s="46">
        <v>692056000</v>
      </c>
      <c r="AK139" s="46">
        <f>AJ139*1.12</f>
        <v>775102720.00000012</v>
      </c>
      <c r="AL139" s="55"/>
      <c r="AM139" s="46"/>
      <c r="AN139" s="46"/>
      <c r="AO139" s="46"/>
      <c r="AP139" s="55"/>
      <c r="AQ139" s="46"/>
      <c r="AR139" s="46"/>
      <c r="AS139" s="46"/>
      <c r="AT139" s="55"/>
      <c r="AU139" s="56"/>
      <c r="AV139" s="56"/>
      <c r="AW139" s="56"/>
      <c r="AX139" s="56"/>
      <c r="AY139" s="46">
        <v>0</v>
      </c>
      <c r="AZ139" s="46">
        <v>0</v>
      </c>
      <c r="BA139" s="16" t="s">
        <v>245</v>
      </c>
      <c r="BB139" s="23" t="s">
        <v>670</v>
      </c>
      <c r="BC139" s="23" t="s">
        <v>671</v>
      </c>
      <c r="BD139" s="16"/>
      <c r="BE139" s="16"/>
      <c r="BF139" s="16"/>
      <c r="BG139" s="16"/>
      <c r="BH139" s="16"/>
      <c r="BI139" s="16"/>
      <c r="BJ139" s="16"/>
      <c r="BK139" s="16"/>
      <c r="BL139" s="16"/>
      <c r="BM139" s="69" t="s">
        <v>649</v>
      </c>
      <c r="BN139" s="4"/>
      <c r="BO139" s="4"/>
      <c r="BP139" s="4"/>
      <c r="BQ139" s="4"/>
      <c r="BR139" s="4"/>
      <c r="BS139" s="4"/>
      <c r="BT139" s="4"/>
      <c r="BU139" s="4"/>
      <c r="BV139" s="4"/>
      <c r="BW139" s="4"/>
      <c r="BX139" s="4"/>
      <c r="BY139" s="4"/>
      <c r="BZ139" s="4"/>
      <c r="CA139" s="4"/>
      <c r="CB139" s="4"/>
      <c r="CC139" s="4"/>
      <c r="CD139" s="4"/>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c r="GO139" s="3"/>
      <c r="GP139" s="3"/>
      <c r="GQ139" s="3"/>
      <c r="GR139" s="3"/>
      <c r="GS139" s="3"/>
      <c r="GT139" s="3"/>
      <c r="GU139" s="3"/>
      <c r="GV139" s="3"/>
      <c r="GW139" s="3"/>
      <c r="GX139" s="3"/>
      <c r="GY139" s="3"/>
      <c r="GZ139" s="3"/>
      <c r="HA139" s="3"/>
      <c r="HB139" s="3"/>
      <c r="HC139" s="3"/>
      <c r="HD139" s="3"/>
      <c r="HE139" s="3"/>
      <c r="HF139" s="3"/>
      <c r="HG139" s="3"/>
      <c r="HH139" s="3"/>
      <c r="HI139" s="3"/>
      <c r="HJ139" s="3"/>
      <c r="HK139" s="3"/>
      <c r="HL139" s="3"/>
      <c r="HM139" s="3"/>
      <c r="HN139" s="3"/>
      <c r="HO139" s="3"/>
      <c r="HP139" s="3"/>
      <c r="HQ139" s="3"/>
      <c r="HR139" s="3"/>
    </row>
    <row r="140" spans="1:233" s="1" customFormat="1" ht="12.95" customHeight="1" x14ac:dyDescent="0.2">
      <c r="A140" s="16" t="s">
        <v>87</v>
      </c>
      <c r="B140" s="26"/>
      <c r="C140" s="26"/>
      <c r="D140" s="96" t="s">
        <v>797</v>
      </c>
      <c r="E140" s="26"/>
      <c r="F140" s="26"/>
      <c r="G140" s="54" t="s">
        <v>481</v>
      </c>
      <c r="H140" s="54"/>
      <c r="I140" s="54" t="s">
        <v>482</v>
      </c>
      <c r="J140" s="54" t="s">
        <v>88</v>
      </c>
      <c r="K140" s="16" t="s">
        <v>25</v>
      </c>
      <c r="L140" s="16"/>
      <c r="M140" s="16"/>
      <c r="N140" s="47">
        <v>20</v>
      </c>
      <c r="O140" s="15">
        <v>230000000</v>
      </c>
      <c r="P140" s="16" t="s">
        <v>233</v>
      </c>
      <c r="Q140" s="16" t="s">
        <v>796</v>
      </c>
      <c r="R140" s="15" t="s">
        <v>234</v>
      </c>
      <c r="S140" s="54">
        <v>230000000</v>
      </c>
      <c r="T140" s="16" t="s">
        <v>484</v>
      </c>
      <c r="U140" s="16"/>
      <c r="V140" s="16" t="s">
        <v>235</v>
      </c>
      <c r="W140" s="16"/>
      <c r="X140" s="16"/>
      <c r="Y140" s="47">
        <v>0</v>
      </c>
      <c r="Z140" s="15">
        <v>100</v>
      </c>
      <c r="AA140" s="47">
        <v>0</v>
      </c>
      <c r="AB140" s="16"/>
      <c r="AC140" s="15" t="s">
        <v>236</v>
      </c>
      <c r="AD140" s="55"/>
      <c r="AE140" s="56"/>
      <c r="AF140" s="46">
        <v>318159000</v>
      </c>
      <c r="AG140" s="46">
        <f>AF140*1.12</f>
        <v>356338080.00000006</v>
      </c>
      <c r="AH140" s="56"/>
      <c r="AI140" s="56"/>
      <c r="AJ140" s="46">
        <v>692056000</v>
      </c>
      <c r="AK140" s="46">
        <f>AJ140*1.12</f>
        <v>775102720.00000012</v>
      </c>
      <c r="AL140" s="55"/>
      <c r="AM140" s="46"/>
      <c r="AN140" s="46"/>
      <c r="AO140" s="46"/>
      <c r="AP140" s="55"/>
      <c r="AQ140" s="46"/>
      <c r="AR140" s="46"/>
      <c r="AS140" s="46"/>
      <c r="AT140" s="55"/>
      <c r="AU140" s="56"/>
      <c r="AV140" s="56"/>
      <c r="AW140" s="56"/>
      <c r="AX140" s="56"/>
      <c r="AY140" s="46">
        <v>0</v>
      </c>
      <c r="AZ140" s="46">
        <f t="shared" si="200"/>
        <v>0</v>
      </c>
      <c r="BA140" s="16" t="s">
        <v>245</v>
      </c>
      <c r="BB140" s="23" t="s">
        <v>670</v>
      </c>
      <c r="BC140" s="23" t="s">
        <v>671</v>
      </c>
      <c r="BD140" s="16"/>
      <c r="BE140" s="16"/>
      <c r="BF140" s="16"/>
      <c r="BG140" s="16"/>
      <c r="BH140" s="16"/>
      <c r="BI140" s="16"/>
      <c r="BJ140" s="16"/>
      <c r="BK140" s="16"/>
      <c r="BL140" s="16"/>
      <c r="BM140" s="194">
        <v>33.340000000000003</v>
      </c>
      <c r="BN140" s="4"/>
      <c r="BO140" s="4"/>
      <c r="BP140" s="4"/>
      <c r="BQ140" s="4"/>
      <c r="BR140" s="4"/>
      <c r="BS140" s="4"/>
      <c r="BT140" s="4"/>
      <c r="BU140" s="4"/>
      <c r="BV140" s="4"/>
      <c r="BW140" s="4"/>
      <c r="BX140" s="4"/>
      <c r="BY140" s="4"/>
      <c r="BZ140" s="4"/>
      <c r="CA140" s="4"/>
      <c r="CB140" s="4"/>
      <c r="CC140" s="4"/>
      <c r="CD140" s="4"/>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c r="GX140" s="3"/>
      <c r="GY140" s="3"/>
      <c r="GZ140" s="3"/>
      <c r="HA140" s="3"/>
      <c r="HB140" s="3"/>
      <c r="HC140" s="3"/>
      <c r="HD140" s="3"/>
      <c r="HE140" s="3"/>
      <c r="HF140" s="3"/>
      <c r="HG140" s="3"/>
      <c r="HH140" s="3"/>
      <c r="HI140" s="3"/>
      <c r="HJ140" s="3"/>
      <c r="HK140" s="3"/>
      <c r="HL140" s="3"/>
      <c r="HM140" s="3"/>
      <c r="HN140" s="3"/>
      <c r="HO140" s="3"/>
      <c r="HP140" s="3"/>
      <c r="HQ140" s="3"/>
      <c r="HR140" s="3"/>
    </row>
    <row r="141" spans="1:233" s="1" customFormat="1" ht="12.95" customHeight="1" x14ac:dyDescent="0.25">
      <c r="A141" s="195" t="s">
        <v>87</v>
      </c>
      <c r="B141" s="196"/>
      <c r="C141" s="196"/>
      <c r="D141" s="197" t="s">
        <v>986</v>
      </c>
      <c r="E141" s="196"/>
      <c r="F141" s="196"/>
      <c r="G141" s="184" t="s">
        <v>481</v>
      </c>
      <c r="H141" s="184"/>
      <c r="I141" s="184" t="s">
        <v>482</v>
      </c>
      <c r="J141" s="184" t="s">
        <v>88</v>
      </c>
      <c r="K141" s="195" t="s">
        <v>25</v>
      </c>
      <c r="L141" s="195"/>
      <c r="M141" s="195"/>
      <c r="N141" s="198">
        <v>20</v>
      </c>
      <c r="O141" s="186">
        <v>230000000</v>
      </c>
      <c r="P141" s="16" t="s">
        <v>233</v>
      </c>
      <c r="Q141" s="190" t="s">
        <v>796</v>
      </c>
      <c r="R141" s="186" t="s">
        <v>234</v>
      </c>
      <c r="S141" s="184">
        <v>230000000</v>
      </c>
      <c r="T141" s="190" t="s">
        <v>484</v>
      </c>
      <c r="U141" s="190"/>
      <c r="V141" s="190" t="s">
        <v>235</v>
      </c>
      <c r="W141" s="195"/>
      <c r="X141" s="195"/>
      <c r="Y141" s="199">
        <v>0</v>
      </c>
      <c r="Z141" s="186">
        <v>100</v>
      </c>
      <c r="AA141" s="199">
        <v>0</v>
      </c>
      <c r="AB141" s="190"/>
      <c r="AC141" s="186" t="s">
        <v>236</v>
      </c>
      <c r="AD141" s="200"/>
      <c r="AE141" s="201"/>
      <c r="AF141" s="202">
        <v>318159000</v>
      </c>
      <c r="AG141" s="202">
        <f>AF141*1.12</f>
        <v>356338080.00000006</v>
      </c>
      <c r="AH141" s="201"/>
      <c r="AI141" s="201"/>
      <c r="AJ141" s="202">
        <v>764947000</v>
      </c>
      <c r="AK141" s="202">
        <f>AJ141*1.12</f>
        <v>856740640.00000012</v>
      </c>
      <c r="AL141" s="200"/>
      <c r="AM141" s="203"/>
      <c r="AN141" s="203"/>
      <c r="AO141" s="203"/>
      <c r="AP141" s="200"/>
      <c r="AQ141" s="203"/>
      <c r="AR141" s="203"/>
      <c r="AS141" s="203"/>
      <c r="AT141" s="200"/>
      <c r="AU141" s="201"/>
      <c r="AV141" s="201"/>
      <c r="AW141" s="201"/>
      <c r="AX141" s="201"/>
      <c r="AY141" s="202">
        <v>0</v>
      </c>
      <c r="AZ141" s="202">
        <f t="shared" si="200"/>
        <v>0</v>
      </c>
      <c r="BA141" s="190" t="s">
        <v>245</v>
      </c>
      <c r="BB141" s="193" t="s">
        <v>670</v>
      </c>
      <c r="BC141" s="193" t="s">
        <v>671</v>
      </c>
      <c r="BD141" s="195"/>
      <c r="BE141" s="195"/>
      <c r="BF141" s="195"/>
      <c r="BG141" s="195"/>
      <c r="BH141" s="195"/>
      <c r="BI141" s="190"/>
      <c r="BJ141" s="190"/>
      <c r="BK141" s="190"/>
      <c r="BL141" s="190"/>
      <c r="BM141" s="194" t="s">
        <v>649</v>
      </c>
      <c r="BN141" s="4"/>
      <c r="BO141" s="4"/>
      <c r="BP141" s="4"/>
      <c r="BQ141" s="4"/>
      <c r="BR141" s="4"/>
      <c r="BS141" s="4"/>
      <c r="BT141" s="4"/>
      <c r="BU141" s="4"/>
      <c r="BV141" s="4"/>
      <c r="BW141" s="4"/>
      <c r="BX141" s="4"/>
      <c r="BY141" s="4"/>
      <c r="BZ141" s="4"/>
      <c r="CA141" s="4"/>
      <c r="CB141" s="4"/>
      <c r="CC141" s="4"/>
      <c r="CD141" s="4"/>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c r="GB141" s="3"/>
      <c r="GC141" s="3"/>
      <c r="GD141" s="3"/>
      <c r="GE141" s="3"/>
      <c r="GF141" s="3"/>
      <c r="GG141" s="3"/>
      <c r="GH141" s="3"/>
      <c r="GI141" s="3"/>
      <c r="GJ141" s="3"/>
      <c r="GK141" s="3"/>
      <c r="GL141" s="3"/>
      <c r="GM141" s="3"/>
      <c r="GN141" s="3"/>
      <c r="GO141" s="3"/>
      <c r="GP141" s="3"/>
      <c r="GQ141" s="3"/>
      <c r="GR141" s="3"/>
      <c r="GS141" s="3"/>
      <c r="GT141" s="3"/>
      <c r="GU141" s="3"/>
      <c r="GV141" s="3"/>
      <c r="GW141" s="3"/>
      <c r="GX141" s="3"/>
      <c r="GY141" s="3"/>
      <c r="GZ141" s="3"/>
      <c r="HA141" s="3"/>
      <c r="HB141" s="3"/>
      <c r="HC141" s="3"/>
      <c r="HD141" s="3"/>
      <c r="HE141" s="3"/>
      <c r="HF141" s="3"/>
      <c r="HG141" s="3"/>
      <c r="HH141" s="3"/>
      <c r="HI141" s="3"/>
      <c r="HJ141" s="3"/>
      <c r="HK141" s="3"/>
      <c r="HL141" s="3"/>
      <c r="HM141" s="3"/>
      <c r="HN141" s="3"/>
      <c r="HO141" s="3"/>
      <c r="HP141" s="3"/>
      <c r="HQ141" s="3"/>
      <c r="HR141" s="3"/>
    </row>
    <row r="142" spans="1:233" s="1" customFormat="1" ht="12.95" customHeight="1" x14ac:dyDescent="0.25">
      <c r="A142" s="216" t="s">
        <v>87</v>
      </c>
      <c r="B142" s="217"/>
      <c r="C142" s="217"/>
      <c r="D142" s="218" t="s">
        <v>1000</v>
      </c>
      <c r="E142" s="217"/>
      <c r="F142" s="217"/>
      <c r="G142" s="219" t="s">
        <v>481</v>
      </c>
      <c r="H142" s="219"/>
      <c r="I142" s="219" t="s">
        <v>482</v>
      </c>
      <c r="J142" s="219" t="s">
        <v>88</v>
      </c>
      <c r="K142" s="216" t="s">
        <v>25</v>
      </c>
      <c r="L142" s="216"/>
      <c r="M142" s="216"/>
      <c r="N142" s="220">
        <v>20</v>
      </c>
      <c r="O142" s="221">
        <v>230000000</v>
      </c>
      <c r="P142" s="222" t="s">
        <v>233</v>
      </c>
      <c r="Q142" s="223" t="s">
        <v>796</v>
      </c>
      <c r="R142" s="221" t="s">
        <v>234</v>
      </c>
      <c r="S142" s="219">
        <v>230000000</v>
      </c>
      <c r="T142" s="223" t="s">
        <v>484</v>
      </c>
      <c r="U142" s="223"/>
      <c r="V142" s="223" t="s">
        <v>235</v>
      </c>
      <c r="W142" s="216"/>
      <c r="X142" s="216"/>
      <c r="Y142" s="224">
        <v>0</v>
      </c>
      <c r="Z142" s="221">
        <v>100</v>
      </c>
      <c r="AA142" s="224">
        <v>0</v>
      </c>
      <c r="AB142" s="223"/>
      <c r="AC142" s="221" t="s">
        <v>236</v>
      </c>
      <c r="AD142" s="225"/>
      <c r="AE142" s="226"/>
      <c r="AF142" s="227">
        <v>318159000</v>
      </c>
      <c r="AG142" s="227">
        <f>AF142*1.12</f>
        <v>356338080.00000006</v>
      </c>
      <c r="AH142" s="226"/>
      <c r="AI142" s="226"/>
      <c r="AJ142" s="228">
        <v>968462000</v>
      </c>
      <c r="AK142" s="228">
        <f>AJ142*1.12</f>
        <v>1084677440</v>
      </c>
      <c r="AL142" s="225"/>
      <c r="AM142" s="229"/>
      <c r="AN142" s="229"/>
      <c r="AO142" s="229"/>
      <c r="AP142" s="225"/>
      <c r="AQ142" s="229"/>
      <c r="AR142" s="229"/>
      <c r="AS142" s="229"/>
      <c r="AT142" s="225"/>
      <c r="AU142" s="226"/>
      <c r="AV142" s="226"/>
      <c r="AW142" s="226"/>
      <c r="AX142" s="226"/>
      <c r="AY142" s="228">
        <f>AF142+AJ142+AN142+AR142+AV142</f>
        <v>1286621000</v>
      </c>
      <c r="AZ142" s="228">
        <f t="shared" si="200"/>
        <v>1441015520.0000002</v>
      </c>
      <c r="BA142" s="223" t="s">
        <v>245</v>
      </c>
      <c r="BB142" s="230" t="s">
        <v>670</v>
      </c>
      <c r="BC142" s="230" t="s">
        <v>671</v>
      </c>
      <c r="BD142" s="216"/>
      <c r="BE142" s="216"/>
      <c r="BF142" s="216"/>
      <c r="BG142" s="216"/>
      <c r="BH142" s="216"/>
      <c r="BI142" s="223"/>
      <c r="BJ142" s="223"/>
      <c r="BK142" s="223"/>
      <c r="BL142" s="223"/>
      <c r="BM142" s="231" t="s">
        <v>993</v>
      </c>
      <c r="BN142" s="4"/>
      <c r="BO142" s="4"/>
      <c r="BP142" s="4"/>
      <c r="BQ142" s="4"/>
      <c r="BR142" s="4"/>
      <c r="BS142" s="4"/>
      <c r="BT142" s="4"/>
      <c r="BU142" s="4"/>
      <c r="BV142" s="4"/>
      <c r="BW142" s="4"/>
      <c r="BX142" s="4"/>
      <c r="BY142" s="4"/>
      <c r="BZ142" s="4"/>
      <c r="CA142" s="4"/>
      <c r="CB142" s="4"/>
      <c r="CC142" s="4"/>
      <c r="CD142" s="4"/>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c r="GP142" s="3"/>
      <c r="GQ142" s="3"/>
      <c r="GR142" s="3"/>
      <c r="GS142" s="3"/>
      <c r="GT142" s="3"/>
      <c r="GU142" s="3"/>
      <c r="GV142" s="3"/>
      <c r="GW142" s="3"/>
      <c r="GX142" s="3"/>
      <c r="GY142" s="3"/>
      <c r="GZ142" s="3"/>
      <c r="HA142" s="3"/>
      <c r="HB142" s="3"/>
      <c r="HC142" s="3"/>
      <c r="HD142" s="3"/>
      <c r="HE142" s="3"/>
      <c r="HF142" s="3"/>
      <c r="HG142" s="3"/>
      <c r="HH142" s="3"/>
      <c r="HI142" s="3"/>
      <c r="HJ142" s="3"/>
      <c r="HK142" s="3"/>
      <c r="HL142" s="3"/>
      <c r="HM142" s="3"/>
      <c r="HN142" s="3"/>
      <c r="HO142" s="3"/>
      <c r="HP142" s="3"/>
      <c r="HQ142" s="3"/>
      <c r="HR142" s="3"/>
    </row>
    <row r="143" spans="1:233" ht="12.95" customHeight="1" x14ac:dyDescent="0.2">
      <c r="A143" s="14" t="s">
        <v>615</v>
      </c>
      <c r="B143" s="14"/>
      <c r="C143" s="14"/>
      <c r="D143" s="92" t="s">
        <v>616</v>
      </c>
      <c r="E143" s="96"/>
      <c r="F143" s="96"/>
      <c r="G143" s="26" t="s">
        <v>617</v>
      </c>
      <c r="H143" s="26"/>
      <c r="I143" s="26" t="s">
        <v>618</v>
      </c>
      <c r="J143" s="26" t="s">
        <v>618</v>
      </c>
      <c r="K143" s="26" t="s">
        <v>25</v>
      </c>
      <c r="L143" s="26"/>
      <c r="M143" s="26"/>
      <c r="N143" s="13">
        <v>90</v>
      </c>
      <c r="O143" s="26">
        <v>230000000</v>
      </c>
      <c r="P143" s="16" t="s">
        <v>233</v>
      </c>
      <c r="Q143" s="14" t="s">
        <v>520</v>
      </c>
      <c r="R143" s="26" t="s">
        <v>234</v>
      </c>
      <c r="S143" s="26">
        <v>230000000</v>
      </c>
      <c r="T143" s="26" t="s">
        <v>619</v>
      </c>
      <c r="U143" s="26"/>
      <c r="V143" s="14" t="s">
        <v>235</v>
      </c>
      <c r="W143" s="26"/>
      <c r="X143" s="26"/>
      <c r="Y143" s="26">
        <v>0</v>
      </c>
      <c r="Z143" s="26">
        <v>90</v>
      </c>
      <c r="AA143" s="26">
        <v>10</v>
      </c>
      <c r="AB143" s="26"/>
      <c r="AC143" s="26" t="s">
        <v>236</v>
      </c>
      <c r="AD143" s="26">
        <v>1</v>
      </c>
      <c r="AE143" s="99">
        <v>21000000</v>
      </c>
      <c r="AF143" s="99">
        <v>21000000</v>
      </c>
      <c r="AG143" s="99">
        <f t="shared" si="190"/>
        <v>23520000.000000004</v>
      </c>
      <c r="AH143" s="87">
        <v>1</v>
      </c>
      <c r="AI143" s="99">
        <v>21000000</v>
      </c>
      <c r="AJ143" s="99">
        <v>21000000</v>
      </c>
      <c r="AK143" s="99">
        <f t="shared" si="191"/>
        <v>23520000.000000004</v>
      </c>
      <c r="AL143" s="26"/>
      <c r="AM143" s="26"/>
      <c r="AN143" s="26"/>
      <c r="AO143" s="26"/>
      <c r="AP143" s="26"/>
      <c r="AQ143" s="26"/>
      <c r="AR143" s="26"/>
      <c r="AS143" s="26"/>
      <c r="AT143" s="26"/>
      <c r="AU143" s="26"/>
      <c r="AV143" s="26"/>
      <c r="AW143" s="26"/>
      <c r="AX143" s="26"/>
      <c r="AY143" s="50">
        <v>0</v>
      </c>
      <c r="AZ143" s="50">
        <f t="shared" si="200"/>
        <v>0</v>
      </c>
      <c r="BA143" s="100">
        <v>120240021112</v>
      </c>
      <c r="BB143" s="26" t="s">
        <v>620</v>
      </c>
      <c r="BC143" s="26" t="s">
        <v>621</v>
      </c>
      <c r="BD143" s="26"/>
      <c r="BE143" s="26"/>
      <c r="BF143" s="26"/>
      <c r="BG143" s="26"/>
      <c r="BH143" s="26"/>
      <c r="BI143" s="26"/>
      <c r="BJ143" s="26"/>
      <c r="BK143" s="26"/>
      <c r="BL143" s="26"/>
      <c r="BM143" s="26" t="s">
        <v>416</v>
      </c>
    </row>
    <row r="144" spans="1:233" s="1" customFormat="1" ht="12.95" customHeight="1" x14ac:dyDescent="0.2">
      <c r="A144" s="26" t="s">
        <v>647</v>
      </c>
      <c r="B144" s="26"/>
      <c r="C144" s="26"/>
      <c r="D144" s="92" t="s">
        <v>648</v>
      </c>
      <c r="E144" s="26"/>
      <c r="F144" s="26" t="s">
        <v>649</v>
      </c>
      <c r="G144" s="26" t="s">
        <v>617</v>
      </c>
      <c r="H144" s="26"/>
      <c r="I144" s="26" t="s">
        <v>618</v>
      </c>
      <c r="J144" s="26" t="s">
        <v>618</v>
      </c>
      <c r="K144" s="26" t="s">
        <v>650</v>
      </c>
      <c r="L144" s="26"/>
      <c r="M144" s="26"/>
      <c r="N144" s="13">
        <v>90</v>
      </c>
      <c r="O144" s="26">
        <v>230000000</v>
      </c>
      <c r="P144" s="16" t="s">
        <v>233</v>
      </c>
      <c r="Q144" s="14" t="s">
        <v>483</v>
      </c>
      <c r="R144" s="26" t="s">
        <v>234</v>
      </c>
      <c r="S144" s="26">
        <v>230000000</v>
      </c>
      <c r="T144" s="26" t="s">
        <v>619</v>
      </c>
      <c r="U144" s="26"/>
      <c r="V144" s="14" t="s">
        <v>235</v>
      </c>
      <c r="W144" s="26"/>
      <c r="X144" s="26"/>
      <c r="Y144" s="26">
        <v>0</v>
      </c>
      <c r="Z144" s="26">
        <v>90</v>
      </c>
      <c r="AA144" s="26">
        <v>10</v>
      </c>
      <c r="AB144" s="26"/>
      <c r="AC144" s="26" t="s">
        <v>236</v>
      </c>
      <c r="AD144" s="26">
        <v>1</v>
      </c>
      <c r="AE144" s="99">
        <v>21000000</v>
      </c>
      <c r="AF144" s="99">
        <v>21000000</v>
      </c>
      <c r="AG144" s="99">
        <f t="shared" si="190"/>
        <v>23520000.000000004</v>
      </c>
      <c r="AH144" s="87">
        <v>1</v>
      </c>
      <c r="AI144" s="99">
        <v>21000000</v>
      </c>
      <c r="AJ144" s="99">
        <v>21000000</v>
      </c>
      <c r="AK144" s="99">
        <f t="shared" si="191"/>
        <v>23520000.000000004</v>
      </c>
      <c r="AL144" s="26"/>
      <c r="AM144" s="26"/>
      <c r="AN144" s="26"/>
      <c r="AO144" s="26"/>
      <c r="AP144" s="26"/>
      <c r="AQ144" s="26"/>
      <c r="AR144" s="26"/>
      <c r="AS144" s="26"/>
      <c r="AT144" s="26"/>
      <c r="AU144" s="26"/>
      <c r="AV144" s="26"/>
      <c r="AW144" s="26"/>
      <c r="AX144" s="26"/>
      <c r="AY144" s="50">
        <v>0</v>
      </c>
      <c r="AZ144" s="50">
        <f t="shared" si="200"/>
        <v>0</v>
      </c>
      <c r="BA144" s="100">
        <v>120240021112</v>
      </c>
      <c r="BB144" s="26" t="s">
        <v>620</v>
      </c>
      <c r="BC144" s="26" t="s">
        <v>621</v>
      </c>
      <c r="BD144" s="26"/>
      <c r="BE144" s="26"/>
      <c r="BF144" s="26"/>
      <c r="BG144" s="26"/>
      <c r="BH144" s="26"/>
      <c r="BI144" s="26"/>
      <c r="BJ144" s="26"/>
      <c r="BK144" s="26"/>
      <c r="BL144" s="26"/>
      <c r="BM144" s="26">
        <v>14</v>
      </c>
      <c r="BN144" s="6"/>
      <c r="BO144" s="6"/>
      <c r="BP144" s="6"/>
      <c r="BQ144" s="6"/>
      <c r="BR144" s="3"/>
      <c r="BS144" s="6"/>
      <c r="BT144" s="6"/>
      <c r="BU144" s="6"/>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c r="HI144" s="3"/>
      <c r="HJ144" s="3"/>
      <c r="HK144" s="3"/>
      <c r="HL144" s="3"/>
      <c r="HM144" s="3"/>
      <c r="HN144" s="3"/>
      <c r="HO144" s="3"/>
      <c r="HP144" s="3"/>
      <c r="HQ144" s="3"/>
      <c r="HR144" s="3"/>
      <c r="HS144" s="3"/>
      <c r="HT144" s="3"/>
      <c r="HU144" s="3"/>
      <c r="HV144" s="3"/>
      <c r="HW144" s="3"/>
      <c r="HX144" s="3"/>
      <c r="HY144" s="3"/>
    </row>
    <row r="145" spans="1:226" s="1" customFormat="1" ht="12.95" customHeight="1" x14ac:dyDescent="0.2">
      <c r="A145" s="26" t="s">
        <v>647</v>
      </c>
      <c r="B145" s="26"/>
      <c r="C145" s="26"/>
      <c r="D145" s="92" t="s">
        <v>672</v>
      </c>
      <c r="E145" s="26"/>
      <c r="F145" s="26" t="s">
        <v>649</v>
      </c>
      <c r="G145" s="26" t="s">
        <v>617</v>
      </c>
      <c r="H145" s="26"/>
      <c r="I145" s="26" t="s">
        <v>618</v>
      </c>
      <c r="J145" s="26" t="s">
        <v>618</v>
      </c>
      <c r="K145" s="26" t="s">
        <v>650</v>
      </c>
      <c r="L145" s="26"/>
      <c r="M145" s="26"/>
      <c r="N145" s="13">
        <v>90</v>
      </c>
      <c r="O145" s="26">
        <v>230000000</v>
      </c>
      <c r="P145" s="16" t="s">
        <v>233</v>
      </c>
      <c r="Q145" s="14" t="s">
        <v>477</v>
      </c>
      <c r="R145" s="26" t="s">
        <v>234</v>
      </c>
      <c r="S145" s="26">
        <v>230000000</v>
      </c>
      <c r="T145" s="26" t="s">
        <v>619</v>
      </c>
      <c r="U145" s="26"/>
      <c r="V145" s="14" t="s">
        <v>235</v>
      </c>
      <c r="W145" s="26"/>
      <c r="X145" s="26"/>
      <c r="Y145" s="26">
        <v>0</v>
      </c>
      <c r="Z145" s="26">
        <v>90</v>
      </c>
      <c r="AA145" s="26">
        <v>10</v>
      </c>
      <c r="AB145" s="26"/>
      <c r="AC145" s="26" t="s">
        <v>236</v>
      </c>
      <c r="AD145" s="26">
        <v>1</v>
      </c>
      <c r="AE145" s="99">
        <v>21000000</v>
      </c>
      <c r="AF145" s="99">
        <v>21000000</v>
      </c>
      <c r="AG145" s="99">
        <f t="shared" ref="AG145:AG150" si="201">AF145*1.12</f>
        <v>23520000.000000004</v>
      </c>
      <c r="AH145" s="87">
        <v>1</v>
      </c>
      <c r="AI145" s="99">
        <v>21000000</v>
      </c>
      <c r="AJ145" s="99">
        <v>21000000</v>
      </c>
      <c r="AK145" s="99">
        <f t="shared" ref="AK145:AK150" si="202">AJ145*1.12</f>
        <v>23520000.000000004</v>
      </c>
      <c r="AL145" s="26"/>
      <c r="AM145" s="26"/>
      <c r="AN145" s="26"/>
      <c r="AO145" s="26"/>
      <c r="AP145" s="26"/>
      <c r="AQ145" s="26"/>
      <c r="AR145" s="26"/>
      <c r="AS145" s="26"/>
      <c r="AT145" s="26"/>
      <c r="AU145" s="26"/>
      <c r="AV145" s="26"/>
      <c r="AW145" s="26"/>
      <c r="AX145" s="26"/>
      <c r="AY145" s="50">
        <v>0</v>
      </c>
      <c r="AZ145" s="50">
        <v>0</v>
      </c>
      <c r="BA145" s="100">
        <v>120240021112</v>
      </c>
      <c r="BB145" s="26" t="s">
        <v>620</v>
      </c>
      <c r="BC145" s="26" t="s">
        <v>621</v>
      </c>
      <c r="BD145" s="26"/>
      <c r="BE145" s="26"/>
      <c r="BF145" s="26"/>
      <c r="BG145" s="26"/>
      <c r="BH145" s="26"/>
      <c r="BI145" s="26"/>
      <c r="BJ145" s="26"/>
      <c r="BK145" s="26"/>
      <c r="BL145" s="26"/>
      <c r="BM145" s="69">
        <v>14</v>
      </c>
      <c r="BN145" s="6"/>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c r="GX145" s="3"/>
      <c r="GY145" s="3"/>
      <c r="GZ145" s="3"/>
      <c r="HA145" s="3"/>
      <c r="HB145" s="3"/>
      <c r="HC145" s="3"/>
      <c r="HD145" s="3"/>
      <c r="HE145" s="3"/>
      <c r="HF145" s="3"/>
      <c r="HG145" s="3"/>
      <c r="HH145" s="3"/>
      <c r="HI145" s="3"/>
      <c r="HJ145" s="3"/>
      <c r="HK145" s="3"/>
      <c r="HL145" s="3"/>
      <c r="HM145" s="3"/>
      <c r="HN145" s="3"/>
      <c r="HO145" s="3"/>
      <c r="HP145" s="3"/>
      <c r="HQ145" s="3"/>
      <c r="HR145" s="3"/>
    </row>
    <row r="146" spans="1:226" s="1" customFormat="1" ht="12.95" customHeight="1" x14ac:dyDescent="0.2">
      <c r="A146" s="26" t="s">
        <v>647</v>
      </c>
      <c r="B146" s="26"/>
      <c r="C146" s="26"/>
      <c r="D146" s="92" t="s">
        <v>707</v>
      </c>
      <c r="E146" s="26"/>
      <c r="F146" s="26" t="s">
        <v>649</v>
      </c>
      <c r="G146" s="26" t="s">
        <v>617</v>
      </c>
      <c r="H146" s="26"/>
      <c r="I146" s="26" t="s">
        <v>618</v>
      </c>
      <c r="J146" s="26" t="s">
        <v>618</v>
      </c>
      <c r="K146" s="26" t="s">
        <v>650</v>
      </c>
      <c r="L146" s="26"/>
      <c r="M146" s="26"/>
      <c r="N146" s="13">
        <v>90</v>
      </c>
      <c r="O146" s="26">
        <v>230000000</v>
      </c>
      <c r="P146" s="16" t="s">
        <v>233</v>
      </c>
      <c r="Q146" s="14" t="s">
        <v>659</v>
      </c>
      <c r="R146" s="26" t="s">
        <v>234</v>
      </c>
      <c r="S146" s="26">
        <v>230000000</v>
      </c>
      <c r="T146" s="26" t="s">
        <v>619</v>
      </c>
      <c r="U146" s="26"/>
      <c r="V146" s="14" t="s">
        <v>235</v>
      </c>
      <c r="W146" s="26"/>
      <c r="X146" s="26"/>
      <c r="Y146" s="26">
        <v>0</v>
      </c>
      <c r="Z146" s="26">
        <v>90</v>
      </c>
      <c r="AA146" s="26">
        <v>10</v>
      </c>
      <c r="AB146" s="26"/>
      <c r="AC146" s="26" t="s">
        <v>236</v>
      </c>
      <c r="AD146" s="26">
        <v>1</v>
      </c>
      <c r="AE146" s="99">
        <v>21000000</v>
      </c>
      <c r="AF146" s="99">
        <v>21000000</v>
      </c>
      <c r="AG146" s="99">
        <f t="shared" si="201"/>
        <v>23520000.000000004</v>
      </c>
      <c r="AH146" s="87">
        <v>1</v>
      </c>
      <c r="AI146" s="99">
        <v>21000000</v>
      </c>
      <c r="AJ146" s="99">
        <v>21000000</v>
      </c>
      <c r="AK146" s="99">
        <f t="shared" si="202"/>
        <v>23520000.000000004</v>
      </c>
      <c r="AL146" s="26"/>
      <c r="AM146" s="26"/>
      <c r="AN146" s="26"/>
      <c r="AO146" s="26"/>
      <c r="AP146" s="26"/>
      <c r="AQ146" s="26"/>
      <c r="AR146" s="26"/>
      <c r="AS146" s="26"/>
      <c r="AT146" s="26"/>
      <c r="AU146" s="26"/>
      <c r="AV146" s="26"/>
      <c r="AW146" s="26"/>
      <c r="AX146" s="26"/>
      <c r="AY146" s="99">
        <v>42000000</v>
      </c>
      <c r="AZ146" s="99">
        <f t="shared" si="200"/>
        <v>47040000.000000007</v>
      </c>
      <c r="BA146" s="100">
        <v>120240021112</v>
      </c>
      <c r="BB146" s="26" t="s">
        <v>620</v>
      </c>
      <c r="BC146" s="26" t="s">
        <v>621</v>
      </c>
      <c r="BD146" s="26"/>
      <c r="BE146" s="26"/>
      <c r="BF146" s="26"/>
      <c r="BG146" s="26"/>
      <c r="BH146" s="26"/>
      <c r="BI146" s="26"/>
      <c r="BJ146" s="26"/>
      <c r="BK146" s="26"/>
      <c r="BL146" s="26"/>
      <c r="BM146" s="69">
        <v>14</v>
      </c>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c r="GG146" s="3"/>
      <c r="GH146" s="3"/>
      <c r="GI146" s="3"/>
      <c r="GJ146" s="3"/>
      <c r="GK146" s="3"/>
      <c r="GL146" s="3"/>
      <c r="GM146" s="3"/>
      <c r="GN146" s="3"/>
      <c r="GO146" s="3"/>
      <c r="GP146" s="3"/>
      <c r="GQ146" s="3"/>
      <c r="GR146" s="3"/>
      <c r="GS146" s="3"/>
      <c r="GT146" s="3"/>
      <c r="GU146" s="3"/>
      <c r="GV146" s="3"/>
      <c r="GW146" s="3"/>
      <c r="GX146" s="3"/>
      <c r="GY146" s="3"/>
      <c r="GZ146" s="3"/>
      <c r="HA146" s="3"/>
      <c r="HB146" s="3"/>
      <c r="HC146" s="3"/>
      <c r="HD146" s="3"/>
    </row>
    <row r="147" spans="1:226" s="1" customFormat="1" ht="12.95" customHeight="1" x14ac:dyDescent="0.2">
      <c r="A147" s="16" t="s">
        <v>87</v>
      </c>
      <c r="B147" s="26"/>
      <c r="C147" s="26"/>
      <c r="D147" s="92" t="s">
        <v>695</v>
      </c>
      <c r="E147" s="26"/>
      <c r="F147" s="26"/>
      <c r="G147" s="54" t="s">
        <v>481</v>
      </c>
      <c r="H147" s="54"/>
      <c r="I147" s="54" t="s">
        <v>482</v>
      </c>
      <c r="J147" s="54" t="s">
        <v>88</v>
      </c>
      <c r="K147" s="16" t="s">
        <v>9</v>
      </c>
      <c r="L147" s="16" t="s">
        <v>385</v>
      </c>
      <c r="M147" s="16"/>
      <c r="N147" s="47">
        <v>20</v>
      </c>
      <c r="O147" s="15">
        <v>230000000</v>
      </c>
      <c r="P147" s="16" t="s">
        <v>233</v>
      </c>
      <c r="Q147" s="16" t="s">
        <v>483</v>
      </c>
      <c r="R147" s="15" t="s">
        <v>234</v>
      </c>
      <c r="S147" s="54">
        <v>230000000</v>
      </c>
      <c r="T147" s="16" t="s">
        <v>484</v>
      </c>
      <c r="U147" s="16"/>
      <c r="V147" s="16" t="s">
        <v>235</v>
      </c>
      <c r="W147" s="16"/>
      <c r="X147" s="16"/>
      <c r="Y147" s="47">
        <v>0</v>
      </c>
      <c r="Z147" s="15">
        <v>100</v>
      </c>
      <c r="AA147" s="47">
        <v>0</v>
      </c>
      <c r="AB147" s="16"/>
      <c r="AC147" s="15" t="s">
        <v>236</v>
      </c>
      <c r="AD147" s="55"/>
      <c r="AE147" s="46"/>
      <c r="AF147" s="46">
        <v>60500000</v>
      </c>
      <c r="AG147" s="46">
        <f t="shared" si="201"/>
        <v>67760000</v>
      </c>
      <c r="AH147" s="55"/>
      <c r="AI147" s="46"/>
      <c r="AJ147" s="46">
        <v>57400000</v>
      </c>
      <c r="AK147" s="46">
        <f t="shared" si="202"/>
        <v>64288000.000000007</v>
      </c>
      <c r="AL147" s="55"/>
      <c r="AM147" s="46"/>
      <c r="AN147" s="46">
        <v>0</v>
      </c>
      <c r="AO147" s="46">
        <f>AN147*1.12</f>
        <v>0</v>
      </c>
      <c r="AP147" s="55"/>
      <c r="AQ147" s="46"/>
      <c r="AR147" s="46">
        <f>AP147*AQ147</f>
        <v>0</v>
      </c>
      <c r="AS147" s="46">
        <f>AR147*1.12</f>
        <v>0</v>
      </c>
      <c r="AT147" s="55"/>
      <c r="AU147" s="56"/>
      <c r="AV147" s="56">
        <f>AT147*AU147</f>
        <v>0</v>
      </c>
      <c r="AW147" s="56">
        <f>AV147*1.12</f>
        <v>0</v>
      </c>
      <c r="AX147" s="56"/>
      <c r="AY147" s="46">
        <f>AF147+AJ147+AN147+AR147+AV147</f>
        <v>117900000</v>
      </c>
      <c r="AZ147" s="46">
        <f t="shared" si="200"/>
        <v>132048000.00000001</v>
      </c>
      <c r="BA147" s="16" t="s">
        <v>245</v>
      </c>
      <c r="BB147" s="23" t="s">
        <v>673</v>
      </c>
      <c r="BC147" s="23" t="s">
        <v>674</v>
      </c>
      <c r="BD147" s="26"/>
      <c r="BE147" s="26"/>
      <c r="BF147" s="26"/>
      <c r="BG147" s="26"/>
      <c r="BH147" s="26"/>
      <c r="BI147" s="26"/>
      <c r="BJ147" s="26"/>
      <c r="BK147" s="26"/>
      <c r="BL147" s="26"/>
      <c r="BM147" s="69" t="s">
        <v>649</v>
      </c>
      <c r="BN147" s="6"/>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c r="GG147" s="3"/>
      <c r="GH147" s="3"/>
      <c r="GI147" s="3"/>
      <c r="GJ147" s="3"/>
      <c r="GK147" s="3"/>
      <c r="GL147" s="3"/>
      <c r="GM147" s="3"/>
      <c r="GN147" s="3"/>
      <c r="GO147" s="3"/>
      <c r="GP147" s="3"/>
      <c r="GQ147" s="3"/>
      <c r="GR147" s="3"/>
      <c r="GS147" s="3"/>
      <c r="GT147" s="3"/>
      <c r="GU147" s="3"/>
      <c r="GV147" s="3"/>
      <c r="GW147" s="3"/>
      <c r="GX147" s="3"/>
      <c r="GY147" s="3"/>
      <c r="GZ147" s="3"/>
      <c r="HA147" s="3"/>
      <c r="HB147" s="3"/>
      <c r="HC147" s="3"/>
      <c r="HD147" s="3"/>
      <c r="HE147" s="3"/>
      <c r="HF147" s="3"/>
      <c r="HG147" s="3"/>
      <c r="HH147" s="3"/>
      <c r="HI147" s="3"/>
      <c r="HJ147" s="3"/>
      <c r="HK147" s="3"/>
      <c r="HL147" s="3"/>
      <c r="HM147" s="3"/>
      <c r="HN147" s="3"/>
      <c r="HO147" s="3"/>
      <c r="HP147" s="3"/>
      <c r="HQ147" s="3"/>
      <c r="HR147" s="3"/>
    </row>
    <row r="148" spans="1:226" s="120" customFormat="1" ht="12.95" customHeight="1" x14ac:dyDescent="0.25">
      <c r="A148" s="95" t="s">
        <v>66</v>
      </c>
      <c r="B148" s="54"/>
      <c r="C148" s="54"/>
      <c r="D148" s="92" t="s">
        <v>754</v>
      </c>
      <c r="E148" s="16"/>
      <c r="F148" s="16"/>
      <c r="G148" s="54" t="s">
        <v>755</v>
      </c>
      <c r="H148" s="54"/>
      <c r="I148" s="54" t="s">
        <v>756</v>
      </c>
      <c r="J148" s="54" t="s">
        <v>757</v>
      </c>
      <c r="K148" s="16" t="s">
        <v>25</v>
      </c>
      <c r="L148" s="16"/>
      <c r="M148" s="16"/>
      <c r="N148" s="16" t="s">
        <v>220</v>
      </c>
      <c r="O148" s="54">
        <v>230000000</v>
      </c>
      <c r="P148" s="16" t="s">
        <v>233</v>
      </c>
      <c r="Q148" s="32" t="s">
        <v>758</v>
      </c>
      <c r="R148" s="32" t="s">
        <v>234</v>
      </c>
      <c r="S148" s="54">
        <v>230000000</v>
      </c>
      <c r="T148" s="95" t="s">
        <v>140</v>
      </c>
      <c r="U148" s="95"/>
      <c r="V148" s="95" t="s">
        <v>235</v>
      </c>
      <c r="W148" s="95"/>
      <c r="X148" s="95"/>
      <c r="Y148" s="95">
        <v>30</v>
      </c>
      <c r="Z148" s="95" t="s">
        <v>243</v>
      </c>
      <c r="AA148" s="95">
        <v>10</v>
      </c>
      <c r="AB148" s="95"/>
      <c r="AC148" s="23" t="s">
        <v>236</v>
      </c>
      <c r="AD148" s="95"/>
      <c r="AE148" s="95"/>
      <c r="AF148" s="77">
        <v>400000000</v>
      </c>
      <c r="AG148" s="77">
        <f t="shared" si="201"/>
        <v>448000000.00000006</v>
      </c>
      <c r="AH148" s="77"/>
      <c r="AI148" s="77"/>
      <c r="AJ148" s="77">
        <v>796525170</v>
      </c>
      <c r="AK148" s="118">
        <f t="shared" si="202"/>
        <v>892108190.4000001</v>
      </c>
      <c r="AL148" s="77"/>
      <c r="AM148" s="77"/>
      <c r="AN148" s="77"/>
      <c r="AO148" s="77"/>
      <c r="AP148" s="77"/>
      <c r="AQ148" s="77"/>
      <c r="AR148" s="77"/>
      <c r="AS148" s="77"/>
      <c r="AT148" s="77"/>
      <c r="AU148" s="77"/>
      <c r="AV148" s="77"/>
      <c r="AW148" s="77"/>
      <c r="AX148" s="77"/>
      <c r="AY148" s="118">
        <v>0</v>
      </c>
      <c r="AZ148" s="118">
        <v>0</v>
      </c>
      <c r="BA148" s="77">
        <v>120240021112</v>
      </c>
      <c r="BB148" s="95" t="s">
        <v>759</v>
      </c>
      <c r="BC148" s="95" t="s">
        <v>760</v>
      </c>
      <c r="BD148" s="91"/>
      <c r="BE148" s="91"/>
      <c r="BF148" s="119"/>
      <c r="BG148" s="13"/>
      <c r="BH148" s="13"/>
      <c r="BI148" s="13"/>
      <c r="BJ148" s="13"/>
      <c r="BK148" s="13"/>
      <c r="BL148" s="13"/>
      <c r="BM148" s="13" t="s">
        <v>416</v>
      </c>
    </row>
    <row r="149" spans="1:226" s="120" customFormat="1" ht="12.95" customHeight="1" x14ac:dyDescent="0.25">
      <c r="A149" s="95" t="s">
        <v>66</v>
      </c>
      <c r="B149" s="54"/>
      <c r="C149" s="54"/>
      <c r="D149" s="92" t="s">
        <v>786</v>
      </c>
      <c r="E149" s="16"/>
      <c r="F149" s="16"/>
      <c r="G149" s="54" t="s">
        <v>755</v>
      </c>
      <c r="H149" s="54" t="s">
        <v>649</v>
      </c>
      <c r="I149" s="54" t="s">
        <v>756</v>
      </c>
      <c r="J149" s="54" t="s">
        <v>757</v>
      </c>
      <c r="K149" s="16" t="s">
        <v>9</v>
      </c>
      <c r="L149" s="16" t="s">
        <v>274</v>
      </c>
      <c r="M149" s="16" t="s">
        <v>685</v>
      </c>
      <c r="N149" s="16" t="s">
        <v>220</v>
      </c>
      <c r="O149" s="54">
        <v>230000000</v>
      </c>
      <c r="P149" s="16" t="s">
        <v>233</v>
      </c>
      <c r="Q149" s="32" t="s">
        <v>758</v>
      </c>
      <c r="R149" s="32" t="s">
        <v>234</v>
      </c>
      <c r="S149" s="54">
        <v>230000000</v>
      </c>
      <c r="T149" s="95" t="s">
        <v>140</v>
      </c>
      <c r="U149" s="95"/>
      <c r="V149" s="95" t="s">
        <v>235</v>
      </c>
      <c r="W149" s="95"/>
      <c r="X149" s="95"/>
      <c r="Y149" s="95">
        <v>30</v>
      </c>
      <c r="Z149" s="95" t="s">
        <v>243</v>
      </c>
      <c r="AA149" s="95">
        <v>10</v>
      </c>
      <c r="AB149" s="95"/>
      <c r="AC149" s="23" t="s">
        <v>236</v>
      </c>
      <c r="AD149" s="95"/>
      <c r="AE149" s="95"/>
      <c r="AF149" s="77">
        <v>400000000</v>
      </c>
      <c r="AG149" s="77">
        <f t="shared" si="201"/>
        <v>448000000.00000006</v>
      </c>
      <c r="AH149" s="77"/>
      <c r="AI149" s="77"/>
      <c r="AJ149" s="77">
        <v>796525170</v>
      </c>
      <c r="AK149" s="77">
        <f t="shared" si="202"/>
        <v>892108190.4000001</v>
      </c>
      <c r="AL149" s="77"/>
      <c r="AM149" s="77"/>
      <c r="AN149" s="77"/>
      <c r="AO149" s="77"/>
      <c r="AP149" s="77"/>
      <c r="AQ149" s="77"/>
      <c r="AR149" s="77"/>
      <c r="AS149" s="77"/>
      <c r="AT149" s="77"/>
      <c r="AU149" s="77"/>
      <c r="AV149" s="77"/>
      <c r="AW149" s="77"/>
      <c r="AX149" s="77"/>
      <c r="AY149" s="118">
        <f>AF149+AJ149</f>
        <v>1196525170</v>
      </c>
      <c r="AZ149" s="118">
        <f>AY149*1.12</f>
        <v>1340108190.4000001</v>
      </c>
      <c r="BA149" s="77">
        <v>120240021112</v>
      </c>
      <c r="BB149" s="95" t="s">
        <v>759</v>
      </c>
      <c r="BC149" s="95" t="s">
        <v>760</v>
      </c>
      <c r="BD149" s="95"/>
      <c r="BE149" s="91"/>
      <c r="BF149" s="91"/>
      <c r="BG149" s="119"/>
      <c r="BH149" s="13"/>
      <c r="BI149" s="13"/>
      <c r="BJ149" s="13"/>
      <c r="BK149" s="13"/>
      <c r="BL149" s="13"/>
      <c r="BM149" s="13" t="s">
        <v>787</v>
      </c>
      <c r="BN149" s="13"/>
    </row>
    <row r="150" spans="1:226" s="120" customFormat="1" ht="12.95" customHeight="1" x14ac:dyDescent="0.25">
      <c r="A150" s="121" t="s">
        <v>66</v>
      </c>
      <c r="B150" s="16"/>
      <c r="C150" s="16"/>
      <c r="D150" s="92" t="s">
        <v>761</v>
      </c>
      <c r="E150" s="16"/>
      <c r="F150" s="16"/>
      <c r="G150" s="16" t="s">
        <v>762</v>
      </c>
      <c r="H150" s="16"/>
      <c r="I150" s="16" t="s">
        <v>763</v>
      </c>
      <c r="J150" s="16" t="s">
        <v>763</v>
      </c>
      <c r="K150" s="16" t="s">
        <v>9</v>
      </c>
      <c r="L150" s="16" t="s">
        <v>274</v>
      </c>
      <c r="M150" s="16" t="s">
        <v>685</v>
      </c>
      <c r="N150" s="16" t="s">
        <v>764</v>
      </c>
      <c r="O150" s="54">
        <v>230000000</v>
      </c>
      <c r="P150" s="16" t="s">
        <v>233</v>
      </c>
      <c r="Q150" s="32" t="s">
        <v>758</v>
      </c>
      <c r="R150" s="32" t="s">
        <v>234</v>
      </c>
      <c r="S150" s="54">
        <v>230000000</v>
      </c>
      <c r="T150" s="95" t="s">
        <v>132</v>
      </c>
      <c r="U150" s="95"/>
      <c r="V150" s="95" t="s">
        <v>765</v>
      </c>
      <c r="W150" s="95"/>
      <c r="X150" s="95"/>
      <c r="Y150" s="95" t="s">
        <v>278</v>
      </c>
      <c r="Z150" s="95" t="s">
        <v>276</v>
      </c>
      <c r="AA150" s="95" t="s">
        <v>278</v>
      </c>
      <c r="AB150" s="95"/>
      <c r="AC150" s="23" t="s">
        <v>236</v>
      </c>
      <c r="AD150" s="95"/>
      <c r="AE150" s="95"/>
      <c r="AF150" s="77">
        <v>28500000</v>
      </c>
      <c r="AG150" s="77">
        <f t="shared" si="201"/>
        <v>31920000.000000004</v>
      </c>
      <c r="AH150" s="77"/>
      <c r="AI150" s="77"/>
      <c r="AJ150" s="77">
        <v>36440000</v>
      </c>
      <c r="AK150" s="77">
        <f t="shared" si="202"/>
        <v>40812800.000000007</v>
      </c>
      <c r="AL150" s="77"/>
      <c r="AM150" s="77"/>
      <c r="AN150" s="77"/>
      <c r="AO150" s="77"/>
      <c r="AP150" s="77"/>
      <c r="AQ150" s="77"/>
      <c r="AR150" s="77"/>
      <c r="AS150" s="77"/>
      <c r="AT150" s="77"/>
      <c r="AU150" s="77"/>
      <c r="AV150" s="77"/>
      <c r="AW150" s="77"/>
      <c r="AX150" s="77"/>
      <c r="AY150" s="77">
        <f>AF150+AJ150+AN150+AR150+AV150</f>
        <v>64940000</v>
      </c>
      <c r="AZ150" s="77">
        <f>AG150+AK150+AO150+AS150+AW150</f>
        <v>72732800.000000015</v>
      </c>
      <c r="BA150" s="77">
        <v>120240021112</v>
      </c>
      <c r="BB150" s="16" t="s">
        <v>766</v>
      </c>
      <c r="BC150" s="16" t="s">
        <v>767</v>
      </c>
      <c r="BD150" s="91"/>
      <c r="BE150" s="91"/>
      <c r="BF150" s="119"/>
      <c r="BG150" s="13"/>
      <c r="BH150" s="13"/>
      <c r="BI150" s="13"/>
      <c r="BJ150" s="13"/>
      <c r="BK150" s="13"/>
      <c r="BL150" s="13"/>
      <c r="BM150" s="23" t="s">
        <v>416</v>
      </c>
    </row>
    <row r="151" spans="1:226" s="120" customFormat="1" ht="12.95" customHeight="1" x14ac:dyDescent="0.2">
      <c r="A151" s="32" t="s">
        <v>806</v>
      </c>
      <c r="B151" s="54"/>
      <c r="C151" s="54"/>
      <c r="D151" s="92" t="s">
        <v>807</v>
      </c>
      <c r="E151" s="16"/>
      <c r="F151" s="16"/>
      <c r="G151" s="16" t="s">
        <v>808</v>
      </c>
      <c r="H151" s="16"/>
      <c r="I151" s="16" t="s">
        <v>809</v>
      </c>
      <c r="J151" s="16" t="s">
        <v>810</v>
      </c>
      <c r="K151" s="54" t="s">
        <v>25</v>
      </c>
      <c r="L151" s="14"/>
      <c r="M151" s="14"/>
      <c r="N151" s="47">
        <v>100</v>
      </c>
      <c r="O151" s="16">
        <v>230000000</v>
      </c>
      <c r="P151" s="16" t="s">
        <v>233</v>
      </c>
      <c r="Q151" s="16" t="s">
        <v>796</v>
      </c>
      <c r="R151" s="32" t="s">
        <v>234</v>
      </c>
      <c r="S151" s="54">
        <v>230000000</v>
      </c>
      <c r="T151" s="16" t="s">
        <v>811</v>
      </c>
      <c r="U151" s="14"/>
      <c r="V151" s="16" t="s">
        <v>765</v>
      </c>
      <c r="W151" s="14"/>
      <c r="X151" s="14"/>
      <c r="Y151" s="86">
        <v>0</v>
      </c>
      <c r="Z151" s="47">
        <v>90</v>
      </c>
      <c r="AA151" s="47">
        <v>10</v>
      </c>
      <c r="AB151" s="14"/>
      <c r="AC151" s="23" t="s">
        <v>236</v>
      </c>
      <c r="AD151" s="47">
        <v>4</v>
      </c>
      <c r="AE151" s="59"/>
      <c r="AF151" s="101">
        <v>249813716.0492</v>
      </c>
      <c r="AG151" s="101">
        <f>IF(Y151="С НДС",AF151*1.12,AF151)</f>
        <v>249813716.0492</v>
      </c>
      <c r="AH151" s="47">
        <v>3</v>
      </c>
      <c r="AI151" s="59"/>
      <c r="AJ151" s="101">
        <v>150000000</v>
      </c>
      <c r="AK151" s="101">
        <f>AJ151*1.12</f>
        <v>168000000.00000003</v>
      </c>
      <c r="AL151" s="105"/>
      <c r="AM151" s="59"/>
      <c r="AN151" s="59">
        <f t="shared" ref="AN151:AN157" si="203">AL151*AM151</f>
        <v>0</v>
      </c>
      <c r="AO151" s="59">
        <f t="shared" ref="AO151:AO157" si="204">IF(Y151="С НДС",AN151*1.12,AN151)</f>
        <v>0</v>
      </c>
      <c r="AP151" s="105"/>
      <c r="AQ151" s="59"/>
      <c r="AR151" s="59">
        <f t="shared" ref="AR151:AR157" si="205">AP151*AQ151</f>
        <v>0</v>
      </c>
      <c r="AS151" s="59">
        <f t="shared" ref="AS151:AS157" si="206">IF(Y151="С НДС",AR151*1.12,AR151)</f>
        <v>0</v>
      </c>
      <c r="AT151" s="105"/>
      <c r="AU151" s="59"/>
      <c r="AV151" s="59">
        <f t="shared" ref="AV151:AV157" si="207">AT151*AU151</f>
        <v>0</v>
      </c>
      <c r="AW151" s="59">
        <f t="shared" ref="AW151:AW157" si="208">IF(Y151="С НДС",AV151*1.12,AV151)</f>
        <v>0</v>
      </c>
      <c r="AX151" s="54">
        <f t="shared" ref="AX151:AX157" si="209">AH151+AD151</f>
        <v>7</v>
      </c>
      <c r="AY151" s="46">
        <v>0</v>
      </c>
      <c r="AZ151" s="46">
        <f>AY151*1.12</f>
        <v>0</v>
      </c>
      <c r="BA151" s="14" t="s">
        <v>245</v>
      </c>
      <c r="BB151" s="14" t="s">
        <v>812</v>
      </c>
      <c r="BC151" s="16" t="s">
        <v>813</v>
      </c>
      <c r="BD151" s="16"/>
      <c r="BE151" s="16"/>
      <c r="BF151" s="14"/>
      <c r="BG151" s="14"/>
      <c r="BH151" s="14"/>
      <c r="BI151" s="14"/>
      <c r="BJ151" s="14"/>
      <c r="BK151" s="14"/>
      <c r="BL151" s="14"/>
      <c r="BM151" s="16" t="s">
        <v>814</v>
      </c>
    </row>
    <row r="152" spans="1:226" ht="12.95" customHeight="1" x14ac:dyDescent="0.2">
      <c r="A152" s="32" t="s">
        <v>806</v>
      </c>
      <c r="B152" s="54"/>
      <c r="C152" s="54"/>
      <c r="D152" s="92" t="s">
        <v>874</v>
      </c>
      <c r="E152" s="16"/>
      <c r="F152" s="16"/>
      <c r="G152" s="16" t="s">
        <v>808</v>
      </c>
      <c r="H152" s="16"/>
      <c r="I152" s="16" t="s">
        <v>809</v>
      </c>
      <c r="J152" s="16" t="s">
        <v>810</v>
      </c>
      <c r="K152" s="54" t="s">
        <v>25</v>
      </c>
      <c r="L152" s="14"/>
      <c r="M152" s="14"/>
      <c r="N152" s="47">
        <v>100</v>
      </c>
      <c r="O152" s="16">
        <v>230000000</v>
      </c>
      <c r="P152" s="16" t="s">
        <v>233</v>
      </c>
      <c r="Q152" s="16" t="s">
        <v>875</v>
      </c>
      <c r="R152" s="32" t="s">
        <v>234</v>
      </c>
      <c r="S152" s="54">
        <v>230000000</v>
      </c>
      <c r="T152" s="16" t="s">
        <v>811</v>
      </c>
      <c r="U152" s="14"/>
      <c r="V152" s="16" t="s">
        <v>765</v>
      </c>
      <c r="W152" s="14"/>
      <c r="X152" s="14"/>
      <c r="Y152" s="86">
        <v>0</v>
      </c>
      <c r="Z152" s="47">
        <v>90</v>
      </c>
      <c r="AA152" s="47">
        <v>10</v>
      </c>
      <c r="AB152" s="14"/>
      <c r="AC152" s="23" t="s">
        <v>236</v>
      </c>
      <c r="AD152" s="47">
        <v>4</v>
      </c>
      <c r="AE152" s="59" t="s">
        <v>649</v>
      </c>
      <c r="AF152" s="101">
        <v>222689600</v>
      </c>
      <c r="AG152" s="101">
        <f>AF152*1.12</f>
        <v>249412352.00000003</v>
      </c>
      <c r="AH152" s="47">
        <v>3</v>
      </c>
      <c r="AI152" s="59"/>
      <c r="AJ152" s="101">
        <v>150000000</v>
      </c>
      <c r="AK152" s="101">
        <f>AJ152*1.12</f>
        <v>168000000.00000003</v>
      </c>
      <c r="AL152" s="105"/>
      <c r="AM152" s="59"/>
      <c r="AN152" s="59">
        <f t="shared" si="203"/>
        <v>0</v>
      </c>
      <c r="AO152" s="59">
        <f t="shared" si="204"/>
        <v>0</v>
      </c>
      <c r="AP152" s="105"/>
      <c r="AQ152" s="59"/>
      <c r="AR152" s="59">
        <f t="shared" si="205"/>
        <v>0</v>
      </c>
      <c r="AS152" s="59">
        <f t="shared" si="206"/>
        <v>0</v>
      </c>
      <c r="AT152" s="105"/>
      <c r="AU152" s="59"/>
      <c r="AV152" s="59">
        <f t="shared" si="207"/>
        <v>0</v>
      </c>
      <c r="AW152" s="59">
        <f t="shared" si="208"/>
        <v>0</v>
      </c>
      <c r="AX152" s="54">
        <f t="shared" si="209"/>
        <v>7</v>
      </c>
      <c r="AY152" s="204">
        <v>0</v>
      </c>
      <c r="AZ152" s="204">
        <v>0</v>
      </c>
      <c r="BA152" s="14" t="s">
        <v>245</v>
      </c>
      <c r="BB152" s="14" t="s">
        <v>812</v>
      </c>
      <c r="BC152" s="16" t="s">
        <v>813</v>
      </c>
      <c r="BD152" s="16"/>
      <c r="BE152" s="16"/>
      <c r="BF152" s="14"/>
      <c r="BG152" s="14"/>
      <c r="BH152" s="14"/>
      <c r="BI152" s="14"/>
      <c r="BJ152" s="14"/>
      <c r="BK152" s="14"/>
      <c r="BL152" s="14"/>
      <c r="BM152" s="16" t="s">
        <v>987</v>
      </c>
    </row>
    <row r="153" spans="1:226" s="120" customFormat="1" ht="12.95" customHeight="1" x14ac:dyDescent="0.2">
      <c r="A153" s="32" t="s">
        <v>806</v>
      </c>
      <c r="B153" s="54"/>
      <c r="C153" s="54"/>
      <c r="D153" s="92" t="s">
        <v>815</v>
      </c>
      <c r="E153" s="16"/>
      <c r="F153" s="16"/>
      <c r="G153" s="54" t="s">
        <v>808</v>
      </c>
      <c r="H153" s="54"/>
      <c r="I153" s="54" t="s">
        <v>809</v>
      </c>
      <c r="J153" s="54" t="s">
        <v>810</v>
      </c>
      <c r="K153" s="54" t="s">
        <v>25</v>
      </c>
      <c r="L153" s="14"/>
      <c r="M153" s="87"/>
      <c r="N153" s="47">
        <v>100</v>
      </c>
      <c r="O153" s="54">
        <v>230000000</v>
      </c>
      <c r="P153" s="16" t="s">
        <v>233</v>
      </c>
      <c r="Q153" s="16" t="s">
        <v>796</v>
      </c>
      <c r="R153" s="32" t="s">
        <v>234</v>
      </c>
      <c r="S153" s="54">
        <v>230000000</v>
      </c>
      <c r="T153" s="54" t="s">
        <v>816</v>
      </c>
      <c r="U153" s="14"/>
      <c r="V153" s="16" t="s">
        <v>765</v>
      </c>
      <c r="W153" s="14"/>
      <c r="X153" s="14"/>
      <c r="Y153" s="86">
        <v>0</v>
      </c>
      <c r="Z153" s="47">
        <v>90</v>
      </c>
      <c r="AA153" s="47">
        <v>10</v>
      </c>
      <c r="AB153" s="87"/>
      <c r="AC153" s="23" t="s">
        <v>236</v>
      </c>
      <c r="AD153" s="54">
        <v>3</v>
      </c>
      <c r="AE153" s="87"/>
      <c r="AF153" s="101">
        <v>222690740</v>
      </c>
      <c r="AG153" s="101">
        <f>IF(Y153="С НДС",AF153*1.12,AF153)</f>
        <v>222690740</v>
      </c>
      <c r="AH153" s="54">
        <v>3</v>
      </c>
      <c r="AI153" s="87"/>
      <c r="AJ153" s="101">
        <v>150000000</v>
      </c>
      <c r="AK153" s="101">
        <f t="shared" ref="AK153:AK165" si="210">AJ153*1.12</f>
        <v>168000000.00000003</v>
      </c>
      <c r="AL153" s="105"/>
      <c r="AM153" s="59"/>
      <c r="AN153" s="59">
        <f t="shared" si="203"/>
        <v>0</v>
      </c>
      <c r="AO153" s="59">
        <f t="shared" si="204"/>
        <v>0</v>
      </c>
      <c r="AP153" s="105"/>
      <c r="AQ153" s="59"/>
      <c r="AR153" s="59">
        <f t="shared" si="205"/>
        <v>0</v>
      </c>
      <c r="AS153" s="59">
        <f t="shared" si="206"/>
        <v>0</v>
      </c>
      <c r="AT153" s="105"/>
      <c r="AU153" s="59"/>
      <c r="AV153" s="59">
        <f t="shared" si="207"/>
        <v>0</v>
      </c>
      <c r="AW153" s="59">
        <f t="shared" si="208"/>
        <v>0</v>
      </c>
      <c r="AX153" s="54">
        <f t="shared" si="209"/>
        <v>6</v>
      </c>
      <c r="AY153" s="46">
        <v>0</v>
      </c>
      <c r="AZ153" s="46">
        <f>AY153*1.12</f>
        <v>0</v>
      </c>
      <c r="BA153" s="14" t="s">
        <v>245</v>
      </c>
      <c r="BB153" s="87" t="s">
        <v>817</v>
      </c>
      <c r="BC153" s="174" t="s">
        <v>818</v>
      </c>
      <c r="BD153" s="175"/>
      <c r="BE153" s="176"/>
      <c r="BF153" s="14"/>
      <c r="BG153" s="14"/>
      <c r="BH153" s="14"/>
      <c r="BI153" s="14"/>
      <c r="BJ153" s="14"/>
      <c r="BK153" s="14"/>
      <c r="BL153" s="14"/>
      <c r="BM153" s="16" t="s">
        <v>814</v>
      </c>
    </row>
    <row r="154" spans="1:226" ht="12.95" customHeight="1" x14ac:dyDescent="0.2">
      <c r="A154" s="32" t="s">
        <v>806</v>
      </c>
      <c r="B154" s="54"/>
      <c r="C154" s="54"/>
      <c r="D154" s="92" t="s">
        <v>876</v>
      </c>
      <c r="E154" s="16"/>
      <c r="F154" s="16"/>
      <c r="G154" s="54" t="s">
        <v>808</v>
      </c>
      <c r="H154" s="54"/>
      <c r="I154" s="54" t="s">
        <v>809</v>
      </c>
      <c r="J154" s="54" t="s">
        <v>810</v>
      </c>
      <c r="K154" s="54" t="s">
        <v>25</v>
      </c>
      <c r="L154" s="14"/>
      <c r="M154" s="87"/>
      <c r="N154" s="47">
        <v>100</v>
      </c>
      <c r="O154" s="54">
        <v>230000000</v>
      </c>
      <c r="P154" s="16" t="s">
        <v>233</v>
      </c>
      <c r="Q154" s="16" t="s">
        <v>875</v>
      </c>
      <c r="R154" s="32" t="s">
        <v>234</v>
      </c>
      <c r="S154" s="54">
        <v>230000000</v>
      </c>
      <c r="T154" s="54" t="s">
        <v>816</v>
      </c>
      <c r="U154" s="14"/>
      <c r="V154" s="16" t="s">
        <v>765</v>
      </c>
      <c r="W154" s="14"/>
      <c r="X154" s="14"/>
      <c r="Y154" s="86">
        <v>0</v>
      </c>
      <c r="Z154" s="47">
        <v>90</v>
      </c>
      <c r="AA154" s="47">
        <v>10</v>
      </c>
      <c r="AB154" s="87"/>
      <c r="AC154" s="23" t="s">
        <v>236</v>
      </c>
      <c r="AD154" s="54">
        <v>3</v>
      </c>
      <c r="AE154" s="87" t="s">
        <v>649</v>
      </c>
      <c r="AF154" s="101">
        <v>249813716</v>
      </c>
      <c r="AG154" s="101">
        <f>AF154*1.12</f>
        <v>279791361.92000002</v>
      </c>
      <c r="AH154" s="54">
        <v>3</v>
      </c>
      <c r="AI154" s="87"/>
      <c r="AJ154" s="101">
        <v>150000000</v>
      </c>
      <c r="AK154" s="101">
        <f>AJ154*1.12</f>
        <v>168000000.00000003</v>
      </c>
      <c r="AL154" s="105"/>
      <c r="AM154" s="59"/>
      <c r="AN154" s="59">
        <f t="shared" si="203"/>
        <v>0</v>
      </c>
      <c r="AO154" s="59">
        <f t="shared" si="204"/>
        <v>0</v>
      </c>
      <c r="AP154" s="105"/>
      <c r="AQ154" s="59"/>
      <c r="AR154" s="59">
        <f t="shared" si="205"/>
        <v>0</v>
      </c>
      <c r="AS154" s="59">
        <f t="shared" si="206"/>
        <v>0</v>
      </c>
      <c r="AT154" s="105"/>
      <c r="AU154" s="59"/>
      <c r="AV154" s="59">
        <f t="shared" si="207"/>
        <v>0</v>
      </c>
      <c r="AW154" s="59">
        <f t="shared" si="208"/>
        <v>0</v>
      </c>
      <c r="AX154" s="54">
        <f t="shared" si="209"/>
        <v>6</v>
      </c>
      <c r="AY154" s="204">
        <v>0</v>
      </c>
      <c r="AZ154" s="204">
        <v>0</v>
      </c>
      <c r="BA154" s="14" t="s">
        <v>245</v>
      </c>
      <c r="BB154" s="87" t="s">
        <v>817</v>
      </c>
      <c r="BC154" s="174" t="s">
        <v>818</v>
      </c>
      <c r="BD154" s="175"/>
      <c r="BE154" s="176"/>
      <c r="BF154" s="14"/>
      <c r="BG154" s="14"/>
      <c r="BH154" s="14"/>
      <c r="BI154" s="14"/>
      <c r="BJ154" s="14"/>
      <c r="BK154" s="14"/>
      <c r="BL154" s="14"/>
      <c r="BM154" s="16" t="s">
        <v>988</v>
      </c>
    </row>
    <row r="155" spans="1:226" s="120" customFormat="1" ht="12.95" customHeight="1" x14ac:dyDescent="0.2">
      <c r="A155" s="32" t="s">
        <v>806</v>
      </c>
      <c r="B155" s="54"/>
      <c r="C155" s="54"/>
      <c r="D155" s="92" t="s">
        <v>84</v>
      </c>
      <c r="E155" s="16"/>
      <c r="F155" s="16"/>
      <c r="G155" s="16" t="s">
        <v>808</v>
      </c>
      <c r="H155" s="16"/>
      <c r="I155" s="16" t="s">
        <v>809</v>
      </c>
      <c r="J155" s="16" t="s">
        <v>810</v>
      </c>
      <c r="K155" s="54" t="s">
        <v>25</v>
      </c>
      <c r="L155" s="14"/>
      <c r="M155" s="14"/>
      <c r="N155" s="47">
        <v>100</v>
      </c>
      <c r="O155" s="16">
        <v>230000000</v>
      </c>
      <c r="P155" s="16" t="s">
        <v>233</v>
      </c>
      <c r="Q155" s="16" t="s">
        <v>796</v>
      </c>
      <c r="R155" s="32" t="s">
        <v>234</v>
      </c>
      <c r="S155" s="54">
        <v>230000000</v>
      </c>
      <c r="T155" s="16" t="s">
        <v>819</v>
      </c>
      <c r="U155" s="14"/>
      <c r="V155" s="16" t="s">
        <v>765</v>
      </c>
      <c r="W155" s="14"/>
      <c r="X155" s="14"/>
      <c r="Y155" s="86">
        <v>0</v>
      </c>
      <c r="Z155" s="47">
        <v>90</v>
      </c>
      <c r="AA155" s="47">
        <v>10</v>
      </c>
      <c r="AB155" s="14"/>
      <c r="AC155" s="23" t="s">
        <v>236</v>
      </c>
      <c r="AD155" s="47">
        <v>1</v>
      </c>
      <c r="AE155" s="59"/>
      <c r="AF155" s="101">
        <v>63741544</v>
      </c>
      <c r="AG155" s="101">
        <f>IF(Y155="С НДС",AF155*1.12,AF155)</f>
        <v>63741544</v>
      </c>
      <c r="AH155" s="47">
        <v>2</v>
      </c>
      <c r="AI155" s="59"/>
      <c r="AJ155" s="101">
        <v>100000000</v>
      </c>
      <c r="AK155" s="101">
        <f t="shared" si="210"/>
        <v>112000000.00000001</v>
      </c>
      <c r="AL155" s="105"/>
      <c r="AM155" s="59"/>
      <c r="AN155" s="59">
        <f t="shared" si="203"/>
        <v>0</v>
      </c>
      <c r="AO155" s="59">
        <f t="shared" si="204"/>
        <v>0</v>
      </c>
      <c r="AP155" s="105"/>
      <c r="AQ155" s="59"/>
      <c r="AR155" s="59">
        <f t="shared" si="205"/>
        <v>0</v>
      </c>
      <c r="AS155" s="59">
        <f t="shared" si="206"/>
        <v>0</v>
      </c>
      <c r="AT155" s="105"/>
      <c r="AU155" s="59"/>
      <c r="AV155" s="59">
        <f t="shared" si="207"/>
        <v>0</v>
      </c>
      <c r="AW155" s="59">
        <f t="shared" si="208"/>
        <v>0</v>
      </c>
      <c r="AX155" s="54">
        <f t="shared" si="209"/>
        <v>3</v>
      </c>
      <c r="AY155" s="46">
        <v>0</v>
      </c>
      <c r="AZ155" s="46">
        <f>AY155*1.12</f>
        <v>0</v>
      </c>
      <c r="BA155" s="14" t="s">
        <v>245</v>
      </c>
      <c r="BB155" s="14" t="s">
        <v>820</v>
      </c>
      <c r="BC155" s="16" t="s">
        <v>821</v>
      </c>
      <c r="BD155" s="16"/>
      <c r="BE155" s="16"/>
      <c r="BF155" s="14"/>
      <c r="BG155" s="14"/>
      <c r="BH155" s="14"/>
      <c r="BI155" s="14"/>
      <c r="BJ155" s="14"/>
      <c r="BK155" s="14"/>
      <c r="BL155" s="14"/>
      <c r="BM155" s="16" t="s">
        <v>814</v>
      </c>
    </row>
    <row r="156" spans="1:226" ht="12.95" customHeight="1" x14ac:dyDescent="0.2">
      <c r="A156" s="32" t="s">
        <v>806</v>
      </c>
      <c r="B156" s="54"/>
      <c r="C156" s="54"/>
      <c r="D156" s="92" t="s">
        <v>877</v>
      </c>
      <c r="E156" s="16"/>
      <c r="F156" s="16"/>
      <c r="G156" s="16" t="s">
        <v>808</v>
      </c>
      <c r="H156" s="16"/>
      <c r="I156" s="16" t="s">
        <v>809</v>
      </c>
      <c r="J156" s="16" t="s">
        <v>810</v>
      </c>
      <c r="K156" s="54" t="s">
        <v>25</v>
      </c>
      <c r="L156" s="14"/>
      <c r="M156" s="14"/>
      <c r="N156" s="47">
        <v>100</v>
      </c>
      <c r="O156" s="16">
        <v>230000000</v>
      </c>
      <c r="P156" s="16" t="s">
        <v>233</v>
      </c>
      <c r="Q156" s="16" t="s">
        <v>875</v>
      </c>
      <c r="R156" s="32" t="s">
        <v>234</v>
      </c>
      <c r="S156" s="54">
        <v>230000000</v>
      </c>
      <c r="T156" s="16" t="s">
        <v>819</v>
      </c>
      <c r="U156" s="14"/>
      <c r="V156" s="16" t="s">
        <v>765</v>
      </c>
      <c r="W156" s="14"/>
      <c r="X156" s="14"/>
      <c r="Y156" s="86">
        <v>0</v>
      </c>
      <c r="Z156" s="47">
        <v>90</v>
      </c>
      <c r="AA156" s="47">
        <v>10</v>
      </c>
      <c r="AB156" s="14"/>
      <c r="AC156" s="23" t="s">
        <v>236</v>
      </c>
      <c r="AD156" s="47">
        <v>1</v>
      </c>
      <c r="AE156" s="59" t="s">
        <v>649</v>
      </c>
      <c r="AF156" s="101">
        <v>63741580</v>
      </c>
      <c r="AG156" s="101">
        <f t="shared" ref="AG156" si="211">AF156*1.12</f>
        <v>71390569.600000009</v>
      </c>
      <c r="AH156" s="47">
        <v>2</v>
      </c>
      <c r="AI156" s="59"/>
      <c r="AJ156" s="101">
        <v>100000000</v>
      </c>
      <c r="AK156" s="101">
        <f t="shared" ref="AK156" si="212">AJ156*1.12</f>
        <v>112000000.00000001</v>
      </c>
      <c r="AL156" s="105"/>
      <c r="AM156" s="59"/>
      <c r="AN156" s="59">
        <f t="shared" si="203"/>
        <v>0</v>
      </c>
      <c r="AO156" s="59">
        <f t="shared" si="204"/>
        <v>0</v>
      </c>
      <c r="AP156" s="105"/>
      <c r="AQ156" s="59"/>
      <c r="AR156" s="59">
        <f t="shared" si="205"/>
        <v>0</v>
      </c>
      <c r="AS156" s="59">
        <f t="shared" si="206"/>
        <v>0</v>
      </c>
      <c r="AT156" s="105"/>
      <c r="AU156" s="59"/>
      <c r="AV156" s="59">
        <f t="shared" si="207"/>
        <v>0</v>
      </c>
      <c r="AW156" s="59">
        <f t="shared" si="208"/>
        <v>0</v>
      </c>
      <c r="AX156" s="54">
        <f t="shared" si="209"/>
        <v>3</v>
      </c>
      <c r="AY156" s="204">
        <v>0</v>
      </c>
      <c r="AZ156" s="204">
        <v>0</v>
      </c>
      <c r="BA156" s="14" t="s">
        <v>245</v>
      </c>
      <c r="BB156" s="14" t="s">
        <v>820</v>
      </c>
      <c r="BC156" s="16" t="s">
        <v>821</v>
      </c>
      <c r="BD156" s="16"/>
      <c r="BE156" s="16"/>
      <c r="BF156" s="14"/>
      <c r="BG156" s="14"/>
      <c r="BH156" s="14"/>
      <c r="BI156" s="14"/>
      <c r="BJ156" s="14"/>
      <c r="BK156" s="14"/>
      <c r="BL156" s="14"/>
      <c r="BM156" s="16" t="s">
        <v>988</v>
      </c>
    </row>
    <row r="157" spans="1:226" s="120" customFormat="1" ht="12.95" customHeight="1" x14ac:dyDescent="0.2">
      <c r="A157" s="32" t="s">
        <v>806</v>
      </c>
      <c r="B157" s="54"/>
      <c r="C157" s="54"/>
      <c r="D157" s="92" t="s">
        <v>85</v>
      </c>
      <c r="E157" s="16"/>
      <c r="F157" s="16"/>
      <c r="G157" s="16" t="s">
        <v>808</v>
      </c>
      <c r="H157" s="16"/>
      <c r="I157" s="16" t="s">
        <v>809</v>
      </c>
      <c r="J157" s="16" t="s">
        <v>810</v>
      </c>
      <c r="K157" s="54" t="s">
        <v>25</v>
      </c>
      <c r="L157" s="14"/>
      <c r="M157" s="14"/>
      <c r="N157" s="47">
        <v>100</v>
      </c>
      <c r="O157" s="16">
        <v>230000000</v>
      </c>
      <c r="P157" s="16" t="s">
        <v>233</v>
      </c>
      <c r="Q157" s="16" t="s">
        <v>796</v>
      </c>
      <c r="R157" s="32" t="s">
        <v>234</v>
      </c>
      <c r="S157" s="54">
        <v>230000000</v>
      </c>
      <c r="T157" s="16" t="s">
        <v>822</v>
      </c>
      <c r="U157" s="14"/>
      <c r="V157" s="16" t="s">
        <v>765</v>
      </c>
      <c r="W157" s="14"/>
      <c r="X157" s="14"/>
      <c r="Y157" s="86">
        <v>0</v>
      </c>
      <c r="Z157" s="47">
        <v>90</v>
      </c>
      <c r="AA157" s="47">
        <v>10</v>
      </c>
      <c r="AB157" s="14"/>
      <c r="AC157" s="23" t="s">
        <v>236</v>
      </c>
      <c r="AD157" s="105"/>
      <c r="AE157" s="59"/>
      <c r="AF157" s="59"/>
      <c r="AG157" s="59"/>
      <c r="AH157" s="47">
        <v>3</v>
      </c>
      <c r="AI157" s="59"/>
      <c r="AJ157" s="101">
        <v>150000000</v>
      </c>
      <c r="AK157" s="101">
        <f t="shared" si="210"/>
        <v>168000000.00000003</v>
      </c>
      <c r="AL157" s="105"/>
      <c r="AM157" s="59"/>
      <c r="AN157" s="59">
        <f t="shared" si="203"/>
        <v>0</v>
      </c>
      <c r="AO157" s="59">
        <f t="shared" si="204"/>
        <v>0</v>
      </c>
      <c r="AP157" s="105"/>
      <c r="AQ157" s="59"/>
      <c r="AR157" s="59">
        <f t="shared" si="205"/>
        <v>0</v>
      </c>
      <c r="AS157" s="59">
        <f t="shared" si="206"/>
        <v>0</v>
      </c>
      <c r="AT157" s="105"/>
      <c r="AU157" s="59"/>
      <c r="AV157" s="59">
        <f t="shared" si="207"/>
        <v>0</v>
      </c>
      <c r="AW157" s="59">
        <f t="shared" si="208"/>
        <v>0</v>
      </c>
      <c r="AX157" s="54">
        <f t="shared" si="209"/>
        <v>3</v>
      </c>
      <c r="AY157" s="46">
        <v>0</v>
      </c>
      <c r="AZ157" s="46">
        <f>AY157*1.12</f>
        <v>0</v>
      </c>
      <c r="BA157" s="14" t="s">
        <v>245</v>
      </c>
      <c r="BB157" s="14" t="s">
        <v>823</v>
      </c>
      <c r="BC157" s="16" t="s">
        <v>824</v>
      </c>
      <c r="BD157" s="16"/>
      <c r="BE157" s="16"/>
      <c r="BF157" s="14"/>
      <c r="BG157" s="14"/>
      <c r="BH157" s="14"/>
      <c r="BI157" s="14"/>
      <c r="BJ157" s="14"/>
      <c r="BK157" s="14"/>
      <c r="BL157" s="14"/>
      <c r="BM157" s="16" t="s">
        <v>814</v>
      </c>
    </row>
    <row r="158" spans="1:226" ht="12.95" customHeight="1" x14ac:dyDescent="0.2">
      <c r="A158" s="32" t="s">
        <v>806</v>
      </c>
      <c r="B158" s="54"/>
      <c r="C158" s="54"/>
      <c r="D158" s="92" t="s">
        <v>85</v>
      </c>
      <c r="E158" s="16"/>
      <c r="F158" s="16"/>
      <c r="G158" s="16" t="s">
        <v>808</v>
      </c>
      <c r="H158" s="16"/>
      <c r="I158" s="16" t="s">
        <v>809</v>
      </c>
      <c r="J158" s="16" t="s">
        <v>810</v>
      </c>
      <c r="K158" s="54" t="s">
        <v>25</v>
      </c>
      <c r="L158" s="14"/>
      <c r="M158" s="14"/>
      <c r="N158" s="47">
        <v>100</v>
      </c>
      <c r="O158" s="16">
        <v>230000000</v>
      </c>
      <c r="P158" s="16" t="s">
        <v>233</v>
      </c>
      <c r="Q158" s="16" t="s">
        <v>796</v>
      </c>
      <c r="R158" s="32" t="s">
        <v>234</v>
      </c>
      <c r="S158" s="54">
        <v>230000000</v>
      </c>
      <c r="T158" s="16" t="s">
        <v>822</v>
      </c>
      <c r="U158" s="14"/>
      <c r="V158" s="16" t="s">
        <v>765</v>
      </c>
      <c r="W158" s="14"/>
      <c r="X158" s="14"/>
      <c r="Y158" s="86">
        <v>0</v>
      </c>
      <c r="Z158" s="47">
        <v>90</v>
      </c>
      <c r="AA158" s="47">
        <v>10</v>
      </c>
      <c r="AB158" s="14"/>
      <c r="AC158" s="23" t="s">
        <v>236</v>
      </c>
      <c r="AD158" s="105"/>
      <c r="AE158" s="59"/>
      <c r="AF158" s="59"/>
      <c r="AG158" s="59"/>
      <c r="AH158" s="47">
        <v>3</v>
      </c>
      <c r="AI158" s="59"/>
      <c r="AJ158" s="101">
        <v>150000000</v>
      </c>
      <c r="AK158" s="101">
        <v>168000000.00000003</v>
      </c>
      <c r="AL158" s="105"/>
      <c r="AM158" s="59"/>
      <c r="AN158" s="59">
        <v>0</v>
      </c>
      <c r="AO158" s="59">
        <v>0</v>
      </c>
      <c r="AP158" s="105"/>
      <c r="AQ158" s="59"/>
      <c r="AR158" s="59">
        <v>0</v>
      </c>
      <c r="AS158" s="59">
        <v>0</v>
      </c>
      <c r="AT158" s="105"/>
      <c r="AU158" s="59"/>
      <c r="AV158" s="59">
        <v>0</v>
      </c>
      <c r="AW158" s="59">
        <v>0</v>
      </c>
      <c r="AX158" s="54">
        <v>3</v>
      </c>
      <c r="AY158" s="46">
        <v>0</v>
      </c>
      <c r="AZ158" s="46">
        <v>0</v>
      </c>
      <c r="BA158" s="14" t="s">
        <v>245</v>
      </c>
      <c r="BB158" s="14" t="s">
        <v>823</v>
      </c>
      <c r="BC158" s="16" t="s">
        <v>824</v>
      </c>
      <c r="BD158" s="16"/>
      <c r="BE158" s="16"/>
      <c r="BF158" s="14"/>
      <c r="BG158" s="14"/>
      <c r="BH158" s="14"/>
      <c r="BI158" s="14"/>
      <c r="BJ158" s="14"/>
      <c r="BK158" s="14"/>
      <c r="BL158" s="14"/>
      <c r="BM158" s="26" t="s">
        <v>985</v>
      </c>
    </row>
    <row r="159" spans="1:226" s="120" customFormat="1" ht="12.95" customHeight="1" x14ac:dyDescent="0.25">
      <c r="A159" s="32" t="s">
        <v>87</v>
      </c>
      <c r="B159" s="54"/>
      <c r="C159" s="54"/>
      <c r="D159" s="92" t="s">
        <v>86</v>
      </c>
      <c r="E159" s="16"/>
      <c r="F159" s="16"/>
      <c r="G159" s="16" t="s">
        <v>481</v>
      </c>
      <c r="H159" s="88"/>
      <c r="I159" s="88" t="s">
        <v>482</v>
      </c>
      <c r="J159" s="88" t="s">
        <v>88</v>
      </c>
      <c r="K159" s="16" t="s">
        <v>25</v>
      </c>
      <c r="L159" s="16"/>
      <c r="M159" s="16"/>
      <c r="N159" s="47">
        <v>20</v>
      </c>
      <c r="O159" s="15">
        <v>230000000</v>
      </c>
      <c r="P159" s="16" t="s">
        <v>233</v>
      </c>
      <c r="Q159" s="16" t="s">
        <v>796</v>
      </c>
      <c r="R159" s="15" t="s">
        <v>234</v>
      </c>
      <c r="S159" s="16">
        <v>230000000</v>
      </c>
      <c r="T159" s="16" t="s">
        <v>75</v>
      </c>
      <c r="U159" s="16"/>
      <c r="V159" s="16" t="s">
        <v>235</v>
      </c>
      <c r="W159" s="16"/>
      <c r="X159" s="16"/>
      <c r="Y159" s="47">
        <v>0</v>
      </c>
      <c r="Z159" s="15">
        <v>100</v>
      </c>
      <c r="AA159" s="47">
        <v>0</v>
      </c>
      <c r="AB159" s="16"/>
      <c r="AC159" s="15" t="s">
        <v>236</v>
      </c>
      <c r="AD159" s="55"/>
      <c r="AE159" s="46"/>
      <c r="AF159" s="46">
        <v>368927500</v>
      </c>
      <c r="AG159" s="46">
        <f>AF159*1.12</f>
        <v>413198800.00000006</v>
      </c>
      <c r="AH159" s="55"/>
      <c r="AI159" s="46"/>
      <c r="AJ159" s="46">
        <v>43572500</v>
      </c>
      <c r="AK159" s="46">
        <f>AJ159*1.12</f>
        <v>48801200.000000007</v>
      </c>
      <c r="AL159" s="55"/>
      <c r="AM159" s="46"/>
      <c r="AN159" s="46"/>
      <c r="AO159" s="46"/>
      <c r="AP159" s="55"/>
      <c r="AQ159" s="46"/>
      <c r="AR159" s="46"/>
      <c r="AS159" s="46"/>
      <c r="AT159" s="55"/>
      <c r="AU159" s="56"/>
      <c r="AV159" s="56"/>
      <c r="AW159" s="56"/>
      <c r="AX159" s="56"/>
      <c r="AY159" s="46">
        <v>0</v>
      </c>
      <c r="AZ159" s="46">
        <f>AY159*1.12</f>
        <v>0</v>
      </c>
      <c r="BA159" s="129" t="s">
        <v>245</v>
      </c>
      <c r="BB159" s="23" t="s">
        <v>825</v>
      </c>
      <c r="BC159" s="23" t="s">
        <v>826</v>
      </c>
      <c r="BD159" s="16"/>
      <c r="BE159" s="16"/>
      <c r="BF159" s="16"/>
      <c r="BG159" s="16"/>
      <c r="BH159" s="16"/>
      <c r="BI159" s="16"/>
      <c r="BJ159" s="16"/>
      <c r="BK159" s="16"/>
      <c r="BL159" s="16"/>
      <c r="BM159" s="16" t="s">
        <v>814</v>
      </c>
    </row>
    <row r="160" spans="1:226" ht="12.95" customHeight="1" x14ac:dyDescent="0.2">
      <c r="A160" s="32" t="s">
        <v>87</v>
      </c>
      <c r="B160" s="54"/>
      <c r="C160" s="54"/>
      <c r="D160" s="92" t="s">
        <v>878</v>
      </c>
      <c r="E160" s="16"/>
      <c r="F160" s="16"/>
      <c r="G160" s="16" t="s">
        <v>481</v>
      </c>
      <c r="H160" s="88"/>
      <c r="I160" s="88" t="s">
        <v>482</v>
      </c>
      <c r="J160" s="88" t="s">
        <v>88</v>
      </c>
      <c r="K160" s="16" t="s">
        <v>25</v>
      </c>
      <c r="L160" s="16"/>
      <c r="M160" s="16"/>
      <c r="N160" s="47">
        <v>20</v>
      </c>
      <c r="O160" s="15">
        <v>230000000</v>
      </c>
      <c r="P160" s="16" t="s">
        <v>233</v>
      </c>
      <c r="Q160" s="16" t="s">
        <v>875</v>
      </c>
      <c r="R160" s="15" t="s">
        <v>234</v>
      </c>
      <c r="S160" s="16">
        <v>230000000</v>
      </c>
      <c r="T160" s="16" t="s">
        <v>75</v>
      </c>
      <c r="U160" s="16"/>
      <c r="V160" s="16" t="s">
        <v>235</v>
      </c>
      <c r="W160" s="16"/>
      <c r="X160" s="16"/>
      <c r="Y160" s="47">
        <v>0</v>
      </c>
      <c r="Z160" s="15">
        <v>100</v>
      </c>
      <c r="AA160" s="47">
        <v>0</v>
      </c>
      <c r="AB160" s="16"/>
      <c r="AC160" s="15" t="s">
        <v>236</v>
      </c>
      <c r="AD160" s="55"/>
      <c r="AE160" s="46"/>
      <c r="AF160" s="46">
        <v>385427500</v>
      </c>
      <c r="AG160" s="46">
        <f>AF160*1.12</f>
        <v>431678800.00000006</v>
      </c>
      <c r="AH160" s="55"/>
      <c r="AI160" s="46"/>
      <c r="AJ160" s="46">
        <v>43572500</v>
      </c>
      <c r="AK160" s="46">
        <f>AJ160*1.12</f>
        <v>48801200.000000007</v>
      </c>
      <c r="AL160" s="55"/>
      <c r="AM160" s="46"/>
      <c r="AN160" s="46"/>
      <c r="AO160" s="46"/>
      <c r="AP160" s="55"/>
      <c r="AQ160" s="46"/>
      <c r="AR160" s="46"/>
      <c r="AS160" s="46"/>
      <c r="AT160" s="55"/>
      <c r="AU160" s="56"/>
      <c r="AV160" s="56"/>
      <c r="AW160" s="56"/>
      <c r="AX160" s="56"/>
      <c r="AY160" s="46">
        <f t="shared" ref="AY160" si="213">AF160+AJ160+AN160+AR160+AV160</f>
        <v>429000000</v>
      </c>
      <c r="AZ160" s="46">
        <f>AY160*1.12</f>
        <v>480480000.00000006</v>
      </c>
      <c r="BA160" s="129" t="s">
        <v>245</v>
      </c>
      <c r="BB160" s="23" t="s">
        <v>825</v>
      </c>
      <c r="BC160" s="23" t="s">
        <v>826</v>
      </c>
      <c r="BD160" s="16"/>
      <c r="BE160" s="16"/>
      <c r="BF160" s="16"/>
      <c r="BG160" s="16"/>
      <c r="BH160" s="16"/>
      <c r="BI160" s="16"/>
      <c r="BJ160" s="16"/>
      <c r="BK160" s="16"/>
      <c r="BL160" s="16"/>
      <c r="BM160" s="23" t="s">
        <v>416</v>
      </c>
    </row>
    <row r="161" spans="1:65" s="120" customFormat="1" ht="12.95" customHeight="1" x14ac:dyDescent="0.25">
      <c r="A161" s="32" t="s">
        <v>87</v>
      </c>
      <c r="B161" s="54"/>
      <c r="C161" s="54"/>
      <c r="D161" s="92" t="s">
        <v>827</v>
      </c>
      <c r="E161" s="16"/>
      <c r="F161" s="16"/>
      <c r="G161" s="16" t="s">
        <v>481</v>
      </c>
      <c r="H161" s="88"/>
      <c r="I161" s="88" t="s">
        <v>482</v>
      </c>
      <c r="J161" s="88" t="s">
        <v>88</v>
      </c>
      <c r="K161" s="16" t="s">
        <v>25</v>
      </c>
      <c r="L161" s="16"/>
      <c r="M161" s="16"/>
      <c r="N161" s="47">
        <v>20</v>
      </c>
      <c r="O161" s="15">
        <v>230000000</v>
      </c>
      <c r="P161" s="16" t="s">
        <v>233</v>
      </c>
      <c r="Q161" s="16" t="s">
        <v>796</v>
      </c>
      <c r="R161" s="15" t="s">
        <v>234</v>
      </c>
      <c r="S161" s="16">
        <v>230000000</v>
      </c>
      <c r="T161" s="16" t="s">
        <v>75</v>
      </c>
      <c r="U161" s="16"/>
      <c r="V161" s="16" t="s">
        <v>235</v>
      </c>
      <c r="W161" s="16"/>
      <c r="X161" s="16"/>
      <c r="Y161" s="47">
        <v>0</v>
      </c>
      <c r="Z161" s="15">
        <v>100</v>
      </c>
      <c r="AA161" s="47">
        <v>0</v>
      </c>
      <c r="AB161" s="16"/>
      <c r="AC161" s="15" t="s">
        <v>236</v>
      </c>
      <c r="AD161" s="55"/>
      <c r="AE161" s="46"/>
      <c r="AF161" s="46">
        <v>76961000</v>
      </c>
      <c r="AG161" s="46">
        <f>AF161*1.12</f>
        <v>86196320.000000015</v>
      </c>
      <c r="AH161" s="55"/>
      <c r="AI161" s="46"/>
      <c r="AJ161" s="46">
        <v>12096000</v>
      </c>
      <c r="AK161" s="46">
        <f>AJ161*1.12</f>
        <v>13547520.000000002</v>
      </c>
      <c r="AL161" s="55"/>
      <c r="AM161" s="46"/>
      <c r="AN161" s="46"/>
      <c r="AO161" s="46"/>
      <c r="AP161" s="55"/>
      <c r="AQ161" s="46"/>
      <c r="AR161" s="46"/>
      <c r="AS161" s="46"/>
      <c r="AT161" s="55"/>
      <c r="AU161" s="56"/>
      <c r="AV161" s="56"/>
      <c r="AW161" s="56"/>
      <c r="AX161" s="56"/>
      <c r="AY161" s="46">
        <v>0</v>
      </c>
      <c r="AZ161" s="46">
        <f>AY161*1.12</f>
        <v>0</v>
      </c>
      <c r="BA161" s="129" t="s">
        <v>245</v>
      </c>
      <c r="BB161" s="23" t="s">
        <v>828</v>
      </c>
      <c r="BC161" s="23" t="s">
        <v>829</v>
      </c>
      <c r="BD161" s="16"/>
      <c r="BE161" s="16"/>
      <c r="BF161" s="16"/>
      <c r="BG161" s="16"/>
      <c r="BH161" s="16"/>
      <c r="BI161" s="16"/>
      <c r="BJ161" s="16"/>
      <c r="BK161" s="16"/>
      <c r="BL161" s="16"/>
      <c r="BM161" s="16" t="s">
        <v>868</v>
      </c>
    </row>
    <row r="162" spans="1:65" s="120" customFormat="1" ht="12.95" customHeight="1" x14ac:dyDescent="0.25">
      <c r="A162" s="32" t="s">
        <v>87</v>
      </c>
      <c r="B162" s="54"/>
      <c r="C162" s="54"/>
      <c r="D162" s="92" t="s">
        <v>830</v>
      </c>
      <c r="E162" s="16"/>
      <c r="F162" s="16"/>
      <c r="G162" s="16" t="s">
        <v>481</v>
      </c>
      <c r="H162" s="88"/>
      <c r="I162" s="88" t="s">
        <v>482</v>
      </c>
      <c r="J162" s="88" t="s">
        <v>88</v>
      </c>
      <c r="K162" s="16" t="s">
        <v>25</v>
      </c>
      <c r="L162" s="16"/>
      <c r="M162" s="16"/>
      <c r="N162" s="47">
        <v>20</v>
      </c>
      <c r="O162" s="15">
        <v>230000000</v>
      </c>
      <c r="P162" s="16" t="s">
        <v>233</v>
      </c>
      <c r="Q162" s="16" t="s">
        <v>796</v>
      </c>
      <c r="R162" s="15" t="s">
        <v>234</v>
      </c>
      <c r="S162" s="16">
        <v>230000000</v>
      </c>
      <c r="T162" s="16" t="s">
        <v>484</v>
      </c>
      <c r="U162" s="16"/>
      <c r="V162" s="16" t="s">
        <v>235</v>
      </c>
      <c r="W162" s="16"/>
      <c r="X162" s="16"/>
      <c r="Y162" s="47">
        <v>0</v>
      </c>
      <c r="Z162" s="15">
        <v>100</v>
      </c>
      <c r="AA162" s="47">
        <v>0</v>
      </c>
      <c r="AB162" s="16"/>
      <c r="AC162" s="15" t="s">
        <v>236</v>
      </c>
      <c r="AD162" s="55"/>
      <c r="AE162" s="46"/>
      <c r="AF162" s="46">
        <v>40062000</v>
      </c>
      <c r="AG162" s="46">
        <f>AF162*1.12</f>
        <v>44869440.000000007</v>
      </c>
      <c r="AH162" s="55"/>
      <c r="AI162" s="46"/>
      <c r="AJ162" s="46">
        <v>5504000</v>
      </c>
      <c r="AK162" s="46">
        <f>AJ162*1.12</f>
        <v>6164480.0000000009</v>
      </c>
      <c r="AL162" s="55"/>
      <c r="AM162" s="46"/>
      <c r="AN162" s="46"/>
      <c r="AO162" s="46"/>
      <c r="AP162" s="55"/>
      <c r="AQ162" s="46"/>
      <c r="AR162" s="46"/>
      <c r="AS162" s="46"/>
      <c r="AT162" s="55"/>
      <c r="AU162" s="56"/>
      <c r="AV162" s="56"/>
      <c r="AW162" s="56"/>
      <c r="AX162" s="56"/>
      <c r="AY162" s="46">
        <v>0</v>
      </c>
      <c r="AZ162" s="46">
        <f>AY162*1.12</f>
        <v>0</v>
      </c>
      <c r="BA162" s="129" t="s">
        <v>245</v>
      </c>
      <c r="BB162" s="23" t="s">
        <v>831</v>
      </c>
      <c r="BC162" s="23" t="s">
        <v>832</v>
      </c>
      <c r="BD162" s="16"/>
      <c r="BE162" s="16"/>
      <c r="BF162" s="16"/>
      <c r="BG162" s="16"/>
      <c r="BH162" s="16"/>
      <c r="BI162" s="16"/>
      <c r="BJ162" s="16"/>
      <c r="BK162" s="16"/>
      <c r="BL162" s="16"/>
      <c r="BM162" s="16" t="s">
        <v>868</v>
      </c>
    </row>
    <row r="163" spans="1:65" s="120" customFormat="1" ht="12.95" customHeight="1" x14ac:dyDescent="0.25">
      <c r="A163" s="32" t="s">
        <v>87</v>
      </c>
      <c r="B163" s="54"/>
      <c r="C163" s="54"/>
      <c r="D163" s="92" t="s">
        <v>833</v>
      </c>
      <c r="E163" s="16"/>
      <c r="F163" s="16"/>
      <c r="G163" s="16" t="s">
        <v>481</v>
      </c>
      <c r="H163" s="88"/>
      <c r="I163" s="88" t="s">
        <v>482</v>
      </c>
      <c r="J163" s="88" t="s">
        <v>88</v>
      </c>
      <c r="K163" s="16" t="s">
        <v>25</v>
      </c>
      <c r="L163" s="16"/>
      <c r="M163" s="16"/>
      <c r="N163" s="47">
        <v>20</v>
      </c>
      <c r="O163" s="15">
        <v>230000000</v>
      </c>
      <c r="P163" s="16" t="s">
        <v>233</v>
      </c>
      <c r="Q163" s="16" t="s">
        <v>796</v>
      </c>
      <c r="R163" s="15" t="s">
        <v>234</v>
      </c>
      <c r="S163" s="54">
        <v>230000000</v>
      </c>
      <c r="T163" s="16" t="s">
        <v>132</v>
      </c>
      <c r="U163" s="16"/>
      <c r="V163" s="16" t="s">
        <v>235</v>
      </c>
      <c r="W163" s="16"/>
      <c r="X163" s="16"/>
      <c r="Y163" s="47">
        <v>0</v>
      </c>
      <c r="Z163" s="15">
        <v>100</v>
      </c>
      <c r="AA163" s="47">
        <v>0</v>
      </c>
      <c r="AB163" s="16"/>
      <c r="AC163" s="15" t="s">
        <v>236</v>
      </c>
      <c r="AD163" s="55"/>
      <c r="AE163" s="46"/>
      <c r="AF163" s="46">
        <v>52912000</v>
      </c>
      <c r="AG163" s="46">
        <f t="shared" ref="AG163:AG165" si="214">AF163*1.12</f>
        <v>59261440.000000007</v>
      </c>
      <c r="AH163" s="55"/>
      <c r="AI163" s="46"/>
      <c r="AJ163" s="46">
        <v>2752000</v>
      </c>
      <c r="AK163" s="46">
        <f t="shared" si="210"/>
        <v>3082240.0000000005</v>
      </c>
      <c r="AL163" s="55"/>
      <c r="AM163" s="46"/>
      <c r="AN163" s="46"/>
      <c r="AO163" s="46"/>
      <c r="AP163" s="55"/>
      <c r="AQ163" s="46"/>
      <c r="AR163" s="46"/>
      <c r="AS163" s="46"/>
      <c r="AT163" s="55"/>
      <c r="AU163" s="56"/>
      <c r="AV163" s="56"/>
      <c r="AW163" s="56"/>
      <c r="AX163" s="56"/>
      <c r="AY163" s="46">
        <v>0</v>
      </c>
      <c r="AZ163" s="46">
        <f t="shared" ref="AZ163" si="215">AY163*1.12</f>
        <v>0</v>
      </c>
      <c r="BA163" s="129" t="s">
        <v>245</v>
      </c>
      <c r="BB163" s="23" t="s">
        <v>834</v>
      </c>
      <c r="BC163" s="23" t="s">
        <v>835</v>
      </c>
      <c r="BD163" s="16"/>
      <c r="BE163" s="16"/>
      <c r="BF163" s="16"/>
      <c r="BG163" s="16"/>
      <c r="BH163" s="16"/>
      <c r="BI163" s="16"/>
      <c r="BJ163" s="16"/>
      <c r="BK163" s="16"/>
      <c r="BL163" s="16"/>
      <c r="BM163" s="16" t="s">
        <v>868</v>
      </c>
    </row>
    <row r="164" spans="1:65" s="6" customFormat="1" ht="12.95" customHeight="1" x14ac:dyDescent="0.2">
      <c r="A164" s="16" t="s">
        <v>66</v>
      </c>
      <c r="B164" s="16" t="s">
        <v>441</v>
      </c>
      <c r="C164" s="16"/>
      <c r="D164" s="92" t="s">
        <v>836</v>
      </c>
      <c r="E164" s="23"/>
      <c r="F164" s="23"/>
      <c r="G164" s="16" t="s">
        <v>755</v>
      </c>
      <c r="H164" s="16"/>
      <c r="I164" s="16" t="s">
        <v>837</v>
      </c>
      <c r="J164" s="16" t="s">
        <v>757</v>
      </c>
      <c r="K164" s="16" t="s">
        <v>25</v>
      </c>
      <c r="L164" s="16"/>
      <c r="M164" s="16"/>
      <c r="N164" s="47">
        <v>80</v>
      </c>
      <c r="O164" s="15">
        <v>230000000</v>
      </c>
      <c r="P164" s="16" t="s">
        <v>233</v>
      </c>
      <c r="Q164" s="15" t="s">
        <v>796</v>
      </c>
      <c r="R164" s="15" t="s">
        <v>234</v>
      </c>
      <c r="S164" s="15">
        <v>230000001</v>
      </c>
      <c r="T164" s="15" t="s">
        <v>90</v>
      </c>
      <c r="U164" s="122"/>
      <c r="V164" s="15" t="s">
        <v>235</v>
      </c>
      <c r="W164" s="122"/>
      <c r="X164" s="122"/>
      <c r="Y164" s="47">
        <v>0</v>
      </c>
      <c r="Z164" s="47">
        <v>90</v>
      </c>
      <c r="AA164" s="47">
        <v>10</v>
      </c>
      <c r="AB164" s="123"/>
      <c r="AC164" s="15" t="s">
        <v>236</v>
      </c>
      <c r="AD164" s="16"/>
      <c r="AE164" s="35">
        <v>46739085</v>
      </c>
      <c r="AF164" s="46">
        <v>46739085</v>
      </c>
      <c r="AG164" s="46">
        <f t="shared" si="214"/>
        <v>52347775.200000003</v>
      </c>
      <c r="AH164" s="124"/>
      <c r="AI164" s="46">
        <v>620647912</v>
      </c>
      <c r="AJ164" s="46">
        <v>620647912</v>
      </c>
      <c r="AK164" s="46">
        <f t="shared" si="210"/>
        <v>695125661.44000006</v>
      </c>
      <c r="AL164" s="123"/>
      <c r="AM164" s="123"/>
      <c r="AN164" s="123"/>
      <c r="AO164" s="123"/>
      <c r="AP164" s="123"/>
      <c r="AQ164" s="123"/>
      <c r="AR164" s="123"/>
      <c r="AS164" s="123"/>
      <c r="AT164" s="123"/>
      <c r="AU164" s="123"/>
      <c r="AV164" s="122"/>
      <c r="AW164" s="122"/>
      <c r="AX164" s="122"/>
      <c r="AY164" s="46">
        <v>0</v>
      </c>
      <c r="AZ164" s="46">
        <v>0</v>
      </c>
      <c r="BA164" s="16" t="s">
        <v>245</v>
      </c>
      <c r="BB164" s="125" t="s">
        <v>838</v>
      </c>
      <c r="BC164" s="126" t="s">
        <v>839</v>
      </c>
      <c r="BD164" s="122"/>
      <c r="BE164" s="122"/>
      <c r="BF164" s="127"/>
      <c r="BG164" s="128"/>
      <c r="BH164" s="33"/>
      <c r="BI164" s="33"/>
      <c r="BJ164" s="33"/>
      <c r="BK164" s="33"/>
      <c r="BL164" s="33"/>
      <c r="BM164" s="16" t="s">
        <v>814</v>
      </c>
    </row>
    <row r="165" spans="1:65" s="6" customFormat="1" ht="12.95" customHeight="1" x14ac:dyDescent="0.2">
      <c r="A165" s="16" t="s">
        <v>66</v>
      </c>
      <c r="B165" s="16" t="s">
        <v>441</v>
      </c>
      <c r="C165" s="16"/>
      <c r="D165" s="92" t="s">
        <v>870</v>
      </c>
      <c r="E165" s="23"/>
      <c r="F165" s="23"/>
      <c r="G165" s="16" t="s">
        <v>755</v>
      </c>
      <c r="H165" s="16"/>
      <c r="I165" s="16" t="s">
        <v>837</v>
      </c>
      <c r="J165" s="16" t="s">
        <v>757</v>
      </c>
      <c r="K165" s="16" t="s">
        <v>25</v>
      </c>
      <c r="L165" s="16"/>
      <c r="M165" s="16"/>
      <c r="N165" s="47">
        <v>80</v>
      </c>
      <c r="O165" s="15">
        <v>230000000</v>
      </c>
      <c r="P165" s="16" t="s">
        <v>233</v>
      </c>
      <c r="Q165" s="15" t="s">
        <v>796</v>
      </c>
      <c r="R165" s="15" t="s">
        <v>234</v>
      </c>
      <c r="S165" s="15">
        <v>230000001</v>
      </c>
      <c r="T165" s="15" t="s">
        <v>90</v>
      </c>
      <c r="U165" s="122"/>
      <c r="V165" s="15" t="s">
        <v>235</v>
      </c>
      <c r="W165" s="122"/>
      <c r="X165" s="122"/>
      <c r="Y165" s="47">
        <v>30</v>
      </c>
      <c r="Z165" s="47">
        <v>60</v>
      </c>
      <c r="AA165" s="47">
        <v>10</v>
      </c>
      <c r="AB165" s="123"/>
      <c r="AC165" s="15" t="s">
        <v>236</v>
      </c>
      <c r="AD165" s="16"/>
      <c r="AE165" s="35">
        <v>46739085</v>
      </c>
      <c r="AF165" s="46">
        <v>46739085</v>
      </c>
      <c r="AG165" s="46">
        <f t="shared" si="214"/>
        <v>52347775.200000003</v>
      </c>
      <c r="AH165" s="124"/>
      <c r="AI165" s="46">
        <v>620647912</v>
      </c>
      <c r="AJ165" s="46">
        <v>620647912</v>
      </c>
      <c r="AK165" s="46">
        <f t="shared" si="210"/>
        <v>695125661.44000006</v>
      </c>
      <c r="AL165" s="123"/>
      <c r="AM165" s="123"/>
      <c r="AN165" s="123"/>
      <c r="AO165" s="123"/>
      <c r="AP165" s="123"/>
      <c r="AQ165" s="123"/>
      <c r="AR165" s="123"/>
      <c r="AS165" s="123"/>
      <c r="AT165" s="123"/>
      <c r="AU165" s="123"/>
      <c r="AV165" s="122"/>
      <c r="AW165" s="122"/>
      <c r="AX165" s="122"/>
      <c r="AY165" s="46">
        <v>0</v>
      </c>
      <c r="AZ165" s="46">
        <v>0</v>
      </c>
      <c r="BA165" s="16" t="s">
        <v>245</v>
      </c>
      <c r="BB165" s="125" t="s">
        <v>838</v>
      </c>
      <c r="BC165" s="126" t="s">
        <v>839</v>
      </c>
      <c r="BD165" s="122"/>
      <c r="BE165" s="122"/>
      <c r="BF165" s="127"/>
      <c r="BG165" s="128"/>
      <c r="BH165" s="33"/>
      <c r="BI165" s="33"/>
      <c r="BJ165" s="33"/>
      <c r="BK165" s="33"/>
      <c r="BL165" s="33"/>
      <c r="BM165" s="16" t="s">
        <v>869</v>
      </c>
    </row>
    <row r="166" spans="1:65" ht="12.95" customHeight="1" x14ac:dyDescent="0.2">
      <c r="A166" s="16" t="s">
        <v>66</v>
      </c>
      <c r="B166" s="16" t="s">
        <v>441</v>
      </c>
      <c r="C166" s="16"/>
      <c r="D166" s="23" t="s">
        <v>879</v>
      </c>
      <c r="E166" s="23"/>
      <c r="F166" s="23"/>
      <c r="G166" s="16" t="s">
        <v>755</v>
      </c>
      <c r="H166" s="16"/>
      <c r="I166" s="16" t="s">
        <v>837</v>
      </c>
      <c r="J166" s="16" t="s">
        <v>757</v>
      </c>
      <c r="K166" s="16" t="s">
        <v>25</v>
      </c>
      <c r="L166" s="16"/>
      <c r="M166" s="16"/>
      <c r="N166" s="47">
        <v>80</v>
      </c>
      <c r="O166" s="15">
        <v>230000000</v>
      </c>
      <c r="P166" s="16" t="s">
        <v>233</v>
      </c>
      <c r="Q166" s="15" t="s">
        <v>875</v>
      </c>
      <c r="R166" s="15" t="s">
        <v>234</v>
      </c>
      <c r="S166" s="15">
        <v>230000001</v>
      </c>
      <c r="T166" s="15" t="s">
        <v>90</v>
      </c>
      <c r="U166" s="122"/>
      <c r="V166" s="15" t="s">
        <v>235</v>
      </c>
      <c r="W166" s="122"/>
      <c r="X166" s="122"/>
      <c r="Y166" s="47">
        <v>30</v>
      </c>
      <c r="Z166" s="47">
        <v>60</v>
      </c>
      <c r="AA166" s="47">
        <v>10</v>
      </c>
      <c r="AB166" s="123"/>
      <c r="AC166" s="15" t="s">
        <v>236</v>
      </c>
      <c r="AD166" s="16"/>
      <c r="AE166" s="35">
        <v>46739085</v>
      </c>
      <c r="AF166" s="46">
        <v>46739085</v>
      </c>
      <c r="AG166" s="46">
        <f>AF166*1.12</f>
        <v>52347775.200000003</v>
      </c>
      <c r="AH166" s="124"/>
      <c r="AI166" s="46">
        <v>620647912</v>
      </c>
      <c r="AJ166" s="46">
        <v>620647912</v>
      </c>
      <c r="AK166" s="46">
        <f>AJ166*1.12</f>
        <v>695125661.44000006</v>
      </c>
      <c r="AL166" s="123"/>
      <c r="AM166" s="123"/>
      <c r="AN166" s="123"/>
      <c r="AO166" s="123"/>
      <c r="AP166" s="123"/>
      <c r="AQ166" s="123"/>
      <c r="AR166" s="123"/>
      <c r="AS166" s="123"/>
      <c r="AT166" s="123"/>
      <c r="AU166" s="123"/>
      <c r="AV166" s="122"/>
      <c r="AW166" s="122"/>
      <c r="AX166" s="122"/>
      <c r="AY166" s="46">
        <f>AF166+AJ166+AN166+AR166+AV166</f>
        <v>667386997</v>
      </c>
      <c r="AZ166" s="46">
        <f>AG166+AK166+AO166+AS166+AW166</f>
        <v>747473436.6400001</v>
      </c>
      <c r="BA166" s="16" t="s">
        <v>245</v>
      </c>
      <c r="BB166" s="125" t="s">
        <v>838</v>
      </c>
      <c r="BC166" s="126" t="s">
        <v>839</v>
      </c>
      <c r="BD166" s="122"/>
      <c r="BE166" s="122"/>
      <c r="BF166" s="127"/>
      <c r="BG166" s="128"/>
      <c r="BH166" s="33"/>
      <c r="BI166" s="33"/>
      <c r="BJ166" s="33"/>
      <c r="BK166" s="33"/>
      <c r="BL166" s="33"/>
      <c r="BM166" s="16" t="s">
        <v>983</v>
      </c>
    </row>
    <row r="167" spans="1:65" s="120" customFormat="1" ht="12.95" customHeight="1" x14ac:dyDescent="0.2">
      <c r="A167" s="32" t="s">
        <v>806</v>
      </c>
      <c r="B167" s="54"/>
      <c r="C167" s="54"/>
      <c r="D167" s="92" t="s">
        <v>840</v>
      </c>
      <c r="E167" s="16"/>
      <c r="F167" s="16"/>
      <c r="G167" s="177" t="s">
        <v>841</v>
      </c>
      <c r="H167" s="16"/>
      <c r="I167" s="16" t="s">
        <v>842</v>
      </c>
      <c r="J167" s="16" t="s">
        <v>842</v>
      </c>
      <c r="K167" s="54" t="s">
        <v>9</v>
      </c>
      <c r="L167" s="16" t="s">
        <v>843</v>
      </c>
      <c r="M167" s="14"/>
      <c r="N167" s="47">
        <v>100</v>
      </c>
      <c r="O167" s="54">
        <v>230000000</v>
      </c>
      <c r="P167" s="16" t="s">
        <v>233</v>
      </c>
      <c r="Q167" s="16" t="s">
        <v>796</v>
      </c>
      <c r="R167" s="16" t="s">
        <v>844</v>
      </c>
      <c r="S167" s="54">
        <v>230000000</v>
      </c>
      <c r="T167" s="54" t="s">
        <v>822</v>
      </c>
      <c r="U167" s="14"/>
      <c r="V167" s="16" t="s">
        <v>845</v>
      </c>
      <c r="W167" s="14"/>
      <c r="X167" s="14"/>
      <c r="Y167" s="86">
        <v>0</v>
      </c>
      <c r="Z167" s="47">
        <v>50</v>
      </c>
      <c r="AA167" s="47">
        <v>50</v>
      </c>
      <c r="AB167" s="14"/>
      <c r="AC167" s="23" t="s">
        <v>236</v>
      </c>
      <c r="AD167" s="47">
        <v>43385</v>
      </c>
      <c r="AE167" s="59"/>
      <c r="AF167" s="101">
        <v>130068230</v>
      </c>
      <c r="AG167" s="101">
        <f>AF167*1.12</f>
        <v>145676417.60000002</v>
      </c>
      <c r="AH167" s="101">
        <v>80480</v>
      </c>
      <c r="AI167" s="59"/>
      <c r="AJ167" s="101">
        <v>241279040</v>
      </c>
      <c r="AK167" s="101">
        <f>AJ167*1.12</f>
        <v>270232524.80000001</v>
      </c>
      <c r="AL167" s="47">
        <v>80365</v>
      </c>
      <c r="AM167" s="59"/>
      <c r="AN167" s="101">
        <v>240934270</v>
      </c>
      <c r="AO167" s="101">
        <f>AN167*1.12</f>
        <v>269846382.40000004</v>
      </c>
      <c r="AP167" s="101">
        <v>43385</v>
      </c>
      <c r="AQ167" s="97"/>
      <c r="AR167" s="101">
        <v>130068230</v>
      </c>
      <c r="AS167" s="101">
        <f>AR167*1.12</f>
        <v>145676417.60000002</v>
      </c>
      <c r="AT167" s="105"/>
      <c r="AU167" s="59"/>
      <c r="AV167" s="59"/>
      <c r="AW167" s="59"/>
      <c r="AX167" s="54"/>
      <c r="AY167" s="101">
        <f>AR167+AN167+AJ167+AF167</f>
        <v>742349770</v>
      </c>
      <c r="AZ167" s="101">
        <f>AS167+AO167+AK167+AG167</f>
        <v>831431742.4000001</v>
      </c>
      <c r="BA167" s="14" t="s">
        <v>245</v>
      </c>
      <c r="BB167" s="16" t="s">
        <v>846</v>
      </c>
      <c r="BC167" s="16" t="s">
        <v>847</v>
      </c>
      <c r="BD167" s="16"/>
      <c r="BE167" s="16"/>
      <c r="BF167" s="14"/>
      <c r="BG167" s="14"/>
      <c r="BH167" s="14"/>
      <c r="BI167" s="14"/>
      <c r="BJ167" s="14"/>
      <c r="BK167" s="14"/>
      <c r="BL167" s="14"/>
      <c r="BM167" s="23" t="s">
        <v>416</v>
      </c>
    </row>
    <row r="168" spans="1:65" s="6" customFormat="1" ht="12.95" customHeight="1" x14ac:dyDescent="0.2">
      <c r="A168" s="129" t="s">
        <v>66</v>
      </c>
      <c r="B168" s="16" t="s">
        <v>441</v>
      </c>
      <c r="C168" s="16"/>
      <c r="D168" s="130" t="s">
        <v>899</v>
      </c>
      <c r="E168" s="23"/>
      <c r="F168" s="16"/>
      <c r="G168" s="23" t="s">
        <v>900</v>
      </c>
      <c r="H168" s="23"/>
      <c r="I168" s="131" t="s">
        <v>901</v>
      </c>
      <c r="J168" s="131" t="s">
        <v>901</v>
      </c>
      <c r="K168" s="16" t="s">
        <v>25</v>
      </c>
      <c r="L168" s="16"/>
      <c r="M168" s="16"/>
      <c r="N168" s="16">
        <v>40</v>
      </c>
      <c r="O168" s="16">
        <v>230000000</v>
      </c>
      <c r="P168" s="16" t="s">
        <v>233</v>
      </c>
      <c r="Q168" s="16" t="s">
        <v>645</v>
      </c>
      <c r="R168" s="16" t="s">
        <v>234</v>
      </c>
      <c r="S168" s="16">
        <v>230000000</v>
      </c>
      <c r="T168" s="16" t="s">
        <v>903</v>
      </c>
      <c r="U168" s="57"/>
      <c r="V168" s="16" t="s">
        <v>962</v>
      </c>
      <c r="W168" s="16" t="s">
        <v>649</v>
      </c>
      <c r="X168" s="16" t="s">
        <v>649</v>
      </c>
      <c r="Y168" s="16">
        <v>30</v>
      </c>
      <c r="Z168" s="16" t="s">
        <v>243</v>
      </c>
      <c r="AA168" s="16">
        <v>10</v>
      </c>
      <c r="AB168" s="16"/>
      <c r="AC168" s="23" t="s">
        <v>236</v>
      </c>
      <c r="AD168" s="16"/>
      <c r="AE168" s="16"/>
      <c r="AF168" s="46"/>
      <c r="AG168" s="46"/>
      <c r="AH168" s="46"/>
      <c r="AI168" s="46"/>
      <c r="AJ168" s="46">
        <v>410400000</v>
      </c>
      <c r="AK168" s="132">
        <f t="shared" ref="AK168" si="216">AJ168*1.12</f>
        <v>459648000.00000006</v>
      </c>
      <c r="AL168" s="124"/>
      <c r="AM168" s="124"/>
      <c r="AN168" s="124">
        <v>30000000</v>
      </c>
      <c r="AO168" s="132">
        <f t="shared" ref="AO168" si="217">AN168*1.12</f>
        <v>33600000</v>
      </c>
      <c r="AP168" s="124"/>
      <c r="AQ168" s="124"/>
      <c r="AR168" s="124"/>
      <c r="AS168" s="124"/>
      <c r="AT168" s="124"/>
      <c r="AU168" s="124"/>
      <c r="AV168" s="124"/>
      <c r="AW168" s="124"/>
      <c r="AX168" s="124"/>
      <c r="AY168" s="132">
        <v>0</v>
      </c>
      <c r="AZ168" s="132">
        <f t="shared" ref="AZ168" si="218">AY168*1.12</f>
        <v>0</v>
      </c>
      <c r="BA168" s="16" t="s">
        <v>245</v>
      </c>
      <c r="BB168" s="16" t="s">
        <v>904</v>
      </c>
      <c r="BC168" s="16" t="s">
        <v>905</v>
      </c>
      <c r="BL168" s="16" t="s">
        <v>250</v>
      </c>
      <c r="BM168" s="178" t="s">
        <v>976</v>
      </c>
    </row>
    <row r="169" spans="1:65" s="6" customFormat="1" ht="12.95" customHeight="1" x14ac:dyDescent="0.2">
      <c r="A169" s="16" t="s">
        <v>66</v>
      </c>
      <c r="B169" s="57" t="s">
        <v>441</v>
      </c>
      <c r="C169" s="16"/>
      <c r="D169" s="130" t="s">
        <v>906</v>
      </c>
      <c r="E169" s="23"/>
      <c r="F169" s="16"/>
      <c r="G169" s="16" t="s">
        <v>476</v>
      </c>
      <c r="H169" s="16"/>
      <c r="I169" s="16" t="s">
        <v>89</v>
      </c>
      <c r="J169" s="16" t="s">
        <v>89</v>
      </c>
      <c r="K169" s="16" t="s">
        <v>25</v>
      </c>
      <c r="L169" s="16"/>
      <c r="M169" s="16"/>
      <c r="N169" s="16">
        <v>40</v>
      </c>
      <c r="O169" s="57" t="s">
        <v>232</v>
      </c>
      <c r="P169" s="16" t="s">
        <v>233</v>
      </c>
      <c r="Q169" s="16" t="s">
        <v>645</v>
      </c>
      <c r="R169" s="57" t="s">
        <v>234</v>
      </c>
      <c r="S169" s="57">
        <v>230000000</v>
      </c>
      <c r="T169" s="57" t="s">
        <v>90</v>
      </c>
      <c r="U169" s="57"/>
      <c r="V169" s="57" t="s">
        <v>251</v>
      </c>
      <c r="W169" s="57"/>
      <c r="X169" s="57"/>
      <c r="Y169" s="57">
        <v>30</v>
      </c>
      <c r="Z169" s="57" t="s">
        <v>243</v>
      </c>
      <c r="AA169" s="57">
        <v>10</v>
      </c>
      <c r="AB169" s="57"/>
      <c r="AC169" s="23" t="s">
        <v>236</v>
      </c>
      <c r="AD169" s="57"/>
      <c r="AE169" s="57"/>
      <c r="AF169" s="132"/>
      <c r="AG169" s="132"/>
      <c r="AH169" s="132"/>
      <c r="AI169" s="132"/>
      <c r="AJ169" s="124">
        <v>1383281622</v>
      </c>
      <c r="AK169" s="132">
        <f t="shared" ref="AK169" si="219">AJ169*1.12</f>
        <v>1549275416.6400001</v>
      </c>
      <c r="AL169" s="133"/>
      <c r="AM169" s="133"/>
      <c r="AN169" s="132">
        <v>1701855000</v>
      </c>
      <c r="AO169" s="132">
        <f t="shared" ref="AO169" si="220">AN169*1.12</f>
        <v>1906077600.0000002</v>
      </c>
      <c r="AP169" s="133"/>
      <c r="AQ169" s="133"/>
      <c r="AR169" s="133"/>
      <c r="AS169" s="133"/>
      <c r="AT169" s="133"/>
      <c r="AU169" s="133"/>
      <c r="AV169" s="133"/>
      <c r="AW169" s="133"/>
      <c r="AX169" s="133"/>
      <c r="AY169" s="132">
        <v>0</v>
      </c>
      <c r="AZ169" s="132">
        <f>AY169*1.12</f>
        <v>0</v>
      </c>
      <c r="BA169" s="57" t="s">
        <v>245</v>
      </c>
      <c r="BB169" s="57" t="s">
        <v>479</v>
      </c>
      <c r="BC169" s="57" t="s">
        <v>907</v>
      </c>
      <c r="BL169" s="16" t="s">
        <v>250</v>
      </c>
      <c r="BM169" s="178" t="s">
        <v>976</v>
      </c>
    </row>
    <row r="170" spans="1:65" s="6" customFormat="1" ht="12.95" customHeight="1" x14ac:dyDescent="0.2">
      <c r="A170" s="129" t="s">
        <v>66</v>
      </c>
      <c r="B170" s="16" t="s">
        <v>441</v>
      </c>
      <c r="C170" s="16"/>
      <c r="D170" s="130" t="s">
        <v>908</v>
      </c>
      <c r="E170" s="23"/>
      <c r="F170" s="16"/>
      <c r="G170" s="23" t="s">
        <v>755</v>
      </c>
      <c r="H170" s="23"/>
      <c r="I170" s="131" t="s">
        <v>756</v>
      </c>
      <c r="J170" s="131" t="s">
        <v>757</v>
      </c>
      <c r="K170" s="16" t="s">
        <v>25</v>
      </c>
      <c r="L170" s="16"/>
      <c r="M170" s="16"/>
      <c r="N170" s="16">
        <v>40</v>
      </c>
      <c r="O170" s="57" t="s">
        <v>232</v>
      </c>
      <c r="P170" s="16" t="s">
        <v>233</v>
      </c>
      <c r="Q170" s="16" t="s">
        <v>645</v>
      </c>
      <c r="R170" s="16" t="s">
        <v>234</v>
      </c>
      <c r="S170" s="16">
        <v>230000000</v>
      </c>
      <c r="T170" s="16" t="s">
        <v>909</v>
      </c>
      <c r="U170" s="57"/>
      <c r="V170" s="16" t="s">
        <v>958</v>
      </c>
      <c r="W170" s="16"/>
      <c r="X170" s="16"/>
      <c r="Y170" s="16">
        <v>30</v>
      </c>
      <c r="Z170" s="16" t="s">
        <v>243</v>
      </c>
      <c r="AA170" s="16">
        <v>10</v>
      </c>
      <c r="AB170" s="16"/>
      <c r="AC170" s="23" t="s">
        <v>236</v>
      </c>
      <c r="AD170" s="16"/>
      <c r="AE170" s="16"/>
      <c r="AF170" s="46"/>
      <c r="AG170" s="46"/>
      <c r="AH170" s="46"/>
      <c r="AI170" s="46"/>
      <c r="AJ170" s="46">
        <v>691154836</v>
      </c>
      <c r="AK170" s="132">
        <f t="shared" ref="AK170" si="221">AJ170*1.12</f>
        <v>774093416.32000005</v>
      </c>
      <c r="AL170" s="124"/>
      <c r="AM170" s="124"/>
      <c r="AN170" s="46">
        <v>255469850</v>
      </c>
      <c r="AO170" s="132">
        <f t="shared" ref="AO170" si="222">AN170*1.12</f>
        <v>286126232</v>
      </c>
      <c r="AP170" s="124"/>
      <c r="AQ170" s="124"/>
      <c r="AR170" s="124"/>
      <c r="AS170" s="124"/>
      <c r="AT170" s="124"/>
      <c r="AU170" s="124"/>
      <c r="AV170" s="124"/>
      <c r="AW170" s="124"/>
      <c r="AX170" s="124"/>
      <c r="AY170" s="132">
        <v>0</v>
      </c>
      <c r="AZ170" s="132">
        <f t="shared" ref="AZ170:AZ171" si="223">AY170*1.12</f>
        <v>0</v>
      </c>
      <c r="BA170" s="16" t="s">
        <v>245</v>
      </c>
      <c r="BB170" s="16" t="s">
        <v>911</v>
      </c>
      <c r="BC170" s="16" t="s">
        <v>912</v>
      </c>
      <c r="BL170" s="16" t="s">
        <v>250</v>
      </c>
      <c r="BM170" s="178" t="s">
        <v>976</v>
      </c>
    </row>
    <row r="171" spans="1:65" s="6" customFormat="1" ht="12.95" customHeight="1" x14ac:dyDescent="0.2">
      <c r="A171" s="134" t="s">
        <v>66</v>
      </c>
      <c r="B171" s="16" t="s">
        <v>441</v>
      </c>
      <c r="C171" s="16"/>
      <c r="D171" s="130" t="s">
        <v>913</v>
      </c>
      <c r="E171" s="23"/>
      <c r="F171" s="16"/>
      <c r="G171" s="16" t="s">
        <v>914</v>
      </c>
      <c r="H171" s="23"/>
      <c r="I171" s="16" t="s">
        <v>915</v>
      </c>
      <c r="J171" s="16" t="s">
        <v>916</v>
      </c>
      <c r="K171" s="16" t="s">
        <v>25</v>
      </c>
      <c r="L171" s="16"/>
      <c r="M171" s="16"/>
      <c r="N171" s="16">
        <v>40</v>
      </c>
      <c r="O171" s="57" t="s">
        <v>232</v>
      </c>
      <c r="P171" s="16" t="s">
        <v>233</v>
      </c>
      <c r="Q171" s="16" t="s">
        <v>645</v>
      </c>
      <c r="R171" s="16" t="s">
        <v>234</v>
      </c>
      <c r="S171" s="16">
        <v>230000000</v>
      </c>
      <c r="T171" s="16" t="s">
        <v>909</v>
      </c>
      <c r="U171" s="57"/>
      <c r="V171" s="16" t="s">
        <v>251</v>
      </c>
      <c r="W171" s="16"/>
      <c r="X171" s="16"/>
      <c r="Y171" s="16">
        <v>30</v>
      </c>
      <c r="Z171" s="16" t="s">
        <v>243</v>
      </c>
      <c r="AA171" s="16">
        <v>10</v>
      </c>
      <c r="AB171" s="16"/>
      <c r="AC171" s="23" t="s">
        <v>236</v>
      </c>
      <c r="AD171" s="16"/>
      <c r="AE171" s="16"/>
      <c r="AF171" s="46"/>
      <c r="AG171" s="46"/>
      <c r="AH171" s="46"/>
      <c r="AI171" s="46"/>
      <c r="AJ171" s="46">
        <v>650000000</v>
      </c>
      <c r="AK171" s="132">
        <f t="shared" ref="AK171" si="224">AJ171*1.12</f>
        <v>728000000.00000012</v>
      </c>
      <c r="AL171" s="124"/>
      <c r="AM171" s="124"/>
      <c r="AN171" s="46">
        <v>1422365290</v>
      </c>
      <c r="AO171" s="132">
        <f t="shared" ref="AO171" si="225">AN171*1.12</f>
        <v>1593049124.8000002</v>
      </c>
      <c r="AP171" s="124"/>
      <c r="AQ171" s="124"/>
      <c r="AR171" s="124"/>
      <c r="AS171" s="124"/>
      <c r="AT171" s="124"/>
      <c r="AU171" s="124"/>
      <c r="AV171" s="124"/>
      <c r="AW171" s="124"/>
      <c r="AX171" s="124"/>
      <c r="AY171" s="132">
        <v>0</v>
      </c>
      <c r="AZ171" s="132">
        <f t="shared" si="223"/>
        <v>0</v>
      </c>
      <c r="BA171" s="16" t="s">
        <v>245</v>
      </c>
      <c r="BB171" s="16" t="s">
        <v>917</v>
      </c>
      <c r="BC171" s="16" t="s">
        <v>918</v>
      </c>
      <c r="BL171" s="16" t="s">
        <v>250</v>
      </c>
      <c r="BM171" s="178" t="s">
        <v>976</v>
      </c>
    </row>
    <row r="172" spans="1:65" s="6" customFormat="1" ht="12.95" customHeight="1" x14ac:dyDescent="0.2">
      <c r="A172" s="129" t="s">
        <v>66</v>
      </c>
      <c r="B172" s="16" t="s">
        <v>441</v>
      </c>
      <c r="C172" s="16"/>
      <c r="D172" s="92" t="s">
        <v>919</v>
      </c>
      <c r="E172" s="23"/>
      <c r="F172" s="16"/>
      <c r="G172" s="23" t="s">
        <v>900</v>
      </c>
      <c r="H172" s="23"/>
      <c r="I172" s="131" t="s">
        <v>901</v>
      </c>
      <c r="J172" s="131" t="s">
        <v>901</v>
      </c>
      <c r="K172" s="16" t="s">
        <v>25</v>
      </c>
      <c r="L172" s="16"/>
      <c r="M172" s="16"/>
      <c r="N172" s="16">
        <v>40</v>
      </c>
      <c r="O172" s="57" t="s">
        <v>232</v>
      </c>
      <c r="P172" s="16" t="s">
        <v>233</v>
      </c>
      <c r="Q172" s="16" t="s">
        <v>902</v>
      </c>
      <c r="R172" s="16" t="s">
        <v>234</v>
      </c>
      <c r="S172" s="16">
        <v>230000000</v>
      </c>
      <c r="T172" s="16" t="s">
        <v>920</v>
      </c>
      <c r="U172" s="16"/>
      <c r="V172" s="16" t="s">
        <v>921</v>
      </c>
      <c r="W172" s="16"/>
      <c r="X172" s="16"/>
      <c r="Y172" s="16">
        <v>30</v>
      </c>
      <c r="Z172" s="16" t="s">
        <v>243</v>
      </c>
      <c r="AA172" s="16">
        <v>10</v>
      </c>
      <c r="AB172" s="16"/>
      <c r="AC172" s="23" t="s">
        <v>236</v>
      </c>
      <c r="AD172" s="16"/>
      <c r="AE172" s="16"/>
      <c r="AF172" s="46">
        <v>14000000</v>
      </c>
      <c r="AG172" s="46">
        <v>15680000.000000002</v>
      </c>
      <c r="AH172" s="46"/>
      <c r="AI172" s="46"/>
      <c r="AJ172" s="46">
        <v>806627176</v>
      </c>
      <c r="AK172" s="46">
        <v>903422437.12000012</v>
      </c>
      <c r="AL172" s="124"/>
      <c r="AM172" s="124"/>
      <c r="AN172" s="46">
        <v>50000000</v>
      </c>
      <c r="AO172" s="46">
        <v>56000000.000000007</v>
      </c>
      <c r="AP172" s="124"/>
      <c r="AQ172" s="124"/>
      <c r="AR172" s="124"/>
      <c r="AS172" s="124"/>
      <c r="AT172" s="124"/>
      <c r="AU172" s="124"/>
      <c r="AV172" s="124"/>
      <c r="AW172" s="124"/>
      <c r="AX172" s="124"/>
      <c r="AY172" s="46">
        <v>0</v>
      </c>
      <c r="AZ172" s="46">
        <v>0</v>
      </c>
      <c r="BA172" s="16" t="s">
        <v>245</v>
      </c>
      <c r="BB172" s="16" t="s">
        <v>922</v>
      </c>
      <c r="BC172" s="16" t="s">
        <v>923</v>
      </c>
      <c r="BD172" s="135"/>
      <c r="BE172" s="16"/>
      <c r="BF172" s="16"/>
      <c r="BG172" s="16"/>
      <c r="BH172" s="16"/>
      <c r="BI172" s="16"/>
      <c r="BJ172" s="16"/>
      <c r="BK172" s="16"/>
      <c r="BL172" s="16"/>
      <c r="BM172" s="136"/>
    </row>
    <row r="173" spans="1:65" s="6" customFormat="1" ht="12.95" customHeight="1" x14ac:dyDescent="0.2">
      <c r="A173" s="129" t="s">
        <v>66</v>
      </c>
      <c r="B173" s="16" t="s">
        <v>441</v>
      </c>
      <c r="C173" s="16"/>
      <c r="D173" s="130" t="s">
        <v>959</v>
      </c>
      <c r="E173" s="23"/>
      <c r="F173" s="16"/>
      <c r="G173" s="23" t="s">
        <v>900</v>
      </c>
      <c r="H173" s="23"/>
      <c r="I173" s="131" t="s">
        <v>901</v>
      </c>
      <c r="J173" s="131" t="s">
        <v>901</v>
      </c>
      <c r="K173" s="16" t="s">
        <v>960</v>
      </c>
      <c r="L173" s="16" t="s">
        <v>961</v>
      </c>
      <c r="M173" s="16"/>
      <c r="N173" s="16">
        <v>40</v>
      </c>
      <c r="O173" s="57" t="s">
        <v>232</v>
      </c>
      <c r="P173" s="16" t="s">
        <v>233</v>
      </c>
      <c r="Q173" s="16" t="s">
        <v>645</v>
      </c>
      <c r="R173" s="16" t="s">
        <v>234</v>
      </c>
      <c r="S173" s="16">
        <v>230000000</v>
      </c>
      <c r="T173" s="16" t="s">
        <v>920</v>
      </c>
      <c r="U173" s="57"/>
      <c r="V173" s="16" t="s">
        <v>910</v>
      </c>
      <c r="W173" s="16"/>
      <c r="X173" s="16"/>
      <c r="Y173" s="16">
        <v>30</v>
      </c>
      <c r="Z173" s="16" t="s">
        <v>243</v>
      </c>
      <c r="AA173" s="16">
        <v>10</v>
      </c>
      <c r="AB173" s="16"/>
      <c r="AC173" s="23" t="s">
        <v>236</v>
      </c>
      <c r="AD173" s="16"/>
      <c r="AE173" s="16"/>
      <c r="AF173" s="46"/>
      <c r="AG173" s="46"/>
      <c r="AH173" s="46"/>
      <c r="AI173" s="46"/>
      <c r="AJ173" s="46">
        <v>678444187</v>
      </c>
      <c r="AK173" s="132">
        <f t="shared" ref="AK173" si="226">AJ173*1.12</f>
        <v>759857489.44000006</v>
      </c>
      <c r="AL173" s="124"/>
      <c r="AM173" s="124"/>
      <c r="AN173" s="46">
        <v>50000000</v>
      </c>
      <c r="AO173" s="132">
        <f t="shared" ref="AO173" si="227">AN173*1.12</f>
        <v>56000000.000000007</v>
      </c>
      <c r="AP173" s="124"/>
      <c r="AQ173" s="124"/>
      <c r="AR173" s="124"/>
      <c r="AS173" s="124"/>
      <c r="AT173" s="124"/>
      <c r="AU173" s="124"/>
      <c r="AV173" s="124"/>
      <c r="AW173" s="124"/>
      <c r="AX173" s="124"/>
      <c r="AY173" s="132">
        <f t="shared" ref="AY173:AZ173" si="228">AJ173+AN173</f>
        <v>728444187</v>
      </c>
      <c r="AZ173" s="132">
        <f t="shared" si="228"/>
        <v>815857489.44000006</v>
      </c>
      <c r="BA173" s="16" t="s">
        <v>245</v>
      </c>
      <c r="BB173" s="16" t="s">
        <v>922</v>
      </c>
      <c r="BC173" s="16" t="s">
        <v>923</v>
      </c>
      <c r="BM173" s="179"/>
    </row>
    <row r="174" spans="1:65" s="6" customFormat="1" ht="12.95" customHeight="1" x14ac:dyDescent="0.2">
      <c r="A174" s="129" t="s">
        <v>66</v>
      </c>
      <c r="B174" s="16" t="s">
        <v>441</v>
      </c>
      <c r="C174" s="16"/>
      <c r="D174" s="130" t="s">
        <v>924</v>
      </c>
      <c r="E174" s="23"/>
      <c r="F174" s="16"/>
      <c r="G174" s="23" t="s">
        <v>755</v>
      </c>
      <c r="H174" s="23"/>
      <c r="I174" s="131" t="s">
        <v>756</v>
      </c>
      <c r="J174" s="131" t="s">
        <v>757</v>
      </c>
      <c r="K174" s="16" t="s">
        <v>25</v>
      </c>
      <c r="L174" s="16"/>
      <c r="M174" s="16"/>
      <c r="N174" s="16">
        <v>40</v>
      </c>
      <c r="O174" s="57" t="s">
        <v>232</v>
      </c>
      <c r="P174" s="16" t="s">
        <v>233</v>
      </c>
      <c r="Q174" s="16" t="s">
        <v>645</v>
      </c>
      <c r="R174" s="16" t="s">
        <v>234</v>
      </c>
      <c r="S174" s="16">
        <v>230000000</v>
      </c>
      <c r="T174" s="16" t="s">
        <v>903</v>
      </c>
      <c r="U174" s="57"/>
      <c r="V174" s="16" t="s">
        <v>963</v>
      </c>
      <c r="W174" s="16"/>
      <c r="X174" s="16"/>
      <c r="Y174" s="16">
        <v>30</v>
      </c>
      <c r="Z174" s="16" t="s">
        <v>243</v>
      </c>
      <c r="AA174" s="16">
        <v>10</v>
      </c>
      <c r="AB174" s="16"/>
      <c r="AC174" s="23" t="s">
        <v>236</v>
      </c>
      <c r="AD174" s="16"/>
      <c r="AE174" s="16"/>
      <c r="AF174" s="46"/>
      <c r="AG174" s="46"/>
      <c r="AH174" s="124"/>
      <c r="AI174" s="124"/>
      <c r="AJ174" s="46">
        <v>650000000</v>
      </c>
      <c r="AK174" s="132">
        <f t="shared" ref="AK174" si="229">AJ174*1.12</f>
        <v>728000000.00000012</v>
      </c>
      <c r="AL174" s="124"/>
      <c r="AM174" s="124"/>
      <c r="AN174" s="46">
        <v>323000000</v>
      </c>
      <c r="AO174" s="132">
        <f t="shared" ref="AO174" si="230">AN174*1.12</f>
        <v>361760000.00000006</v>
      </c>
      <c r="AP174" s="23"/>
      <c r="AQ174" s="124"/>
      <c r="AR174" s="124">
        <v>120584839</v>
      </c>
      <c r="AS174" s="46">
        <v>443584839</v>
      </c>
      <c r="AT174" s="124"/>
      <c r="AU174" s="124"/>
      <c r="AV174" s="124"/>
      <c r="AW174" s="124"/>
      <c r="AX174" s="124"/>
      <c r="AY174" s="132">
        <v>0</v>
      </c>
      <c r="AZ174" s="132">
        <f t="shared" ref="AZ174" si="231">AY174*1.12</f>
        <v>0</v>
      </c>
      <c r="BA174" s="16" t="s">
        <v>245</v>
      </c>
      <c r="BB174" s="16" t="s">
        <v>925</v>
      </c>
      <c r="BC174" s="16" t="s">
        <v>926</v>
      </c>
      <c r="BD174" s="137"/>
      <c r="BE174" s="57"/>
      <c r="BF174" s="57"/>
      <c r="BG174" s="57"/>
      <c r="BH174" s="57"/>
      <c r="BI174" s="57"/>
      <c r="BJ174" s="57"/>
      <c r="BK174" s="57"/>
      <c r="BL174" s="16" t="s">
        <v>250</v>
      </c>
      <c r="BM174" s="178" t="s">
        <v>976</v>
      </c>
    </row>
    <row r="175" spans="1:65" ht="12.95" customHeight="1" x14ac:dyDescent="0.2">
      <c r="A175" s="210"/>
      <c r="B175" s="210"/>
      <c r="C175" s="210"/>
      <c r="D175" s="210"/>
      <c r="E175" s="210"/>
      <c r="F175" s="208" t="s">
        <v>248</v>
      </c>
      <c r="G175" s="210"/>
      <c r="H175" s="210"/>
      <c r="I175" s="210"/>
      <c r="J175" s="210"/>
      <c r="K175" s="210"/>
      <c r="L175" s="210"/>
      <c r="M175" s="210"/>
      <c r="N175" s="210"/>
      <c r="O175" s="210"/>
      <c r="P175" s="210"/>
      <c r="Q175" s="210"/>
      <c r="R175" s="210"/>
      <c r="S175" s="210"/>
      <c r="T175" s="210"/>
      <c r="U175" s="210"/>
      <c r="V175" s="210"/>
      <c r="W175" s="210"/>
      <c r="X175" s="210"/>
      <c r="Y175" s="210"/>
      <c r="Z175" s="210"/>
      <c r="AA175" s="210"/>
      <c r="AB175" s="210"/>
      <c r="AC175" s="210"/>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3">
        <f>SUM(AY123:AY174)</f>
        <v>8358989334.8767004</v>
      </c>
      <c r="AZ175" s="213">
        <f>SUM(AZ123:AZ174)</f>
        <v>9362068055.0619068</v>
      </c>
      <c r="BA175" s="210"/>
      <c r="BB175" s="210"/>
      <c r="BC175" s="210"/>
      <c r="BD175" s="210"/>
      <c r="BE175" s="210"/>
      <c r="BF175" s="210"/>
      <c r="BG175" s="210"/>
      <c r="BH175" s="210"/>
      <c r="BI175" s="210"/>
      <c r="BJ175" s="210"/>
      <c r="BK175" s="210"/>
      <c r="BL175" s="210"/>
      <c r="BM175" s="210"/>
    </row>
    <row r="176" spans="1:65" ht="12.95" customHeight="1" x14ac:dyDescent="0.2">
      <c r="A176" s="210"/>
      <c r="B176" s="210"/>
      <c r="C176" s="210"/>
      <c r="D176" s="210"/>
      <c r="E176" s="210"/>
      <c r="F176" s="214" t="s">
        <v>231</v>
      </c>
      <c r="G176" s="210"/>
      <c r="H176" s="210"/>
      <c r="I176" s="210"/>
      <c r="J176" s="210"/>
      <c r="K176" s="210"/>
      <c r="L176" s="210"/>
      <c r="M176" s="210"/>
      <c r="N176" s="210"/>
      <c r="O176" s="210"/>
      <c r="P176" s="210"/>
      <c r="Q176" s="210"/>
      <c r="R176" s="210"/>
      <c r="S176" s="210"/>
      <c r="T176" s="210"/>
      <c r="U176" s="210"/>
      <c r="V176" s="210"/>
      <c r="W176" s="210"/>
      <c r="X176" s="210"/>
      <c r="Y176" s="210"/>
      <c r="Z176" s="210"/>
      <c r="AA176" s="210"/>
      <c r="AB176" s="210"/>
      <c r="AC176" s="210"/>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0"/>
      <c r="BB176" s="210"/>
      <c r="BC176" s="210"/>
      <c r="BD176" s="210"/>
      <c r="BE176" s="210"/>
      <c r="BF176" s="210"/>
      <c r="BG176" s="210"/>
      <c r="BH176" s="210"/>
      <c r="BI176" s="210"/>
      <c r="BJ176" s="210"/>
      <c r="BK176" s="210"/>
      <c r="BL176" s="210"/>
      <c r="BM176" s="210"/>
    </row>
    <row r="177" spans="1:65" s="6" customFormat="1" ht="12.95" customHeight="1" x14ac:dyDescent="0.2">
      <c r="A177" s="16" t="s">
        <v>71</v>
      </c>
      <c r="B177" s="23" t="s">
        <v>425</v>
      </c>
      <c r="C177" s="14"/>
      <c r="D177" s="92" t="s">
        <v>103</v>
      </c>
      <c r="E177" s="26"/>
      <c r="F177" s="26" t="s">
        <v>96</v>
      </c>
      <c r="G177" s="16" t="s">
        <v>347</v>
      </c>
      <c r="H177" s="16"/>
      <c r="I177" s="16" t="s">
        <v>124</v>
      </c>
      <c r="J177" s="16" t="s">
        <v>125</v>
      </c>
      <c r="K177" s="16" t="s">
        <v>25</v>
      </c>
      <c r="L177" s="16"/>
      <c r="M177" s="16"/>
      <c r="N177" s="138">
        <v>100</v>
      </c>
      <c r="O177" s="54">
        <v>230000000</v>
      </c>
      <c r="P177" s="16" t="s">
        <v>233</v>
      </c>
      <c r="Q177" s="16" t="s">
        <v>279</v>
      </c>
      <c r="R177" s="16" t="s">
        <v>234</v>
      </c>
      <c r="S177" s="54">
        <v>230000000</v>
      </c>
      <c r="T177" s="24" t="s">
        <v>280</v>
      </c>
      <c r="U177" s="16"/>
      <c r="V177" s="16"/>
      <c r="W177" s="16" t="s">
        <v>264</v>
      </c>
      <c r="X177" s="16" t="s">
        <v>284</v>
      </c>
      <c r="Y177" s="47">
        <v>0</v>
      </c>
      <c r="Z177" s="47">
        <v>100</v>
      </c>
      <c r="AA177" s="47">
        <v>0</v>
      </c>
      <c r="AB177" s="16"/>
      <c r="AC177" s="16" t="s">
        <v>236</v>
      </c>
      <c r="AD177" s="55"/>
      <c r="AE177" s="97"/>
      <c r="AF177" s="35">
        <v>114875020</v>
      </c>
      <c r="AG177" s="35">
        <f>AF177*1.12</f>
        <v>128660022.40000001</v>
      </c>
      <c r="AH177" s="55"/>
      <c r="AI177" s="97"/>
      <c r="AJ177" s="35">
        <v>114875020</v>
      </c>
      <c r="AK177" s="35">
        <f>AJ177*1.12</f>
        <v>128660022.40000001</v>
      </c>
      <c r="AL177" s="55"/>
      <c r="AM177" s="97"/>
      <c r="AN177" s="111">
        <v>114875020</v>
      </c>
      <c r="AO177" s="111">
        <f>AN177*1.12</f>
        <v>128660022.40000001</v>
      </c>
      <c r="AP177" s="55"/>
      <c r="AQ177" s="97"/>
      <c r="AR177" s="35">
        <v>114875020</v>
      </c>
      <c r="AS177" s="35">
        <f>AR177*1.12</f>
        <v>128660022.40000001</v>
      </c>
      <c r="AT177" s="55"/>
      <c r="AU177" s="97"/>
      <c r="AV177" s="111">
        <v>114875020</v>
      </c>
      <c r="AW177" s="111">
        <f>AV177*1.12</f>
        <v>128660022.40000001</v>
      </c>
      <c r="AX177" s="56"/>
      <c r="AY177" s="56">
        <v>0</v>
      </c>
      <c r="AZ177" s="56">
        <f>AY177*1.12</f>
        <v>0</v>
      </c>
      <c r="BA177" s="16" t="s">
        <v>245</v>
      </c>
      <c r="BB177" s="16" t="s">
        <v>348</v>
      </c>
      <c r="BC177" s="54" t="s">
        <v>349</v>
      </c>
      <c r="BD177" s="16"/>
      <c r="BE177" s="16"/>
      <c r="BF177" s="16"/>
      <c r="BG177" s="16"/>
      <c r="BH177" s="16"/>
      <c r="BI177" s="16"/>
      <c r="BJ177" s="16"/>
      <c r="BK177" s="16"/>
      <c r="BL177" s="16"/>
      <c r="BM177" s="16" t="s">
        <v>505</v>
      </c>
    </row>
    <row r="178" spans="1:65" s="6" customFormat="1" ht="12.95" customHeight="1" x14ac:dyDescent="0.2">
      <c r="A178" s="16" t="s">
        <v>71</v>
      </c>
      <c r="B178" s="23" t="s">
        <v>425</v>
      </c>
      <c r="C178" s="14"/>
      <c r="D178" s="92" t="s">
        <v>102</v>
      </c>
      <c r="E178" s="26"/>
      <c r="F178" s="26" t="s">
        <v>97</v>
      </c>
      <c r="G178" s="16" t="s">
        <v>347</v>
      </c>
      <c r="H178" s="16"/>
      <c r="I178" s="16" t="s">
        <v>124</v>
      </c>
      <c r="J178" s="16" t="s">
        <v>125</v>
      </c>
      <c r="K178" s="16" t="s">
        <v>25</v>
      </c>
      <c r="L178" s="16"/>
      <c r="M178" s="16"/>
      <c r="N178" s="138">
        <v>100</v>
      </c>
      <c r="O178" s="54">
        <v>230000000</v>
      </c>
      <c r="P178" s="16" t="s">
        <v>233</v>
      </c>
      <c r="Q178" s="16" t="s">
        <v>279</v>
      </c>
      <c r="R178" s="16" t="s">
        <v>234</v>
      </c>
      <c r="S178" s="54">
        <v>230000000</v>
      </c>
      <c r="T178" s="24" t="s">
        <v>75</v>
      </c>
      <c r="U178" s="16"/>
      <c r="V178" s="16"/>
      <c r="W178" s="16" t="s">
        <v>264</v>
      </c>
      <c r="X178" s="16" t="s">
        <v>284</v>
      </c>
      <c r="Y178" s="47">
        <v>0</v>
      </c>
      <c r="Z178" s="47">
        <v>100</v>
      </c>
      <c r="AA178" s="47">
        <v>0</v>
      </c>
      <c r="AB178" s="16"/>
      <c r="AC178" s="16" t="s">
        <v>236</v>
      </c>
      <c r="AD178" s="55"/>
      <c r="AE178" s="97"/>
      <c r="AF178" s="35">
        <v>128973780</v>
      </c>
      <c r="AG178" s="35">
        <f>AF178*1.12</f>
        <v>144450633.60000002</v>
      </c>
      <c r="AH178" s="55"/>
      <c r="AI178" s="97"/>
      <c r="AJ178" s="35">
        <v>128973780</v>
      </c>
      <c r="AK178" s="35">
        <f>AJ178*1.12</f>
        <v>144450633.60000002</v>
      </c>
      <c r="AL178" s="55"/>
      <c r="AM178" s="97"/>
      <c r="AN178" s="111">
        <v>128973780</v>
      </c>
      <c r="AO178" s="111">
        <f>AN178*1.12</f>
        <v>144450633.60000002</v>
      </c>
      <c r="AP178" s="55"/>
      <c r="AQ178" s="97"/>
      <c r="AR178" s="35">
        <v>128973780</v>
      </c>
      <c r="AS178" s="35">
        <f>AR178*1.12</f>
        <v>144450633.60000002</v>
      </c>
      <c r="AT178" s="55"/>
      <c r="AU178" s="97"/>
      <c r="AV178" s="111">
        <v>128973780</v>
      </c>
      <c r="AW178" s="111">
        <f>AV178*1.12</f>
        <v>144450633.60000002</v>
      </c>
      <c r="AX178" s="56"/>
      <c r="AY178" s="56">
        <v>0</v>
      </c>
      <c r="AZ178" s="56">
        <f t="shared" ref="AZ178:AZ219" si="232">AY178*1.12</f>
        <v>0</v>
      </c>
      <c r="BA178" s="16" t="s">
        <v>245</v>
      </c>
      <c r="BB178" s="16" t="s">
        <v>350</v>
      </c>
      <c r="BC178" s="54" t="s">
        <v>351</v>
      </c>
      <c r="BD178" s="16"/>
      <c r="BE178" s="16"/>
      <c r="BF178" s="16"/>
      <c r="BG178" s="16"/>
      <c r="BH178" s="16"/>
      <c r="BI178" s="16"/>
      <c r="BJ178" s="16"/>
      <c r="BK178" s="16"/>
      <c r="BL178" s="16"/>
      <c r="BM178" s="16" t="s">
        <v>505</v>
      </c>
    </row>
    <row r="179" spans="1:65" s="6" customFormat="1" ht="12.95" customHeight="1" x14ac:dyDescent="0.2">
      <c r="A179" s="16" t="s">
        <v>71</v>
      </c>
      <c r="B179" s="23" t="s">
        <v>425</v>
      </c>
      <c r="C179" s="26"/>
      <c r="D179" s="92" t="s">
        <v>108</v>
      </c>
      <c r="E179" s="26"/>
      <c r="F179" s="26" t="s">
        <v>103</v>
      </c>
      <c r="G179" s="24" t="s">
        <v>139</v>
      </c>
      <c r="H179" s="25"/>
      <c r="I179" s="25" t="s">
        <v>123</v>
      </c>
      <c r="J179" s="25" t="s">
        <v>123</v>
      </c>
      <c r="K179" s="16" t="s">
        <v>25</v>
      </c>
      <c r="L179" s="16"/>
      <c r="M179" s="16"/>
      <c r="N179" s="138">
        <v>100</v>
      </c>
      <c r="O179" s="54">
        <v>230000000</v>
      </c>
      <c r="P179" s="16" t="s">
        <v>233</v>
      </c>
      <c r="Q179" s="16" t="s">
        <v>279</v>
      </c>
      <c r="R179" s="16" t="s">
        <v>234</v>
      </c>
      <c r="S179" s="54">
        <v>230000000</v>
      </c>
      <c r="T179" s="24" t="s">
        <v>132</v>
      </c>
      <c r="U179" s="16"/>
      <c r="V179" s="16"/>
      <c r="W179" s="16" t="s">
        <v>264</v>
      </c>
      <c r="X179" s="16" t="s">
        <v>251</v>
      </c>
      <c r="Y179" s="47">
        <v>0</v>
      </c>
      <c r="Z179" s="47">
        <v>100</v>
      </c>
      <c r="AA179" s="47">
        <v>0</v>
      </c>
      <c r="AB179" s="16"/>
      <c r="AC179" s="16" t="s">
        <v>236</v>
      </c>
      <c r="AD179" s="55"/>
      <c r="AE179" s="97"/>
      <c r="AF179" s="97">
        <v>164919375</v>
      </c>
      <c r="AG179" s="35">
        <f>AF179*1.12</f>
        <v>184709700.00000003</v>
      </c>
      <c r="AH179" s="55"/>
      <c r="AI179" s="97"/>
      <c r="AJ179" s="97">
        <v>164919375</v>
      </c>
      <c r="AK179" s="35">
        <f>AJ179*1.12</f>
        <v>184709700.00000003</v>
      </c>
      <c r="AL179" s="55"/>
      <c r="AM179" s="97"/>
      <c r="AN179" s="97">
        <v>164919375</v>
      </c>
      <c r="AO179" s="111">
        <f>AN179*1.12</f>
        <v>184709700.00000003</v>
      </c>
      <c r="AP179" s="55"/>
      <c r="AQ179" s="56"/>
      <c r="AR179" s="35"/>
      <c r="AS179" s="35"/>
      <c r="AT179" s="55"/>
      <c r="AU179" s="56"/>
      <c r="AV179" s="111"/>
      <c r="AW179" s="111"/>
      <c r="AX179" s="56"/>
      <c r="AY179" s="50">
        <v>0</v>
      </c>
      <c r="AZ179" s="50">
        <v>0</v>
      </c>
      <c r="BA179" s="16" t="s">
        <v>245</v>
      </c>
      <c r="BB179" s="16" t="s">
        <v>352</v>
      </c>
      <c r="BC179" s="24" t="s">
        <v>134</v>
      </c>
      <c r="BD179" s="16"/>
      <c r="BE179" s="16"/>
      <c r="BF179" s="16"/>
      <c r="BG179" s="16"/>
      <c r="BH179" s="16"/>
      <c r="BI179" s="16"/>
      <c r="BJ179" s="16"/>
      <c r="BK179" s="16"/>
      <c r="BL179" s="16"/>
      <c r="BM179" s="16"/>
    </row>
    <row r="180" spans="1:65" ht="12.95" customHeight="1" x14ac:dyDescent="0.2">
      <c r="A180" s="16" t="s">
        <v>71</v>
      </c>
      <c r="B180" s="23" t="s">
        <v>425</v>
      </c>
      <c r="C180" s="26"/>
      <c r="D180" s="23" t="s">
        <v>622</v>
      </c>
      <c r="E180" s="26"/>
      <c r="F180" s="26"/>
      <c r="G180" s="24" t="s">
        <v>139</v>
      </c>
      <c r="H180" s="25"/>
      <c r="I180" s="25" t="s">
        <v>123</v>
      </c>
      <c r="J180" s="25" t="s">
        <v>123</v>
      </c>
      <c r="K180" s="16" t="s">
        <v>25</v>
      </c>
      <c r="L180" s="16"/>
      <c r="M180" s="16"/>
      <c r="N180" s="138">
        <v>100</v>
      </c>
      <c r="O180" s="54">
        <v>230000000</v>
      </c>
      <c r="P180" s="16" t="s">
        <v>233</v>
      </c>
      <c r="Q180" s="16" t="s">
        <v>520</v>
      </c>
      <c r="R180" s="16" t="s">
        <v>234</v>
      </c>
      <c r="S180" s="54">
        <v>230000000</v>
      </c>
      <c r="T180" s="24" t="s">
        <v>132</v>
      </c>
      <c r="U180" s="16"/>
      <c r="V180" s="16"/>
      <c r="W180" s="16" t="s">
        <v>477</v>
      </c>
      <c r="X180" s="16" t="s">
        <v>251</v>
      </c>
      <c r="Y180" s="47">
        <v>0</v>
      </c>
      <c r="Z180" s="47">
        <v>100</v>
      </c>
      <c r="AA180" s="47">
        <v>0</v>
      </c>
      <c r="AB180" s="16"/>
      <c r="AC180" s="16" t="s">
        <v>236</v>
      </c>
      <c r="AD180" s="55"/>
      <c r="AE180" s="97"/>
      <c r="AF180" s="22">
        <v>47279062.5</v>
      </c>
      <c r="AG180" s="35">
        <f t="shared" ref="AG180:AG219" si="233">AF180*1.12</f>
        <v>52952550.000000007</v>
      </c>
      <c r="AH180" s="22"/>
      <c r="AI180" s="22"/>
      <c r="AJ180" s="22">
        <v>63038750</v>
      </c>
      <c r="AK180" s="35">
        <f>AJ180*1.12</f>
        <v>70603400</v>
      </c>
      <c r="AL180" s="22"/>
      <c r="AM180" s="22"/>
      <c r="AN180" s="22">
        <v>63038750</v>
      </c>
      <c r="AO180" s="35">
        <f>AN180*1.12</f>
        <v>70603400</v>
      </c>
      <c r="AP180" s="22"/>
      <c r="AQ180" s="22"/>
      <c r="AR180" s="22"/>
      <c r="AS180" s="22"/>
      <c r="AT180" s="22"/>
      <c r="AU180" s="22"/>
      <c r="AV180" s="22"/>
      <c r="AW180" s="22"/>
      <c r="AX180" s="22"/>
      <c r="AY180" s="50">
        <v>0</v>
      </c>
      <c r="AZ180" s="50">
        <f>AY180*1.12</f>
        <v>0</v>
      </c>
      <c r="BA180" s="16" t="s">
        <v>245</v>
      </c>
      <c r="BB180" s="16" t="s">
        <v>352</v>
      </c>
      <c r="BC180" s="24" t="s">
        <v>134</v>
      </c>
      <c r="BD180" s="14"/>
      <c r="BE180" s="14"/>
      <c r="BF180" s="14"/>
      <c r="BG180" s="14"/>
      <c r="BH180" s="14"/>
      <c r="BI180" s="14"/>
      <c r="BJ180" s="14"/>
      <c r="BK180" s="14"/>
      <c r="BL180" s="14"/>
      <c r="BM180" s="14" t="s">
        <v>623</v>
      </c>
    </row>
    <row r="181" spans="1:65" ht="12.95" customHeight="1" x14ac:dyDescent="0.2">
      <c r="A181" s="16" t="s">
        <v>71</v>
      </c>
      <c r="B181" s="23" t="s">
        <v>425</v>
      </c>
      <c r="C181" s="26"/>
      <c r="D181" s="23" t="s">
        <v>663</v>
      </c>
      <c r="E181" s="26"/>
      <c r="F181" s="26"/>
      <c r="G181" s="24" t="s">
        <v>139</v>
      </c>
      <c r="H181" s="25"/>
      <c r="I181" s="25" t="s">
        <v>123</v>
      </c>
      <c r="J181" s="25" t="s">
        <v>123</v>
      </c>
      <c r="K181" s="16" t="s">
        <v>25</v>
      </c>
      <c r="L181" s="16"/>
      <c r="M181" s="16"/>
      <c r="N181" s="138">
        <v>100</v>
      </c>
      <c r="O181" s="54">
        <v>230000000</v>
      </c>
      <c r="P181" s="16" t="s">
        <v>233</v>
      </c>
      <c r="Q181" s="16" t="s">
        <v>520</v>
      </c>
      <c r="R181" s="16" t="s">
        <v>234</v>
      </c>
      <c r="S181" s="54">
        <v>230000000</v>
      </c>
      <c r="T181" s="24" t="s">
        <v>132</v>
      </c>
      <c r="U181" s="16"/>
      <c r="V181" s="16"/>
      <c r="W181" s="16" t="s">
        <v>477</v>
      </c>
      <c r="X181" s="16" t="s">
        <v>251</v>
      </c>
      <c r="Y181" s="47">
        <v>0</v>
      </c>
      <c r="Z181" s="47">
        <v>100</v>
      </c>
      <c r="AA181" s="47">
        <v>0</v>
      </c>
      <c r="AB181" s="16"/>
      <c r="AC181" s="16" t="s">
        <v>236</v>
      </c>
      <c r="AD181" s="55"/>
      <c r="AE181" s="97"/>
      <c r="AF181" s="35">
        <f>47279062.5+8985600</f>
        <v>56264662.5</v>
      </c>
      <c r="AG181" s="35">
        <f t="shared" si="233"/>
        <v>63016422.000000007</v>
      </c>
      <c r="AH181" s="22"/>
      <c r="AI181" s="22"/>
      <c r="AJ181" s="22">
        <v>75019550</v>
      </c>
      <c r="AK181" s="35">
        <f>AJ181*1.12</f>
        <v>84021896.000000015</v>
      </c>
      <c r="AL181" s="22"/>
      <c r="AM181" s="22"/>
      <c r="AN181" s="22">
        <v>75019550</v>
      </c>
      <c r="AO181" s="35">
        <f>AN181*1.12</f>
        <v>84021896.000000015</v>
      </c>
      <c r="AP181" s="22"/>
      <c r="AQ181" s="22"/>
      <c r="AR181" s="22"/>
      <c r="AS181" s="22"/>
      <c r="AT181" s="22"/>
      <c r="AU181" s="22"/>
      <c r="AV181" s="22"/>
      <c r="AW181" s="22"/>
      <c r="AX181" s="22"/>
      <c r="AY181" s="22">
        <v>0</v>
      </c>
      <c r="AZ181" s="22">
        <f t="shared" si="232"/>
        <v>0</v>
      </c>
      <c r="BA181" s="16" t="s">
        <v>245</v>
      </c>
      <c r="BB181" s="16" t="s">
        <v>352</v>
      </c>
      <c r="BC181" s="24" t="s">
        <v>134</v>
      </c>
      <c r="BD181" s="14"/>
      <c r="BE181" s="14"/>
      <c r="BF181" s="14"/>
      <c r="BG181" s="14"/>
      <c r="BH181" s="14"/>
      <c r="BI181" s="14"/>
      <c r="BJ181" s="14"/>
      <c r="BK181" s="14"/>
      <c r="BL181" s="14"/>
      <c r="BM181" s="14" t="s">
        <v>783</v>
      </c>
    </row>
    <row r="182" spans="1:65" s="6" customFormat="1" ht="12.95" customHeight="1" x14ac:dyDescent="0.2">
      <c r="A182" s="16" t="s">
        <v>71</v>
      </c>
      <c r="B182" s="23" t="s">
        <v>425</v>
      </c>
      <c r="C182" s="14"/>
      <c r="D182" s="92" t="s">
        <v>107</v>
      </c>
      <c r="E182" s="26"/>
      <c r="F182" s="26" t="s">
        <v>104</v>
      </c>
      <c r="G182" s="24" t="s">
        <v>139</v>
      </c>
      <c r="H182" s="25"/>
      <c r="I182" s="25" t="s">
        <v>123</v>
      </c>
      <c r="J182" s="25" t="s">
        <v>123</v>
      </c>
      <c r="K182" s="16" t="s">
        <v>25</v>
      </c>
      <c r="L182" s="16"/>
      <c r="M182" s="16"/>
      <c r="N182" s="138">
        <v>100</v>
      </c>
      <c r="O182" s="54">
        <v>230000000</v>
      </c>
      <c r="P182" s="16" t="s">
        <v>233</v>
      </c>
      <c r="Q182" s="16" t="s">
        <v>279</v>
      </c>
      <c r="R182" s="16" t="s">
        <v>234</v>
      </c>
      <c r="S182" s="54">
        <v>230000000</v>
      </c>
      <c r="T182" s="24" t="s">
        <v>75</v>
      </c>
      <c r="U182" s="16"/>
      <c r="V182" s="16"/>
      <c r="W182" s="16" t="s">
        <v>264</v>
      </c>
      <c r="X182" s="16" t="s">
        <v>251</v>
      </c>
      <c r="Y182" s="47">
        <v>0</v>
      </c>
      <c r="Z182" s="47">
        <v>100</v>
      </c>
      <c r="AA182" s="47">
        <v>0</v>
      </c>
      <c r="AB182" s="16"/>
      <c r="AC182" s="16" t="s">
        <v>236</v>
      </c>
      <c r="AD182" s="55"/>
      <c r="AE182" s="97"/>
      <c r="AF182" s="35">
        <v>143527370</v>
      </c>
      <c r="AG182" s="35">
        <f t="shared" si="233"/>
        <v>160750654.40000001</v>
      </c>
      <c r="AH182" s="55"/>
      <c r="AI182" s="97"/>
      <c r="AJ182" s="35">
        <v>143527370</v>
      </c>
      <c r="AK182" s="35">
        <f t="shared" ref="AK182:AK219" si="234">AJ182*1.12</f>
        <v>160750654.40000001</v>
      </c>
      <c r="AL182" s="55"/>
      <c r="AM182" s="97"/>
      <c r="AN182" s="111">
        <v>143527370</v>
      </c>
      <c r="AO182" s="111">
        <f t="shared" ref="AO182:AO199" si="235">AN182*1.12</f>
        <v>160750654.40000001</v>
      </c>
      <c r="AP182" s="55"/>
      <c r="AQ182" s="56"/>
      <c r="AR182" s="35"/>
      <c r="AS182" s="35"/>
      <c r="AT182" s="55"/>
      <c r="AU182" s="56"/>
      <c r="AV182" s="111"/>
      <c r="AW182" s="111"/>
      <c r="AX182" s="56"/>
      <c r="AY182" s="50">
        <v>0</v>
      </c>
      <c r="AZ182" s="50">
        <v>0</v>
      </c>
      <c r="BA182" s="16" t="s">
        <v>245</v>
      </c>
      <c r="BB182" s="16" t="s">
        <v>350</v>
      </c>
      <c r="BC182" s="24" t="s">
        <v>136</v>
      </c>
      <c r="BD182" s="16"/>
      <c r="BE182" s="16"/>
      <c r="BF182" s="16"/>
      <c r="BG182" s="16"/>
      <c r="BH182" s="16"/>
      <c r="BI182" s="16"/>
      <c r="BJ182" s="16"/>
      <c r="BK182" s="16"/>
      <c r="BL182" s="16"/>
      <c r="BM182" s="16"/>
    </row>
    <row r="183" spans="1:65" ht="12.95" customHeight="1" x14ac:dyDescent="0.2">
      <c r="A183" s="16" t="s">
        <v>71</v>
      </c>
      <c r="B183" s="23" t="s">
        <v>425</v>
      </c>
      <c r="C183" s="14"/>
      <c r="D183" s="23" t="s">
        <v>624</v>
      </c>
      <c r="E183" s="26"/>
      <c r="F183" s="26"/>
      <c r="G183" s="24" t="s">
        <v>139</v>
      </c>
      <c r="H183" s="25"/>
      <c r="I183" s="25" t="s">
        <v>123</v>
      </c>
      <c r="J183" s="25" t="s">
        <v>123</v>
      </c>
      <c r="K183" s="16" t="s">
        <v>25</v>
      </c>
      <c r="L183" s="16"/>
      <c r="M183" s="16"/>
      <c r="N183" s="138">
        <v>100</v>
      </c>
      <c r="O183" s="54">
        <v>230000000</v>
      </c>
      <c r="P183" s="16" t="s">
        <v>233</v>
      </c>
      <c r="Q183" s="16" t="s">
        <v>520</v>
      </c>
      <c r="R183" s="16" t="s">
        <v>234</v>
      </c>
      <c r="S183" s="54">
        <v>230000000</v>
      </c>
      <c r="T183" s="24" t="s">
        <v>75</v>
      </c>
      <c r="U183" s="16"/>
      <c r="V183" s="16"/>
      <c r="W183" s="16" t="s">
        <v>477</v>
      </c>
      <c r="X183" s="16" t="s">
        <v>251</v>
      </c>
      <c r="Y183" s="47">
        <v>0</v>
      </c>
      <c r="Z183" s="47">
        <v>100</v>
      </c>
      <c r="AA183" s="47">
        <v>0</v>
      </c>
      <c r="AB183" s="16"/>
      <c r="AC183" s="16" t="s">
        <v>236</v>
      </c>
      <c r="AD183" s="55"/>
      <c r="AE183" s="97"/>
      <c r="AF183" s="22">
        <v>14137500</v>
      </c>
      <c r="AG183" s="35">
        <f t="shared" si="233"/>
        <v>15834000.000000002</v>
      </c>
      <c r="AH183" s="22"/>
      <c r="AI183" s="22"/>
      <c r="AJ183" s="22">
        <v>18850000</v>
      </c>
      <c r="AK183" s="35">
        <f>AJ183*1.12</f>
        <v>21112000.000000004</v>
      </c>
      <c r="AL183" s="22"/>
      <c r="AM183" s="22"/>
      <c r="AN183" s="22">
        <v>18850000</v>
      </c>
      <c r="AO183" s="35">
        <f>AN183*1.12</f>
        <v>21112000.000000004</v>
      </c>
      <c r="AP183" s="22"/>
      <c r="AQ183" s="22"/>
      <c r="AR183" s="22"/>
      <c r="AS183" s="22"/>
      <c r="AT183" s="22"/>
      <c r="AU183" s="22"/>
      <c r="AV183" s="22"/>
      <c r="AW183" s="22"/>
      <c r="AX183" s="22"/>
      <c r="AY183" s="50">
        <v>0</v>
      </c>
      <c r="AZ183" s="50">
        <f>AY183*1.12</f>
        <v>0</v>
      </c>
      <c r="BA183" s="16" t="s">
        <v>245</v>
      </c>
      <c r="BB183" s="16" t="s">
        <v>350</v>
      </c>
      <c r="BC183" s="24" t="s">
        <v>136</v>
      </c>
      <c r="BD183" s="14"/>
      <c r="BE183" s="14"/>
      <c r="BF183" s="14"/>
      <c r="BG183" s="14"/>
      <c r="BH183" s="14"/>
      <c r="BI183" s="14"/>
      <c r="BJ183" s="14"/>
      <c r="BK183" s="14"/>
      <c r="BL183" s="14"/>
      <c r="BM183" s="14" t="s">
        <v>623</v>
      </c>
    </row>
    <row r="184" spans="1:65" ht="12.95" customHeight="1" x14ac:dyDescent="0.2">
      <c r="A184" s="16" t="s">
        <v>71</v>
      </c>
      <c r="B184" s="23" t="s">
        <v>425</v>
      </c>
      <c r="C184" s="14"/>
      <c r="D184" s="23" t="s">
        <v>664</v>
      </c>
      <c r="E184" s="26"/>
      <c r="F184" s="26"/>
      <c r="G184" s="24" t="s">
        <v>139</v>
      </c>
      <c r="H184" s="25"/>
      <c r="I184" s="25" t="s">
        <v>123</v>
      </c>
      <c r="J184" s="25" t="s">
        <v>123</v>
      </c>
      <c r="K184" s="16" t="s">
        <v>25</v>
      </c>
      <c r="L184" s="16"/>
      <c r="M184" s="16"/>
      <c r="N184" s="138">
        <v>100</v>
      </c>
      <c r="O184" s="54">
        <v>230000000</v>
      </c>
      <c r="P184" s="16" t="s">
        <v>233</v>
      </c>
      <c r="Q184" s="16" t="s">
        <v>520</v>
      </c>
      <c r="R184" s="16" t="s">
        <v>234</v>
      </c>
      <c r="S184" s="54">
        <v>230000000</v>
      </c>
      <c r="T184" s="24" t="s">
        <v>75</v>
      </c>
      <c r="U184" s="16"/>
      <c r="V184" s="16"/>
      <c r="W184" s="16" t="s">
        <v>477</v>
      </c>
      <c r="X184" s="16" t="s">
        <v>251</v>
      </c>
      <c r="Y184" s="47">
        <v>0</v>
      </c>
      <c r="Z184" s="47">
        <v>100</v>
      </c>
      <c r="AA184" s="47">
        <v>0</v>
      </c>
      <c r="AB184" s="16"/>
      <c r="AC184" s="16" t="s">
        <v>236</v>
      </c>
      <c r="AD184" s="55"/>
      <c r="AE184" s="97"/>
      <c r="AF184" s="22">
        <f>14137500+17971200</f>
        <v>32108700</v>
      </c>
      <c r="AG184" s="35">
        <f t="shared" si="233"/>
        <v>35961744</v>
      </c>
      <c r="AH184" s="22"/>
      <c r="AI184" s="22"/>
      <c r="AJ184" s="22">
        <v>42811600</v>
      </c>
      <c r="AK184" s="35">
        <f>AJ184*1.12</f>
        <v>47948992.000000007</v>
      </c>
      <c r="AL184" s="22"/>
      <c r="AM184" s="22"/>
      <c r="AN184" s="22">
        <v>42811600</v>
      </c>
      <c r="AO184" s="35">
        <f>AN184*1.12</f>
        <v>47948992.000000007</v>
      </c>
      <c r="AP184" s="22"/>
      <c r="AQ184" s="22"/>
      <c r="AR184" s="22"/>
      <c r="AS184" s="22"/>
      <c r="AT184" s="22"/>
      <c r="AU184" s="22"/>
      <c r="AV184" s="22"/>
      <c r="AW184" s="22"/>
      <c r="AX184" s="22"/>
      <c r="AY184" s="22">
        <v>0</v>
      </c>
      <c r="AZ184" s="22">
        <f t="shared" si="232"/>
        <v>0</v>
      </c>
      <c r="BA184" s="16" t="s">
        <v>245</v>
      </c>
      <c r="BB184" s="16" t="s">
        <v>350</v>
      </c>
      <c r="BC184" s="24" t="s">
        <v>136</v>
      </c>
      <c r="BD184" s="14"/>
      <c r="BE184" s="14"/>
      <c r="BF184" s="14"/>
      <c r="BG184" s="14"/>
      <c r="BH184" s="14"/>
      <c r="BI184" s="14"/>
      <c r="BJ184" s="14"/>
      <c r="BK184" s="14"/>
      <c r="BL184" s="14"/>
      <c r="BM184" s="14" t="s">
        <v>783</v>
      </c>
    </row>
    <row r="185" spans="1:65" s="6" customFormat="1" ht="12.95" customHeight="1" x14ac:dyDescent="0.2">
      <c r="A185" s="16" t="s">
        <v>71</v>
      </c>
      <c r="B185" s="23" t="s">
        <v>425</v>
      </c>
      <c r="C185" s="14"/>
      <c r="D185" s="92" t="s">
        <v>111</v>
      </c>
      <c r="E185" s="26"/>
      <c r="F185" s="26" t="s">
        <v>105</v>
      </c>
      <c r="G185" s="24" t="s">
        <v>139</v>
      </c>
      <c r="H185" s="25"/>
      <c r="I185" s="25" t="s">
        <v>123</v>
      </c>
      <c r="J185" s="25" t="s">
        <v>123</v>
      </c>
      <c r="K185" s="16" t="s">
        <v>25</v>
      </c>
      <c r="L185" s="16"/>
      <c r="M185" s="16"/>
      <c r="N185" s="138">
        <v>100</v>
      </c>
      <c r="O185" s="54">
        <v>230000000</v>
      </c>
      <c r="P185" s="16" t="s">
        <v>233</v>
      </c>
      <c r="Q185" s="16" t="s">
        <v>279</v>
      </c>
      <c r="R185" s="16" t="s">
        <v>234</v>
      </c>
      <c r="S185" s="54">
        <v>230000000</v>
      </c>
      <c r="T185" s="24" t="s">
        <v>280</v>
      </c>
      <c r="U185" s="16"/>
      <c r="V185" s="16"/>
      <c r="W185" s="16" t="s">
        <v>264</v>
      </c>
      <c r="X185" s="16" t="s">
        <v>251</v>
      </c>
      <c r="Y185" s="47">
        <v>0</v>
      </c>
      <c r="Z185" s="47">
        <v>100</v>
      </c>
      <c r="AA185" s="47">
        <v>0</v>
      </c>
      <c r="AB185" s="16"/>
      <c r="AC185" s="16" t="s">
        <v>236</v>
      </c>
      <c r="AD185" s="55"/>
      <c r="AE185" s="97"/>
      <c r="AF185" s="35">
        <v>164672825</v>
      </c>
      <c r="AG185" s="35">
        <f t="shared" si="233"/>
        <v>184433564.00000003</v>
      </c>
      <c r="AH185" s="55"/>
      <c r="AI185" s="97"/>
      <c r="AJ185" s="35">
        <v>164672825</v>
      </c>
      <c r="AK185" s="35">
        <f t="shared" si="234"/>
        <v>184433564.00000003</v>
      </c>
      <c r="AL185" s="55"/>
      <c r="AM185" s="97"/>
      <c r="AN185" s="111">
        <v>164672825</v>
      </c>
      <c r="AO185" s="111">
        <f t="shared" si="235"/>
        <v>184433564.00000003</v>
      </c>
      <c r="AP185" s="55"/>
      <c r="AQ185" s="56"/>
      <c r="AR185" s="35"/>
      <c r="AS185" s="35"/>
      <c r="AT185" s="55"/>
      <c r="AU185" s="56"/>
      <c r="AV185" s="111"/>
      <c r="AW185" s="111"/>
      <c r="AX185" s="56"/>
      <c r="AY185" s="50">
        <v>0</v>
      </c>
      <c r="AZ185" s="50">
        <v>0</v>
      </c>
      <c r="BA185" s="16" t="s">
        <v>245</v>
      </c>
      <c r="BB185" s="16" t="s">
        <v>353</v>
      </c>
      <c r="BC185" s="24" t="s">
        <v>270</v>
      </c>
      <c r="BD185" s="16"/>
      <c r="BE185" s="16"/>
      <c r="BF185" s="16"/>
      <c r="BG185" s="16"/>
      <c r="BH185" s="16"/>
      <c r="BI185" s="16"/>
      <c r="BJ185" s="16"/>
      <c r="BK185" s="16"/>
      <c r="BL185" s="16"/>
      <c r="BM185" s="16"/>
    </row>
    <row r="186" spans="1:65" ht="12.95" customHeight="1" x14ac:dyDescent="0.2">
      <c r="A186" s="16" t="s">
        <v>71</v>
      </c>
      <c r="B186" s="23" t="s">
        <v>425</v>
      </c>
      <c r="C186" s="14"/>
      <c r="D186" s="23" t="s">
        <v>625</v>
      </c>
      <c r="E186" s="26"/>
      <c r="F186" s="26"/>
      <c r="G186" s="24" t="s">
        <v>139</v>
      </c>
      <c r="H186" s="25"/>
      <c r="I186" s="25" t="s">
        <v>123</v>
      </c>
      <c r="J186" s="25" t="s">
        <v>123</v>
      </c>
      <c r="K186" s="16" t="s">
        <v>25</v>
      </c>
      <c r="L186" s="16"/>
      <c r="M186" s="16"/>
      <c r="N186" s="138">
        <v>100</v>
      </c>
      <c r="O186" s="54">
        <v>230000000</v>
      </c>
      <c r="P186" s="16" t="s">
        <v>233</v>
      </c>
      <c r="Q186" s="16" t="s">
        <v>520</v>
      </c>
      <c r="R186" s="16" t="s">
        <v>234</v>
      </c>
      <c r="S186" s="54">
        <v>230000000</v>
      </c>
      <c r="T186" s="24" t="s">
        <v>280</v>
      </c>
      <c r="U186" s="16"/>
      <c r="V186" s="16"/>
      <c r="W186" s="16" t="s">
        <v>477</v>
      </c>
      <c r="X186" s="16" t="s">
        <v>251</v>
      </c>
      <c r="Y186" s="47">
        <v>0</v>
      </c>
      <c r="Z186" s="47">
        <v>100</v>
      </c>
      <c r="AA186" s="47">
        <v>0</v>
      </c>
      <c r="AB186" s="16"/>
      <c r="AC186" s="16" t="s">
        <v>236</v>
      </c>
      <c r="AD186" s="55"/>
      <c r="AE186" s="97"/>
      <c r="AF186" s="22">
        <v>47094150</v>
      </c>
      <c r="AG186" s="35">
        <f t="shared" si="233"/>
        <v>52745448.000000007</v>
      </c>
      <c r="AH186" s="22"/>
      <c r="AI186" s="22"/>
      <c r="AJ186" s="22">
        <v>62792200</v>
      </c>
      <c r="AK186" s="35">
        <f>AJ186*1.12</f>
        <v>70327264</v>
      </c>
      <c r="AL186" s="22"/>
      <c r="AM186" s="22"/>
      <c r="AN186" s="22">
        <v>62792200</v>
      </c>
      <c r="AO186" s="35">
        <f>AN186*1.12</f>
        <v>70327264</v>
      </c>
      <c r="AP186" s="22"/>
      <c r="AQ186" s="22"/>
      <c r="AR186" s="22"/>
      <c r="AS186" s="22"/>
      <c r="AT186" s="22"/>
      <c r="AU186" s="22"/>
      <c r="AV186" s="22"/>
      <c r="AW186" s="22"/>
      <c r="AX186" s="22"/>
      <c r="AY186" s="22">
        <v>0</v>
      </c>
      <c r="AZ186" s="22">
        <f t="shared" si="232"/>
        <v>0</v>
      </c>
      <c r="BA186" s="16" t="s">
        <v>245</v>
      </c>
      <c r="BB186" s="16" t="s">
        <v>353</v>
      </c>
      <c r="BC186" s="24" t="s">
        <v>270</v>
      </c>
      <c r="BD186" s="14"/>
      <c r="BE186" s="14"/>
      <c r="BF186" s="14"/>
      <c r="BG186" s="14"/>
      <c r="BH186" s="14"/>
      <c r="BI186" s="14"/>
      <c r="BJ186" s="14"/>
      <c r="BK186" s="14"/>
      <c r="BL186" s="14"/>
      <c r="BM186" s="14" t="s">
        <v>783</v>
      </c>
    </row>
    <row r="187" spans="1:65" s="6" customFormat="1" ht="12.95" customHeight="1" x14ac:dyDescent="0.2">
      <c r="A187" s="16" t="s">
        <v>71</v>
      </c>
      <c r="B187" s="23" t="s">
        <v>425</v>
      </c>
      <c r="C187" s="14"/>
      <c r="D187" s="92" t="s">
        <v>114</v>
      </c>
      <c r="E187" s="26"/>
      <c r="F187" s="26" t="s">
        <v>106</v>
      </c>
      <c r="G187" s="24" t="s">
        <v>139</v>
      </c>
      <c r="H187" s="25"/>
      <c r="I187" s="25" t="s">
        <v>123</v>
      </c>
      <c r="J187" s="25" t="s">
        <v>123</v>
      </c>
      <c r="K187" s="16" t="s">
        <v>25</v>
      </c>
      <c r="L187" s="16"/>
      <c r="M187" s="16"/>
      <c r="N187" s="138">
        <v>100</v>
      </c>
      <c r="O187" s="54">
        <v>230000000</v>
      </c>
      <c r="P187" s="16" t="s">
        <v>233</v>
      </c>
      <c r="Q187" s="16" t="s">
        <v>279</v>
      </c>
      <c r="R187" s="16" t="s">
        <v>234</v>
      </c>
      <c r="S187" s="54">
        <v>230000000</v>
      </c>
      <c r="T187" s="24" t="s">
        <v>140</v>
      </c>
      <c r="U187" s="16"/>
      <c r="V187" s="16"/>
      <c r="W187" s="16" t="s">
        <v>264</v>
      </c>
      <c r="X187" s="16" t="s">
        <v>251</v>
      </c>
      <c r="Y187" s="47">
        <v>0</v>
      </c>
      <c r="Z187" s="47">
        <v>100</v>
      </c>
      <c r="AA187" s="47">
        <v>0</v>
      </c>
      <c r="AB187" s="16"/>
      <c r="AC187" s="16" t="s">
        <v>236</v>
      </c>
      <c r="AD187" s="55"/>
      <c r="AE187" s="97"/>
      <c r="AF187" s="35">
        <v>149490495</v>
      </c>
      <c r="AG187" s="35">
        <f t="shared" si="233"/>
        <v>167429354.40000001</v>
      </c>
      <c r="AH187" s="55"/>
      <c r="AI187" s="97"/>
      <c r="AJ187" s="35">
        <v>149490495</v>
      </c>
      <c r="AK187" s="35">
        <f t="shared" si="234"/>
        <v>167429354.40000001</v>
      </c>
      <c r="AL187" s="55"/>
      <c r="AM187" s="97"/>
      <c r="AN187" s="111">
        <v>149490495</v>
      </c>
      <c r="AO187" s="111">
        <f t="shared" si="235"/>
        <v>167429354.40000001</v>
      </c>
      <c r="AP187" s="55"/>
      <c r="AQ187" s="56"/>
      <c r="AR187" s="35"/>
      <c r="AS187" s="35"/>
      <c r="AT187" s="55"/>
      <c r="AU187" s="56"/>
      <c r="AV187" s="111"/>
      <c r="AW187" s="111"/>
      <c r="AX187" s="56"/>
      <c r="AY187" s="50">
        <v>0</v>
      </c>
      <c r="AZ187" s="50">
        <v>0</v>
      </c>
      <c r="BA187" s="16" t="s">
        <v>245</v>
      </c>
      <c r="BB187" s="16" t="s">
        <v>354</v>
      </c>
      <c r="BC187" s="24" t="s">
        <v>137</v>
      </c>
      <c r="BD187" s="16"/>
      <c r="BE187" s="16"/>
      <c r="BF187" s="16"/>
      <c r="BG187" s="16"/>
      <c r="BH187" s="16"/>
      <c r="BI187" s="16"/>
      <c r="BJ187" s="16"/>
      <c r="BK187" s="16"/>
      <c r="BL187" s="16"/>
      <c r="BM187" s="16"/>
    </row>
    <row r="188" spans="1:65" ht="12.95" customHeight="1" x14ac:dyDescent="0.2">
      <c r="A188" s="16" t="s">
        <v>71</v>
      </c>
      <c r="B188" s="23" t="s">
        <v>425</v>
      </c>
      <c r="C188" s="14"/>
      <c r="D188" s="23" t="s">
        <v>626</v>
      </c>
      <c r="E188" s="26"/>
      <c r="F188" s="26"/>
      <c r="G188" s="24" t="s">
        <v>139</v>
      </c>
      <c r="H188" s="25"/>
      <c r="I188" s="25" t="s">
        <v>123</v>
      </c>
      <c r="J188" s="25" t="s">
        <v>123</v>
      </c>
      <c r="K188" s="16" t="s">
        <v>25</v>
      </c>
      <c r="L188" s="16"/>
      <c r="M188" s="16"/>
      <c r="N188" s="138">
        <v>100</v>
      </c>
      <c r="O188" s="54">
        <v>230000000</v>
      </c>
      <c r="P188" s="16" t="s">
        <v>233</v>
      </c>
      <c r="Q188" s="16" t="s">
        <v>520</v>
      </c>
      <c r="R188" s="16" t="s">
        <v>234</v>
      </c>
      <c r="S188" s="54">
        <v>230000000</v>
      </c>
      <c r="T188" s="24" t="s">
        <v>140</v>
      </c>
      <c r="U188" s="16"/>
      <c r="V188" s="16"/>
      <c r="W188" s="16" t="s">
        <v>477</v>
      </c>
      <c r="X188" s="16" t="s">
        <v>251</v>
      </c>
      <c r="Y188" s="47">
        <v>0</v>
      </c>
      <c r="Z188" s="47">
        <v>100</v>
      </c>
      <c r="AA188" s="47">
        <v>0</v>
      </c>
      <c r="AB188" s="16"/>
      <c r="AC188" s="16" t="s">
        <v>236</v>
      </c>
      <c r="AD188" s="55"/>
      <c r="AE188" s="97"/>
      <c r="AF188" s="22">
        <v>46623183.75</v>
      </c>
      <c r="AG188" s="35">
        <f t="shared" si="233"/>
        <v>52217965.800000004</v>
      </c>
      <c r="AH188" s="22"/>
      <c r="AI188" s="22"/>
      <c r="AJ188" s="22">
        <v>62164245</v>
      </c>
      <c r="AK188" s="35">
        <f>AJ188*1.12</f>
        <v>69623954.400000006</v>
      </c>
      <c r="AL188" s="22"/>
      <c r="AM188" s="22"/>
      <c r="AN188" s="22">
        <v>62164245</v>
      </c>
      <c r="AO188" s="35">
        <f>AN188*1.12</f>
        <v>69623954.400000006</v>
      </c>
      <c r="AP188" s="22"/>
      <c r="AQ188" s="22"/>
      <c r="AR188" s="22"/>
      <c r="AS188" s="22"/>
      <c r="AT188" s="22"/>
      <c r="AU188" s="22"/>
      <c r="AV188" s="22"/>
      <c r="AW188" s="22"/>
      <c r="AX188" s="22"/>
      <c r="AY188" s="22">
        <v>0</v>
      </c>
      <c r="AZ188" s="22">
        <f t="shared" si="232"/>
        <v>0</v>
      </c>
      <c r="BA188" s="16" t="s">
        <v>245</v>
      </c>
      <c r="BB188" s="16" t="s">
        <v>354</v>
      </c>
      <c r="BC188" s="24" t="s">
        <v>137</v>
      </c>
      <c r="BD188" s="14"/>
      <c r="BE188" s="14"/>
      <c r="BF188" s="14"/>
      <c r="BG188" s="14"/>
      <c r="BH188" s="14"/>
      <c r="BI188" s="14"/>
      <c r="BJ188" s="14"/>
      <c r="BK188" s="14"/>
      <c r="BL188" s="14"/>
      <c r="BM188" s="14" t="s">
        <v>783</v>
      </c>
    </row>
    <row r="189" spans="1:65" s="6" customFormat="1" ht="12.95" customHeight="1" x14ac:dyDescent="0.2">
      <c r="A189" s="16" t="s">
        <v>71</v>
      </c>
      <c r="B189" s="23" t="s">
        <v>425</v>
      </c>
      <c r="C189" s="14"/>
      <c r="D189" s="92" t="s">
        <v>112</v>
      </c>
      <c r="E189" s="26"/>
      <c r="F189" s="26" t="s">
        <v>107</v>
      </c>
      <c r="G189" s="24" t="s">
        <v>139</v>
      </c>
      <c r="H189" s="25"/>
      <c r="I189" s="25" t="s">
        <v>123</v>
      </c>
      <c r="J189" s="25" t="s">
        <v>123</v>
      </c>
      <c r="K189" s="16" t="s">
        <v>25</v>
      </c>
      <c r="L189" s="16"/>
      <c r="M189" s="16"/>
      <c r="N189" s="138">
        <v>100</v>
      </c>
      <c r="O189" s="54">
        <v>230000000</v>
      </c>
      <c r="P189" s="16" t="s">
        <v>233</v>
      </c>
      <c r="Q189" s="16" t="s">
        <v>279</v>
      </c>
      <c r="R189" s="16" t="s">
        <v>234</v>
      </c>
      <c r="S189" s="54">
        <v>230000000</v>
      </c>
      <c r="T189" s="24" t="s">
        <v>72</v>
      </c>
      <c r="U189" s="16"/>
      <c r="V189" s="16"/>
      <c r="W189" s="16" t="s">
        <v>264</v>
      </c>
      <c r="X189" s="16" t="s">
        <v>251</v>
      </c>
      <c r="Y189" s="47">
        <v>0</v>
      </c>
      <c r="Z189" s="47">
        <v>100</v>
      </c>
      <c r="AA189" s="47">
        <v>0</v>
      </c>
      <c r="AB189" s="16"/>
      <c r="AC189" s="16" t="s">
        <v>236</v>
      </c>
      <c r="AD189" s="55"/>
      <c r="AE189" s="97"/>
      <c r="AF189" s="35">
        <v>108554250</v>
      </c>
      <c r="AG189" s="35">
        <f t="shared" si="233"/>
        <v>121580760.00000001</v>
      </c>
      <c r="AH189" s="55"/>
      <c r="AI189" s="97"/>
      <c r="AJ189" s="35">
        <v>108554250</v>
      </c>
      <c r="AK189" s="35">
        <f t="shared" si="234"/>
        <v>121580760.00000001</v>
      </c>
      <c r="AL189" s="55"/>
      <c r="AM189" s="97"/>
      <c r="AN189" s="111">
        <v>108554250</v>
      </c>
      <c r="AO189" s="111">
        <f t="shared" si="235"/>
        <v>121580760.00000001</v>
      </c>
      <c r="AP189" s="55"/>
      <c r="AQ189" s="56"/>
      <c r="AR189" s="35"/>
      <c r="AS189" s="35"/>
      <c r="AT189" s="55"/>
      <c r="AU189" s="56"/>
      <c r="AV189" s="111"/>
      <c r="AW189" s="111"/>
      <c r="AX189" s="56"/>
      <c r="AY189" s="50">
        <v>0</v>
      </c>
      <c r="AZ189" s="50">
        <v>0</v>
      </c>
      <c r="BA189" s="16" t="s">
        <v>245</v>
      </c>
      <c r="BB189" s="16" t="s">
        <v>355</v>
      </c>
      <c r="BC189" s="37" t="s">
        <v>356</v>
      </c>
      <c r="BD189" s="16"/>
      <c r="BE189" s="16"/>
      <c r="BF189" s="16"/>
      <c r="BG189" s="16"/>
      <c r="BH189" s="16"/>
      <c r="BI189" s="16"/>
      <c r="BJ189" s="16"/>
      <c r="BK189" s="16"/>
      <c r="BL189" s="16"/>
      <c r="BM189" s="16"/>
    </row>
    <row r="190" spans="1:65" ht="12.95" customHeight="1" x14ac:dyDescent="0.2">
      <c r="A190" s="16" t="s">
        <v>71</v>
      </c>
      <c r="B190" s="23" t="s">
        <v>425</v>
      </c>
      <c r="C190" s="14"/>
      <c r="D190" s="23" t="s">
        <v>113</v>
      </c>
      <c r="E190" s="26"/>
      <c r="F190" s="26"/>
      <c r="G190" s="24" t="s">
        <v>139</v>
      </c>
      <c r="H190" s="25"/>
      <c r="I190" s="25" t="s">
        <v>123</v>
      </c>
      <c r="J190" s="25" t="s">
        <v>123</v>
      </c>
      <c r="K190" s="16" t="s">
        <v>25</v>
      </c>
      <c r="L190" s="16"/>
      <c r="M190" s="16"/>
      <c r="N190" s="138">
        <v>100</v>
      </c>
      <c r="O190" s="54">
        <v>230000000</v>
      </c>
      <c r="P190" s="16" t="s">
        <v>233</v>
      </c>
      <c r="Q190" s="16" t="s">
        <v>520</v>
      </c>
      <c r="R190" s="16" t="s">
        <v>234</v>
      </c>
      <c r="S190" s="54">
        <v>230000000</v>
      </c>
      <c r="T190" s="24" t="s">
        <v>72</v>
      </c>
      <c r="U190" s="16"/>
      <c r="V190" s="16"/>
      <c r="W190" s="16" t="s">
        <v>477</v>
      </c>
      <c r="X190" s="16" t="s">
        <v>251</v>
      </c>
      <c r="Y190" s="47">
        <v>0</v>
      </c>
      <c r="Z190" s="47">
        <v>100</v>
      </c>
      <c r="AA190" s="47">
        <v>0</v>
      </c>
      <c r="AB190" s="16"/>
      <c r="AC190" s="16" t="s">
        <v>236</v>
      </c>
      <c r="AD190" s="55"/>
      <c r="AE190" s="97"/>
      <c r="AF190" s="22">
        <v>81415687.5</v>
      </c>
      <c r="AG190" s="35">
        <f t="shared" si="233"/>
        <v>91185570.000000015</v>
      </c>
      <c r="AH190" s="22"/>
      <c r="AI190" s="22"/>
      <c r="AJ190" s="35">
        <v>108554250</v>
      </c>
      <c r="AK190" s="35">
        <f t="shared" si="234"/>
        <v>121580760.00000001</v>
      </c>
      <c r="AL190" s="55"/>
      <c r="AM190" s="97"/>
      <c r="AN190" s="111">
        <v>108554250</v>
      </c>
      <c r="AO190" s="111">
        <f t="shared" si="235"/>
        <v>121580760.00000001</v>
      </c>
      <c r="AP190" s="22"/>
      <c r="AQ190" s="22"/>
      <c r="AR190" s="22"/>
      <c r="AS190" s="22"/>
      <c r="AT190" s="22"/>
      <c r="AU190" s="22"/>
      <c r="AV190" s="22"/>
      <c r="AW190" s="22"/>
      <c r="AX190" s="22"/>
      <c r="AY190" s="22">
        <v>0</v>
      </c>
      <c r="AZ190" s="22">
        <f t="shared" si="232"/>
        <v>0</v>
      </c>
      <c r="BA190" s="16" t="s">
        <v>245</v>
      </c>
      <c r="BB190" s="57" t="s">
        <v>355</v>
      </c>
      <c r="BC190" s="37" t="s">
        <v>356</v>
      </c>
      <c r="BD190" s="14"/>
      <c r="BE190" s="14"/>
      <c r="BF190" s="14"/>
      <c r="BG190" s="14"/>
      <c r="BH190" s="14"/>
      <c r="BI190" s="14"/>
      <c r="BJ190" s="14"/>
      <c r="BK190" s="14"/>
      <c r="BL190" s="14"/>
      <c r="BM190" s="14" t="s">
        <v>783</v>
      </c>
    </row>
    <row r="191" spans="1:65" s="6" customFormat="1" ht="12.95" customHeight="1" x14ac:dyDescent="0.2">
      <c r="A191" s="16" t="s">
        <v>71</v>
      </c>
      <c r="B191" s="23" t="s">
        <v>425</v>
      </c>
      <c r="C191" s="14"/>
      <c r="D191" s="92" t="s">
        <v>105</v>
      </c>
      <c r="E191" s="26"/>
      <c r="F191" s="26" t="s">
        <v>99</v>
      </c>
      <c r="G191" s="24" t="s">
        <v>138</v>
      </c>
      <c r="H191" s="25"/>
      <c r="I191" s="25" t="s">
        <v>133</v>
      </c>
      <c r="J191" s="25" t="s">
        <v>133</v>
      </c>
      <c r="K191" s="16" t="s">
        <v>25</v>
      </c>
      <c r="L191" s="16"/>
      <c r="M191" s="16"/>
      <c r="N191" s="138">
        <v>100</v>
      </c>
      <c r="O191" s="54">
        <v>230000000</v>
      </c>
      <c r="P191" s="16" t="s">
        <v>233</v>
      </c>
      <c r="Q191" s="16" t="s">
        <v>279</v>
      </c>
      <c r="R191" s="16" t="s">
        <v>234</v>
      </c>
      <c r="S191" s="54">
        <v>230000000</v>
      </c>
      <c r="T191" s="24" t="s">
        <v>75</v>
      </c>
      <c r="U191" s="16"/>
      <c r="V191" s="16"/>
      <c r="W191" s="16" t="s">
        <v>264</v>
      </c>
      <c r="X191" s="16" t="s">
        <v>251</v>
      </c>
      <c r="Y191" s="47">
        <v>0</v>
      </c>
      <c r="Z191" s="47">
        <v>100</v>
      </c>
      <c r="AA191" s="47">
        <v>0</v>
      </c>
      <c r="AB191" s="16"/>
      <c r="AC191" s="16" t="s">
        <v>236</v>
      </c>
      <c r="AD191" s="55"/>
      <c r="AE191" s="97"/>
      <c r="AF191" s="35">
        <v>51387600</v>
      </c>
      <c r="AG191" s="35">
        <f t="shared" si="233"/>
        <v>57554112.000000007</v>
      </c>
      <c r="AH191" s="55"/>
      <c r="AI191" s="97"/>
      <c r="AJ191" s="35">
        <v>51387600</v>
      </c>
      <c r="AK191" s="35">
        <f t="shared" si="234"/>
        <v>57554112.000000007</v>
      </c>
      <c r="AL191" s="55"/>
      <c r="AM191" s="97"/>
      <c r="AN191" s="111">
        <v>51387600</v>
      </c>
      <c r="AO191" s="111">
        <f t="shared" si="235"/>
        <v>57554112.000000007</v>
      </c>
      <c r="AP191" s="55"/>
      <c r="AQ191" s="56"/>
      <c r="AR191" s="35"/>
      <c r="AS191" s="35"/>
      <c r="AT191" s="55"/>
      <c r="AU191" s="56"/>
      <c r="AV191" s="111"/>
      <c r="AW191" s="111"/>
      <c r="AX191" s="56"/>
      <c r="AY191" s="50">
        <v>0</v>
      </c>
      <c r="AZ191" s="50">
        <v>0</v>
      </c>
      <c r="BA191" s="16" t="s">
        <v>245</v>
      </c>
      <c r="BB191" s="16" t="s">
        <v>357</v>
      </c>
      <c r="BC191" s="24" t="s">
        <v>135</v>
      </c>
      <c r="BD191" s="16"/>
      <c r="BE191" s="16"/>
      <c r="BF191" s="16"/>
      <c r="BG191" s="16"/>
      <c r="BH191" s="16"/>
      <c r="BI191" s="16"/>
      <c r="BJ191" s="16"/>
      <c r="BK191" s="16"/>
      <c r="BL191" s="16"/>
      <c r="BM191" s="16"/>
    </row>
    <row r="192" spans="1:65" s="6" customFormat="1" ht="12.95" customHeight="1" x14ac:dyDescent="0.2">
      <c r="A192" s="16" t="s">
        <v>71</v>
      </c>
      <c r="B192" s="23" t="s">
        <v>425</v>
      </c>
      <c r="C192" s="14"/>
      <c r="D192" s="92" t="s">
        <v>519</v>
      </c>
      <c r="E192" s="26"/>
      <c r="F192" s="26" t="s">
        <v>99</v>
      </c>
      <c r="G192" s="24" t="s">
        <v>138</v>
      </c>
      <c r="H192" s="25"/>
      <c r="I192" s="25" t="s">
        <v>133</v>
      </c>
      <c r="J192" s="25" t="s">
        <v>133</v>
      </c>
      <c r="K192" s="16" t="s">
        <v>25</v>
      </c>
      <c r="L192" s="16"/>
      <c r="M192" s="16"/>
      <c r="N192" s="138">
        <v>100</v>
      </c>
      <c r="O192" s="54">
        <v>230000000</v>
      </c>
      <c r="P192" s="16" t="s">
        <v>233</v>
      </c>
      <c r="Q192" s="16" t="s">
        <v>520</v>
      </c>
      <c r="R192" s="16" t="s">
        <v>234</v>
      </c>
      <c r="S192" s="54">
        <v>230000000</v>
      </c>
      <c r="T192" s="24" t="s">
        <v>75</v>
      </c>
      <c r="U192" s="16"/>
      <c r="V192" s="16"/>
      <c r="W192" s="14" t="s">
        <v>477</v>
      </c>
      <c r="X192" s="16" t="s">
        <v>251</v>
      </c>
      <c r="Y192" s="47">
        <v>0</v>
      </c>
      <c r="Z192" s="47">
        <v>100</v>
      </c>
      <c r="AA192" s="47">
        <v>0</v>
      </c>
      <c r="AB192" s="16"/>
      <c r="AC192" s="16" t="s">
        <v>236</v>
      </c>
      <c r="AD192" s="55"/>
      <c r="AE192" s="97"/>
      <c r="AF192" s="22">
        <v>40107157</v>
      </c>
      <c r="AG192" s="71">
        <f t="shared" si="233"/>
        <v>44920015.840000004</v>
      </c>
      <c r="AH192" s="22"/>
      <c r="AI192" s="22"/>
      <c r="AJ192" s="22">
        <v>53471770</v>
      </c>
      <c r="AK192" s="22">
        <f t="shared" si="234"/>
        <v>59888382.400000006</v>
      </c>
      <c r="AL192" s="22"/>
      <c r="AM192" s="22"/>
      <c r="AN192" s="22">
        <v>53471770</v>
      </c>
      <c r="AO192" s="22">
        <f t="shared" si="235"/>
        <v>59888382.400000006</v>
      </c>
      <c r="AP192" s="22"/>
      <c r="AQ192" s="22"/>
      <c r="AR192" s="22"/>
      <c r="AS192" s="22"/>
      <c r="AT192" s="22"/>
      <c r="AU192" s="22"/>
      <c r="AV192" s="22"/>
      <c r="AW192" s="22"/>
      <c r="AX192" s="22"/>
      <c r="AY192" s="50">
        <v>0</v>
      </c>
      <c r="AZ192" s="50">
        <f t="shared" si="232"/>
        <v>0</v>
      </c>
      <c r="BA192" s="22" t="s">
        <v>245</v>
      </c>
      <c r="BB192" s="100" t="s">
        <v>357</v>
      </c>
      <c r="BC192" s="14" t="s">
        <v>135</v>
      </c>
      <c r="BD192" s="14"/>
      <c r="BE192" s="14"/>
      <c r="BF192" s="14"/>
      <c r="BG192" s="14"/>
      <c r="BH192" s="14"/>
      <c r="BI192" s="14"/>
      <c r="BJ192" s="14"/>
      <c r="BK192" s="14"/>
      <c r="BL192" s="14"/>
      <c r="BM192" s="16"/>
    </row>
    <row r="193" spans="1:65" s="6" customFormat="1" ht="12.95" customHeight="1" x14ac:dyDescent="0.2">
      <c r="A193" s="16" t="s">
        <v>71</v>
      </c>
      <c r="B193" s="23" t="s">
        <v>425</v>
      </c>
      <c r="C193" s="23"/>
      <c r="D193" s="92" t="s">
        <v>519</v>
      </c>
      <c r="E193" s="23"/>
      <c r="F193" s="23"/>
      <c r="G193" s="23" t="s">
        <v>138</v>
      </c>
      <c r="H193" s="24"/>
      <c r="I193" s="24" t="s">
        <v>133</v>
      </c>
      <c r="J193" s="25" t="s">
        <v>133</v>
      </c>
      <c r="K193" s="25" t="s">
        <v>25</v>
      </c>
      <c r="L193" s="16"/>
      <c r="M193" s="26"/>
      <c r="N193" s="138">
        <v>100</v>
      </c>
      <c r="O193" s="54">
        <v>230000000</v>
      </c>
      <c r="P193" s="16" t="s">
        <v>233</v>
      </c>
      <c r="Q193" s="16" t="s">
        <v>520</v>
      </c>
      <c r="R193" s="16" t="s">
        <v>234</v>
      </c>
      <c r="S193" s="54">
        <v>230000000</v>
      </c>
      <c r="T193" s="24" t="s">
        <v>75</v>
      </c>
      <c r="U193" s="24"/>
      <c r="V193" s="26"/>
      <c r="W193" s="14" t="s">
        <v>477</v>
      </c>
      <c r="X193" s="16" t="s">
        <v>251</v>
      </c>
      <c r="Y193" s="16">
        <v>0</v>
      </c>
      <c r="Z193" s="23">
        <v>100</v>
      </c>
      <c r="AA193" s="23">
        <v>0</v>
      </c>
      <c r="AB193" s="23"/>
      <c r="AC193" s="23" t="s">
        <v>236</v>
      </c>
      <c r="AD193" s="16"/>
      <c r="AE193" s="26"/>
      <c r="AF193" s="22">
        <v>40107157</v>
      </c>
      <c r="AG193" s="71">
        <f t="shared" si="233"/>
        <v>44920015.840000004</v>
      </c>
      <c r="AH193" s="22"/>
      <c r="AI193" s="22"/>
      <c r="AJ193" s="22">
        <v>53471770</v>
      </c>
      <c r="AK193" s="22">
        <f t="shared" si="234"/>
        <v>59888382.400000006</v>
      </c>
      <c r="AL193" s="22"/>
      <c r="AM193" s="22"/>
      <c r="AN193" s="22">
        <v>53471770</v>
      </c>
      <c r="AO193" s="22">
        <f t="shared" si="235"/>
        <v>59888382.400000006</v>
      </c>
      <c r="AP193" s="22"/>
      <c r="AQ193" s="22"/>
      <c r="AR193" s="22"/>
      <c r="AS193" s="22"/>
      <c r="AT193" s="22"/>
      <c r="AU193" s="22"/>
      <c r="AV193" s="22"/>
      <c r="AW193" s="22"/>
      <c r="AX193" s="22"/>
      <c r="AY193" s="71">
        <v>0</v>
      </c>
      <c r="AZ193" s="71">
        <f t="shared" si="232"/>
        <v>0</v>
      </c>
      <c r="BA193" s="22" t="s">
        <v>245</v>
      </c>
      <c r="BB193" s="100" t="s">
        <v>357</v>
      </c>
      <c r="BC193" s="14" t="s">
        <v>135</v>
      </c>
      <c r="BD193" s="139"/>
      <c r="BE193" s="26"/>
      <c r="BF193" s="26"/>
      <c r="BG193" s="26"/>
      <c r="BH193" s="26"/>
      <c r="BI193" s="26"/>
      <c r="BJ193" s="26"/>
      <c r="BK193" s="26"/>
      <c r="BL193" s="26"/>
      <c r="BM193" s="14" t="s">
        <v>675</v>
      </c>
    </row>
    <row r="194" spans="1:65" s="6" customFormat="1" ht="12.95" customHeight="1" x14ac:dyDescent="0.2">
      <c r="A194" s="16" t="s">
        <v>71</v>
      </c>
      <c r="B194" s="23" t="s">
        <v>425</v>
      </c>
      <c r="C194" s="14"/>
      <c r="D194" s="92" t="s">
        <v>106</v>
      </c>
      <c r="E194" s="26"/>
      <c r="F194" s="26" t="s">
        <v>101</v>
      </c>
      <c r="G194" s="24" t="s">
        <v>138</v>
      </c>
      <c r="H194" s="25"/>
      <c r="I194" s="25" t="s">
        <v>133</v>
      </c>
      <c r="J194" s="25" t="s">
        <v>133</v>
      </c>
      <c r="K194" s="16" t="s">
        <v>25</v>
      </c>
      <c r="L194" s="16"/>
      <c r="M194" s="16"/>
      <c r="N194" s="138">
        <v>100</v>
      </c>
      <c r="O194" s="54">
        <v>230000000</v>
      </c>
      <c r="P194" s="16" t="s">
        <v>233</v>
      </c>
      <c r="Q194" s="16" t="s">
        <v>279</v>
      </c>
      <c r="R194" s="16" t="s">
        <v>234</v>
      </c>
      <c r="S194" s="54">
        <v>230000000</v>
      </c>
      <c r="T194" s="24" t="s">
        <v>280</v>
      </c>
      <c r="U194" s="16"/>
      <c r="V194" s="16"/>
      <c r="W194" s="16" t="s">
        <v>264</v>
      </c>
      <c r="X194" s="16" t="s">
        <v>251</v>
      </c>
      <c r="Y194" s="47">
        <v>0</v>
      </c>
      <c r="Z194" s="47">
        <v>100</v>
      </c>
      <c r="AA194" s="47">
        <v>0</v>
      </c>
      <c r="AB194" s="16"/>
      <c r="AC194" s="16" t="s">
        <v>236</v>
      </c>
      <c r="AD194" s="55"/>
      <c r="AE194" s="97"/>
      <c r="AF194" s="35">
        <v>9672960</v>
      </c>
      <c r="AG194" s="35">
        <f t="shared" si="233"/>
        <v>10833715.200000001</v>
      </c>
      <c r="AH194" s="55"/>
      <c r="AI194" s="97"/>
      <c r="AJ194" s="35">
        <v>9672960</v>
      </c>
      <c r="AK194" s="35">
        <f t="shared" si="234"/>
        <v>10833715.200000001</v>
      </c>
      <c r="AL194" s="55"/>
      <c r="AM194" s="97"/>
      <c r="AN194" s="111">
        <v>9672960</v>
      </c>
      <c r="AO194" s="111">
        <f t="shared" si="235"/>
        <v>10833715.200000001</v>
      </c>
      <c r="AP194" s="55"/>
      <c r="AQ194" s="56"/>
      <c r="AR194" s="35"/>
      <c r="AS194" s="35"/>
      <c r="AT194" s="55"/>
      <c r="AU194" s="56"/>
      <c r="AV194" s="111"/>
      <c r="AW194" s="111"/>
      <c r="AX194" s="56"/>
      <c r="AY194" s="50">
        <v>0</v>
      </c>
      <c r="AZ194" s="50">
        <v>0</v>
      </c>
      <c r="BA194" s="16" t="s">
        <v>245</v>
      </c>
      <c r="BB194" s="16" t="s">
        <v>358</v>
      </c>
      <c r="BC194" s="25" t="s">
        <v>269</v>
      </c>
      <c r="BD194" s="16"/>
      <c r="BE194" s="16"/>
      <c r="BF194" s="16"/>
      <c r="BG194" s="16"/>
      <c r="BH194" s="16"/>
      <c r="BI194" s="16"/>
      <c r="BJ194" s="16"/>
      <c r="BK194" s="16"/>
      <c r="BL194" s="16"/>
      <c r="BM194" s="16"/>
    </row>
    <row r="195" spans="1:65" s="6" customFormat="1" ht="12.95" customHeight="1" x14ac:dyDescent="0.2">
      <c r="A195" s="16" t="s">
        <v>71</v>
      </c>
      <c r="B195" s="23" t="s">
        <v>425</v>
      </c>
      <c r="C195" s="14"/>
      <c r="D195" s="92" t="s">
        <v>521</v>
      </c>
      <c r="E195" s="26"/>
      <c r="F195" s="26" t="s">
        <v>101</v>
      </c>
      <c r="G195" s="24" t="s">
        <v>138</v>
      </c>
      <c r="H195" s="25"/>
      <c r="I195" s="25" t="s">
        <v>133</v>
      </c>
      <c r="J195" s="25" t="s">
        <v>133</v>
      </c>
      <c r="K195" s="16" t="s">
        <v>25</v>
      </c>
      <c r="L195" s="16"/>
      <c r="M195" s="16"/>
      <c r="N195" s="138">
        <v>100</v>
      </c>
      <c r="O195" s="54">
        <v>230000000</v>
      </c>
      <c r="P195" s="16" t="s">
        <v>233</v>
      </c>
      <c r="Q195" s="16" t="s">
        <v>520</v>
      </c>
      <c r="R195" s="16" t="s">
        <v>234</v>
      </c>
      <c r="S195" s="54">
        <v>230000000</v>
      </c>
      <c r="T195" s="24" t="s">
        <v>280</v>
      </c>
      <c r="U195" s="16"/>
      <c r="V195" s="16"/>
      <c r="W195" s="14" t="s">
        <v>477</v>
      </c>
      <c r="X195" s="32" t="s">
        <v>251</v>
      </c>
      <c r="Y195" s="47">
        <v>0</v>
      </c>
      <c r="Z195" s="47">
        <v>100</v>
      </c>
      <c r="AA195" s="47">
        <v>0</v>
      </c>
      <c r="AB195" s="16"/>
      <c r="AC195" s="16" t="s">
        <v>236</v>
      </c>
      <c r="AD195" s="55"/>
      <c r="AE195" s="97"/>
      <c r="AF195" s="27">
        <v>7254720</v>
      </c>
      <c r="AG195" s="71">
        <f t="shared" si="233"/>
        <v>8125286.4000000004</v>
      </c>
      <c r="AH195" s="27"/>
      <c r="AI195" s="27"/>
      <c r="AJ195" s="71">
        <v>9672960</v>
      </c>
      <c r="AK195" s="71">
        <f t="shared" si="234"/>
        <v>10833715.200000001</v>
      </c>
      <c r="AL195" s="71"/>
      <c r="AM195" s="71"/>
      <c r="AN195" s="71">
        <v>9672960</v>
      </c>
      <c r="AO195" s="71">
        <f t="shared" si="235"/>
        <v>10833715.200000001</v>
      </c>
      <c r="AP195" s="27"/>
      <c r="AQ195" s="27"/>
      <c r="AR195" s="27"/>
      <c r="AS195" s="27"/>
      <c r="AT195" s="27"/>
      <c r="AU195" s="27"/>
      <c r="AV195" s="27"/>
      <c r="AW195" s="27"/>
      <c r="AX195" s="27"/>
      <c r="AY195" s="50">
        <v>0</v>
      </c>
      <c r="AZ195" s="50">
        <f t="shared" si="232"/>
        <v>0</v>
      </c>
      <c r="BA195" s="22" t="s">
        <v>245</v>
      </c>
      <c r="BB195" s="100" t="s">
        <v>358</v>
      </c>
      <c r="BC195" s="14" t="s">
        <v>269</v>
      </c>
      <c r="BD195" s="28"/>
      <c r="BE195" s="28"/>
      <c r="BF195" s="28"/>
      <c r="BG195" s="28"/>
      <c r="BH195" s="28"/>
      <c r="BI195" s="28"/>
      <c r="BJ195" s="28"/>
      <c r="BK195" s="28"/>
      <c r="BL195" s="28"/>
      <c r="BM195" s="16"/>
    </row>
    <row r="196" spans="1:65" s="6" customFormat="1" ht="12.95" customHeight="1" x14ac:dyDescent="0.2">
      <c r="A196" s="32" t="s">
        <v>71</v>
      </c>
      <c r="B196" s="29" t="s">
        <v>425</v>
      </c>
      <c r="C196" s="29"/>
      <c r="D196" s="92" t="s">
        <v>521</v>
      </c>
      <c r="E196" s="140"/>
      <c r="F196" s="29"/>
      <c r="G196" s="29" t="s">
        <v>138</v>
      </c>
      <c r="H196" s="30"/>
      <c r="I196" s="30" t="s">
        <v>133</v>
      </c>
      <c r="J196" s="31" t="s">
        <v>133</v>
      </c>
      <c r="K196" s="31" t="s">
        <v>25</v>
      </c>
      <c r="L196" s="32"/>
      <c r="M196" s="33"/>
      <c r="N196" s="141">
        <v>100</v>
      </c>
      <c r="O196" s="142">
        <v>230000000</v>
      </c>
      <c r="P196" s="16" t="s">
        <v>233</v>
      </c>
      <c r="Q196" s="16" t="s">
        <v>520</v>
      </c>
      <c r="R196" s="32" t="s">
        <v>234</v>
      </c>
      <c r="S196" s="142">
        <v>230000000</v>
      </c>
      <c r="T196" s="30" t="s">
        <v>280</v>
      </c>
      <c r="U196" s="30"/>
      <c r="V196" s="33"/>
      <c r="W196" s="14" t="s">
        <v>477</v>
      </c>
      <c r="X196" s="32" t="s">
        <v>251</v>
      </c>
      <c r="Y196" s="32">
        <v>0</v>
      </c>
      <c r="Z196" s="29">
        <v>100</v>
      </c>
      <c r="AA196" s="29">
        <v>0</v>
      </c>
      <c r="AB196" s="29"/>
      <c r="AC196" s="29" t="s">
        <v>236</v>
      </c>
      <c r="AD196" s="32"/>
      <c r="AE196" s="33"/>
      <c r="AF196" s="27">
        <v>7254720</v>
      </c>
      <c r="AG196" s="71">
        <f t="shared" si="233"/>
        <v>8125286.4000000004</v>
      </c>
      <c r="AH196" s="27"/>
      <c r="AI196" s="27"/>
      <c r="AJ196" s="71">
        <v>9672960</v>
      </c>
      <c r="AK196" s="71">
        <f t="shared" si="234"/>
        <v>10833715.200000001</v>
      </c>
      <c r="AL196" s="71"/>
      <c r="AM196" s="71"/>
      <c r="AN196" s="71">
        <v>9672960</v>
      </c>
      <c r="AO196" s="71">
        <f t="shared" si="235"/>
        <v>10833715.200000001</v>
      </c>
      <c r="AP196" s="27"/>
      <c r="AQ196" s="27"/>
      <c r="AR196" s="27"/>
      <c r="AS196" s="27"/>
      <c r="AT196" s="27"/>
      <c r="AU196" s="27"/>
      <c r="AV196" s="27"/>
      <c r="AW196" s="27"/>
      <c r="AX196" s="27"/>
      <c r="AY196" s="71">
        <v>0</v>
      </c>
      <c r="AZ196" s="71">
        <f t="shared" si="232"/>
        <v>0</v>
      </c>
      <c r="BA196" s="22" t="s">
        <v>245</v>
      </c>
      <c r="BB196" s="100" t="s">
        <v>358</v>
      </c>
      <c r="BC196" s="14" t="s">
        <v>269</v>
      </c>
      <c r="BD196" s="139"/>
      <c r="BE196" s="26"/>
      <c r="BF196" s="26"/>
      <c r="BG196" s="26"/>
      <c r="BH196" s="26"/>
      <c r="BI196" s="26"/>
      <c r="BJ196" s="26"/>
      <c r="BK196" s="26"/>
      <c r="BL196" s="26"/>
      <c r="BM196" s="14" t="s">
        <v>675</v>
      </c>
    </row>
    <row r="197" spans="1:65" s="6" customFormat="1" ht="12.95" customHeight="1" x14ac:dyDescent="0.2">
      <c r="A197" s="16" t="s">
        <v>71</v>
      </c>
      <c r="B197" s="23" t="s">
        <v>425</v>
      </c>
      <c r="C197" s="14"/>
      <c r="D197" s="92" t="s">
        <v>104</v>
      </c>
      <c r="E197" s="26"/>
      <c r="F197" s="26" t="s">
        <v>102</v>
      </c>
      <c r="G197" s="24" t="s">
        <v>138</v>
      </c>
      <c r="H197" s="25"/>
      <c r="I197" s="25" t="s">
        <v>133</v>
      </c>
      <c r="J197" s="25" t="s">
        <v>133</v>
      </c>
      <c r="K197" s="16" t="s">
        <v>25</v>
      </c>
      <c r="L197" s="16"/>
      <c r="M197" s="16"/>
      <c r="N197" s="138">
        <v>100</v>
      </c>
      <c r="O197" s="54">
        <v>230000000</v>
      </c>
      <c r="P197" s="16" t="s">
        <v>233</v>
      </c>
      <c r="Q197" s="16" t="s">
        <v>279</v>
      </c>
      <c r="R197" s="16" t="s">
        <v>234</v>
      </c>
      <c r="S197" s="54">
        <v>230000000</v>
      </c>
      <c r="T197" s="24" t="s">
        <v>72</v>
      </c>
      <c r="U197" s="16"/>
      <c r="V197" s="16"/>
      <c r="W197" s="16" t="s">
        <v>264</v>
      </c>
      <c r="X197" s="16" t="s">
        <v>251</v>
      </c>
      <c r="Y197" s="47">
        <v>0</v>
      </c>
      <c r="Z197" s="47">
        <v>100</v>
      </c>
      <c r="AA197" s="47">
        <v>0</v>
      </c>
      <c r="AB197" s="16"/>
      <c r="AC197" s="16" t="s">
        <v>236</v>
      </c>
      <c r="AD197" s="55"/>
      <c r="AE197" s="97"/>
      <c r="AF197" s="35">
        <v>40903170</v>
      </c>
      <c r="AG197" s="35">
        <f t="shared" si="233"/>
        <v>45811550.400000006</v>
      </c>
      <c r="AH197" s="55"/>
      <c r="AI197" s="97"/>
      <c r="AJ197" s="35">
        <v>40903170</v>
      </c>
      <c r="AK197" s="35">
        <f t="shared" si="234"/>
        <v>45811550.400000006</v>
      </c>
      <c r="AL197" s="55"/>
      <c r="AM197" s="97"/>
      <c r="AN197" s="111">
        <v>40903170</v>
      </c>
      <c r="AO197" s="111">
        <f t="shared" si="235"/>
        <v>45811550.400000006</v>
      </c>
      <c r="AP197" s="55"/>
      <c r="AQ197" s="56"/>
      <c r="AR197" s="35"/>
      <c r="AS197" s="35"/>
      <c r="AT197" s="55"/>
      <c r="AU197" s="56"/>
      <c r="AV197" s="111"/>
      <c r="AW197" s="111"/>
      <c r="AX197" s="56"/>
      <c r="AY197" s="50">
        <v>0</v>
      </c>
      <c r="AZ197" s="50">
        <v>0</v>
      </c>
      <c r="BA197" s="16" t="s">
        <v>245</v>
      </c>
      <c r="BB197" s="16" t="s">
        <v>359</v>
      </c>
      <c r="BC197" s="37" t="s">
        <v>360</v>
      </c>
      <c r="BD197" s="16"/>
      <c r="BE197" s="16"/>
      <c r="BF197" s="16"/>
      <c r="BG197" s="16"/>
      <c r="BH197" s="16"/>
      <c r="BI197" s="16"/>
      <c r="BJ197" s="16"/>
      <c r="BK197" s="16"/>
      <c r="BL197" s="16"/>
      <c r="BM197" s="16"/>
    </row>
    <row r="198" spans="1:65" s="6" customFormat="1" ht="12.95" customHeight="1" x14ac:dyDescent="0.2">
      <c r="A198" s="16" t="s">
        <v>71</v>
      </c>
      <c r="B198" s="23" t="s">
        <v>425</v>
      </c>
      <c r="C198" s="14"/>
      <c r="D198" s="92" t="s">
        <v>522</v>
      </c>
      <c r="E198" s="26"/>
      <c r="F198" s="26" t="s">
        <v>102</v>
      </c>
      <c r="G198" s="24" t="s">
        <v>138</v>
      </c>
      <c r="H198" s="25"/>
      <c r="I198" s="25" t="s">
        <v>133</v>
      </c>
      <c r="J198" s="25" t="s">
        <v>133</v>
      </c>
      <c r="K198" s="16" t="s">
        <v>25</v>
      </c>
      <c r="L198" s="16"/>
      <c r="M198" s="16"/>
      <c r="N198" s="138">
        <v>100</v>
      </c>
      <c r="O198" s="54">
        <v>230000000</v>
      </c>
      <c r="P198" s="16" t="s">
        <v>233</v>
      </c>
      <c r="Q198" s="16" t="s">
        <v>520</v>
      </c>
      <c r="R198" s="16" t="s">
        <v>234</v>
      </c>
      <c r="S198" s="54">
        <v>230000000</v>
      </c>
      <c r="T198" s="24" t="s">
        <v>72</v>
      </c>
      <c r="U198" s="16"/>
      <c r="V198" s="16"/>
      <c r="W198" s="14" t="s">
        <v>477</v>
      </c>
      <c r="X198" s="16" t="s">
        <v>251</v>
      </c>
      <c r="Y198" s="47">
        <v>0</v>
      </c>
      <c r="Z198" s="47">
        <v>100</v>
      </c>
      <c r="AA198" s="47">
        <v>0</v>
      </c>
      <c r="AB198" s="16"/>
      <c r="AC198" s="16" t="s">
        <v>236</v>
      </c>
      <c r="AD198" s="55"/>
      <c r="AE198" s="97"/>
      <c r="AF198" s="27">
        <v>30677377.5</v>
      </c>
      <c r="AG198" s="71">
        <f t="shared" si="233"/>
        <v>34358662.800000004</v>
      </c>
      <c r="AH198" s="22"/>
      <c r="AI198" s="22"/>
      <c r="AJ198" s="71">
        <v>40903170</v>
      </c>
      <c r="AK198" s="71">
        <f t="shared" si="234"/>
        <v>45811550.400000006</v>
      </c>
      <c r="AL198" s="71"/>
      <c r="AM198" s="71"/>
      <c r="AN198" s="71">
        <v>40903170</v>
      </c>
      <c r="AO198" s="71">
        <f t="shared" si="235"/>
        <v>45811550.400000006</v>
      </c>
      <c r="AP198" s="22"/>
      <c r="AQ198" s="22"/>
      <c r="AR198" s="22"/>
      <c r="AS198" s="22"/>
      <c r="AT198" s="22"/>
      <c r="AU198" s="22"/>
      <c r="AV198" s="22"/>
      <c r="AW198" s="22"/>
      <c r="AX198" s="22"/>
      <c r="AY198" s="50">
        <v>0</v>
      </c>
      <c r="AZ198" s="50">
        <f t="shared" si="232"/>
        <v>0</v>
      </c>
      <c r="BA198" s="22" t="s">
        <v>245</v>
      </c>
      <c r="BB198" s="100" t="s">
        <v>359</v>
      </c>
      <c r="BC198" s="14" t="s">
        <v>360</v>
      </c>
      <c r="BD198" s="14"/>
      <c r="BE198" s="14"/>
      <c r="BF198" s="14"/>
      <c r="BG198" s="14"/>
      <c r="BH198" s="14"/>
      <c r="BI198" s="14"/>
      <c r="BJ198" s="14"/>
      <c r="BK198" s="14"/>
      <c r="BL198" s="14"/>
      <c r="BM198" s="16"/>
    </row>
    <row r="199" spans="1:65" s="6" customFormat="1" ht="12.95" customHeight="1" x14ac:dyDescent="0.2">
      <c r="A199" s="16" t="s">
        <v>71</v>
      </c>
      <c r="B199" s="23" t="s">
        <v>425</v>
      </c>
      <c r="C199" s="23"/>
      <c r="D199" s="92" t="s">
        <v>522</v>
      </c>
      <c r="E199" s="94"/>
      <c r="F199" s="23"/>
      <c r="G199" s="23" t="s">
        <v>138</v>
      </c>
      <c r="H199" s="24"/>
      <c r="I199" s="24" t="s">
        <v>133</v>
      </c>
      <c r="J199" s="25" t="s">
        <v>133</v>
      </c>
      <c r="K199" s="25" t="s">
        <v>25</v>
      </c>
      <c r="L199" s="16"/>
      <c r="M199" s="26"/>
      <c r="N199" s="138">
        <v>100</v>
      </c>
      <c r="O199" s="54">
        <v>230000000</v>
      </c>
      <c r="P199" s="16" t="s">
        <v>233</v>
      </c>
      <c r="Q199" s="16" t="s">
        <v>520</v>
      </c>
      <c r="R199" s="16" t="s">
        <v>234</v>
      </c>
      <c r="S199" s="54">
        <v>230000000</v>
      </c>
      <c r="T199" s="24" t="s">
        <v>72</v>
      </c>
      <c r="U199" s="24"/>
      <c r="V199" s="26"/>
      <c r="W199" s="14" t="s">
        <v>477</v>
      </c>
      <c r="X199" s="16" t="s">
        <v>251</v>
      </c>
      <c r="Y199" s="16">
        <v>0</v>
      </c>
      <c r="Z199" s="23">
        <v>100</v>
      </c>
      <c r="AA199" s="23">
        <v>0</v>
      </c>
      <c r="AB199" s="23"/>
      <c r="AC199" s="23" t="s">
        <v>236</v>
      </c>
      <c r="AD199" s="16"/>
      <c r="AE199" s="26"/>
      <c r="AF199" s="27">
        <v>30677377.5</v>
      </c>
      <c r="AG199" s="71">
        <f t="shared" si="233"/>
        <v>34358662.800000004</v>
      </c>
      <c r="AH199" s="22"/>
      <c r="AI199" s="22"/>
      <c r="AJ199" s="71">
        <v>40903170</v>
      </c>
      <c r="AK199" s="71">
        <f t="shared" si="234"/>
        <v>45811550.400000006</v>
      </c>
      <c r="AL199" s="71"/>
      <c r="AM199" s="71"/>
      <c r="AN199" s="71">
        <v>40903170</v>
      </c>
      <c r="AO199" s="71">
        <f t="shared" si="235"/>
        <v>45811550.400000006</v>
      </c>
      <c r="AP199" s="22"/>
      <c r="AQ199" s="22"/>
      <c r="AR199" s="22"/>
      <c r="AS199" s="22"/>
      <c r="AT199" s="22"/>
      <c r="AU199" s="22"/>
      <c r="AV199" s="22"/>
      <c r="AW199" s="22"/>
      <c r="AX199" s="22"/>
      <c r="AY199" s="71">
        <v>0</v>
      </c>
      <c r="AZ199" s="71">
        <f t="shared" si="232"/>
        <v>0</v>
      </c>
      <c r="BA199" s="22" t="s">
        <v>245</v>
      </c>
      <c r="BB199" s="100" t="s">
        <v>359</v>
      </c>
      <c r="BC199" s="14" t="s">
        <v>360</v>
      </c>
      <c r="BD199" s="143"/>
      <c r="BE199" s="34"/>
      <c r="BF199" s="34"/>
      <c r="BG199" s="34"/>
      <c r="BH199" s="34"/>
      <c r="BI199" s="34"/>
      <c r="BJ199" s="34"/>
      <c r="BK199" s="34"/>
      <c r="BL199" s="34"/>
      <c r="BM199" s="14" t="s">
        <v>675</v>
      </c>
    </row>
    <row r="200" spans="1:65" s="6" customFormat="1" ht="12.95" customHeight="1" x14ac:dyDescent="0.2">
      <c r="A200" s="16" t="s">
        <v>361</v>
      </c>
      <c r="B200" s="23" t="s">
        <v>425</v>
      </c>
      <c r="C200" s="14"/>
      <c r="D200" s="26"/>
      <c r="E200" s="26"/>
      <c r="F200" s="26" t="s">
        <v>91</v>
      </c>
      <c r="G200" s="16" t="s">
        <v>362</v>
      </c>
      <c r="H200" s="16"/>
      <c r="I200" s="16" t="s">
        <v>363</v>
      </c>
      <c r="J200" s="16" t="s">
        <v>363</v>
      </c>
      <c r="K200" s="16" t="s">
        <v>25</v>
      </c>
      <c r="L200" s="16"/>
      <c r="M200" s="16"/>
      <c r="N200" s="47">
        <v>30</v>
      </c>
      <c r="O200" s="16">
        <v>230000000</v>
      </c>
      <c r="P200" s="16" t="s">
        <v>233</v>
      </c>
      <c r="Q200" s="16" t="s">
        <v>272</v>
      </c>
      <c r="R200" s="16" t="s">
        <v>234</v>
      </c>
      <c r="S200" s="16">
        <v>230000000</v>
      </c>
      <c r="T200" s="16" t="s">
        <v>68</v>
      </c>
      <c r="U200" s="16"/>
      <c r="V200" s="16" t="s">
        <v>235</v>
      </c>
      <c r="W200" s="16"/>
      <c r="X200" s="16"/>
      <c r="Y200" s="47">
        <v>0</v>
      </c>
      <c r="Z200" s="47">
        <v>90</v>
      </c>
      <c r="AA200" s="47">
        <v>10</v>
      </c>
      <c r="AB200" s="16"/>
      <c r="AC200" s="16" t="s">
        <v>236</v>
      </c>
      <c r="AD200" s="55"/>
      <c r="AE200" s="97"/>
      <c r="AF200" s="35">
        <v>214020000</v>
      </c>
      <c r="AG200" s="35">
        <f t="shared" si="233"/>
        <v>239702400.00000003</v>
      </c>
      <c r="AH200" s="55"/>
      <c r="AI200" s="97"/>
      <c r="AJ200" s="35">
        <v>214020000</v>
      </c>
      <c r="AK200" s="35">
        <f t="shared" si="234"/>
        <v>239702400.00000003</v>
      </c>
      <c r="AL200" s="55"/>
      <c r="AM200" s="97"/>
      <c r="AN200" s="111"/>
      <c r="AO200" s="111"/>
      <c r="AP200" s="55"/>
      <c r="AQ200" s="56"/>
      <c r="AR200" s="35"/>
      <c r="AS200" s="35"/>
      <c r="AT200" s="55"/>
      <c r="AU200" s="56"/>
      <c r="AV200" s="111"/>
      <c r="AW200" s="111"/>
      <c r="AX200" s="56"/>
      <c r="AY200" s="50">
        <v>0</v>
      </c>
      <c r="AZ200" s="50">
        <v>0</v>
      </c>
      <c r="BA200" s="16" t="s">
        <v>245</v>
      </c>
      <c r="BB200" s="16" t="s">
        <v>364</v>
      </c>
      <c r="BC200" s="16" t="s">
        <v>365</v>
      </c>
      <c r="BD200" s="16"/>
      <c r="BE200" s="16"/>
      <c r="BF200" s="16"/>
      <c r="BG200" s="16"/>
      <c r="BH200" s="16"/>
      <c r="BI200" s="16"/>
      <c r="BJ200" s="16"/>
      <c r="BK200" s="16"/>
      <c r="BL200" s="16"/>
      <c r="BM200" s="16"/>
    </row>
    <row r="201" spans="1:65" s="6" customFormat="1" ht="12.95" customHeight="1" x14ac:dyDescent="0.2">
      <c r="A201" s="16" t="s">
        <v>87</v>
      </c>
      <c r="B201" s="16"/>
      <c r="C201" s="14"/>
      <c r="D201" s="26"/>
      <c r="E201" s="26"/>
      <c r="F201" s="26" t="s">
        <v>92</v>
      </c>
      <c r="G201" s="16" t="s">
        <v>141</v>
      </c>
      <c r="H201" s="16"/>
      <c r="I201" s="16" t="s">
        <v>127</v>
      </c>
      <c r="J201" s="16" t="s">
        <v>127</v>
      </c>
      <c r="K201" s="16" t="s">
        <v>25</v>
      </c>
      <c r="L201" s="16"/>
      <c r="M201" s="16"/>
      <c r="N201" s="47">
        <v>100</v>
      </c>
      <c r="O201" s="16" t="s">
        <v>232</v>
      </c>
      <c r="P201" s="16" t="s">
        <v>233</v>
      </c>
      <c r="Q201" s="16" t="s">
        <v>272</v>
      </c>
      <c r="R201" s="16" t="s">
        <v>234</v>
      </c>
      <c r="S201" s="16" t="s">
        <v>232</v>
      </c>
      <c r="T201" s="16" t="s">
        <v>132</v>
      </c>
      <c r="U201" s="16"/>
      <c r="V201" s="16"/>
      <c r="W201" s="16" t="s">
        <v>264</v>
      </c>
      <c r="X201" s="16" t="s">
        <v>251</v>
      </c>
      <c r="Y201" s="47">
        <v>0</v>
      </c>
      <c r="Z201" s="47">
        <v>100</v>
      </c>
      <c r="AA201" s="47">
        <v>0</v>
      </c>
      <c r="AB201" s="16"/>
      <c r="AC201" s="16" t="s">
        <v>236</v>
      </c>
      <c r="AD201" s="55"/>
      <c r="AE201" s="97"/>
      <c r="AF201" s="97">
        <v>143376584.24000001</v>
      </c>
      <c r="AG201" s="35">
        <f t="shared" si="233"/>
        <v>160581774.34880003</v>
      </c>
      <c r="AH201" s="55"/>
      <c r="AI201" s="97"/>
      <c r="AJ201" s="97">
        <v>143376584.24000001</v>
      </c>
      <c r="AK201" s="35">
        <f t="shared" si="234"/>
        <v>160581774.34880003</v>
      </c>
      <c r="AL201" s="55"/>
      <c r="AM201" s="97"/>
      <c r="AN201" s="97">
        <v>143376584.24000001</v>
      </c>
      <c r="AO201" s="35">
        <f>AN201*1.12</f>
        <v>160581774.34880003</v>
      </c>
      <c r="AP201" s="55"/>
      <c r="AQ201" s="56"/>
      <c r="AR201" s="35"/>
      <c r="AS201" s="35"/>
      <c r="AT201" s="55"/>
      <c r="AU201" s="56"/>
      <c r="AV201" s="56"/>
      <c r="AW201" s="56"/>
      <c r="AX201" s="56"/>
      <c r="AY201" s="50">
        <v>0</v>
      </c>
      <c r="AZ201" s="50">
        <v>0</v>
      </c>
      <c r="BA201" s="129" t="s">
        <v>245</v>
      </c>
      <c r="BB201" s="54" t="s">
        <v>366</v>
      </c>
      <c r="BC201" s="54" t="s">
        <v>367</v>
      </c>
      <c r="BD201" s="16"/>
      <c r="BE201" s="16"/>
      <c r="BF201" s="16"/>
      <c r="BG201" s="16"/>
      <c r="BH201" s="16"/>
      <c r="BI201" s="16"/>
      <c r="BJ201" s="16"/>
      <c r="BK201" s="16"/>
      <c r="BL201" s="16"/>
      <c r="BM201" s="16"/>
    </row>
    <row r="202" spans="1:65" s="6" customFormat="1" ht="12.95" customHeight="1" x14ac:dyDescent="0.2">
      <c r="A202" s="16" t="s">
        <v>87</v>
      </c>
      <c r="B202" s="23" t="s">
        <v>425</v>
      </c>
      <c r="C202" s="14"/>
      <c r="D202" s="92" t="s">
        <v>96</v>
      </c>
      <c r="E202" s="26"/>
      <c r="F202" s="26" t="s">
        <v>417</v>
      </c>
      <c r="G202" s="16" t="s">
        <v>141</v>
      </c>
      <c r="H202" s="16"/>
      <c r="I202" s="16" t="s">
        <v>127</v>
      </c>
      <c r="J202" s="16" t="s">
        <v>127</v>
      </c>
      <c r="K202" s="16" t="s">
        <v>25</v>
      </c>
      <c r="L202" s="16"/>
      <c r="M202" s="16"/>
      <c r="N202" s="47">
        <v>100</v>
      </c>
      <c r="O202" s="16" t="s">
        <v>232</v>
      </c>
      <c r="P202" s="16" t="s">
        <v>233</v>
      </c>
      <c r="Q202" s="16" t="s">
        <v>279</v>
      </c>
      <c r="R202" s="16" t="s">
        <v>234</v>
      </c>
      <c r="S202" s="16" t="s">
        <v>232</v>
      </c>
      <c r="T202" s="16" t="s">
        <v>132</v>
      </c>
      <c r="U202" s="16"/>
      <c r="V202" s="16"/>
      <c r="W202" s="16" t="s">
        <v>264</v>
      </c>
      <c r="X202" s="16" t="s">
        <v>251</v>
      </c>
      <c r="Y202" s="47">
        <v>0</v>
      </c>
      <c r="Z202" s="47">
        <v>100</v>
      </c>
      <c r="AA202" s="47">
        <v>0</v>
      </c>
      <c r="AB202" s="16"/>
      <c r="AC202" s="16" t="s">
        <v>236</v>
      </c>
      <c r="AD202" s="55"/>
      <c r="AE202" s="97"/>
      <c r="AF202" s="97">
        <v>143376584.24000001</v>
      </c>
      <c r="AG202" s="35">
        <f t="shared" si="233"/>
        <v>160581774.34880003</v>
      </c>
      <c r="AH202" s="55"/>
      <c r="AI202" s="97"/>
      <c r="AJ202" s="97">
        <v>143376584.24000001</v>
      </c>
      <c r="AK202" s="35">
        <f t="shared" si="234"/>
        <v>160581774.34880003</v>
      </c>
      <c r="AL202" s="55"/>
      <c r="AM202" s="97"/>
      <c r="AN202" s="97">
        <v>143376584.24000001</v>
      </c>
      <c r="AO202" s="35">
        <f>AN202*1.12</f>
        <v>160581774.34880003</v>
      </c>
      <c r="AP202" s="55"/>
      <c r="AQ202" s="56"/>
      <c r="AR202" s="35"/>
      <c r="AS202" s="35"/>
      <c r="AT202" s="55"/>
      <c r="AU202" s="56"/>
      <c r="AV202" s="56"/>
      <c r="AW202" s="56"/>
      <c r="AX202" s="56"/>
      <c r="AY202" s="111">
        <f t="shared" ref="AY202:AY208" si="236">AF202+AJ202+AN202+AR202+AV202</f>
        <v>430129752.72000003</v>
      </c>
      <c r="AZ202" s="111">
        <f t="shared" si="232"/>
        <v>481745323.04640007</v>
      </c>
      <c r="BA202" s="129" t="s">
        <v>245</v>
      </c>
      <c r="BB202" s="54" t="s">
        <v>366</v>
      </c>
      <c r="BC202" s="54" t="s">
        <v>367</v>
      </c>
      <c r="BD202" s="16"/>
      <c r="BE202" s="16"/>
      <c r="BF202" s="16"/>
      <c r="BG202" s="16"/>
      <c r="BH202" s="16"/>
      <c r="BI202" s="16"/>
      <c r="BJ202" s="16"/>
      <c r="BK202" s="16"/>
      <c r="BL202" s="16"/>
      <c r="BM202" s="16"/>
    </row>
    <row r="203" spans="1:65" s="6" customFormat="1" ht="12.95" customHeight="1" x14ac:dyDescent="0.2">
      <c r="A203" s="16" t="s">
        <v>87</v>
      </c>
      <c r="B203" s="16"/>
      <c r="C203" s="14"/>
      <c r="D203" s="26"/>
      <c r="E203" s="26"/>
      <c r="F203" s="26" t="s">
        <v>93</v>
      </c>
      <c r="G203" s="16" t="s">
        <v>141</v>
      </c>
      <c r="H203" s="16"/>
      <c r="I203" s="16" t="s">
        <v>127</v>
      </c>
      <c r="J203" s="16" t="s">
        <v>127</v>
      </c>
      <c r="K203" s="16" t="s">
        <v>25</v>
      </c>
      <c r="L203" s="16"/>
      <c r="M203" s="16"/>
      <c r="N203" s="47">
        <v>100</v>
      </c>
      <c r="O203" s="16" t="s">
        <v>232</v>
      </c>
      <c r="P203" s="16" t="s">
        <v>233</v>
      </c>
      <c r="Q203" s="16" t="s">
        <v>272</v>
      </c>
      <c r="R203" s="16" t="s">
        <v>234</v>
      </c>
      <c r="S203" s="16" t="s">
        <v>232</v>
      </c>
      <c r="T203" s="16" t="s">
        <v>75</v>
      </c>
      <c r="U203" s="16"/>
      <c r="V203" s="16"/>
      <c r="W203" s="16" t="s">
        <v>264</v>
      </c>
      <c r="X203" s="16" t="s">
        <v>251</v>
      </c>
      <c r="Y203" s="47">
        <v>0</v>
      </c>
      <c r="Z203" s="47">
        <v>100</v>
      </c>
      <c r="AA203" s="47">
        <v>0</v>
      </c>
      <c r="AB203" s="16"/>
      <c r="AC203" s="16" t="s">
        <v>236</v>
      </c>
      <c r="AD203" s="55"/>
      <c r="AE203" s="97"/>
      <c r="AF203" s="97">
        <v>125175374</v>
      </c>
      <c r="AG203" s="35">
        <f t="shared" si="233"/>
        <v>140196418.88000003</v>
      </c>
      <c r="AH203" s="55"/>
      <c r="AI203" s="97"/>
      <c r="AJ203" s="97">
        <v>125175374</v>
      </c>
      <c r="AK203" s="35">
        <f t="shared" si="234"/>
        <v>140196418.88000003</v>
      </c>
      <c r="AL203" s="55"/>
      <c r="AM203" s="97"/>
      <c r="AN203" s="97">
        <v>125175374</v>
      </c>
      <c r="AO203" s="35">
        <f t="shared" ref="AO203:AO219" si="237">AN203*1.12</f>
        <v>140196418.88000003</v>
      </c>
      <c r="AP203" s="55"/>
      <c r="AQ203" s="56"/>
      <c r="AR203" s="35"/>
      <c r="AS203" s="35"/>
      <c r="AT203" s="55"/>
      <c r="AU203" s="56"/>
      <c r="AV203" s="56"/>
      <c r="AW203" s="56"/>
      <c r="AX203" s="56"/>
      <c r="AY203" s="50">
        <v>0</v>
      </c>
      <c r="AZ203" s="50">
        <v>0</v>
      </c>
      <c r="BA203" s="129" t="s">
        <v>245</v>
      </c>
      <c r="BB203" s="54" t="s">
        <v>368</v>
      </c>
      <c r="BC203" s="54" t="s">
        <v>369</v>
      </c>
      <c r="BD203" s="16"/>
      <c r="BE203" s="16"/>
      <c r="BF203" s="16"/>
      <c r="BG203" s="16"/>
      <c r="BH203" s="16"/>
      <c r="BI203" s="16"/>
      <c r="BJ203" s="16"/>
      <c r="BK203" s="16"/>
      <c r="BL203" s="16"/>
      <c r="BM203" s="16"/>
    </row>
    <row r="204" spans="1:65" s="6" customFormat="1" ht="12.95" customHeight="1" x14ac:dyDescent="0.2">
      <c r="A204" s="16" t="s">
        <v>87</v>
      </c>
      <c r="B204" s="23" t="s">
        <v>425</v>
      </c>
      <c r="C204" s="14"/>
      <c r="D204" s="92" t="s">
        <v>101</v>
      </c>
      <c r="E204" s="26"/>
      <c r="F204" s="26" t="s">
        <v>418</v>
      </c>
      <c r="G204" s="16" t="s">
        <v>141</v>
      </c>
      <c r="H204" s="16"/>
      <c r="I204" s="16" t="s">
        <v>127</v>
      </c>
      <c r="J204" s="16" t="s">
        <v>127</v>
      </c>
      <c r="K204" s="16" t="s">
        <v>25</v>
      </c>
      <c r="L204" s="16"/>
      <c r="M204" s="16"/>
      <c r="N204" s="47">
        <v>100</v>
      </c>
      <c r="O204" s="16" t="s">
        <v>232</v>
      </c>
      <c r="P204" s="16" t="s">
        <v>233</v>
      </c>
      <c r="Q204" s="16" t="s">
        <v>279</v>
      </c>
      <c r="R204" s="16" t="s">
        <v>234</v>
      </c>
      <c r="S204" s="16" t="s">
        <v>232</v>
      </c>
      <c r="T204" s="16" t="s">
        <v>75</v>
      </c>
      <c r="U204" s="16"/>
      <c r="V204" s="16"/>
      <c r="W204" s="16" t="s">
        <v>264</v>
      </c>
      <c r="X204" s="16" t="s">
        <v>251</v>
      </c>
      <c r="Y204" s="47">
        <v>0</v>
      </c>
      <c r="Z204" s="47">
        <v>100</v>
      </c>
      <c r="AA204" s="47">
        <v>0</v>
      </c>
      <c r="AB204" s="16"/>
      <c r="AC204" s="16" t="s">
        <v>236</v>
      </c>
      <c r="AD204" s="55"/>
      <c r="AE204" s="97"/>
      <c r="AF204" s="97">
        <v>125175374</v>
      </c>
      <c r="AG204" s="35">
        <f t="shared" si="233"/>
        <v>140196418.88000003</v>
      </c>
      <c r="AH204" s="55"/>
      <c r="AI204" s="97"/>
      <c r="AJ204" s="97">
        <v>125175374</v>
      </c>
      <c r="AK204" s="35">
        <f t="shared" si="234"/>
        <v>140196418.88000003</v>
      </c>
      <c r="AL204" s="55"/>
      <c r="AM204" s="97"/>
      <c r="AN204" s="97">
        <v>125175374</v>
      </c>
      <c r="AO204" s="35">
        <f t="shared" si="237"/>
        <v>140196418.88000003</v>
      </c>
      <c r="AP204" s="55"/>
      <c r="AQ204" s="56"/>
      <c r="AR204" s="35"/>
      <c r="AS204" s="35"/>
      <c r="AT204" s="55"/>
      <c r="AU204" s="56"/>
      <c r="AV204" s="56"/>
      <c r="AW204" s="56"/>
      <c r="AX204" s="56"/>
      <c r="AY204" s="111">
        <f t="shared" si="236"/>
        <v>375526122</v>
      </c>
      <c r="AZ204" s="111">
        <f t="shared" si="232"/>
        <v>420589256.64000005</v>
      </c>
      <c r="BA204" s="129" t="s">
        <v>245</v>
      </c>
      <c r="BB204" s="54" t="s">
        <v>368</v>
      </c>
      <c r="BC204" s="54" t="s">
        <v>369</v>
      </c>
      <c r="BD204" s="16"/>
      <c r="BE204" s="16"/>
      <c r="BF204" s="16"/>
      <c r="BG204" s="16"/>
      <c r="BH204" s="16"/>
      <c r="BI204" s="16"/>
      <c r="BJ204" s="16"/>
      <c r="BK204" s="16"/>
      <c r="BL204" s="16"/>
      <c r="BM204" s="16"/>
    </row>
    <row r="205" spans="1:65" s="6" customFormat="1" ht="12.95" customHeight="1" x14ac:dyDescent="0.2">
      <c r="A205" s="16" t="s">
        <v>87</v>
      </c>
      <c r="B205" s="16"/>
      <c r="C205" s="14"/>
      <c r="D205" s="26"/>
      <c r="E205" s="26"/>
      <c r="F205" s="26" t="s">
        <v>94</v>
      </c>
      <c r="G205" s="16" t="s">
        <v>141</v>
      </c>
      <c r="H205" s="16"/>
      <c r="I205" s="16" t="s">
        <v>127</v>
      </c>
      <c r="J205" s="16" t="s">
        <v>127</v>
      </c>
      <c r="K205" s="16" t="s">
        <v>25</v>
      </c>
      <c r="L205" s="16"/>
      <c r="M205" s="16"/>
      <c r="N205" s="47">
        <v>100</v>
      </c>
      <c r="O205" s="16" t="s">
        <v>232</v>
      </c>
      <c r="P205" s="16" t="s">
        <v>233</v>
      </c>
      <c r="Q205" s="16" t="s">
        <v>272</v>
      </c>
      <c r="R205" s="16" t="s">
        <v>234</v>
      </c>
      <c r="S205" s="16" t="s">
        <v>232</v>
      </c>
      <c r="T205" s="16" t="s">
        <v>142</v>
      </c>
      <c r="U205" s="16"/>
      <c r="V205" s="16"/>
      <c r="W205" s="16" t="s">
        <v>264</v>
      </c>
      <c r="X205" s="16" t="s">
        <v>251</v>
      </c>
      <c r="Y205" s="47">
        <v>0</v>
      </c>
      <c r="Z205" s="47">
        <v>100</v>
      </c>
      <c r="AA205" s="47">
        <v>0</v>
      </c>
      <c r="AB205" s="16"/>
      <c r="AC205" s="16" t="s">
        <v>236</v>
      </c>
      <c r="AD205" s="55"/>
      <c r="AE205" s="97"/>
      <c r="AF205" s="97">
        <v>93328850</v>
      </c>
      <c r="AG205" s="35">
        <f t="shared" si="233"/>
        <v>104528312.00000001</v>
      </c>
      <c r="AH205" s="55"/>
      <c r="AI205" s="97"/>
      <c r="AJ205" s="97">
        <v>93328850</v>
      </c>
      <c r="AK205" s="35">
        <f t="shared" si="234"/>
        <v>104528312.00000001</v>
      </c>
      <c r="AL205" s="55"/>
      <c r="AM205" s="97"/>
      <c r="AN205" s="97">
        <v>93328850</v>
      </c>
      <c r="AO205" s="35">
        <f t="shared" si="237"/>
        <v>104528312.00000001</v>
      </c>
      <c r="AP205" s="55"/>
      <c r="AQ205" s="56"/>
      <c r="AR205" s="35"/>
      <c r="AS205" s="35"/>
      <c r="AT205" s="55"/>
      <c r="AU205" s="56"/>
      <c r="AV205" s="56"/>
      <c r="AW205" s="56"/>
      <c r="AX205" s="56"/>
      <c r="AY205" s="50">
        <v>0</v>
      </c>
      <c r="AZ205" s="50">
        <v>0</v>
      </c>
      <c r="BA205" s="129" t="s">
        <v>245</v>
      </c>
      <c r="BB205" s="54" t="s">
        <v>370</v>
      </c>
      <c r="BC205" s="54" t="s">
        <v>371</v>
      </c>
      <c r="BD205" s="16"/>
      <c r="BE205" s="16"/>
      <c r="BF205" s="16"/>
      <c r="BG205" s="16"/>
      <c r="BH205" s="16"/>
      <c r="BI205" s="16"/>
      <c r="BJ205" s="16"/>
      <c r="BK205" s="16"/>
      <c r="BL205" s="16"/>
      <c r="BM205" s="16"/>
    </row>
    <row r="206" spans="1:65" s="6" customFormat="1" ht="12.95" customHeight="1" x14ac:dyDescent="0.2">
      <c r="A206" s="16" t="s">
        <v>87</v>
      </c>
      <c r="B206" s="23" t="s">
        <v>425</v>
      </c>
      <c r="C206" s="14"/>
      <c r="D206" s="92" t="s">
        <v>97</v>
      </c>
      <c r="E206" s="26"/>
      <c r="F206" s="26" t="s">
        <v>419</v>
      </c>
      <c r="G206" s="16" t="s">
        <v>141</v>
      </c>
      <c r="H206" s="16"/>
      <c r="I206" s="16" t="s">
        <v>127</v>
      </c>
      <c r="J206" s="16" t="s">
        <v>127</v>
      </c>
      <c r="K206" s="16" t="s">
        <v>25</v>
      </c>
      <c r="L206" s="16"/>
      <c r="M206" s="16"/>
      <c r="N206" s="47">
        <v>100</v>
      </c>
      <c r="O206" s="16" t="s">
        <v>232</v>
      </c>
      <c r="P206" s="16" t="s">
        <v>233</v>
      </c>
      <c r="Q206" s="16" t="s">
        <v>279</v>
      </c>
      <c r="R206" s="16" t="s">
        <v>234</v>
      </c>
      <c r="S206" s="16" t="s">
        <v>232</v>
      </c>
      <c r="T206" s="16" t="s">
        <v>142</v>
      </c>
      <c r="U206" s="16"/>
      <c r="V206" s="16"/>
      <c r="W206" s="16" t="s">
        <v>264</v>
      </c>
      <c r="X206" s="16" t="s">
        <v>251</v>
      </c>
      <c r="Y206" s="47">
        <v>0</v>
      </c>
      <c r="Z206" s="47">
        <v>100</v>
      </c>
      <c r="AA206" s="47">
        <v>0</v>
      </c>
      <c r="AB206" s="16"/>
      <c r="AC206" s="16" t="s">
        <v>236</v>
      </c>
      <c r="AD206" s="55"/>
      <c r="AE206" s="97"/>
      <c r="AF206" s="97">
        <v>93328850</v>
      </c>
      <c r="AG206" s="35">
        <f t="shared" si="233"/>
        <v>104528312.00000001</v>
      </c>
      <c r="AH206" s="55"/>
      <c r="AI206" s="97"/>
      <c r="AJ206" s="97">
        <v>93328850</v>
      </c>
      <c r="AK206" s="35">
        <f t="shared" si="234"/>
        <v>104528312.00000001</v>
      </c>
      <c r="AL206" s="55"/>
      <c r="AM206" s="97"/>
      <c r="AN206" s="97">
        <v>93328850</v>
      </c>
      <c r="AO206" s="35">
        <f t="shared" si="237"/>
        <v>104528312.00000001</v>
      </c>
      <c r="AP206" s="55"/>
      <c r="AQ206" s="56"/>
      <c r="AR206" s="35"/>
      <c r="AS206" s="35"/>
      <c r="AT206" s="55"/>
      <c r="AU206" s="56"/>
      <c r="AV206" s="56"/>
      <c r="AW206" s="56"/>
      <c r="AX206" s="56"/>
      <c r="AY206" s="111">
        <f t="shared" si="236"/>
        <v>279986550</v>
      </c>
      <c r="AZ206" s="111">
        <f t="shared" si="232"/>
        <v>313584936.00000006</v>
      </c>
      <c r="BA206" s="129" t="s">
        <v>245</v>
      </c>
      <c r="BB206" s="54" t="s">
        <v>370</v>
      </c>
      <c r="BC206" s="54" t="s">
        <v>371</v>
      </c>
      <c r="BD206" s="16"/>
      <c r="BE206" s="16"/>
      <c r="BF206" s="16"/>
      <c r="BG206" s="16"/>
      <c r="BH206" s="16"/>
      <c r="BI206" s="16"/>
      <c r="BJ206" s="16"/>
      <c r="BK206" s="16"/>
      <c r="BL206" s="16"/>
      <c r="BM206" s="16"/>
    </row>
    <row r="207" spans="1:65" s="6" customFormat="1" ht="12.95" customHeight="1" x14ac:dyDescent="0.2">
      <c r="A207" s="16" t="s">
        <v>87</v>
      </c>
      <c r="B207" s="16"/>
      <c r="C207" s="14"/>
      <c r="D207" s="26"/>
      <c r="E207" s="26"/>
      <c r="F207" s="26" t="s">
        <v>95</v>
      </c>
      <c r="G207" s="16" t="s">
        <v>141</v>
      </c>
      <c r="H207" s="16"/>
      <c r="I207" s="16" t="s">
        <v>127</v>
      </c>
      <c r="J207" s="16" t="s">
        <v>127</v>
      </c>
      <c r="K207" s="16" t="s">
        <v>25</v>
      </c>
      <c r="L207" s="16"/>
      <c r="M207" s="16"/>
      <c r="N207" s="47">
        <v>100</v>
      </c>
      <c r="O207" s="16" t="s">
        <v>232</v>
      </c>
      <c r="P207" s="16" t="s">
        <v>233</v>
      </c>
      <c r="Q207" s="16" t="s">
        <v>272</v>
      </c>
      <c r="R207" s="16" t="s">
        <v>234</v>
      </c>
      <c r="S207" s="16" t="s">
        <v>232</v>
      </c>
      <c r="T207" s="16" t="s">
        <v>280</v>
      </c>
      <c r="U207" s="16"/>
      <c r="V207" s="16"/>
      <c r="W207" s="16" t="s">
        <v>264</v>
      </c>
      <c r="X207" s="16" t="s">
        <v>251</v>
      </c>
      <c r="Y207" s="47">
        <v>0</v>
      </c>
      <c r="Z207" s="47">
        <v>100</v>
      </c>
      <c r="AA207" s="47">
        <v>0</v>
      </c>
      <c r="AB207" s="16"/>
      <c r="AC207" s="16" t="s">
        <v>236</v>
      </c>
      <c r="AD207" s="55"/>
      <c r="AE207" s="97"/>
      <c r="AF207" s="97">
        <v>97217713.159999996</v>
      </c>
      <c r="AG207" s="35">
        <f t="shared" si="233"/>
        <v>108883838.73920001</v>
      </c>
      <c r="AH207" s="55"/>
      <c r="AI207" s="97"/>
      <c r="AJ207" s="97">
        <v>97217713.159999996</v>
      </c>
      <c r="AK207" s="35">
        <f t="shared" si="234"/>
        <v>108883838.73920001</v>
      </c>
      <c r="AL207" s="55"/>
      <c r="AM207" s="97"/>
      <c r="AN207" s="97">
        <v>97217713.159999996</v>
      </c>
      <c r="AO207" s="35">
        <f t="shared" si="237"/>
        <v>108883838.73920001</v>
      </c>
      <c r="AP207" s="55"/>
      <c r="AQ207" s="56"/>
      <c r="AR207" s="35"/>
      <c r="AS207" s="35"/>
      <c r="AT207" s="55"/>
      <c r="AU207" s="56"/>
      <c r="AV207" s="56"/>
      <c r="AW207" s="56"/>
      <c r="AX207" s="56"/>
      <c r="AY207" s="50">
        <v>0</v>
      </c>
      <c r="AZ207" s="50">
        <v>0</v>
      </c>
      <c r="BA207" s="129" t="s">
        <v>245</v>
      </c>
      <c r="BB207" s="54" t="s">
        <v>372</v>
      </c>
      <c r="BC207" s="54" t="s">
        <v>373</v>
      </c>
      <c r="BD207" s="16"/>
      <c r="BE207" s="16"/>
      <c r="BF207" s="16"/>
      <c r="BG207" s="16"/>
      <c r="BH207" s="16"/>
      <c r="BI207" s="16"/>
      <c r="BJ207" s="16"/>
      <c r="BK207" s="16"/>
      <c r="BL207" s="16"/>
      <c r="BM207" s="16"/>
    </row>
    <row r="208" spans="1:65" s="6" customFormat="1" ht="12.95" customHeight="1" x14ac:dyDescent="0.2">
      <c r="A208" s="16" t="s">
        <v>87</v>
      </c>
      <c r="B208" s="23" t="s">
        <v>425</v>
      </c>
      <c r="C208" s="14"/>
      <c r="D208" s="92" t="s">
        <v>99</v>
      </c>
      <c r="E208" s="26"/>
      <c r="F208" s="26" t="s">
        <v>420</v>
      </c>
      <c r="G208" s="16" t="s">
        <v>141</v>
      </c>
      <c r="H208" s="16"/>
      <c r="I208" s="16" t="s">
        <v>127</v>
      </c>
      <c r="J208" s="16" t="s">
        <v>127</v>
      </c>
      <c r="K208" s="16" t="s">
        <v>25</v>
      </c>
      <c r="L208" s="16"/>
      <c r="M208" s="16"/>
      <c r="N208" s="47">
        <v>100</v>
      </c>
      <c r="O208" s="16" t="s">
        <v>232</v>
      </c>
      <c r="P208" s="16" t="s">
        <v>233</v>
      </c>
      <c r="Q208" s="16" t="s">
        <v>279</v>
      </c>
      <c r="R208" s="16" t="s">
        <v>234</v>
      </c>
      <c r="S208" s="16" t="s">
        <v>232</v>
      </c>
      <c r="T208" s="16" t="s">
        <v>280</v>
      </c>
      <c r="U208" s="16"/>
      <c r="V208" s="16"/>
      <c r="W208" s="16" t="s">
        <v>264</v>
      </c>
      <c r="X208" s="16" t="s">
        <v>251</v>
      </c>
      <c r="Y208" s="47">
        <v>0</v>
      </c>
      <c r="Z208" s="47">
        <v>100</v>
      </c>
      <c r="AA208" s="47">
        <v>0</v>
      </c>
      <c r="AB208" s="16"/>
      <c r="AC208" s="16" t="s">
        <v>236</v>
      </c>
      <c r="AD208" s="55"/>
      <c r="AE208" s="97"/>
      <c r="AF208" s="97">
        <v>97217713.159999996</v>
      </c>
      <c r="AG208" s="35">
        <f t="shared" si="233"/>
        <v>108883838.73920001</v>
      </c>
      <c r="AH208" s="55"/>
      <c r="AI208" s="97"/>
      <c r="AJ208" s="97">
        <v>97217713.159999996</v>
      </c>
      <c r="AK208" s="35">
        <f t="shared" si="234"/>
        <v>108883838.73920001</v>
      </c>
      <c r="AL208" s="55"/>
      <c r="AM208" s="97"/>
      <c r="AN208" s="97">
        <v>97217713.159999996</v>
      </c>
      <c r="AO208" s="35">
        <f t="shared" si="237"/>
        <v>108883838.73920001</v>
      </c>
      <c r="AP208" s="55"/>
      <c r="AQ208" s="56"/>
      <c r="AR208" s="35"/>
      <c r="AS208" s="35"/>
      <c r="AT208" s="55"/>
      <c r="AU208" s="56"/>
      <c r="AV208" s="56"/>
      <c r="AW208" s="56"/>
      <c r="AX208" s="56"/>
      <c r="AY208" s="111">
        <f t="shared" si="236"/>
        <v>291653139.48000002</v>
      </c>
      <c r="AZ208" s="111">
        <f t="shared" si="232"/>
        <v>326651516.21760005</v>
      </c>
      <c r="BA208" s="129" t="s">
        <v>245</v>
      </c>
      <c r="BB208" s="54" t="s">
        <v>372</v>
      </c>
      <c r="BC208" s="54" t="s">
        <v>373</v>
      </c>
      <c r="BD208" s="16"/>
      <c r="BE208" s="16"/>
      <c r="BF208" s="16"/>
      <c r="BG208" s="16"/>
      <c r="BH208" s="16"/>
      <c r="BI208" s="16"/>
      <c r="BJ208" s="16"/>
      <c r="BK208" s="16"/>
      <c r="BL208" s="16"/>
      <c r="BM208" s="16"/>
    </row>
    <row r="209" spans="1:83" s="6" customFormat="1" ht="12.95" customHeight="1" x14ac:dyDescent="0.2">
      <c r="A209" s="16" t="s">
        <v>87</v>
      </c>
      <c r="B209" s="16"/>
      <c r="C209" s="14"/>
      <c r="D209" s="26"/>
      <c r="E209" s="26"/>
      <c r="F209" s="26" t="s">
        <v>110</v>
      </c>
      <c r="G209" s="16" t="s">
        <v>374</v>
      </c>
      <c r="H209" s="16"/>
      <c r="I209" s="16" t="s">
        <v>128</v>
      </c>
      <c r="J209" s="16" t="s">
        <v>128</v>
      </c>
      <c r="K209" s="16" t="s">
        <v>25</v>
      </c>
      <c r="L209" s="16"/>
      <c r="M209" s="16"/>
      <c r="N209" s="47">
        <v>100</v>
      </c>
      <c r="O209" s="16" t="s">
        <v>232</v>
      </c>
      <c r="P209" s="16" t="s">
        <v>233</v>
      </c>
      <c r="Q209" s="16" t="s">
        <v>272</v>
      </c>
      <c r="R209" s="16" t="s">
        <v>234</v>
      </c>
      <c r="S209" s="16" t="s">
        <v>232</v>
      </c>
      <c r="T209" s="16" t="s">
        <v>72</v>
      </c>
      <c r="U209" s="16"/>
      <c r="V209" s="16"/>
      <c r="W209" s="16" t="s">
        <v>264</v>
      </c>
      <c r="X209" s="16" t="s">
        <v>251</v>
      </c>
      <c r="Y209" s="47">
        <v>0</v>
      </c>
      <c r="Z209" s="47">
        <v>100</v>
      </c>
      <c r="AA209" s="47">
        <v>0</v>
      </c>
      <c r="AB209" s="16"/>
      <c r="AC209" s="16" t="s">
        <v>236</v>
      </c>
      <c r="AD209" s="55"/>
      <c r="AE209" s="97"/>
      <c r="AF209" s="35">
        <v>8567294.4000000004</v>
      </c>
      <c r="AG209" s="35">
        <f t="shared" si="233"/>
        <v>9595369.728000002</v>
      </c>
      <c r="AH209" s="55"/>
      <c r="AI209" s="97"/>
      <c r="AJ209" s="35">
        <v>8567294.4000000004</v>
      </c>
      <c r="AK209" s="35">
        <f t="shared" si="234"/>
        <v>9595369.728000002</v>
      </c>
      <c r="AL209" s="55"/>
      <c r="AM209" s="97"/>
      <c r="AN209" s="35">
        <v>8567294.4000000004</v>
      </c>
      <c r="AO209" s="35">
        <f t="shared" si="237"/>
        <v>9595369.728000002</v>
      </c>
      <c r="AP209" s="55"/>
      <c r="AQ209" s="56"/>
      <c r="AR209" s="35"/>
      <c r="AS209" s="35"/>
      <c r="AT209" s="55"/>
      <c r="AU209" s="56"/>
      <c r="AV209" s="56"/>
      <c r="AW209" s="56"/>
      <c r="AX209" s="56"/>
      <c r="AY209" s="50">
        <v>0</v>
      </c>
      <c r="AZ209" s="50">
        <v>0</v>
      </c>
      <c r="BA209" s="129" t="s">
        <v>245</v>
      </c>
      <c r="BB209" s="54" t="s">
        <v>375</v>
      </c>
      <c r="BC209" s="15" t="s">
        <v>376</v>
      </c>
      <c r="BD209" s="16"/>
      <c r="BE209" s="16"/>
      <c r="BF209" s="16"/>
      <c r="BG209" s="16"/>
      <c r="BH209" s="16"/>
      <c r="BI209" s="16"/>
      <c r="BJ209" s="16"/>
      <c r="BK209" s="16"/>
      <c r="BL209" s="16"/>
      <c r="BM209" s="16"/>
    </row>
    <row r="210" spans="1:83" s="6" customFormat="1" ht="12.95" customHeight="1" x14ac:dyDescent="0.2">
      <c r="A210" s="16" t="s">
        <v>87</v>
      </c>
      <c r="B210" s="23" t="s">
        <v>425</v>
      </c>
      <c r="C210" s="14"/>
      <c r="D210" s="92" t="s">
        <v>122</v>
      </c>
      <c r="E210" s="26"/>
      <c r="F210" s="26" t="s">
        <v>421</v>
      </c>
      <c r="G210" s="16" t="s">
        <v>374</v>
      </c>
      <c r="H210" s="16"/>
      <c r="I210" s="16" t="s">
        <v>128</v>
      </c>
      <c r="J210" s="16" t="s">
        <v>128</v>
      </c>
      <c r="K210" s="16" t="s">
        <v>25</v>
      </c>
      <c r="L210" s="16"/>
      <c r="M210" s="16"/>
      <c r="N210" s="47">
        <v>100</v>
      </c>
      <c r="O210" s="16" t="s">
        <v>232</v>
      </c>
      <c r="P210" s="16" t="s">
        <v>233</v>
      </c>
      <c r="Q210" s="16" t="s">
        <v>279</v>
      </c>
      <c r="R210" s="16" t="s">
        <v>234</v>
      </c>
      <c r="S210" s="16" t="s">
        <v>232</v>
      </c>
      <c r="T210" s="16" t="s">
        <v>72</v>
      </c>
      <c r="U210" s="16"/>
      <c r="V210" s="16"/>
      <c r="W210" s="16" t="s">
        <v>264</v>
      </c>
      <c r="X210" s="16" t="s">
        <v>251</v>
      </c>
      <c r="Y210" s="47">
        <v>0</v>
      </c>
      <c r="Z210" s="47">
        <v>100</v>
      </c>
      <c r="AA210" s="47">
        <v>0</v>
      </c>
      <c r="AB210" s="16"/>
      <c r="AC210" s="16" t="s">
        <v>236</v>
      </c>
      <c r="AD210" s="55"/>
      <c r="AE210" s="97"/>
      <c r="AF210" s="35">
        <v>8567294.4000000004</v>
      </c>
      <c r="AG210" s="35">
        <f t="shared" si="233"/>
        <v>9595369.728000002</v>
      </c>
      <c r="AH210" s="55"/>
      <c r="AI210" s="97"/>
      <c r="AJ210" s="35">
        <v>8567294.4000000004</v>
      </c>
      <c r="AK210" s="35">
        <f t="shared" si="234"/>
        <v>9595369.728000002</v>
      </c>
      <c r="AL210" s="55"/>
      <c r="AM210" s="97"/>
      <c r="AN210" s="35">
        <v>8567294.4000000004</v>
      </c>
      <c r="AO210" s="35">
        <f t="shared" si="237"/>
        <v>9595369.728000002</v>
      </c>
      <c r="AP210" s="55"/>
      <c r="AQ210" s="56"/>
      <c r="AR210" s="35"/>
      <c r="AS210" s="35"/>
      <c r="AT210" s="55"/>
      <c r="AU210" s="56"/>
      <c r="AV210" s="56"/>
      <c r="AW210" s="56"/>
      <c r="AX210" s="56"/>
      <c r="AY210" s="50">
        <v>0</v>
      </c>
      <c r="AZ210" s="50">
        <f>AY210*1.12</f>
        <v>0</v>
      </c>
      <c r="BA210" s="129" t="s">
        <v>245</v>
      </c>
      <c r="BB210" s="54" t="s">
        <v>375</v>
      </c>
      <c r="BC210" s="15" t="s">
        <v>376</v>
      </c>
      <c r="BD210" s="16"/>
      <c r="BE210" s="16"/>
      <c r="BF210" s="16"/>
      <c r="BG210" s="16"/>
      <c r="BH210" s="16"/>
      <c r="BI210" s="16"/>
      <c r="BJ210" s="16"/>
      <c r="BK210" s="16"/>
      <c r="BL210" s="16"/>
      <c r="BM210" s="16"/>
    </row>
    <row r="211" spans="1:83" s="44" customFormat="1" ht="12.95" customHeight="1" x14ac:dyDescent="0.2">
      <c r="A211" s="16" t="s">
        <v>87</v>
      </c>
      <c r="B211" s="14"/>
      <c r="C211" s="14"/>
      <c r="D211" s="92" t="s">
        <v>657</v>
      </c>
      <c r="E211" s="23"/>
      <c r="F211" s="26" t="s">
        <v>658</v>
      </c>
      <c r="G211" s="16" t="s">
        <v>374</v>
      </c>
      <c r="H211" s="16"/>
      <c r="I211" s="16" t="s">
        <v>128</v>
      </c>
      <c r="J211" s="16" t="s">
        <v>128</v>
      </c>
      <c r="K211" s="20" t="s">
        <v>25</v>
      </c>
      <c r="L211" s="20"/>
      <c r="M211" s="20"/>
      <c r="N211" s="47">
        <v>100</v>
      </c>
      <c r="O211" s="16" t="s">
        <v>232</v>
      </c>
      <c r="P211" s="16" t="s">
        <v>233</v>
      </c>
      <c r="Q211" s="16" t="s">
        <v>520</v>
      </c>
      <c r="R211" s="16" t="s">
        <v>234</v>
      </c>
      <c r="S211" s="16" t="s">
        <v>232</v>
      </c>
      <c r="T211" s="16" t="s">
        <v>72</v>
      </c>
      <c r="U211" s="20"/>
      <c r="V211" s="20"/>
      <c r="W211" s="16" t="s">
        <v>659</v>
      </c>
      <c r="X211" s="16" t="s">
        <v>251</v>
      </c>
      <c r="Y211" s="47">
        <v>0</v>
      </c>
      <c r="Z211" s="47">
        <v>100</v>
      </c>
      <c r="AA211" s="47">
        <v>0</v>
      </c>
      <c r="AB211" s="20"/>
      <c r="AC211" s="20"/>
      <c r="AD211" s="102"/>
      <c r="AE211" s="52">
        <v>5711529.5999999996</v>
      </c>
      <c r="AF211" s="52">
        <v>5711529.5999999996</v>
      </c>
      <c r="AG211" s="103">
        <f>AF211*1.12</f>
        <v>6396913.1519999998</v>
      </c>
      <c r="AH211" s="102"/>
      <c r="AI211" s="35">
        <v>8567294.4000000004</v>
      </c>
      <c r="AJ211" s="35">
        <v>8567294.4000000004</v>
      </c>
      <c r="AK211" s="103">
        <f>AJ211*1.12</f>
        <v>9595369.728000002</v>
      </c>
      <c r="AL211" s="102"/>
      <c r="AM211" s="35">
        <v>8567294.4000000004</v>
      </c>
      <c r="AN211" s="35">
        <v>8567294.4000000004</v>
      </c>
      <c r="AO211" s="103">
        <f>AN211*1.12</f>
        <v>9595369.728000002</v>
      </c>
      <c r="AP211" s="102"/>
      <c r="AQ211" s="104"/>
      <c r="AR211" s="104"/>
      <c r="AS211" s="104"/>
      <c r="AT211" s="102"/>
      <c r="AU211" s="104"/>
      <c r="AV211" s="104"/>
      <c r="AW211" s="104"/>
      <c r="AX211" s="104"/>
      <c r="AY211" s="46">
        <f>AF211+AJ211+AN211</f>
        <v>22846118.399999999</v>
      </c>
      <c r="AZ211" s="103">
        <f>AY211*1.12</f>
        <v>25587652.607999999</v>
      </c>
      <c r="BA211" s="129" t="s">
        <v>245</v>
      </c>
      <c r="BB211" s="54" t="s">
        <v>375</v>
      </c>
      <c r="BC211" s="15" t="s">
        <v>376</v>
      </c>
      <c r="BD211" s="20"/>
      <c r="BE211" s="20"/>
      <c r="BF211" s="20"/>
      <c r="BG211" s="20"/>
      <c r="BH211" s="20"/>
      <c r="BI211" s="20"/>
      <c r="BJ211" s="20"/>
      <c r="BK211" s="20"/>
      <c r="BL211" s="20"/>
      <c r="BM211" s="20" t="s">
        <v>660</v>
      </c>
      <c r="BN211" s="43"/>
      <c r="BO211" s="43"/>
      <c r="BP211" s="43"/>
      <c r="BQ211" s="43"/>
      <c r="BR211" s="43"/>
      <c r="BS211" s="43"/>
      <c r="BT211" s="43"/>
      <c r="BU211" s="43"/>
      <c r="BV211" s="43"/>
      <c r="BW211" s="43"/>
      <c r="BX211" s="43"/>
      <c r="BY211" s="43"/>
      <c r="BZ211" s="43"/>
      <c r="CA211" s="43"/>
      <c r="CB211" s="43"/>
      <c r="CC211" s="43"/>
      <c r="CD211" s="43"/>
      <c r="CE211" s="43"/>
    </row>
    <row r="212" spans="1:83" s="6" customFormat="1" ht="12.95" customHeight="1" x14ac:dyDescent="0.2">
      <c r="A212" s="16" t="s">
        <v>87</v>
      </c>
      <c r="B212" s="16"/>
      <c r="C212" s="14"/>
      <c r="D212" s="26"/>
      <c r="E212" s="26"/>
      <c r="F212" s="26" t="s">
        <v>111</v>
      </c>
      <c r="G212" s="16" t="s">
        <v>374</v>
      </c>
      <c r="H212" s="16"/>
      <c r="I212" s="16" t="s">
        <v>128</v>
      </c>
      <c r="J212" s="16" t="s">
        <v>128</v>
      </c>
      <c r="K212" s="16" t="s">
        <v>25</v>
      </c>
      <c r="L212" s="16"/>
      <c r="M212" s="16"/>
      <c r="N212" s="47">
        <v>100</v>
      </c>
      <c r="O212" s="16" t="s">
        <v>232</v>
      </c>
      <c r="P212" s="16" t="s">
        <v>233</v>
      </c>
      <c r="Q212" s="16" t="s">
        <v>272</v>
      </c>
      <c r="R212" s="16" t="s">
        <v>234</v>
      </c>
      <c r="S212" s="16" t="s">
        <v>232</v>
      </c>
      <c r="T212" s="16" t="s">
        <v>72</v>
      </c>
      <c r="U212" s="16"/>
      <c r="V212" s="16"/>
      <c r="W212" s="16" t="s">
        <v>264</v>
      </c>
      <c r="X212" s="16" t="s">
        <v>251</v>
      </c>
      <c r="Y212" s="47">
        <v>0</v>
      </c>
      <c r="Z212" s="47">
        <v>100</v>
      </c>
      <c r="AA212" s="47">
        <v>0</v>
      </c>
      <c r="AB212" s="16"/>
      <c r="AC212" s="16" t="s">
        <v>236</v>
      </c>
      <c r="AD212" s="55"/>
      <c r="AE212" s="97"/>
      <c r="AF212" s="35">
        <v>5368507.2</v>
      </c>
      <c r="AG212" s="35">
        <f t="shared" si="233"/>
        <v>6012728.0640000012</v>
      </c>
      <c r="AH212" s="55"/>
      <c r="AI212" s="97"/>
      <c r="AJ212" s="35">
        <v>5368507.2</v>
      </c>
      <c r="AK212" s="35">
        <f t="shared" si="234"/>
        <v>6012728.0640000012</v>
      </c>
      <c r="AL212" s="55"/>
      <c r="AM212" s="97"/>
      <c r="AN212" s="35">
        <v>5368507.2</v>
      </c>
      <c r="AO212" s="35">
        <f t="shared" si="237"/>
        <v>6012728.0640000012</v>
      </c>
      <c r="AP212" s="55"/>
      <c r="AQ212" s="56"/>
      <c r="AR212" s="35"/>
      <c r="AS212" s="35"/>
      <c r="AT212" s="55"/>
      <c r="AU212" s="56"/>
      <c r="AV212" s="56"/>
      <c r="AW212" s="56"/>
      <c r="AX212" s="56"/>
      <c r="AY212" s="50">
        <v>0</v>
      </c>
      <c r="AZ212" s="50">
        <v>0</v>
      </c>
      <c r="BA212" s="129" t="s">
        <v>245</v>
      </c>
      <c r="BB212" s="54" t="s">
        <v>377</v>
      </c>
      <c r="BC212" s="15" t="s">
        <v>378</v>
      </c>
      <c r="BD212" s="16"/>
      <c r="BE212" s="16"/>
      <c r="BF212" s="16"/>
      <c r="BG212" s="16"/>
      <c r="BH212" s="16"/>
      <c r="BI212" s="16"/>
      <c r="BJ212" s="16"/>
      <c r="BK212" s="16"/>
      <c r="BL212" s="16"/>
      <c r="BM212" s="16"/>
    </row>
    <row r="213" spans="1:83" s="6" customFormat="1" ht="12.95" customHeight="1" x14ac:dyDescent="0.2">
      <c r="A213" s="16" t="s">
        <v>87</v>
      </c>
      <c r="B213" s="23" t="s">
        <v>425</v>
      </c>
      <c r="C213" s="14"/>
      <c r="D213" s="92" t="s">
        <v>120</v>
      </c>
      <c r="E213" s="26"/>
      <c r="F213" s="26" t="s">
        <v>422</v>
      </c>
      <c r="G213" s="16" t="s">
        <v>374</v>
      </c>
      <c r="H213" s="16"/>
      <c r="I213" s="16" t="s">
        <v>128</v>
      </c>
      <c r="J213" s="16" t="s">
        <v>128</v>
      </c>
      <c r="K213" s="16" t="s">
        <v>25</v>
      </c>
      <c r="L213" s="16"/>
      <c r="M213" s="16"/>
      <c r="N213" s="47">
        <v>100</v>
      </c>
      <c r="O213" s="16" t="s">
        <v>232</v>
      </c>
      <c r="P213" s="16" t="s">
        <v>233</v>
      </c>
      <c r="Q213" s="16" t="s">
        <v>279</v>
      </c>
      <c r="R213" s="16" t="s">
        <v>234</v>
      </c>
      <c r="S213" s="16" t="s">
        <v>232</v>
      </c>
      <c r="T213" s="16" t="s">
        <v>72</v>
      </c>
      <c r="U213" s="16"/>
      <c r="V213" s="16"/>
      <c r="W213" s="16" t="s">
        <v>264</v>
      </c>
      <c r="X213" s="16" t="s">
        <v>251</v>
      </c>
      <c r="Y213" s="47">
        <v>0</v>
      </c>
      <c r="Z213" s="47">
        <v>100</v>
      </c>
      <c r="AA213" s="47">
        <v>0</v>
      </c>
      <c r="AB213" s="16"/>
      <c r="AC213" s="16" t="s">
        <v>236</v>
      </c>
      <c r="AD213" s="55"/>
      <c r="AE213" s="97"/>
      <c r="AF213" s="35">
        <v>5368507.2</v>
      </c>
      <c r="AG213" s="35">
        <f t="shared" si="233"/>
        <v>6012728.0640000012</v>
      </c>
      <c r="AH213" s="55"/>
      <c r="AI213" s="97"/>
      <c r="AJ213" s="35">
        <v>5368507.2</v>
      </c>
      <c r="AK213" s="35">
        <f t="shared" si="234"/>
        <v>6012728.0640000012</v>
      </c>
      <c r="AL213" s="55"/>
      <c r="AM213" s="97"/>
      <c r="AN213" s="35">
        <v>5368507.2</v>
      </c>
      <c r="AO213" s="35">
        <f t="shared" si="237"/>
        <v>6012728.0640000012</v>
      </c>
      <c r="AP213" s="55"/>
      <c r="AQ213" s="56"/>
      <c r="AR213" s="35"/>
      <c r="AS213" s="35"/>
      <c r="AT213" s="55"/>
      <c r="AU213" s="56"/>
      <c r="AV213" s="56"/>
      <c r="AW213" s="56"/>
      <c r="AX213" s="56"/>
      <c r="AY213" s="50">
        <v>0</v>
      </c>
      <c r="AZ213" s="50">
        <f>AY213*1.12</f>
        <v>0</v>
      </c>
      <c r="BA213" s="129" t="s">
        <v>245</v>
      </c>
      <c r="BB213" s="54" t="s">
        <v>377</v>
      </c>
      <c r="BC213" s="15" t="s">
        <v>378</v>
      </c>
      <c r="BD213" s="16"/>
      <c r="BE213" s="16"/>
      <c r="BF213" s="16"/>
      <c r="BG213" s="16"/>
      <c r="BH213" s="16"/>
      <c r="BI213" s="16"/>
      <c r="BJ213" s="16"/>
      <c r="BK213" s="16"/>
      <c r="BL213" s="16"/>
      <c r="BM213" s="16"/>
    </row>
    <row r="214" spans="1:83" s="44" customFormat="1" ht="12.95" customHeight="1" x14ac:dyDescent="0.2">
      <c r="A214" s="16" t="s">
        <v>87</v>
      </c>
      <c r="B214" s="14"/>
      <c r="C214" s="14"/>
      <c r="D214" s="92" t="s">
        <v>661</v>
      </c>
      <c r="E214" s="23"/>
      <c r="F214" s="26" t="s">
        <v>625</v>
      </c>
      <c r="G214" s="16" t="s">
        <v>374</v>
      </c>
      <c r="H214" s="16"/>
      <c r="I214" s="16" t="s">
        <v>128</v>
      </c>
      <c r="J214" s="16" t="s">
        <v>128</v>
      </c>
      <c r="K214" s="16" t="s">
        <v>25</v>
      </c>
      <c r="L214" s="16"/>
      <c r="M214" s="16"/>
      <c r="N214" s="47">
        <v>100</v>
      </c>
      <c r="O214" s="16" t="s">
        <v>232</v>
      </c>
      <c r="P214" s="16" t="s">
        <v>233</v>
      </c>
      <c r="Q214" s="16" t="s">
        <v>520</v>
      </c>
      <c r="R214" s="16" t="s">
        <v>234</v>
      </c>
      <c r="S214" s="16" t="s">
        <v>232</v>
      </c>
      <c r="T214" s="16" t="s">
        <v>72</v>
      </c>
      <c r="U214" s="16"/>
      <c r="V214" s="16"/>
      <c r="W214" s="16" t="s">
        <v>659</v>
      </c>
      <c r="X214" s="16" t="s">
        <v>251</v>
      </c>
      <c r="Y214" s="47">
        <v>0</v>
      </c>
      <c r="Z214" s="47">
        <v>100</v>
      </c>
      <c r="AA214" s="47">
        <v>0</v>
      </c>
      <c r="AB214" s="16"/>
      <c r="AC214" s="15"/>
      <c r="AD214" s="102"/>
      <c r="AE214" s="52">
        <v>3579004.8</v>
      </c>
      <c r="AF214" s="52">
        <v>3579004.8</v>
      </c>
      <c r="AG214" s="103">
        <f>AF214*1.12</f>
        <v>4008485.3760000002</v>
      </c>
      <c r="AH214" s="46"/>
      <c r="AI214" s="35">
        <v>5368507.2</v>
      </c>
      <c r="AJ214" s="35">
        <v>5368507.2</v>
      </c>
      <c r="AK214" s="103">
        <f>AJ214*1.12</f>
        <v>6012728.0640000012</v>
      </c>
      <c r="AL214" s="46"/>
      <c r="AM214" s="35">
        <v>5368507.2</v>
      </c>
      <c r="AN214" s="35">
        <v>5368507.2</v>
      </c>
      <c r="AO214" s="103">
        <f>AN214*1.12</f>
        <v>6012728.0640000012</v>
      </c>
      <c r="AP214" s="55"/>
      <c r="AQ214" s="35"/>
      <c r="AR214" s="46"/>
      <c r="AS214" s="46"/>
      <c r="AT214" s="55"/>
      <c r="AU214" s="56"/>
      <c r="AV214" s="56"/>
      <c r="AW214" s="56"/>
      <c r="AX214" s="56"/>
      <c r="AY214" s="46">
        <f>AF214+AJ214+AN214</f>
        <v>14316019.199999999</v>
      </c>
      <c r="AZ214" s="103">
        <f>AY214*1.12</f>
        <v>16033941.504000001</v>
      </c>
      <c r="BA214" s="129" t="s">
        <v>245</v>
      </c>
      <c r="BB214" s="54" t="s">
        <v>377</v>
      </c>
      <c r="BC214" s="15" t="s">
        <v>378</v>
      </c>
      <c r="BD214" s="16"/>
      <c r="BE214" s="16"/>
      <c r="BF214" s="16"/>
      <c r="BG214" s="16"/>
      <c r="BH214" s="16"/>
      <c r="BI214" s="16"/>
      <c r="BJ214" s="16"/>
      <c r="BK214" s="16"/>
      <c r="BL214" s="16"/>
      <c r="BM214" s="20" t="s">
        <v>660</v>
      </c>
      <c r="BN214" s="98"/>
      <c r="BO214" s="98"/>
      <c r="BP214" s="98"/>
      <c r="BQ214" s="98"/>
      <c r="BR214" s="98"/>
      <c r="BS214" s="98"/>
      <c r="BT214" s="98"/>
      <c r="BU214" s="98"/>
      <c r="BV214" s="98"/>
      <c r="BW214" s="98"/>
      <c r="BX214" s="98"/>
      <c r="BY214" s="98"/>
      <c r="BZ214" s="98"/>
      <c r="CA214" s="98"/>
      <c r="CB214" s="98"/>
      <c r="CC214" s="98"/>
      <c r="CD214" s="98"/>
      <c r="CE214" s="98"/>
    </row>
    <row r="215" spans="1:83" s="6" customFormat="1" ht="12.95" customHeight="1" x14ac:dyDescent="0.2">
      <c r="A215" s="16" t="s">
        <v>87</v>
      </c>
      <c r="B215" s="16"/>
      <c r="C215" s="14"/>
      <c r="D215" s="26"/>
      <c r="E215" s="26"/>
      <c r="F215" s="26" t="s">
        <v>112</v>
      </c>
      <c r="G215" s="16" t="s">
        <v>374</v>
      </c>
      <c r="H215" s="16"/>
      <c r="I215" s="16" t="s">
        <v>128</v>
      </c>
      <c r="J215" s="16" t="s">
        <v>128</v>
      </c>
      <c r="K215" s="16" t="s">
        <v>25</v>
      </c>
      <c r="L215" s="16"/>
      <c r="M215" s="16"/>
      <c r="N215" s="47">
        <v>100</v>
      </c>
      <c r="O215" s="16" t="s">
        <v>232</v>
      </c>
      <c r="P215" s="16" t="s">
        <v>233</v>
      </c>
      <c r="Q215" s="16" t="s">
        <v>272</v>
      </c>
      <c r="R215" s="16" t="s">
        <v>234</v>
      </c>
      <c r="S215" s="16" t="s">
        <v>232</v>
      </c>
      <c r="T215" s="16" t="s">
        <v>72</v>
      </c>
      <c r="U215" s="16"/>
      <c r="V215" s="16"/>
      <c r="W215" s="16" t="s">
        <v>264</v>
      </c>
      <c r="X215" s="16" t="s">
        <v>251</v>
      </c>
      <c r="Y215" s="47">
        <v>0</v>
      </c>
      <c r="Z215" s="47">
        <v>100</v>
      </c>
      <c r="AA215" s="47">
        <v>0</v>
      </c>
      <c r="AB215" s="16"/>
      <c r="AC215" s="16" t="s">
        <v>236</v>
      </c>
      <c r="AD215" s="55"/>
      <c r="AE215" s="97"/>
      <c r="AF215" s="35">
        <v>5781925.7999999998</v>
      </c>
      <c r="AG215" s="35">
        <f t="shared" si="233"/>
        <v>6475756.8960000006</v>
      </c>
      <c r="AH215" s="55"/>
      <c r="AI215" s="97"/>
      <c r="AJ215" s="35">
        <v>5781925.7999999998</v>
      </c>
      <c r="AK215" s="35">
        <f t="shared" si="234"/>
        <v>6475756.8960000006</v>
      </c>
      <c r="AL215" s="55"/>
      <c r="AM215" s="97"/>
      <c r="AN215" s="35">
        <v>5781925.7999999998</v>
      </c>
      <c r="AO215" s="35">
        <f t="shared" si="237"/>
        <v>6475756.8960000006</v>
      </c>
      <c r="AP215" s="55"/>
      <c r="AQ215" s="56"/>
      <c r="AR215" s="35"/>
      <c r="AS215" s="35"/>
      <c r="AT215" s="55"/>
      <c r="AU215" s="56"/>
      <c r="AV215" s="56"/>
      <c r="AW215" s="56"/>
      <c r="AX215" s="56"/>
      <c r="AY215" s="50">
        <v>0</v>
      </c>
      <c r="AZ215" s="50">
        <v>0</v>
      </c>
      <c r="BA215" s="129" t="s">
        <v>245</v>
      </c>
      <c r="BB215" s="54" t="s">
        <v>379</v>
      </c>
      <c r="BC215" s="15" t="s">
        <v>380</v>
      </c>
      <c r="BD215" s="16"/>
      <c r="BE215" s="16"/>
      <c r="BF215" s="16"/>
      <c r="BG215" s="16"/>
      <c r="BH215" s="16"/>
      <c r="BI215" s="16"/>
      <c r="BJ215" s="16"/>
      <c r="BK215" s="16"/>
      <c r="BL215" s="16"/>
      <c r="BM215" s="16"/>
    </row>
    <row r="216" spans="1:83" s="6" customFormat="1" ht="12.95" customHeight="1" x14ac:dyDescent="0.2">
      <c r="A216" s="16" t="s">
        <v>87</v>
      </c>
      <c r="B216" s="23" t="s">
        <v>425</v>
      </c>
      <c r="C216" s="14"/>
      <c r="D216" s="92" t="s">
        <v>121</v>
      </c>
      <c r="E216" s="26"/>
      <c r="F216" s="26" t="s">
        <v>113</v>
      </c>
      <c r="G216" s="16" t="s">
        <v>374</v>
      </c>
      <c r="H216" s="16"/>
      <c r="I216" s="16" t="s">
        <v>128</v>
      </c>
      <c r="J216" s="16" t="s">
        <v>128</v>
      </c>
      <c r="K216" s="16" t="s">
        <v>25</v>
      </c>
      <c r="L216" s="16"/>
      <c r="M216" s="16"/>
      <c r="N216" s="47">
        <v>100</v>
      </c>
      <c r="O216" s="16" t="s">
        <v>232</v>
      </c>
      <c r="P216" s="16" t="s">
        <v>233</v>
      </c>
      <c r="Q216" s="16" t="s">
        <v>279</v>
      </c>
      <c r="R216" s="16" t="s">
        <v>234</v>
      </c>
      <c r="S216" s="16" t="s">
        <v>232</v>
      </c>
      <c r="T216" s="16" t="s">
        <v>72</v>
      </c>
      <c r="U216" s="16"/>
      <c r="V216" s="16"/>
      <c r="W216" s="16" t="s">
        <v>264</v>
      </c>
      <c r="X216" s="16" t="s">
        <v>251</v>
      </c>
      <c r="Y216" s="47">
        <v>0</v>
      </c>
      <c r="Z216" s="47">
        <v>100</v>
      </c>
      <c r="AA216" s="47">
        <v>0</v>
      </c>
      <c r="AB216" s="16"/>
      <c r="AC216" s="16" t="s">
        <v>236</v>
      </c>
      <c r="AD216" s="55"/>
      <c r="AE216" s="97"/>
      <c r="AF216" s="35">
        <v>5781925.7999999998</v>
      </c>
      <c r="AG216" s="35">
        <f t="shared" si="233"/>
        <v>6475756.8960000006</v>
      </c>
      <c r="AH216" s="55"/>
      <c r="AI216" s="97"/>
      <c r="AJ216" s="35">
        <v>5781925.7999999998</v>
      </c>
      <c r="AK216" s="35">
        <f t="shared" si="234"/>
        <v>6475756.8960000006</v>
      </c>
      <c r="AL216" s="55"/>
      <c r="AM216" s="97"/>
      <c r="AN216" s="35">
        <v>5781925.7999999998</v>
      </c>
      <c r="AO216" s="35">
        <f t="shared" si="237"/>
        <v>6475756.8960000006</v>
      </c>
      <c r="AP216" s="55"/>
      <c r="AQ216" s="56"/>
      <c r="AR216" s="35"/>
      <c r="AS216" s="35"/>
      <c r="AT216" s="55"/>
      <c r="AU216" s="56"/>
      <c r="AV216" s="56"/>
      <c r="AW216" s="56"/>
      <c r="AX216" s="56"/>
      <c r="AY216" s="50">
        <v>0</v>
      </c>
      <c r="AZ216" s="50">
        <f>AY216*1.12</f>
        <v>0</v>
      </c>
      <c r="BA216" s="129" t="s">
        <v>245</v>
      </c>
      <c r="BB216" s="54" t="s">
        <v>379</v>
      </c>
      <c r="BC216" s="15" t="s">
        <v>380</v>
      </c>
      <c r="BD216" s="16"/>
      <c r="BE216" s="16"/>
      <c r="BF216" s="16"/>
      <c r="BG216" s="16"/>
      <c r="BH216" s="16"/>
      <c r="BI216" s="16"/>
      <c r="BJ216" s="16"/>
      <c r="BK216" s="16"/>
      <c r="BL216" s="16"/>
      <c r="BM216" s="16"/>
    </row>
    <row r="217" spans="1:83" s="44" customFormat="1" ht="12.95" customHeight="1" x14ac:dyDescent="0.2">
      <c r="A217" s="16" t="s">
        <v>87</v>
      </c>
      <c r="B217" s="14"/>
      <c r="C217" s="14"/>
      <c r="D217" s="92" t="s">
        <v>662</v>
      </c>
      <c r="E217" s="23"/>
      <c r="F217" s="26" t="s">
        <v>113</v>
      </c>
      <c r="G217" s="16" t="s">
        <v>374</v>
      </c>
      <c r="H217" s="16"/>
      <c r="I217" s="16" t="s">
        <v>128</v>
      </c>
      <c r="J217" s="16" t="s">
        <v>128</v>
      </c>
      <c r="K217" s="16" t="s">
        <v>25</v>
      </c>
      <c r="L217" s="16"/>
      <c r="M217" s="16"/>
      <c r="N217" s="47">
        <v>100</v>
      </c>
      <c r="O217" s="16" t="s">
        <v>232</v>
      </c>
      <c r="P217" s="16" t="s">
        <v>233</v>
      </c>
      <c r="Q217" s="16" t="s">
        <v>520</v>
      </c>
      <c r="R217" s="16" t="s">
        <v>234</v>
      </c>
      <c r="S217" s="16" t="s">
        <v>232</v>
      </c>
      <c r="T217" s="16" t="s">
        <v>72</v>
      </c>
      <c r="U217" s="16"/>
      <c r="V217" s="16"/>
      <c r="W217" s="16" t="s">
        <v>659</v>
      </c>
      <c r="X217" s="16" t="s">
        <v>251</v>
      </c>
      <c r="Y217" s="47">
        <v>0</v>
      </c>
      <c r="Z217" s="47">
        <v>100</v>
      </c>
      <c r="AA217" s="47">
        <v>0</v>
      </c>
      <c r="AB217" s="16"/>
      <c r="AC217" s="15"/>
      <c r="AD217" s="102"/>
      <c r="AE217" s="52">
        <v>3854617.2</v>
      </c>
      <c r="AF217" s="52">
        <v>3854617.2</v>
      </c>
      <c r="AG217" s="103">
        <f>AF217*1.12</f>
        <v>4317171.2640000004</v>
      </c>
      <c r="AH217" s="46"/>
      <c r="AI217" s="35">
        <v>5781925.7999999998</v>
      </c>
      <c r="AJ217" s="35">
        <v>5781925.7999999998</v>
      </c>
      <c r="AK217" s="103">
        <f>AJ217*1.12</f>
        <v>6475756.8960000006</v>
      </c>
      <c r="AL217" s="46"/>
      <c r="AM217" s="35">
        <v>5781925.7999999998</v>
      </c>
      <c r="AN217" s="35">
        <v>5781925.7999999998</v>
      </c>
      <c r="AO217" s="103">
        <f>AN217*1.12</f>
        <v>6475756.8960000006</v>
      </c>
      <c r="AP217" s="55"/>
      <c r="AQ217" s="35"/>
      <c r="AR217" s="46"/>
      <c r="AS217" s="46"/>
      <c r="AT217" s="55"/>
      <c r="AU217" s="56"/>
      <c r="AV217" s="56"/>
      <c r="AW217" s="56"/>
      <c r="AX217" s="56"/>
      <c r="AY217" s="46">
        <f>AF217+AJ217+AN217</f>
        <v>15418468.800000001</v>
      </c>
      <c r="AZ217" s="103">
        <f>AY217*1.12</f>
        <v>17268685.056000002</v>
      </c>
      <c r="BA217" s="129" t="s">
        <v>245</v>
      </c>
      <c r="BB217" s="54" t="s">
        <v>379</v>
      </c>
      <c r="BC217" s="15" t="s">
        <v>380</v>
      </c>
      <c r="BD217" s="16"/>
      <c r="BE217" s="16"/>
      <c r="BF217" s="16"/>
      <c r="BG217" s="16"/>
      <c r="BH217" s="16"/>
      <c r="BI217" s="16"/>
      <c r="BJ217" s="16"/>
      <c r="BK217" s="16"/>
      <c r="BL217" s="16"/>
      <c r="BM217" s="20" t="s">
        <v>660</v>
      </c>
      <c r="BN217" s="98"/>
      <c r="BO217" s="98"/>
      <c r="BP217" s="98"/>
      <c r="BQ217" s="98"/>
      <c r="BR217" s="98"/>
      <c r="BS217" s="98"/>
      <c r="BT217" s="98"/>
      <c r="BU217" s="98"/>
      <c r="BV217" s="98"/>
      <c r="BW217" s="98"/>
      <c r="BX217" s="98"/>
      <c r="BY217" s="98"/>
      <c r="BZ217" s="98"/>
      <c r="CA217" s="98"/>
      <c r="CB217" s="98"/>
      <c r="CC217" s="98"/>
      <c r="CD217" s="98"/>
      <c r="CE217" s="98"/>
    </row>
    <row r="218" spans="1:83" s="6" customFormat="1" ht="12.95" customHeight="1" x14ac:dyDescent="0.2">
      <c r="A218" s="16" t="s">
        <v>87</v>
      </c>
      <c r="B218" s="16"/>
      <c r="C218" s="14"/>
      <c r="D218" s="26"/>
      <c r="E218" s="26"/>
      <c r="F218" s="26" t="s">
        <v>108</v>
      </c>
      <c r="G218" s="16" t="s">
        <v>381</v>
      </c>
      <c r="H218" s="16"/>
      <c r="I218" s="16" t="s">
        <v>382</v>
      </c>
      <c r="J218" s="16" t="s">
        <v>382</v>
      </c>
      <c r="K218" s="16" t="s">
        <v>25</v>
      </c>
      <c r="L218" s="16"/>
      <c r="M218" s="16"/>
      <c r="N218" s="47">
        <v>100</v>
      </c>
      <c r="O218" s="16">
        <v>230000000</v>
      </c>
      <c r="P218" s="16" t="s">
        <v>233</v>
      </c>
      <c r="Q218" s="16" t="s">
        <v>272</v>
      </c>
      <c r="R218" s="16" t="s">
        <v>234</v>
      </c>
      <c r="S218" s="16">
        <v>230000000</v>
      </c>
      <c r="T218" s="16" t="s">
        <v>72</v>
      </c>
      <c r="U218" s="16"/>
      <c r="V218" s="16"/>
      <c r="W218" s="16" t="s">
        <v>264</v>
      </c>
      <c r="X218" s="16" t="s">
        <v>251</v>
      </c>
      <c r="Y218" s="47">
        <v>0</v>
      </c>
      <c r="Z218" s="47">
        <v>100</v>
      </c>
      <c r="AA218" s="47">
        <v>0</v>
      </c>
      <c r="AB218" s="16"/>
      <c r="AC218" s="16" t="s">
        <v>236</v>
      </c>
      <c r="AD218" s="55"/>
      <c r="AE218" s="97"/>
      <c r="AF218" s="35">
        <v>11021076</v>
      </c>
      <c r="AG218" s="35">
        <f t="shared" si="233"/>
        <v>12343605.120000001</v>
      </c>
      <c r="AH218" s="55"/>
      <c r="AI218" s="97"/>
      <c r="AJ218" s="35">
        <v>11461919.039999999</v>
      </c>
      <c r="AK218" s="35">
        <f t="shared" si="234"/>
        <v>12837349.3248</v>
      </c>
      <c r="AL218" s="55"/>
      <c r="AM218" s="97"/>
      <c r="AN218" s="35">
        <v>11920395.800000001</v>
      </c>
      <c r="AO218" s="35">
        <f t="shared" si="237"/>
        <v>13350843.296000002</v>
      </c>
      <c r="AP218" s="55"/>
      <c r="AQ218" s="56"/>
      <c r="AR218" s="35"/>
      <c r="AS218" s="35"/>
      <c r="AT218" s="55"/>
      <c r="AU218" s="56"/>
      <c r="AV218" s="56"/>
      <c r="AW218" s="56"/>
      <c r="AX218" s="56"/>
      <c r="AY218" s="50">
        <v>0</v>
      </c>
      <c r="AZ218" s="50">
        <v>0</v>
      </c>
      <c r="BA218" s="129" t="s">
        <v>245</v>
      </c>
      <c r="BB218" s="16" t="s">
        <v>383</v>
      </c>
      <c r="BC218" s="16" t="s">
        <v>384</v>
      </c>
      <c r="BD218" s="16"/>
      <c r="BE218" s="16"/>
      <c r="BF218" s="16"/>
      <c r="BG218" s="16"/>
      <c r="BH218" s="16"/>
      <c r="BI218" s="16"/>
      <c r="BJ218" s="16"/>
      <c r="BK218" s="16"/>
      <c r="BL218" s="16"/>
      <c r="BM218" s="16"/>
    </row>
    <row r="219" spans="1:83" s="6" customFormat="1" ht="12.95" customHeight="1" x14ac:dyDescent="0.2">
      <c r="A219" s="16" t="s">
        <v>87</v>
      </c>
      <c r="B219" s="54" t="s">
        <v>424</v>
      </c>
      <c r="C219" s="14"/>
      <c r="D219" s="92" t="s">
        <v>117</v>
      </c>
      <c r="E219" s="26"/>
      <c r="F219" s="26" t="s">
        <v>109</v>
      </c>
      <c r="G219" s="16" t="s">
        <v>381</v>
      </c>
      <c r="H219" s="16"/>
      <c r="I219" s="16" t="s">
        <v>382</v>
      </c>
      <c r="J219" s="16" t="s">
        <v>382</v>
      </c>
      <c r="K219" s="16" t="s">
        <v>9</v>
      </c>
      <c r="L219" s="16" t="s">
        <v>385</v>
      </c>
      <c r="M219" s="16"/>
      <c r="N219" s="47">
        <v>100</v>
      </c>
      <c r="O219" s="16">
        <v>230000000</v>
      </c>
      <c r="P219" s="16" t="s">
        <v>233</v>
      </c>
      <c r="Q219" s="16" t="s">
        <v>279</v>
      </c>
      <c r="R219" s="16" t="s">
        <v>234</v>
      </c>
      <c r="S219" s="16">
        <v>230000000</v>
      </c>
      <c r="T219" s="16" t="s">
        <v>72</v>
      </c>
      <c r="U219" s="16"/>
      <c r="V219" s="16"/>
      <c r="W219" s="16" t="s">
        <v>264</v>
      </c>
      <c r="X219" s="16" t="s">
        <v>251</v>
      </c>
      <c r="Y219" s="47">
        <v>0</v>
      </c>
      <c r="Z219" s="47">
        <v>100</v>
      </c>
      <c r="AA219" s="47">
        <v>0</v>
      </c>
      <c r="AB219" s="16"/>
      <c r="AC219" s="16" t="s">
        <v>236</v>
      </c>
      <c r="AD219" s="55"/>
      <c r="AE219" s="97"/>
      <c r="AF219" s="35">
        <v>11021076</v>
      </c>
      <c r="AG219" s="35">
        <f t="shared" si="233"/>
        <v>12343605.120000001</v>
      </c>
      <c r="AH219" s="55"/>
      <c r="AI219" s="97"/>
      <c r="AJ219" s="35">
        <v>11461919.039999999</v>
      </c>
      <c r="AK219" s="35">
        <f t="shared" si="234"/>
        <v>12837349.3248</v>
      </c>
      <c r="AL219" s="55"/>
      <c r="AM219" s="97"/>
      <c r="AN219" s="35">
        <v>11920395.800000001</v>
      </c>
      <c r="AO219" s="35">
        <f t="shared" si="237"/>
        <v>13350843.296000002</v>
      </c>
      <c r="AP219" s="55"/>
      <c r="AQ219" s="56"/>
      <c r="AR219" s="35"/>
      <c r="AS219" s="35"/>
      <c r="AT219" s="55"/>
      <c r="AU219" s="56"/>
      <c r="AV219" s="56"/>
      <c r="AW219" s="56"/>
      <c r="AX219" s="56"/>
      <c r="AY219" s="111">
        <f t="shared" ref="AY219" si="238">AF219+AJ219+AN219+AR219+AV219</f>
        <v>34403390.840000004</v>
      </c>
      <c r="AZ219" s="111">
        <f t="shared" si="232"/>
        <v>38531797.740800008</v>
      </c>
      <c r="BA219" s="129" t="s">
        <v>245</v>
      </c>
      <c r="BB219" s="16" t="s">
        <v>383</v>
      </c>
      <c r="BC219" s="16" t="s">
        <v>384</v>
      </c>
      <c r="BD219" s="16"/>
      <c r="BE219" s="16"/>
      <c r="BF219" s="16"/>
      <c r="BG219" s="16"/>
      <c r="BH219" s="16"/>
      <c r="BI219" s="16"/>
      <c r="BJ219" s="16"/>
      <c r="BK219" s="16"/>
      <c r="BL219" s="16"/>
      <c r="BM219" s="16"/>
    </row>
    <row r="220" spans="1:83" s="6" customFormat="1" ht="12.95" customHeight="1" x14ac:dyDescent="0.2">
      <c r="A220" s="16" t="s">
        <v>361</v>
      </c>
      <c r="B220" s="23" t="s">
        <v>425</v>
      </c>
      <c r="C220" s="14"/>
      <c r="D220" s="92" t="s">
        <v>91</v>
      </c>
      <c r="E220" s="26"/>
      <c r="F220" s="92" t="s">
        <v>114</v>
      </c>
      <c r="G220" s="23" t="s">
        <v>362</v>
      </c>
      <c r="H220" s="26"/>
      <c r="I220" s="144" t="s">
        <v>363</v>
      </c>
      <c r="J220" s="144" t="s">
        <v>363</v>
      </c>
      <c r="K220" s="16" t="s">
        <v>25</v>
      </c>
      <c r="L220" s="16"/>
      <c r="M220" s="16"/>
      <c r="N220" s="47">
        <v>30</v>
      </c>
      <c r="O220" s="54">
        <v>230000000</v>
      </c>
      <c r="P220" s="16" t="s">
        <v>233</v>
      </c>
      <c r="Q220" s="16" t="s">
        <v>279</v>
      </c>
      <c r="R220" s="16" t="s">
        <v>234</v>
      </c>
      <c r="S220" s="54">
        <v>230000000</v>
      </c>
      <c r="T220" s="145" t="s">
        <v>132</v>
      </c>
      <c r="U220" s="16"/>
      <c r="V220" s="16" t="s">
        <v>235</v>
      </c>
      <c r="W220" s="16"/>
      <c r="X220" s="16"/>
      <c r="Y220" s="47">
        <v>0</v>
      </c>
      <c r="Z220" s="47">
        <v>90</v>
      </c>
      <c r="AA220" s="47">
        <v>10</v>
      </c>
      <c r="AB220" s="16"/>
      <c r="AC220" s="16" t="s">
        <v>236</v>
      </c>
      <c r="AD220" s="46"/>
      <c r="AE220" s="111"/>
      <c r="AF220" s="111">
        <v>44385428.571000002</v>
      </c>
      <c r="AG220" s="46">
        <v>49711679.999520004</v>
      </c>
      <c r="AH220" s="46"/>
      <c r="AI220" s="111"/>
      <c r="AJ220" s="111">
        <v>44385428.571000002</v>
      </c>
      <c r="AK220" s="46">
        <v>49711679.999520004</v>
      </c>
      <c r="AL220" s="55"/>
      <c r="AM220" s="56"/>
      <c r="AN220" s="56">
        <v>0</v>
      </c>
      <c r="AO220" s="56">
        <v>0</v>
      </c>
      <c r="AP220" s="55"/>
      <c r="AQ220" s="56"/>
      <c r="AR220" s="56">
        <v>0</v>
      </c>
      <c r="AS220" s="56">
        <v>0</v>
      </c>
      <c r="AT220" s="55"/>
      <c r="AU220" s="56"/>
      <c r="AV220" s="56">
        <v>0</v>
      </c>
      <c r="AW220" s="56">
        <v>0</v>
      </c>
      <c r="AX220" s="56"/>
      <c r="AY220" s="56">
        <v>0</v>
      </c>
      <c r="AZ220" s="56">
        <v>0</v>
      </c>
      <c r="BA220" s="16" t="s">
        <v>245</v>
      </c>
      <c r="BB220" s="146" t="s">
        <v>409</v>
      </c>
      <c r="BC220" s="146" t="s">
        <v>409</v>
      </c>
      <c r="BD220" s="16"/>
      <c r="BE220" s="16"/>
      <c r="BF220" s="16"/>
      <c r="BG220" s="16"/>
      <c r="BH220" s="16"/>
      <c r="BI220" s="16"/>
      <c r="BJ220" s="16"/>
      <c r="BK220" s="16"/>
      <c r="BL220" s="16"/>
      <c r="BM220" s="16"/>
    </row>
    <row r="221" spans="1:83" s="6" customFormat="1" ht="12.95" customHeight="1" x14ac:dyDescent="0.2">
      <c r="A221" s="16" t="s">
        <v>361</v>
      </c>
      <c r="B221" s="23" t="s">
        <v>425</v>
      </c>
      <c r="C221" s="14"/>
      <c r="D221" s="69" t="s">
        <v>992</v>
      </c>
      <c r="E221" s="26"/>
      <c r="F221" s="69" t="s">
        <v>114</v>
      </c>
      <c r="G221" s="23" t="s">
        <v>362</v>
      </c>
      <c r="H221" s="26"/>
      <c r="I221" s="144" t="s">
        <v>363</v>
      </c>
      <c r="J221" s="144" t="s">
        <v>363</v>
      </c>
      <c r="K221" s="16" t="s">
        <v>25</v>
      </c>
      <c r="L221" s="16"/>
      <c r="M221" s="16"/>
      <c r="N221" s="47">
        <v>30</v>
      </c>
      <c r="O221" s="54">
        <v>230000000</v>
      </c>
      <c r="P221" s="16" t="s">
        <v>233</v>
      </c>
      <c r="Q221" s="16" t="s">
        <v>279</v>
      </c>
      <c r="R221" s="16" t="s">
        <v>234</v>
      </c>
      <c r="S221" s="54">
        <v>230000000</v>
      </c>
      <c r="T221" s="145" t="s">
        <v>132</v>
      </c>
      <c r="U221" s="16"/>
      <c r="V221" s="16" t="s">
        <v>235</v>
      </c>
      <c r="W221" s="16"/>
      <c r="X221" s="16"/>
      <c r="Y221" s="47">
        <v>0</v>
      </c>
      <c r="Z221" s="47">
        <v>90</v>
      </c>
      <c r="AA221" s="47">
        <v>10</v>
      </c>
      <c r="AB221" s="16"/>
      <c r="AC221" s="16" t="s">
        <v>236</v>
      </c>
      <c r="AD221" s="46"/>
      <c r="AE221" s="111"/>
      <c r="AF221" s="111">
        <v>44385428.571000002</v>
      </c>
      <c r="AG221" s="46">
        <f t="shared" ref="AG221" si="239">AF221*1.12</f>
        <v>49711679.999520004</v>
      </c>
      <c r="AH221" s="46"/>
      <c r="AI221" s="111"/>
      <c r="AJ221" s="97">
        <v>11083857</v>
      </c>
      <c r="AK221" s="46">
        <f t="shared" ref="AK221" si="240">AJ221*1.12</f>
        <v>12413919.840000002</v>
      </c>
      <c r="AL221" s="55"/>
      <c r="AM221" s="56"/>
      <c r="AN221" s="56"/>
      <c r="AO221" s="56"/>
      <c r="AP221" s="55"/>
      <c r="AQ221" s="56"/>
      <c r="AR221" s="56"/>
      <c r="AS221" s="56"/>
      <c r="AT221" s="55"/>
      <c r="AU221" s="56"/>
      <c r="AV221" s="56"/>
      <c r="AW221" s="56"/>
      <c r="AX221" s="56"/>
      <c r="AY221" s="111">
        <f>AF221+AJ221</f>
        <v>55469285.571000002</v>
      </c>
      <c r="AZ221" s="111">
        <f>AY221*1.12</f>
        <v>62125599.839520007</v>
      </c>
      <c r="BA221" s="16" t="s">
        <v>245</v>
      </c>
      <c r="BB221" s="146" t="s">
        <v>409</v>
      </c>
      <c r="BC221" s="146" t="s">
        <v>409</v>
      </c>
      <c r="BD221" s="16"/>
      <c r="BE221" s="16"/>
      <c r="BF221" s="16"/>
      <c r="BG221" s="16"/>
      <c r="BH221" s="16"/>
      <c r="BI221" s="16"/>
      <c r="BJ221" s="16"/>
      <c r="BK221" s="16"/>
      <c r="BL221" s="16"/>
      <c r="BM221" s="16" t="s">
        <v>993</v>
      </c>
    </row>
    <row r="222" spans="1:83" s="6" customFormat="1" ht="12.95" customHeight="1" x14ac:dyDescent="0.2">
      <c r="A222" s="16" t="s">
        <v>361</v>
      </c>
      <c r="B222" s="23" t="s">
        <v>425</v>
      </c>
      <c r="C222" s="14"/>
      <c r="D222" s="92" t="s">
        <v>92</v>
      </c>
      <c r="E222" s="26"/>
      <c r="F222" s="92" t="s">
        <v>115</v>
      </c>
      <c r="G222" s="23" t="s">
        <v>362</v>
      </c>
      <c r="H222" s="26"/>
      <c r="I222" s="144" t="s">
        <v>363</v>
      </c>
      <c r="J222" s="144" t="s">
        <v>363</v>
      </c>
      <c r="K222" s="16" t="s">
        <v>25</v>
      </c>
      <c r="L222" s="16"/>
      <c r="M222" s="16"/>
      <c r="N222" s="47">
        <v>30</v>
      </c>
      <c r="O222" s="54">
        <v>230000000</v>
      </c>
      <c r="P222" s="16" t="s">
        <v>233</v>
      </c>
      <c r="Q222" s="16" t="s">
        <v>279</v>
      </c>
      <c r="R222" s="16" t="s">
        <v>234</v>
      </c>
      <c r="S222" s="54">
        <v>230000000</v>
      </c>
      <c r="T222" s="145" t="s">
        <v>75</v>
      </c>
      <c r="U222" s="16"/>
      <c r="V222" s="16" t="s">
        <v>235</v>
      </c>
      <c r="W222" s="16"/>
      <c r="X222" s="16"/>
      <c r="Y222" s="47">
        <v>0</v>
      </c>
      <c r="Z222" s="47">
        <v>90</v>
      </c>
      <c r="AA222" s="47">
        <v>10</v>
      </c>
      <c r="AB222" s="16"/>
      <c r="AC222" s="16" t="s">
        <v>236</v>
      </c>
      <c r="AD222" s="46"/>
      <c r="AE222" s="111"/>
      <c r="AF222" s="111">
        <v>44385428.571000002</v>
      </c>
      <c r="AG222" s="46">
        <v>49711679.999520004</v>
      </c>
      <c r="AH222" s="46"/>
      <c r="AI222" s="111"/>
      <c r="AJ222" s="111">
        <v>44385428.571000002</v>
      </c>
      <c r="AK222" s="46">
        <v>49711679.999520004</v>
      </c>
      <c r="AL222" s="55"/>
      <c r="AM222" s="56"/>
      <c r="AN222" s="56">
        <v>0</v>
      </c>
      <c r="AO222" s="56">
        <v>0</v>
      </c>
      <c r="AP222" s="55"/>
      <c r="AQ222" s="56"/>
      <c r="AR222" s="56">
        <v>0</v>
      </c>
      <c r="AS222" s="56">
        <v>0</v>
      </c>
      <c r="AT222" s="55"/>
      <c r="AU222" s="56"/>
      <c r="AV222" s="56">
        <v>0</v>
      </c>
      <c r="AW222" s="56">
        <v>0</v>
      </c>
      <c r="AX222" s="56"/>
      <c r="AY222" s="56">
        <v>0</v>
      </c>
      <c r="AZ222" s="56">
        <v>0</v>
      </c>
      <c r="BA222" s="16" t="s">
        <v>245</v>
      </c>
      <c r="BB222" s="146" t="s">
        <v>410</v>
      </c>
      <c r="BC222" s="146" t="s">
        <v>410</v>
      </c>
      <c r="BD222" s="16"/>
      <c r="BE222" s="16"/>
      <c r="BF222" s="16"/>
      <c r="BG222" s="16"/>
      <c r="BH222" s="16"/>
      <c r="BI222" s="16"/>
      <c r="BJ222" s="16"/>
      <c r="BK222" s="16"/>
      <c r="BL222" s="16"/>
      <c r="BM222" s="16"/>
    </row>
    <row r="223" spans="1:83" s="6" customFormat="1" ht="12.95" customHeight="1" x14ac:dyDescent="0.2">
      <c r="A223" s="16" t="s">
        <v>361</v>
      </c>
      <c r="B223" s="23" t="s">
        <v>425</v>
      </c>
      <c r="C223" s="14"/>
      <c r="D223" s="69" t="s">
        <v>994</v>
      </c>
      <c r="E223" s="26"/>
      <c r="F223" s="69" t="s">
        <v>115</v>
      </c>
      <c r="G223" s="23" t="s">
        <v>362</v>
      </c>
      <c r="H223" s="26"/>
      <c r="I223" s="144" t="s">
        <v>363</v>
      </c>
      <c r="J223" s="144" t="s">
        <v>363</v>
      </c>
      <c r="K223" s="16" t="s">
        <v>25</v>
      </c>
      <c r="L223" s="16"/>
      <c r="M223" s="16"/>
      <c r="N223" s="47">
        <v>30</v>
      </c>
      <c r="O223" s="54">
        <v>230000000</v>
      </c>
      <c r="P223" s="16" t="s">
        <v>233</v>
      </c>
      <c r="Q223" s="16" t="s">
        <v>279</v>
      </c>
      <c r="R223" s="16" t="s">
        <v>234</v>
      </c>
      <c r="S223" s="54">
        <v>230000000</v>
      </c>
      <c r="T223" s="145" t="s">
        <v>75</v>
      </c>
      <c r="U223" s="16"/>
      <c r="V223" s="16" t="s">
        <v>235</v>
      </c>
      <c r="W223" s="16"/>
      <c r="X223" s="16"/>
      <c r="Y223" s="47">
        <v>0</v>
      </c>
      <c r="Z223" s="47">
        <v>90</v>
      </c>
      <c r="AA223" s="47">
        <v>10</v>
      </c>
      <c r="AB223" s="16"/>
      <c r="AC223" s="16" t="s">
        <v>236</v>
      </c>
      <c r="AD223" s="46"/>
      <c r="AE223" s="111"/>
      <c r="AF223" s="111">
        <v>44385428.571000002</v>
      </c>
      <c r="AG223" s="46">
        <f t="shared" ref="AG223" si="241">AF223*1.12</f>
        <v>49711679.999520004</v>
      </c>
      <c r="AH223" s="46"/>
      <c r="AI223" s="111"/>
      <c r="AJ223" s="97">
        <v>11083857</v>
      </c>
      <c r="AK223" s="46">
        <f t="shared" ref="AK223" si="242">AJ223*1.12</f>
        <v>12413919.840000002</v>
      </c>
      <c r="AL223" s="55"/>
      <c r="AM223" s="56"/>
      <c r="AN223" s="56"/>
      <c r="AO223" s="56"/>
      <c r="AP223" s="55"/>
      <c r="AQ223" s="56"/>
      <c r="AR223" s="56"/>
      <c r="AS223" s="56"/>
      <c r="AT223" s="55"/>
      <c r="AU223" s="56"/>
      <c r="AV223" s="56"/>
      <c r="AW223" s="56"/>
      <c r="AX223" s="56"/>
      <c r="AY223" s="111">
        <f t="shared" ref="AY223" si="243">AF223+AJ223</f>
        <v>55469285.571000002</v>
      </c>
      <c r="AZ223" s="111">
        <f t="shared" ref="AZ223" si="244">AY223*1.12</f>
        <v>62125599.839520007</v>
      </c>
      <c r="BA223" s="16" t="s">
        <v>245</v>
      </c>
      <c r="BB223" s="146" t="s">
        <v>410</v>
      </c>
      <c r="BC223" s="146" t="s">
        <v>410</v>
      </c>
      <c r="BD223" s="16"/>
      <c r="BE223" s="16"/>
      <c r="BF223" s="16"/>
      <c r="BG223" s="16"/>
      <c r="BH223" s="16"/>
      <c r="BI223" s="16"/>
      <c r="BJ223" s="16"/>
      <c r="BK223" s="16"/>
      <c r="BL223" s="16"/>
      <c r="BM223" s="16" t="s">
        <v>993</v>
      </c>
    </row>
    <row r="224" spans="1:83" s="6" customFormat="1" ht="12.95" customHeight="1" x14ac:dyDescent="0.2">
      <c r="A224" s="16" t="s">
        <v>361</v>
      </c>
      <c r="B224" s="23" t="s">
        <v>425</v>
      </c>
      <c r="C224" s="14"/>
      <c r="D224" s="92" t="s">
        <v>95</v>
      </c>
      <c r="E224" s="26"/>
      <c r="F224" s="92" t="s">
        <v>116</v>
      </c>
      <c r="G224" s="23" t="s">
        <v>362</v>
      </c>
      <c r="H224" s="26"/>
      <c r="I224" s="144" t="s">
        <v>363</v>
      </c>
      <c r="J224" s="144" t="s">
        <v>363</v>
      </c>
      <c r="K224" s="16" t="s">
        <v>25</v>
      </c>
      <c r="L224" s="16"/>
      <c r="M224" s="16"/>
      <c r="N224" s="47">
        <v>30</v>
      </c>
      <c r="O224" s="54">
        <v>230000000</v>
      </c>
      <c r="P224" s="16" t="s">
        <v>233</v>
      </c>
      <c r="Q224" s="16" t="s">
        <v>279</v>
      </c>
      <c r="R224" s="16" t="s">
        <v>234</v>
      </c>
      <c r="S224" s="54">
        <v>230000000</v>
      </c>
      <c r="T224" s="145" t="s">
        <v>140</v>
      </c>
      <c r="U224" s="16"/>
      <c r="V224" s="16" t="s">
        <v>235</v>
      </c>
      <c r="W224" s="16"/>
      <c r="X224" s="16"/>
      <c r="Y224" s="47">
        <v>0</v>
      </c>
      <c r="Z224" s="47">
        <v>90</v>
      </c>
      <c r="AA224" s="47">
        <v>10</v>
      </c>
      <c r="AB224" s="16"/>
      <c r="AC224" s="16" t="s">
        <v>236</v>
      </c>
      <c r="AD224" s="46"/>
      <c r="AE224" s="111"/>
      <c r="AF224" s="111">
        <v>36478285.714285597</v>
      </c>
      <c r="AG224" s="46">
        <v>40855679.999999873</v>
      </c>
      <c r="AH224" s="46"/>
      <c r="AI224" s="111"/>
      <c r="AJ224" s="111">
        <v>36478285.714285597</v>
      </c>
      <c r="AK224" s="46">
        <v>40855679.999999873</v>
      </c>
      <c r="AL224" s="55"/>
      <c r="AM224" s="56"/>
      <c r="AN224" s="56">
        <v>0</v>
      </c>
      <c r="AO224" s="56">
        <v>0</v>
      </c>
      <c r="AP224" s="55"/>
      <c r="AQ224" s="56"/>
      <c r="AR224" s="56">
        <v>0</v>
      </c>
      <c r="AS224" s="56">
        <v>0</v>
      </c>
      <c r="AT224" s="55"/>
      <c r="AU224" s="56"/>
      <c r="AV224" s="56">
        <v>0</v>
      </c>
      <c r="AW224" s="56">
        <v>0</v>
      </c>
      <c r="AX224" s="56"/>
      <c r="AY224" s="56">
        <v>0</v>
      </c>
      <c r="AZ224" s="56">
        <v>0</v>
      </c>
      <c r="BA224" s="16" t="s">
        <v>245</v>
      </c>
      <c r="BB224" s="146" t="s">
        <v>411</v>
      </c>
      <c r="BC224" s="146" t="s">
        <v>411</v>
      </c>
      <c r="BD224" s="16"/>
      <c r="BE224" s="16"/>
      <c r="BF224" s="16"/>
      <c r="BG224" s="16"/>
      <c r="BH224" s="16"/>
      <c r="BI224" s="16"/>
      <c r="BJ224" s="16"/>
      <c r="BK224" s="16"/>
      <c r="BL224" s="16"/>
      <c r="BM224" s="16"/>
    </row>
    <row r="225" spans="1:68" s="6" customFormat="1" ht="12.95" customHeight="1" x14ac:dyDescent="0.2">
      <c r="A225" s="16" t="s">
        <v>361</v>
      </c>
      <c r="B225" s="23" t="s">
        <v>425</v>
      </c>
      <c r="C225" s="14"/>
      <c r="D225" s="69" t="s">
        <v>995</v>
      </c>
      <c r="E225" s="26"/>
      <c r="F225" s="69" t="s">
        <v>116</v>
      </c>
      <c r="G225" s="23" t="s">
        <v>362</v>
      </c>
      <c r="H225" s="26"/>
      <c r="I225" s="144" t="s">
        <v>363</v>
      </c>
      <c r="J225" s="144" t="s">
        <v>363</v>
      </c>
      <c r="K225" s="16" t="s">
        <v>25</v>
      </c>
      <c r="L225" s="16"/>
      <c r="M225" s="16"/>
      <c r="N225" s="47">
        <v>30</v>
      </c>
      <c r="O225" s="54">
        <v>230000000</v>
      </c>
      <c r="P225" s="16" t="s">
        <v>233</v>
      </c>
      <c r="Q225" s="16" t="s">
        <v>279</v>
      </c>
      <c r="R225" s="16" t="s">
        <v>234</v>
      </c>
      <c r="S225" s="54">
        <v>230000000</v>
      </c>
      <c r="T225" s="145" t="s">
        <v>140</v>
      </c>
      <c r="U225" s="16"/>
      <c r="V225" s="16" t="s">
        <v>235</v>
      </c>
      <c r="W225" s="16"/>
      <c r="X225" s="16"/>
      <c r="Y225" s="47">
        <v>0</v>
      </c>
      <c r="Z225" s="47">
        <v>90</v>
      </c>
      <c r="AA225" s="47">
        <v>10</v>
      </c>
      <c r="AB225" s="16"/>
      <c r="AC225" s="16" t="s">
        <v>236</v>
      </c>
      <c r="AD225" s="46"/>
      <c r="AE225" s="111"/>
      <c r="AF225" s="111">
        <v>36478285.714285597</v>
      </c>
      <c r="AG225" s="46">
        <f t="shared" ref="AG225" si="245">AF225*1.12</f>
        <v>40855679.999999873</v>
      </c>
      <c r="AH225" s="46"/>
      <c r="AI225" s="111"/>
      <c r="AJ225" s="97">
        <v>9107071.2599999998</v>
      </c>
      <c r="AK225" s="46">
        <f t="shared" ref="AK225" si="246">AJ225*1.12</f>
        <v>10199919.8112</v>
      </c>
      <c r="AL225" s="55"/>
      <c r="AM225" s="56"/>
      <c r="AN225" s="56"/>
      <c r="AO225" s="56"/>
      <c r="AP225" s="55"/>
      <c r="AQ225" s="56"/>
      <c r="AR225" s="56"/>
      <c r="AS225" s="56"/>
      <c r="AT225" s="55"/>
      <c r="AU225" s="56"/>
      <c r="AV225" s="56"/>
      <c r="AW225" s="56"/>
      <c r="AX225" s="56"/>
      <c r="AY225" s="111">
        <f t="shared" ref="AY225" si="247">AF225+AJ225</f>
        <v>45585356.974285595</v>
      </c>
      <c r="AZ225" s="111">
        <f t="shared" ref="AZ225" si="248">AY225*1.12</f>
        <v>51055599.811199874</v>
      </c>
      <c r="BA225" s="16" t="s">
        <v>245</v>
      </c>
      <c r="BB225" s="146" t="s">
        <v>411</v>
      </c>
      <c r="BC225" s="146" t="s">
        <v>411</v>
      </c>
      <c r="BD225" s="16"/>
      <c r="BE225" s="16"/>
      <c r="BF225" s="16"/>
      <c r="BG225" s="16"/>
      <c r="BH225" s="16"/>
      <c r="BI225" s="16"/>
      <c r="BJ225" s="16"/>
      <c r="BK225" s="16"/>
      <c r="BL225" s="16"/>
      <c r="BM225" s="16" t="s">
        <v>993</v>
      </c>
    </row>
    <row r="226" spans="1:68" s="6" customFormat="1" ht="12.95" customHeight="1" x14ac:dyDescent="0.2">
      <c r="A226" s="16" t="s">
        <v>361</v>
      </c>
      <c r="B226" s="23" t="s">
        <v>425</v>
      </c>
      <c r="C226" s="14"/>
      <c r="D226" s="92" t="s">
        <v>94</v>
      </c>
      <c r="E226" s="26"/>
      <c r="F226" s="92" t="s">
        <v>117</v>
      </c>
      <c r="G226" s="23" t="s">
        <v>362</v>
      </c>
      <c r="H226" s="26"/>
      <c r="I226" s="144" t="s">
        <v>363</v>
      </c>
      <c r="J226" s="144" t="s">
        <v>363</v>
      </c>
      <c r="K226" s="16" t="s">
        <v>25</v>
      </c>
      <c r="L226" s="16"/>
      <c r="M226" s="16"/>
      <c r="N226" s="47">
        <v>30</v>
      </c>
      <c r="O226" s="54">
        <v>230000000</v>
      </c>
      <c r="P226" s="16" t="s">
        <v>233</v>
      </c>
      <c r="Q226" s="16" t="s">
        <v>279</v>
      </c>
      <c r="R226" s="16" t="s">
        <v>234</v>
      </c>
      <c r="S226" s="54">
        <v>230000000</v>
      </c>
      <c r="T226" s="145" t="s">
        <v>280</v>
      </c>
      <c r="U226" s="16"/>
      <c r="V226" s="16" t="s">
        <v>235</v>
      </c>
      <c r="W226" s="16"/>
      <c r="X226" s="16"/>
      <c r="Y226" s="47">
        <v>0</v>
      </c>
      <c r="Z226" s="47">
        <v>90</v>
      </c>
      <c r="AA226" s="47">
        <v>10</v>
      </c>
      <c r="AB226" s="16"/>
      <c r="AC226" s="16" t="s">
        <v>236</v>
      </c>
      <c r="AD226" s="46"/>
      <c r="AE226" s="111"/>
      <c r="AF226" s="111">
        <v>44385428.571000002</v>
      </c>
      <c r="AG226" s="46">
        <v>49711679.999520004</v>
      </c>
      <c r="AH226" s="46"/>
      <c r="AI226" s="111"/>
      <c r="AJ226" s="111">
        <v>44385428.571000002</v>
      </c>
      <c r="AK226" s="46">
        <v>49711679.999520004</v>
      </c>
      <c r="AL226" s="55"/>
      <c r="AM226" s="56"/>
      <c r="AN226" s="56">
        <v>0</v>
      </c>
      <c r="AO226" s="56">
        <v>0</v>
      </c>
      <c r="AP226" s="55"/>
      <c r="AQ226" s="56"/>
      <c r="AR226" s="56">
        <v>0</v>
      </c>
      <c r="AS226" s="56">
        <v>0</v>
      </c>
      <c r="AT226" s="55"/>
      <c r="AU226" s="56"/>
      <c r="AV226" s="56">
        <v>0</v>
      </c>
      <c r="AW226" s="56">
        <v>0</v>
      </c>
      <c r="AX226" s="56"/>
      <c r="AY226" s="56">
        <v>0</v>
      </c>
      <c r="AZ226" s="56">
        <v>0</v>
      </c>
      <c r="BA226" s="16" t="s">
        <v>245</v>
      </c>
      <c r="BB226" s="146" t="s">
        <v>412</v>
      </c>
      <c r="BC226" s="146" t="s">
        <v>412</v>
      </c>
      <c r="BD226" s="16"/>
      <c r="BE226" s="16"/>
      <c r="BF226" s="16"/>
      <c r="BG226" s="16"/>
      <c r="BH226" s="16"/>
      <c r="BI226" s="16"/>
      <c r="BJ226" s="16"/>
      <c r="BK226" s="16"/>
      <c r="BL226" s="16"/>
      <c r="BM226" s="16"/>
    </row>
    <row r="227" spans="1:68" s="6" customFormat="1" ht="12.95" customHeight="1" x14ac:dyDescent="0.2">
      <c r="A227" s="16" t="s">
        <v>361</v>
      </c>
      <c r="B227" s="23" t="s">
        <v>425</v>
      </c>
      <c r="C227" s="14"/>
      <c r="D227" s="69" t="s">
        <v>996</v>
      </c>
      <c r="E227" s="26"/>
      <c r="F227" s="69" t="s">
        <v>117</v>
      </c>
      <c r="G227" s="23" t="s">
        <v>362</v>
      </c>
      <c r="H227" s="26"/>
      <c r="I227" s="144" t="s">
        <v>363</v>
      </c>
      <c r="J227" s="144" t="s">
        <v>363</v>
      </c>
      <c r="K227" s="16" t="s">
        <v>25</v>
      </c>
      <c r="L227" s="16"/>
      <c r="M227" s="16"/>
      <c r="N227" s="47">
        <v>30</v>
      </c>
      <c r="O227" s="54">
        <v>230000000</v>
      </c>
      <c r="P227" s="16" t="s">
        <v>233</v>
      </c>
      <c r="Q227" s="16" t="s">
        <v>279</v>
      </c>
      <c r="R227" s="16" t="s">
        <v>234</v>
      </c>
      <c r="S227" s="54">
        <v>230000000</v>
      </c>
      <c r="T227" s="145" t="s">
        <v>280</v>
      </c>
      <c r="U227" s="16"/>
      <c r="V227" s="16" t="s">
        <v>235</v>
      </c>
      <c r="W227" s="16"/>
      <c r="X227" s="16"/>
      <c r="Y227" s="47">
        <v>0</v>
      </c>
      <c r="Z227" s="47">
        <v>90</v>
      </c>
      <c r="AA227" s="47">
        <v>10</v>
      </c>
      <c r="AB227" s="16"/>
      <c r="AC227" s="16" t="s">
        <v>236</v>
      </c>
      <c r="AD227" s="46"/>
      <c r="AE227" s="111"/>
      <c r="AF227" s="111">
        <v>44385428.571000002</v>
      </c>
      <c r="AG227" s="46">
        <f t="shared" ref="AG227" si="249">AF227*1.12</f>
        <v>49711679.999520004</v>
      </c>
      <c r="AH227" s="46"/>
      <c r="AI227" s="111"/>
      <c r="AJ227" s="97">
        <v>11083857</v>
      </c>
      <c r="AK227" s="46">
        <f t="shared" ref="AK227" si="250">AJ227*1.12</f>
        <v>12413919.840000002</v>
      </c>
      <c r="AL227" s="55"/>
      <c r="AM227" s="56"/>
      <c r="AN227" s="56"/>
      <c r="AO227" s="56"/>
      <c r="AP227" s="55"/>
      <c r="AQ227" s="56"/>
      <c r="AR227" s="56"/>
      <c r="AS227" s="56"/>
      <c r="AT227" s="55"/>
      <c r="AU227" s="56"/>
      <c r="AV227" s="56"/>
      <c r="AW227" s="56"/>
      <c r="AX227" s="56"/>
      <c r="AY227" s="111">
        <f t="shared" ref="AY227" si="251">AF227+AJ227</f>
        <v>55469285.571000002</v>
      </c>
      <c r="AZ227" s="111">
        <f t="shared" ref="AZ227" si="252">AY227*1.12</f>
        <v>62125599.839520007</v>
      </c>
      <c r="BA227" s="16" t="s">
        <v>245</v>
      </c>
      <c r="BB227" s="146" t="s">
        <v>412</v>
      </c>
      <c r="BC227" s="146" t="s">
        <v>412</v>
      </c>
      <c r="BD227" s="16"/>
      <c r="BE227" s="16"/>
      <c r="BF227" s="16"/>
      <c r="BG227" s="16"/>
      <c r="BH227" s="16"/>
      <c r="BI227" s="16"/>
      <c r="BJ227" s="16"/>
      <c r="BK227" s="16"/>
      <c r="BL227" s="16"/>
      <c r="BM227" s="16" t="s">
        <v>993</v>
      </c>
    </row>
    <row r="228" spans="1:68" s="6" customFormat="1" ht="12.95" customHeight="1" x14ac:dyDescent="0.2">
      <c r="A228" s="16" t="s">
        <v>361</v>
      </c>
      <c r="B228" s="23" t="s">
        <v>425</v>
      </c>
      <c r="C228" s="14"/>
      <c r="D228" s="92" t="s">
        <v>93</v>
      </c>
      <c r="E228" s="26"/>
      <c r="F228" s="92" t="s">
        <v>118</v>
      </c>
      <c r="G228" s="23" t="s">
        <v>362</v>
      </c>
      <c r="H228" s="26"/>
      <c r="I228" s="144" t="s">
        <v>363</v>
      </c>
      <c r="J228" s="144" t="s">
        <v>363</v>
      </c>
      <c r="K228" s="16" t="s">
        <v>25</v>
      </c>
      <c r="L228" s="16"/>
      <c r="M228" s="16"/>
      <c r="N228" s="47">
        <v>30</v>
      </c>
      <c r="O228" s="54">
        <v>230000000</v>
      </c>
      <c r="P228" s="16" t="s">
        <v>233</v>
      </c>
      <c r="Q228" s="16" t="s">
        <v>279</v>
      </c>
      <c r="R228" s="16" t="s">
        <v>234</v>
      </c>
      <c r="S228" s="54">
        <v>230000000</v>
      </c>
      <c r="T228" s="145" t="s">
        <v>267</v>
      </c>
      <c r="U228" s="16"/>
      <c r="V228" s="16" t="s">
        <v>235</v>
      </c>
      <c r="W228" s="16"/>
      <c r="X228" s="16"/>
      <c r="Y228" s="47">
        <v>0</v>
      </c>
      <c r="Z228" s="47">
        <v>90</v>
      </c>
      <c r="AA228" s="47">
        <v>10</v>
      </c>
      <c r="AB228" s="16"/>
      <c r="AC228" s="16" t="s">
        <v>236</v>
      </c>
      <c r="AD228" s="46"/>
      <c r="AE228" s="111"/>
      <c r="AF228" s="111">
        <v>44385428.571000002</v>
      </c>
      <c r="AG228" s="46">
        <v>49711679.999520004</v>
      </c>
      <c r="AH228" s="46"/>
      <c r="AI228" s="111"/>
      <c r="AJ228" s="111">
        <v>44385428.571000002</v>
      </c>
      <c r="AK228" s="46">
        <v>49711679.999520004</v>
      </c>
      <c r="AL228" s="55"/>
      <c r="AM228" s="56"/>
      <c r="AN228" s="56">
        <v>0</v>
      </c>
      <c r="AO228" s="56">
        <v>0</v>
      </c>
      <c r="AP228" s="55"/>
      <c r="AQ228" s="56"/>
      <c r="AR228" s="56">
        <v>0</v>
      </c>
      <c r="AS228" s="56">
        <v>0</v>
      </c>
      <c r="AT228" s="55"/>
      <c r="AU228" s="56"/>
      <c r="AV228" s="56">
        <v>0</v>
      </c>
      <c r="AW228" s="56">
        <v>0</v>
      </c>
      <c r="AX228" s="56"/>
      <c r="AY228" s="56">
        <v>0</v>
      </c>
      <c r="AZ228" s="56">
        <v>0</v>
      </c>
      <c r="BA228" s="16" t="s">
        <v>245</v>
      </c>
      <c r="BB228" s="146" t="s">
        <v>413</v>
      </c>
      <c r="BC228" s="146" t="s">
        <v>413</v>
      </c>
      <c r="BD228" s="16"/>
      <c r="BE228" s="16"/>
      <c r="BF228" s="16"/>
      <c r="BG228" s="16"/>
      <c r="BH228" s="16"/>
      <c r="BI228" s="16"/>
      <c r="BJ228" s="16"/>
      <c r="BK228" s="16"/>
      <c r="BL228" s="16"/>
      <c r="BM228" s="16"/>
    </row>
    <row r="229" spans="1:68" s="6" customFormat="1" ht="12.95" customHeight="1" x14ac:dyDescent="0.2">
      <c r="A229" s="16" t="s">
        <v>361</v>
      </c>
      <c r="B229" s="23" t="s">
        <v>425</v>
      </c>
      <c r="C229" s="14"/>
      <c r="D229" s="69" t="s">
        <v>997</v>
      </c>
      <c r="E229" s="26"/>
      <c r="F229" s="69" t="s">
        <v>118</v>
      </c>
      <c r="G229" s="23" t="s">
        <v>362</v>
      </c>
      <c r="H229" s="26"/>
      <c r="I229" s="144" t="s">
        <v>363</v>
      </c>
      <c r="J229" s="144" t="s">
        <v>363</v>
      </c>
      <c r="K229" s="16" t="s">
        <v>25</v>
      </c>
      <c r="L229" s="16"/>
      <c r="M229" s="16"/>
      <c r="N229" s="47">
        <v>30</v>
      </c>
      <c r="O229" s="54">
        <v>230000000</v>
      </c>
      <c r="P229" s="16" t="s">
        <v>233</v>
      </c>
      <c r="Q229" s="16" t="s">
        <v>279</v>
      </c>
      <c r="R229" s="16" t="s">
        <v>234</v>
      </c>
      <c r="S229" s="54">
        <v>230000000</v>
      </c>
      <c r="T229" s="145" t="s">
        <v>267</v>
      </c>
      <c r="U229" s="16"/>
      <c r="V229" s="16" t="s">
        <v>235</v>
      </c>
      <c r="W229" s="16"/>
      <c r="X229" s="16"/>
      <c r="Y229" s="47">
        <v>0</v>
      </c>
      <c r="Z229" s="47">
        <v>90</v>
      </c>
      <c r="AA229" s="47">
        <v>10</v>
      </c>
      <c r="AB229" s="16"/>
      <c r="AC229" s="16" t="s">
        <v>236</v>
      </c>
      <c r="AD229" s="46"/>
      <c r="AE229" s="111"/>
      <c r="AF229" s="111">
        <v>44385428.571000002</v>
      </c>
      <c r="AG229" s="46">
        <f t="shared" ref="AG229" si="253">AF229*1.12</f>
        <v>49711679.999520004</v>
      </c>
      <c r="AH229" s="46"/>
      <c r="AI229" s="111"/>
      <c r="AJ229" s="97">
        <v>11083857</v>
      </c>
      <c r="AK229" s="46">
        <f t="shared" ref="AK229" si="254">AJ229*1.12</f>
        <v>12413919.840000002</v>
      </c>
      <c r="AL229" s="55"/>
      <c r="AM229" s="56"/>
      <c r="AN229" s="56"/>
      <c r="AO229" s="56"/>
      <c r="AP229" s="55"/>
      <c r="AQ229" s="56"/>
      <c r="AR229" s="56"/>
      <c r="AS229" s="56"/>
      <c r="AT229" s="55"/>
      <c r="AU229" s="56"/>
      <c r="AV229" s="56"/>
      <c r="AW229" s="56"/>
      <c r="AX229" s="56"/>
      <c r="AY229" s="111">
        <f t="shared" ref="AY229" si="255">AF229+AJ229</f>
        <v>55469285.571000002</v>
      </c>
      <c r="AZ229" s="111">
        <f t="shared" ref="AZ229" si="256">AY229*1.12</f>
        <v>62125599.839520007</v>
      </c>
      <c r="BA229" s="16" t="s">
        <v>245</v>
      </c>
      <c r="BB229" s="146" t="s">
        <v>413</v>
      </c>
      <c r="BC229" s="146" t="s">
        <v>413</v>
      </c>
      <c r="BD229" s="16"/>
      <c r="BE229" s="16"/>
      <c r="BF229" s="16"/>
      <c r="BG229" s="16"/>
      <c r="BH229" s="16"/>
      <c r="BI229" s="16"/>
      <c r="BJ229" s="16"/>
      <c r="BK229" s="16"/>
      <c r="BL229" s="16"/>
      <c r="BM229" s="16" t="s">
        <v>993</v>
      </c>
    </row>
    <row r="230" spans="1:68" s="6" customFormat="1" ht="12.95" customHeight="1" x14ac:dyDescent="0.2">
      <c r="A230" s="26" t="s">
        <v>71</v>
      </c>
      <c r="B230" s="23" t="s">
        <v>425</v>
      </c>
      <c r="C230" s="14"/>
      <c r="D230" s="92" t="s">
        <v>110</v>
      </c>
      <c r="E230" s="26"/>
      <c r="F230" s="26" t="s">
        <v>119</v>
      </c>
      <c r="G230" s="24" t="s">
        <v>139</v>
      </c>
      <c r="H230" s="24"/>
      <c r="I230" s="25" t="s">
        <v>123</v>
      </c>
      <c r="J230" s="25" t="s">
        <v>123</v>
      </c>
      <c r="K230" s="16" t="s">
        <v>25</v>
      </c>
      <c r="L230" s="26"/>
      <c r="M230" s="26"/>
      <c r="N230" s="24">
        <v>100</v>
      </c>
      <c r="O230" s="15">
        <v>230000000</v>
      </c>
      <c r="P230" s="16" t="s">
        <v>233</v>
      </c>
      <c r="Q230" s="16" t="s">
        <v>279</v>
      </c>
      <c r="R230" s="13" t="s">
        <v>234</v>
      </c>
      <c r="S230" s="23" t="s">
        <v>232</v>
      </c>
      <c r="T230" s="24" t="s">
        <v>72</v>
      </c>
      <c r="U230" s="26"/>
      <c r="V230" s="14"/>
      <c r="W230" s="16" t="s">
        <v>264</v>
      </c>
      <c r="X230" s="16" t="s">
        <v>251</v>
      </c>
      <c r="Y230" s="26">
        <v>0</v>
      </c>
      <c r="Z230" s="26">
        <v>100</v>
      </c>
      <c r="AA230" s="26">
        <v>0</v>
      </c>
      <c r="AB230" s="26"/>
      <c r="AC230" s="14" t="s">
        <v>236</v>
      </c>
      <c r="AF230" s="22">
        <v>11520000</v>
      </c>
      <c r="AG230" s="71">
        <f>AF230*1.12</f>
        <v>12902400.000000002</v>
      </c>
      <c r="AH230" s="26"/>
      <c r="AI230" s="26"/>
      <c r="AJ230" s="22">
        <v>11520000</v>
      </c>
      <c r="AK230" s="71">
        <f>AJ230*1.12</f>
        <v>12902400.000000002</v>
      </c>
      <c r="AL230" s="26"/>
      <c r="AM230" s="26"/>
      <c r="AN230" s="22">
        <v>11520000</v>
      </c>
      <c r="AO230" s="71">
        <f>AN230*1.12</f>
        <v>12902400.000000002</v>
      </c>
      <c r="AP230" s="26"/>
      <c r="AQ230" s="26"/>
      <c r="AR230" s="26"/>
      <c r="AS230" s="26"/>
      <c r="AT230" s="26"/>
      <c r="AU230" s="26"/>
      <c r="AV230" s="26"/>
      <c r="AW230" s="26"/>
      <c r="AX230" s="26"/>
      <c r="AY230" s="35">
        <v>0</v>
      </c>
      <c r="AZ230" s="35">
        <f>AY230*1.12</f>
        <v>0</v>
      </c>
      <c r="BA230" s="36">
        <v>120240021112</v>
      </c>
      <c r="BB230" s="16" t="s">
        <v>414</v>
      </c>
      <c r="BC230" s="37" t="s">
        <v>415</v>
      </c>
      <c r="BD230" s="26"/>
      <c r="BE230" s="26"/>
      <c r="BF230" s="26"/>
      <c r="BG230" s="26"/>
      <c r="BH230" s="26"/>
      <c r="BI230" s="26"/>
      <c r="BJ230" s="26"/>
      <c r="BK230" s="26"/>
      <c r="BL230" s="26" t="s">
        <v>416</v>
      </c>
      <c r="BM230" s="26"/>
    </row>
    <row r="231" spans="1:68" ht="12.95" customHeight="1" x14ac:dyDescent="0.2">
      <c r="A231" s="23" t="s">
        <v>71</v>
      </c>
      <c r="B231" s="23" t="s">
        <v>627</v>
      </c>
      <c r="C231" s="14"/>
      <c r="D231" s="23" t="s">
        <v>628</v>
      </c>
      <c r="E231" s="26"/>
      <c r="F231" s="23"/>
      <c r="G231" s="24" t="s">
        <v>139</v>
      </c>
      <c r="H231" s="24"/>
      <c r="I231" s="25" t="s">
        <v>123</v>
      </c>
      <c r="J231" s="25" t="s">
        <v>123</v>
      </c>
      <c r="K231" s="16" t="s">
        <v>25</v>
      </c>
      <c r="L231" s="26"/>
      <c r="M231" s="26"/>
      <c r="N231" s="24">
        <v>100</v>
      </c>
      <c r="O231" s="15">
        <v>230000000</v>
      </c>
      <c r="P231" s="16" t="s">
        <v>233</v>
      </c>
      <c r="Q231" s="16" t="s">
        <v>520</v>
      </c>
      <c r="R231" s="13" t="s">
        <v>234</v>
      </c>
      <c r="S231" s="23" t="s">
        <v>232</v>
      </c>
      <c r="T231" s="24" t="s">
        <v>72</v>
      </c>
      <c r="U231" s="26"/>
      <c r="V231" s="14"/>
      <c r="W231" s="16" t="s">
        <v>477</v>
      </c>
      <c r="X231" s="16" t="s">
        <v>251</v>
      </c>
      <c r="Y231" s="23">
        <v>0</v>
      </c>
      <c r="Z231" s="23">
        <v>100</v>
      </c>
      <c r="AA231" s="23">
        <v>0</v>
      </c>
      <c r="AB231" s="23"/>
      <c r="AC231" s="16" t="s">
        <v>236</v>
      </c>
      <c r="AD231" s="26"/>
      <c r="AE231" s="26"/>
      <c r="AF231" s="22">
        <v>8640000</v>
      </c>
      <c r="AG231" s="35">
        <f t="shared" ref="AG231" si="257">AF231*1.12</f>
        <v>9676800</v>
      </c>
      <c r="AH231" s="22"/>
      <c r="AI231" s="22"/>
      <c r="AJ231" s="22">
        <v>11520000</v>
      </c>
      <c r="AK231" s="71">
        <f>AJ231*1.12</f>
        <v>12902400.000000002</v>
      </c>
      <c r="AL231" s="26"/>
      <c r="AM231" s="26"/>
      <c r="AN231" s="22">
        <v>11520000</v>
      </c>
      <c r="AO231" s="71">
        <f>AN231*1.12</f>
        <v>12902400.000000002</v>
      </c>
      <c r="AP231" s="22"/>
      <c r="AQ231" s="22"/>
      <c r="AR231" s="22"/>
      <c r="AS231" s="22"/>
      <c r="AT231" s="22"/>
      <c r="AU231" s="22"/>
      <c r="AV231" s="22"/>
      <c r="AW231" s="22"/>
      <c r="AX231" s="22"/>
      <c r="AY231" s="22">
        <v>0</v>
      </c>
      <c r="AZ231" s="22">
        <f t="shared" ref="AZ231" si="258">AY231*1.12</f>
        <v>0</v>
      </c>
      <c r="BA231" s="100">
        <v>120240021112</v>
      </c>
      <c r="BB231" s="14" t="s">
        <v>414</v>
      </c>
      <c r="BC231" s="139" t="s">
        <v>415</v>
      </c>
      <c r="BD231" s="14"/>
      <c r="BE231" s="14"/>
      <c r="BF231" s="14"/>
      <c r="BG231" s="14"/>
      <c r="BH231" s="14"/>
      <c r="BI231" s="14"/>
      <c r="BJ231" s="14"/>
      <c r="BK231" s="14"/>
      <c r="BL231" s="14"/>
      <c r="BM231" s="14" t="s">
        <v>783</v>
      </c>
    </row>
    <row r="232" spans="1:68" s="6" customFormat="1" ht="12.95" customHeight="1" x14ac:dyDescent="0.2">
      <c r="A232" s="26" t="s">
        <v>87</v>
      </c>
      <c r="B232" s="23" t="s">
        <v>425</v>
      </c>
      <c r="C232" s="112"/>
      <c r="D232" s="92" t="s">
        <v>115</v>
      </c>
      <c r="E232" s="26"/>
      <c r="F232" s="110" t="s">
        <v>120</v>
      </c>
      <c r="G232" s="16" t="s">
        <v>426</v>
      </c>
      <c r="H232" s="26"/>
      <c r="I232" s="16" t="s">
        <v>126</v>
      </c>
      <c r="J232" s="16" t="s">
        <v>129</v>
      </c>
      <c r="K232" s="16" t="s">
        <v>9</v>
      </c>
      <c r="L232" s="16" t="s">
        <v>427</v>
      </c>
      <c r="M232" s="16"/>
      <c r="N232" s="47">
        <v>85</v>
      </c>
      <c r="O232" s="16">
        <v>230000000</v>
      </c>
      <c r="P232" s="16" t="s">
        <v>233</v>
      </c>
      <c r="Q232" s="16" t="s">
        <v>277</v>
      </c>
      <c r="R232" s="16" t="s">
        <v>234</v>
      </c>
      <c r="S232" s="16">
        <v>230000000</v>
      </c>
      <c r="T232" s="16" t="s">
        <v>72</v>
      </c>
      <c r="U232" s="16"/>
      <c r="V232" s="16"/>
      <c r="W232" s="16" t="s">
        <v>264</v>
      </c>
      <c r="X232" s="16" t="s">
        <v>251</v>
      </c>
      <c r="Y232" s="47">
        <v>0</v>
      </c>
      <c r="Z232" s="47">
        <v>100</v>
      </c>
      <c r="AA232" s="47">
        <v>0</v>
      </c>
      <c r="AB232" s="16"/>
      <c r="AC232" s="16" t="s">
        <v>236</v>
      </c>
      <c r="AD232" s="26"/>
      <c r="AE232" s="26"/>
      <c r="AF232" s="35">
        <v>119349968.8</v>
      </c>
      <c r="AG232" s="35">
        <v>133671965.05600001</v>
      </c>
      <c r="AH232" s="55"/>
      <c r="AI232" s="56"/>
      <c r="AJ232" s="35">
        <v>119349968.8</v>
      </c>
      <c r="AK232" s="35">
        <v>133671965.05600001</v>
      </c>
      <c r="AL232" s="55"/>
      <c r="AM232" s="56"/>
      <c r="AN232" s="35">
        <v>119349968.8</v>
      </c>
      <c r="AO232" s="35">
        <v>133671965.05600001</v>
      </c>
      <c r="AP232" s="26"/>
      <c r="AQ232" s="26"/>
      <c r="AR232" s="26"/>
      <c r="AS232" s="26"/>
      <c r="AT232" s="26"/>
      <c r="AU232" s="26"/>
      <c r="AV232" s="16"/>
      <c r="AW232" s="16"/>
      <c r="AX232" s="16"/>
      <c r="AY232" s="46">
        <v>0</v>
      </c>
      <c r="AZ232" s="46">
        <f>AY232*1.12</f>
        <v>0</v>
      </c>
      <c r="BA232" s="16" t="s">
        <v>245</v>
      </c>
      <c r="BB232" s="16" t="s">
        <v>428</v>
      </c>
      <c r="BC232" s="16" t="s">
        <v>429</v>
      </c>
      <c r="BD232" s="16"/>
      <c r="BE232" s="35"/>
      <c r="BF232" s="36"/>
      <c r="BG232" s="16"/>
      <c r="BH232" s="146"/>
      <c r="BI232" s="26"/>
      <c r="BJ232" s="26"/>
      <c r="BK232" s="26"/>
      <c r="BL232" s="26"/>
      <c r="BM232" s="26" t="s">
        <v>416</v>
      </c>
    </row>
    <row r="233" spans="1:68" s="6" customFormat="1" ht="12.95" customHeight="1" x14ac:dyDescent="0.2">
      <c r="A233" s="26" t="s">
        <v>87</v>
      </c>
      <c r="B233" s="23" t="s">
        <v>425</v>
      </c>
      <c r="C233" s="112"/>
      <c r="D233" s="92" t="s">
        <v>737</v>
      </c>
      <c r="E233" s="26"/>
      <c r="F233" s="110" t="s">
        <v>661</v>
      </c>
      <c r="G233" s="16" t="s">
        <v>426</v>
      </c>
      <c r="H233" s="26"/>
      <c r="I233" s="16" t="s">
        <v>126</v>
      </c>
      <c r="J233" s="16" t="s">
        <v>129</v>
      </c>
      <c r="K233" s="16" t="s">
        <v>9</v>
      </c>
      <c r="L233" s="16" t="s">
        <v>427</v>
      </c>
      <c r="M233" s="16"/>
      <c r="N233" s="47">
        <v>85</v>
      </c>
      <c r="O233" s="16">
        <v>230000000</v>
      </c>
      <c r="P233" s="16" t="s">
        <v>233</v>
      </c>
      <c r="Q233" s="16" t="s">
        <v>277</v>
      </c>
      <c r="R233" s="16" t="s">
        <v>234</v>
      </c>
      <c r="S233" s="16">
        <v>230000000</v>
      </c>
      <c r="T233" s="16" t="s">
        <v>72</v>
      </c>
      <c r="U233" s="16"/>
      <c r="V233" s="16"/>
      <c r="W233" s="16" t="s">
        <v>264</v>
      </c>
      <c r="X233" s="16" t="s">
        <v>251</v>
      </c>
      <c r="Y233" s="47">
        <v>0</v>
      </c>
      <c r="Z233" s="47">
        <v>100</v>
      </c>
      <c r="AA233" s="47">
        <v>0</v>
      </c>
      <c r="AB233" s="16"/>
      <c r="AC233" s="16" t="s">
        <v>236</v>
      </c>
      <c r="AD233" s="26"/>
      <c r="AE233" s="26"/>
      <c r="AF233" s="35">
        <v>131573894.83</v>
      </c>
      <c r="AG233" s="35">
        <f>AF233*1.12</f>
        <v>147362762.2096</v>
      </c>
      <c r="AH233" s="55"/>
      <c r="AI233" s="56"/>
      <c r="AJ233" s="35">
        <v>119349968.8</v>
      </c>
      <c r="AK233" s="35">
        <v>133671965.05600001</v>
      </c>
      <c r="AL233" s="55"/>
      <c r="AM233" s="56"/>
      <c r="AN233" s="35">
        <v>119349968.8</v>
      </c>
      <c r="AO233" s="35">
        <v>133671965.05600001</v>
      </c>
      <c r="AP233" s="26"/>
      <c r="AQ233" s="26"/>
      <c r="AR233" s="26"/>
      <c r="AS233" s="26"/>
      <c r="AT233" s="26"/>
      <c r="AU233" s="26"/>
      <c r="AV233" s="16"/>
      <c r="AW233" s="16"/>
      <c r="AX233" s="16"/>
      <c r="AY233" s="46">
        <f>AF233+AJ233+AN233+AR233+AV233</f>
        <v>370273832.43000001</v>
      </c>
      <c r="AZ233" s="46">
        <f>AY233*1.12</f>
        <v>414706692.32160002</v>
      </c>
      <c r="BA233" s="16" t="s">
        <v>245</v>
      </c>
      <c r="BB233" s="16" t="s">
        <v>428</v>
      </c>
      <c r="BC233" s="16" t="s">
        <v>429</v>
      </c>
      <c r="BD233" s="16"/>
      <c r="BE233" s="35"/>
      <c r="BF233" s="36"/>
      <c r="BG233" s="16"/>
      <c r="BH233" s="146"/>
      <c r="BI233" s="26"/>
      <c r="BJ233" s="26"/>
      <c r="BK233" s="26"/>
      <c r="BL233" s="26"/>
      <c r="BM233" s="26" t="s">
        <v>984</v>
      </c>
    </row>
    <row r="234" spans="1:68" s="6" customFormat="1" ht="12.95" customHeight="1" x14ac:dyDescent="0.2">
      <c r="A234" s="26" t="s">
        <v>87</v>
      </c>
      <c r="B234" s="23" t="s">
        <v>425</v>
      </c>
      <c r="C234" s="26"/>
      <c r="D234" s="147" t="s">
        <v>116</v>
      </c>
      <c r="E234" s="34"/>
      <c r="F234" s="148" t="s">
        <v>121</v>
      </c>
      <c r="G234" s="57" t="s">
        <v>430</v>
      </c>
      <c r="H234" s="34"/>
      <c r="I234" s="16" t="s">
        <v>130</v>
      </c>
      <c r="J234" s="16" t="s">
        <v>131</v>
      </c>
      <c r="K234" s="16" t="s">
        <v>9</v>
      </c>
      <c r="L234" s="16" t="s">
        <v>427</v>
      </c>
      <c r="M234" s="16"/>
      <c r="N234" s="47">
        <v>85</v>
      </c>
      <c r="O234" s="16">
        <v>230000000</v>
      </c>
      <c r="P234" s="16" t="s">
        <v>233</v>
      </c>
      <c r="Q234" s="16" t="s">
        <v>277</v>
      </c>
      <c r="R234" s="16" t="s">
        <v>234</v>
      </c>
      <c r="S234" s="16">
        <v>230000000</v>
      </c>
      <c r="T234" s="16" t="s">
        <v>72</v>
      </c>
      <c r="U234" s="16"/>
      <c r="V234" s="16"/>
      <c r="W234" s="16" t="s">
        <v>264</v>
      </c>
      <c r="X234" s="16" t="s">
        <v>251</v>
      </c>
      <c r="Y234" s="47">
        <v>0</v>
      </c>
      <c r="Z234" s="47">
        <v>100</v>
      </c>
      <c r="AA234" s="47">
        <v>0</v>
      </c>
      <c r="AB234" s="16"/>
      <c r="AC234" s="16" t="s">
        <v>236</v>
      </c>
      <c r="AD234" s="26"/>
      <c r="AE234" s="26"/>
      <c r="AF234" s="35">
        <v>8460060</v>
      </c>
      <c r="AG234" s="35">
        <f>AF234*1.12</f>
        <v>9475267.2000000011</v>
      </c>
      <c r="AH234" s="55"/>
      <c r="AI234" s="56"/>
      <c r="AJ234" s="35">
        <f>9150415-18.43</f>
        <v>9150396.5700000003</v>
      </c>
      <c r="AK234" s="35">
        <f>AJ234*1.12</f>
        <v>10248444.158400001</v>
      </c>
      <c r="AL234" s="55"/>
      <c r="AM234" s="56"/>
      <c r="AN234" s="35">
        <f>9516417-4.57</f>
        <v>9516412.4299999997</v>
      </c>
      <c r="AO234" s="35">
        <f>AN234*1.12</f>
        <v>10658381.921600001</v>
      </c>
      <c r="AP234" s="26"/>
      <c r="AQ234" s="26"/>
      <c r="AR234" s="26"/>
      <c r="AS234" s="26"/>
      <c r="AT234" s="26"/>
      <c r="AU234" s="26"/>
      <c r="AV234" s="14"/>
      <c r="AW234" s="16"/>
      <c r="AX234" s="16"/>
      <c r="AY234" s="46">
        <f t="shared" ref="AY234" si="259">AF234+AJ234+AN234+AR234+AV234</f>
        <v>27126869</v>
      </c>
      <c r="AZ234" s="46">
        <f>AY234*1.12</f>
        <v>30382093.280000001</v>
      </c>
      <c r="BA234" s="98" t="s">
        <v>245</v>
      </c>
      <c r="BB234" s="16" t="s">
        <v>431</v>
      </c>
      <c r="BC234" s="56" t="s">
        <v>432</v>
      </c>
      <c r="BD234" s="14"/>
      <c r="BE234" s="111"/>
      <c r="BF234" s="16"/>
      <c r="BG234" s="54"/>
      <c r="BH234" s="54"/>
      <c r="BI234" s="16"/>
      <c r="BJ234" s="16"/>
      <c r="BK234" s="16"/>
      <c r="BL234" s="16"/>
      <c r="BM234" s="23" t="s">
        <v>416</v>
      </c>
    </row>
    <row r="235" spans="1:68" s="98" customFormat="1" ht="12.95" customHeight="1" x14ac:dyDescent="0.2">
      <c r="A235" s="16" t="s">
        <v>98</v>
      </c>
      <c r="B235" s="14" t="s">
        <v>441</v>
      </c>
      <c r="C235" s="16"/>
      <c r="D235" s="69" t="s">
        <v>118</v>
      </c>
      <c r="E235" s="69"/>
      <c r="F235" s="69" t="s">
        <v>118</v>
      </c>
      <c r="G235" s="26" t="s">
        <v>487</v>
      </c>
      <c r="H235" s="16"/>
      <c r="I235" s="16" t="s">
        <v>100</v>
      </c>
      <c r="J235" s="16" t="s">
        <v>488</v>
      </c>
      <c r="K235" s="16" t="s">
        <v>9</v>
      </c>
      <c r="L235" s="16" t="s">
        <v>489</v>
      </c>
      <c r="M235" s="16"/>
      <c r="N235" s="16" t="s">
        <v>490</v>
      </c>
      <c r="O235" s="16" t="s">
        <v>232</v>
      </c>
      <c r="P235" s="16" t="s">
        <v>233</v>
      </c>
      <c r="Q235" s="16" t="s">
        <v>483</v>
      </c>
      <c r="R235" s="38" t="s">
        <v>234</v>
      </c>
      <c r="S235" s="16" t="s">
        <v>232</v>
      </c>
      <c r="T235" s="16" t="s">
        <v>273</v>
      </c>
      <c r="U235" s="16"/>
      <c r="V235" s="16"/>
      <c r="W235" s="16" t="s">
        <v>483</v>
      </c>
      <c r="X235" s="16" t="s">
        <v>491</v>
      </c>
      <c r="Y235" s="16" t="s">
        <v>210</v>
      </c>
      <c r="Z235" s="16" t="s">
        <v>278</v>
      </c>
      <c r="AA235" s="16" t="s">
        <v>492</v>
      </c>
      <c r="AB235" s="16" t="s">
        <v>493</v>
      </c>
      <c r="AC235" s="15" t="s">
        <v>236</v>
      </c>
      <c r="AD235" s="16" t="s">
        <v>181</v>
      </c>
      <c r="AE235" s="97"/>
      <c r="AF235" s="97">
        <f>47260000*Y235%</f>
        <v>14178000</v>
      </c>
      <c r="AG235" s="97">
        <f>AF235*112%</f>
        <v>15879360.000000002</v>
      </c>
      <c r="AH235" s="16" t="s">
        <v>181</v>
      </c>
      <c r="AI235" s="97"/>
      <c r="AJ235" s="97">
        <f>(47260000*AA235%)+(51100000*Y235%)</f>
        <v>48412000</v>
      </c>
      <c r="AK235" s="97">
        <f>AJ235*112%</f>
        <v>54221440.000000007</v>
      </c>
      <c r="AL235" s="16" t="s">
        <v>181</v>
      </c>
      <c r="AM235" s="97"/>
      <c r="AN235" s="97">
        <f>(51100000*AA235%)+(55080000*Y235%)</f>
        <v>52294000</v>
      </c>
      <c r="AO235" s="97">
        <f>AN235*112%</f>
        <v>58569280.000000007</v>
      </c>
      <c r="AP235" s="16" t="s">
        <v>181</v>
      </c>
      <c r="AQ235" s="16"/>
      <c r="AR235" s="97">
        <f>55080000*AA235%</f>
        <v>38556000</v>
      </c>
      <c r="AS235" s="97">
        <f>AR235*112%</f>
        <v>43182720.000000007</v>
      </c>
      <c r="AT235" s="16"/>
      <c r="AU235" s="16"/>
      <c r="AV235" s="97"/>
      <c r="AW235" s="97"/>
      <c r="AX235" s="16"/>
      <c r="AY235" s="149">
        <v>0</v>
      </c>
      <c r="AZ235" s="149">
        <v>0</v>
      </c>
      <c r="BA235" s="16" t="s">
        <v>245</v>
      </c>
      <c r="BB235" s="16" t="s">
        <v>494</v>
      </c>
      <c r="BC235" s="16" t="s">
        <v>488</v>
      </c>
      <c r="BD235" s="16"/>
      <c r="BE235" s="16"/>
      <c r="BF235" s="97"/>
      <c r="BG235" s="97"/>
      <c r="BH235" s="16"/>
      <c r="BI235" s="16"/>
      <c r="BJ235" s="16"/>
      <c r="BK235" s="16"/>
      <c r="BL235" s="16"/>
      <c r="BM235" s="16"/>
    </row>
    <row r="236" spans="1:68" ht="12.95" customHeight="1" x14ac:dyDescent="0.2">
      <c r="A236" s="16" t="s">
        <v>98</v>
      </c>
      <c r="B236" s="14" t="s">
        <v>441</v>
      </c>
      <c r="C236" s="16"/>
      <c r="D236" s="69" t="s">
        <v>676</v>
      </c>
      <c r="E236" s="69"/>
      <c r="F236" s="69" t="s">
        <v>118</v>
      </c>
      <c r="G236" s="23" t="s">
        <v>487</v>
      </c>
      <c r="H236" s="16"/>
      <c r="I236" s="13" t="s">
        <v>100</v>
      </c>
      <c r="J236" s="13" t="s">
        <v>488</v>
      </c>
      <c r="K236" s="13" t="s">
        <v>9</v>
      </c>
      <c r="L236" s="13" t="s">
        <v>677</v>
      </c>
      <c r="M236" s="13"/>
      <c r="N236" s="13" t="s">
        <v>490</v>
      </c>
      <c r="O236" s="13" t="s">
        <v>232</v>
      </c>
      <c r="P236" s="16" t="s">
        <v>233</v>
      </c>
      <c r="Q236" s="13" t="s">
        <v>483</v>
      </c>
      <c r="R236" s="38" t="s">
        <v>234</v>
      </c>
      <c r="S236" s="13" t="s">
        <v>232</v>
      </c>
      <c r="T236" s="13" t="s">
        <v>273</v>
      </c>
      <c r="U236" s="16"/>
      <c r="V236" s="16"/>
      <c r="W236" s="16" t="s">
        <v>483</v>
      </c>
      <c r="X236" s="16" t="s">
        <v>491</v>
      </c>
      <c r="Y236" s="16" t="s">
        <v>278</v>
      </c>
      <c r="Z236" s="16" t="s">
        <v>276</v>
      </c>
      <c r="AA236" s="16" t="s">
        <v>278</v>
      </c>
      <c r="AB236" s="16" t="s">
        <v>493</v>
      </c>
      <c r="AC236" s="15" t="s">
        <v>236</v>
      </c>
      <c r="AD236" s="16" t="s">
        <v>181</v>
      </c>
      <c r="AE236" s="97"/>
      <c r="AF236" s="97">
        <v>14178000</v>
      </c>
      <c r="AG236" s="97">
        <v>15879360.000000002</v>
      </c>
      <c r="AH236" s="16" t="s">
        <v>181</v>
      </c>
      <c r="AI236" s="97"/>
      <c r="AJ236" s="97">
        <v>48412000</v>
      </c>
      <c r="AK236" s="97">
        <v>54221440.000000007</v>
      </c>
      <c r="AL236" s="16" t="s">
        <v>181</v>
      </c>
      <c r="AM236" s="97"/>
      <c r="AN236" s="97">
        <v>52294000</v>
      </c>
      <c r="AO236" s="97">
        <v>58569280.000000007</v>
      </c>
      <c r="AP236" s="16" t="s">
        <v>181</v>
      </c>
      <c r="AQ236" s="16"/>
      <c r="AR236" s="97">
        <v>38556000</v>
      </c>
      <c r="AS236" s="97">
        <v>43182720.000000007</v>
      </c>
      <c r="AT236" s="16"/>
      <c r="AU236" s="16"/>
      <c r="AV236" s="97"/>
      <c r="AW236" s="97"/>
      <c r="AX236" s="16"/>
      <c r="AY236" s="149">
        <v>153440000</v>
      </c>
      <c r="AZ236" s="97">
        <v>171852800.00000003</v>
      </c>
      <c r="BA236" s="16" t="s">
        <v>245</v>
      </c>
      <c r="BB236" s="16" t="s">
        <v>494</v>
      </c>
      <c r="BC236" s="16" t="s">
        <v>488</v>
      </c>
      <c r="BD236" s="16"/>
      <c r="BE236" s="16"/>
      <c r="BF236" s="97"/>
      <c r="BG236" s="97"/>
      <c r="BH236" s="16"/>
      <c r="BI236" s="16"/>
      <c r="BJ236" s="16"/>
      <c r="BK236" s="16"/>
      <c r="BL236" s="16"/>
      <c r="BM236" s="13" t="s">
        <v>678</v>
      </c>
      <c r="BN236" s="98"/>
      <c r="BO236" s="98"/>
      <c r="BP236" s="98"/>
    </row>
    <row r="237" spans="1:68" s="98" customFormat="1" ht="12.95" customHeight="1" x14ac:dyDescent="0.2">
      <c r="A237" s="14" t="s">
        <v>66</v>
      </c>
      <c r="B237" s="14" t="s">
        <v>441</v>
      </c>
      <c r="C237" s="16"/>
      <c r="D237" s="69" t="s">
        <v>119</v>
      </c>
      <c r="E237" s="69"/>
      <c r="F237" s="69" t="s">
        <v>119</v>
      </c>
      <c r="G237" s="13" t="s">
        <v>265</v>
      </c>
      <c r="H237" s="16"/>
      <c r="I237" s="13" t="s">
        <v>266</v>
      </c>
      <c r="J237" s="13" t="s">
        <v>266</v>
      </c>
      <c r="K237" s="91" t="s">
        <v>25</v>
      </c>
      <c r="L237" s="91"/>
      <c r="M237" s="91"/>
      <c r="N237" s="89">
        <v>80</v>
      </c>
      <c r="O237" s="13">
        <v>231010000</v>
      </c>
      <c r="P237" s="16" t="s">
        <v>233</v>
      </c>
      <c r="Q237" s="38" t="s">
        <v>264</v>
      </c>
      <c r="R237" s="38" t="s">
        <v>234</v>
      </c>
      <c r="S237" s="91">
        <v>230000000</v>
      </c>
      <c r="T237" s="91" t="s">
        <v>90</v>
      </c>
      <c r="U237" s="91"/>
      <c r="V237" s="91"/>
      <c r="W237" s="91" t="s">
        <v>477</v>
      </c>
      <c r="X237" s="91" t="s">
        <v>478</v>
      </c>
      <c r="Y237" s="89">
        <v>0</v>
      </c>
      <c r="Z237" s="89">
        <v>90</v>
      </c>
      <c r="AA237" s="89">
        <v>10</v>
      </c>
      <c r="AB237" s="91"/>
      <c r="AC237" s="15" t="s">
        <v>236</v>
      </c>
      <c r="AD237" s="91"/>
      <c r="AE237" s="91"/>
      <c r="AF237" s="115">
        <v>63324660</v>
      </c>
      <c r="AG237" s="115">
        <f t="shared" ref="AG237:AG257" si="260">AF237*1.12</f>
        <v>70923619.200000003</v>
      </c>
      <c r="AH237" s="115"/>
      <c r="AI237" s="115"/>
      <c r="AJ237" s="115">
        <v>51928931</v>
      </c>
      <c r="AK237" s="115">
        <f t="shared" ref="AK237:AK257" si="261">AJ237*1.12</f>
        <v>58160402.720000006</v>
      </c>
      <c r="AL237" s="115"/>
      <c r="AM237" s="115"/>
      <c r="AN237" s="115"/>
      <c r="AO237" s="115"/>
      <c r="AP237" s="115"/>
      <c r="AQ237" s="115"/>
      <c r="AR237" s="115"/>
      <c r="AS237" s="115"/>
      <c r="AT237" s="115"/>
      <c r="AU237" s="115"/>
      <c r="AV237" s="115"/>
      <c r="AW237" s="115"/>
      <c r="AX237" s="115"/>
      <c r="AY237" s="50">
        <v>0</v>
      </c>
      <c r="AZ237" s="50">
        <v>0</v>
      </c>
      <c r="BA237" s="16" t="s">
        <v>245</v>
      </c>
      <c r="BB237" s="91" t="s">
        <v>495</v>
      </c>
      <c r="BC237" s="91" t="s">
        <v>496</v>
      </c>
      <c r="BD237" s="16"/>
      <c r="BE237" s="16"/>
      <c r="BF237" s="16"/>
      <c r="BG237" s="16"/>
      <c r="BH237" s="16"/>
      <c r="BI237" s="16"/>
      <c r="BJ237" s="16"/>
      <c r="BK237" s="16"/>
      <c r="BL237" s="16"/>
      <c r="BM237" s="16"/>
    </row>
    <row r="238" spans="1:68" s="98" customFormat="1" ht="12.95" customHeight="1" x14ac:dyDescent="0.2">
      <c r="A238" s="14" t="s">
        <v>66</v>
      </c>
      <c r="B238" s="14" t="s">
        <v>441</v>
      </c>
      <c r="C238" s="14"/>
      <c r="D238" s="69" t="s">
        <v>518</v>
      </c>
      <c r="E238" s="69"/>
      <c r="F238" s="69"/>
      <c r="G238" s="13" t="s">
        <v>265</v>
      </c>
      <c r="H238" s="13"/>
      <c r="I238" s="13" t="s">
        <v>266</v>
      </c>
      <c r="J238" s="13" t="s">
        <v>266</v>
      </c>
      <c r="K238" s="91" t="s">
        <v>25</v>
      </c>
      <c r="L238" s="91"/>
      <c r="M238" s="91"/>
      <c r="N238" s="89">
        <v>80</v>
      </c>
      <c r="O238" s="13">
        <v>231010000</v>
      </c>
      <c r="P238" s="16" t="s">
        <v>233</v>
      </c>
      <c r="Q238" s="38" t="s">
        <v>483</v>
      </c>
      <c r="R238" s="38" t="s">
        <v>234</v>
      </c>
      <c r="S238" s="91">
        <v>230000000</v>
      </c>
      <c r="T238" s="91" t="s">
        <v>90</v>
      </c>
      <c r="U238" s="91"/>
      <c r="V238" s="91"/>
      <c r="W238" s="91" t="s">
        <v>477</v>
      </c>
      <c r="X238" s="91" t="s">
        <v>478</v>
      </c>
      <c r="Y238" s="89">
        <v>0</v>
      </c>
      <c r="Z238" s="89">
        <v>90</v>
      </c>
      <c r="AA238" s="89">
        <v>10</v>
      </c>
      <c r="AB238" s="91"/>
      <c r="AC238" s="15" t="s">
        <v>236</v>
      </c>
      <c r="AD238" s="91"/>
      <c r="AE238" s="91"/>
      <c r="AF238" s="115">
        <v>63324660</v>
      </c>
      <c r="AG238" s="115">
        <f t="shared" si="260"/>
        <v>70923619.200000003</v>
      </c>
      <c r="AH238" s="115"/>
      <c r="AI238" s="115"/>
      <c r="AJ238" s="115">
        <v>51928931</v>
      </c>
      <c r="AK238" s="115">
        <f t="shared" si="261"/>
        <v>58160402.720000006</v>
      </c>
      <c r="AL238" s="115"/>
      <c r="AM238" s="115"/>
      <c r="AN238" s="115"/>
      <c r="AO238" s="115"/>
      <c r="AP238" s="115"/>
      <c r="AQ238" s="115"/>
      <c r="AR238" s="115"/>
      <c r="AS238" s="115"/>
      <c r="AT238" s="115"/>
      <c r="AU238" s="115"/>
      <c r="AV238" s="115"/>
      <c r="AW238" s="115"/>
      <c r="AX238" s="115"/>
      <c r="AY238" s="50">
        <v>0</v>
      </c>
      <c r="AZ238" s="50">
        <f t="shared" ref="AZ238" si="262">AY238*1.12</f>
        <v>0</v>
      </c>
      <c r="BA238" s="16" t="s">
        <v>245</v>
      </c>
      <c r="BB238" s="91" t="s">
        <v>495</v>
      </c>
      <c r="BC238" s="91" t="s">
        <v>496</v>
      </c>
      <c r="BD238" s="16"/>
      <c r="BE238" s="16"/>
      <c r="BF238" s="16"/>
      <c r="BG238" s="16"/>
      <c r="BH238" s="16"/>
      <c r="BI238" s="16"/>
      <c r="BM238" s="6" t="s">
        <v>593</v>
      </c>
    </row>
    <row r="239" spans="1:68" s="6" customFormat="1" ht="12.95" customHeight="1" x14ac:dyDescent="0.2">
      <c r="A239" s="39" t="s">
        <v>66</v>
      </c>
      <c r="B239" s="39" t="s">
        <v>441</v>
      </c>
      <c r="C239" s="57"/>
      <c r="D239" s="150" t="s">
        <v>518</v>
      </c>
      <c r="E239" s="150"/>
      <c r="F239" s="150" t="s">
        <v>119</v>
      </c>
      <c r="G239" s="151" t="s">
        <v>265</v>
      </c>
      <c r="H239" s="16"/>
      <c r="I239" s="151" t="s">
        <v>266</v>
      </c>
      <c r="J239" s="151" t="s">
        <v>266</v>
      </c>
      <c r="K239" s="152" t="s">
        <v>25</v>
      </c>
      <c r="L239" s="152"/>
      <c r="M239" s="152"/>
      <c r="N239" s="153">
        <v>80</v>
      </c>
      <c r="O239" s="151">
        <v>231010000</v>
      </c>
      <c r="P239" s="16" t="s">
        <v>233</v>
      </c>
      <c r="Q239" s="13" t="s">
        <v>477</v>
      </c>
      <c r="R239" s="40" t="s">
        <v>234</v>
      </c>
      <c r="S239" s="152">
        <v>230000000</v>
      </c>
      <c r="T239" s="152" t="s">
        <v>90</v>
      </c>
      <c r="U239" s="152"/>
      <c r="V239" s="152"/>
      <c r="W239" s="152" t="s">
        <v>477</v>
      </c>
      <c r="X239" s="152" t="s">
        <v>478</v>
      </c>
      <c r="Y239" s="153">
        <v>0</v>
      </c>
      <c r="Z239" s="153">
        <v>90</v>
      </c>
      <c r="AA239" s="153">
        <v>10</v>
      </c>
      <c r="AB239" s="152"/>
      <c r="AC239" s="41" t="s">
        <v>236</v>
      </c>
      <c r="AD239" s="152"/>
      <c r="AE239" s="152"/>
      <c r="AF239" s="154">
        <v>63324660</v>
      </c>
      <c r="AG239" s="154">
        <f>AF239*1.12</f>
        <v>70923619.200000003</v>
      </c>
      <c r="AH239" s="154"/>
      <c r="AI239" s="154"/>
      <c r="AJ239" s="154">
        <v>51928931</v>
      </c>
      <c r="AK239" s="154">
        <f>AJ239*1.12</f>
        <v>58160402.720000006</v>
      </c>
      <c r="AL239" s="154"/>
      <c r="AM239" s="154"/>
      <c r="AN239" s="154"/>
      <c r="AO239" s="154"/>
      <c r="AP239" s="154"/>
      <c r="AQ239" s="154"/>
      <c r="AR239" s="154"/>
      <c r="AS239" s="154"/>
      <c r="AT239" s="154"/>
      <c r="AU239" s="154"/>
      <c r="AV239" s="154"/>
      <c r="AW239" s="154"/>
      <c r="AX239" s="154"/>
      <c r="AY239" s="50">
        <v>0</v>
      </c>
      <c r="AZ239" s="50">
        <v>0</v>
      </c>
      <c r="BA239" s="57" t="s">
        <v>245</v>
      </c>
      <c r="BB239" s="152" t="s">
        <v>495</v>
      </c>
      <c r="BC239" s="152" t="s">
        <v>496</v>
      </c>
      <c r="BD239" s="57"/>
      <c r="BE239" s="57"/>
      <c r="BF239" s="57"/>
      <c r="BG239" s="57"/>
      <c r="BH239" s="57"/>
      <c r="BI239" s="57"/>
      <c r="BJ239" s="57"/>
      <c r="BK239" s="57"/>
      <c r="BL239" s="57"/>
      <c r="BM239" s="13" t="s">
        <v>668</v>
      </c>
    </row>
    <row r="240" spans="1:68" s="6" customFormat="1" ht="12.95" customHeight="1" x14ac:dyDescent="0.2">
      <c r="A240" s="16" t="s">
        <v>71</v>
      </c>
      <c r="B240" s="23" t="s">
        <v>425</v>
      </c>
      <c r="C240" s="14"/>
      <c r="D240" s="69" t="s">
        <v>500</v>
      </c>
      <c r="E240" s="69"/>
      <c r="F240" s="26"/>
      <c r="G240" s="16" t="s">
        <v>501</v>
      </c>
      <c r="H240" s="26"/>
      <c r="I240" s="16" t="s">
        <v>502</v>
      </c>
      <c r="J240" s="16" t="s">
        <v>503</v>
      </c>
      <c r="K240" s="16" t="s">
        <v>25</v>
      </c>
      <c r="L240" s="16"/>
      <c r="M240" s="16"/>
      <c r="N240" s="138">
        <v>100</v>
      </c>
      <c r="O240" s="54">
        <v>230000000</v>
      </c>
      <c r="P240" s="16" t="s">
        <v>233</v>
      </c>
      <c r="Q240" s="16" t="s">
        <v>277</v>
      </c>
      <c r="R240" s="16" t="s">
        <v>234</v>
      </c>
      <c r="S240" s="54">
        <v>230000000</v>
      </c>
      <c r="T240" s="24" t="s">
        <v>280</v>
      </c>
      <c r="U240" s="16"/>
      <c r="V240" s="16"/>
      <c r="W240" s="16" t="s">
        <v>264</v>
      </c>
      <c r="X240" s="16" t="s">
        <v>284</v>
      </c>
      <c r="Y240" s="47">
        <v>0</v>
      </c>
      <c r="Z240" s="47">
        <v>100</v>
      </c>
      <c r="AA240" s="47">
        <v>0</v>
      </c>
      <c r="AB240" s="16"/>
      <c r="AC240" s="16" t="s">
        <v>236</v>
      </c>
      <c r="AD240" s="97"/>
      <c r="AE240" s="53"/>
      <c r="AF240" s="35">
        <v>114875020</v>
      </c>
      <c r="AG240" s="35">
        <f t="shared" si="260"/>
        <v>128660022.40000001</v>
      </c>
      <c r="AH240" s="55"/>
      <c r="AI240" s="97"/>
      <c r="AJ240" s="35">
        <v>114875020</v>
      </c>
      <c r="AK240" s="35">
        <f t="shared" si="261"/>
        <v>128660022.40000001</v>
      </c>
      <c r="AL240" s="55"/>
      <c r="AM240" s="97"/>
      <c r="AN240" s="111">
        <v>114875020</v>
      </c>
      <c r="AO240" s="111">
        <f>AN240*1.12</f>
        <v>128660022.40000001</v>
      </c>
      <c r="AP240" s="55"/>
      <c r="AQ240" s="97"/>
      <c r="AR240" s="35">
        <v>114875020</v>
      </c>
      <c r="AS240" s="35">
        <f>AR240*1.12</f>
        <v>128660022.40000001</v>
      </c>
      <c r="AT240" s="55"/>
      <c r="AU240" s="97"/>
      <c r="AV240" s="111">
        <v>114875020</v>
      </c>
      <c r="AW240" s="111">
        <f>AV240*1.12</f>
        <v>128660022.40000001</v>
      </c>
      <c r="AX240" s="56"/>
      <c r="AY240" s="50">
        <v>0</v>
      </c>
      <c r="AZ240" s="50">
        <v>0</v>
      </c>
      <c r="BA240" s="16" t="s">
        <v>245</v>
      </c>
      <c r="BB240" s="16" t="s">
        <v>348</v>
      </c>
      <c r="BC240" s="54" t="s">
        <v>349</v>
      </c>
      <c r="BD240" s="16"/>
      <c r="BE240" s="16"/>
      <c r="BF240" s="16"/>
      <c r="BG240" s="16"/>
      <c r="BH240" s="16"/>
      <c r="BI240" s="16"/>
      <c r="BJ240" s="16"/>
      <c r="BK240" s="16"/>
      <c r="BM240" s="6" t="s">
        <v>593</v>
      </c>
    </row>
    <row r="241" spans="1:66" s="6" customFormat="1" ht="12.95" customHeight="1" x14ac:dyDescent="0.2">
      <c r="A241" s="16" t="s">
        <v>71</v>
      </c>
      <c r="B241" s="23" t="s">
        <v>425</v>
      </c>
      <c r="C241" s="14"/>
      <c r="D241" s="155" t="s">
        <v>504</v>
      </c>
      <c r="E241" s="155"/>
      <c r="G241" s="32" t="s">
        <v>501</v>
      </c>
      <c r="I241" s="16" t="s">
        <v>502</v>
      </c>
      <c r="J241" s="16" t="s">
        <v>503</v>
      </c>
      <c r="K241" s="16" t="s">
        <v>25</v>
      </c>
      <c r="L241" s="16"/>
      <c r="M241" s="16"/>
      <c r="N241" s="138">
        <v>100</v>
      </c>
      <c r="O241" s="54">
        <v>230000000</v>
      </c>
      <c r="P241" s="16" t="s">
        <v>233</v>
      </c>
      <c r="Q241" s="16" t="s">
        <v>277</v>
      </c>
      <c r="R241" s="16" t="s">
        <v>234</v>
      </c>
      <c r="S241" s="54">
        <v>230000000</v>
      </c>
      <c r="T241" s="24" t="s">
        <v>75</v>
      </c>
      <c r="U241" s="16"/>
      <c r="V241" s="16"/>
      <c r="W241" s="16" t="s">
        <v>264</v>
      </c>
      <c r="X241" s="16" t="s">
        <v>284</v>
      </c>
      <c r="Y241" s="47">
        <v>0</v>
      </c>
      <c r="Z241" s="47">
        <v>100</v>
      </c>
      <c r="AA241" s="47">
        <v>0</v>
      </c>
      <c r="AB241" s="16"/>
      <c r="AC241" s="16" t="s">
        <v>236</v>
      </c>
      <c r="AD241" s="97"/>
      <c r="AE241" s="53"/>
      <c r="AF241" s="35">
        <v>128973780</v>
      </c>
      <c r="AG241" s="35">
        <f t="shared" si="260"/>
        <v>144450633.60000002</v>
      </c>
      <c r="AH241" s="55"/>
      <c r="AI241" s="97"/>
      <c r="AJ241" s="35">
        <v>128973780</v>
      </c>
      <c r="AK241" s="35">
        <f t="shared" si="261"/>
        <v>144450633.60000002</v>
      </c>
      <c r="AL241" s="55"/>
      <c r="AM241" s="97"/>
      <c r="AN241" s="111">
        <v>128973780</v>
      </c>
      <c r="AO241" s="111">
        <f>AN241*1.12</f>
        <v>144450633.60000002</v>
      </c>
      <c r="AP241" s="55"/>
      <c r="AQ241" s="97"/>
      <c r="AR241" s="35">
        <v>128973780</v>
      </c>
      <c r="AS241" s="35">
        <f>AR241*1.12</f>
        <v>144450633.60000002</v>
      </c>
      <c r="AT241" s="55"/>
      <c r="AU241" s="97"/>
      <c r="AV241" s="111">
        <v>128973780</v>
      </c>
      <c r="AW241" s="111">
        <f>AV241*1.12</f>
        <v>144450633.60000002</v>
      </c>
      <c r="AX241" s="56"/>
      <c r="AY241" s="50">
        <v>0</v>
      </c>
      <c r="AZ241" s="50">
        <v>0</v>
      </c>
      <c r="BA241" s="16" t="s">
        <v>245</v>
      </c>
      <c r="BB241" s="16" t="s">
        <v>350</v>
      </c>
      <c r="BC241" s="54" t="s">
        <v>351</v>
      </c>
      <c r="BD241" s="16"/>
      <c r="BE241" s="16"/>
      <c r="BF241" s="16"/>
      <c r="BG241" s="16"/>
      <c r="BH241" s="16"/>
      <c r="BI241" s="16"/>
      <c r="BJ241" s="16"/>
      <c r="BK241" s="16"/>
    </row>
    <row r="242" spans="1:66" s="6" customFormat="1" ht="12.95" customHeight="1" x14ac:dyDescent="0.2">
      <c r="A242" s="39" t="s">
        <v>66</v>
      </c>
      <c r="B242" s="156"/>
      <c r="C242" s="156"/>
      <c r="D242" s="92" t="s">
        <v>523</v>
      </c>
      <c r="E242" s="34"/>
      <c r="F242" s="147"/>
      <c r="G242" s="151" t="s">
        <v>265</v>
      </c>
      <c r="H242" s="151"/>
      <c r="I242" s="151" t="s">
        <v>266</v>
      </c>
      <c r="J242" s="151" t="s">
        <v>266</v>
      </c>
      <c r="K242" s="152" t="s">
        <v>9</v>
      </c>
      <c r="L242" s="152" t="s">
        <v>524</v>
      </c>
      <c r="M242" s="152"/>
      <c r="N242" s="153">
        <v>80</v>
      </c>
      <c r="O242" s="151">
        <v>231010000</v>
      </c>
      <c r="P242" s="16" t="s">
        <v>233</v>
      </c>
      <c r="Q242" s="40" t="s">
        <v>483</v>
      </c>
      <c r="R242" s="40" t="s">
        <v>234</v>
      </c>
      <c r="S242" s="152">
        <v>230000000</v>
      </c>
      <c r="T242" s="152" t="s">
        <v>90</v>
      </c>
      <c r="U242" s="152"/>
      <c r="V242" s="152"/>
      <c r="W242" s="152" t="s">
        <v>477</v>
      </c>
      <c r="X242" s="152" t="s">
        <v>478</v>
      </c>
      <c r="Y242" s="153">
        <v>0</v>
      </c>
      <c r="Z242" s="153">
        <v>90</v>
      </c>
      <c r="AA242" s="153">
        <v>10</v>
      </c>
      <c r="AB242" s="152"/>
      <c r="AC242" s="14" t="s">
        <v>236</v>
      </c>
      <c r="AD242" s="152"/>
      <c r="AE242" s="152"/>
      <c r="AF242" s="154">
        <v>14545160</v>
      </c>
      <c r="AG242" s="154">
        <f t="shared" si="260"/>
        <v>16290579.200000001</v>
      </c>
      <c r="AH242" s="154"/>
      <c r="AI242" s="154"/>
      <c r="AJ242" s="154">
        <v>11933163</v>
      </c>
      <c r="AK242" s="154">
        <f t="shared" si="261"/>
        <v>13365142.560000001</v>
      </c>
      <c r="AL242" s="154"/>
      <c r="AM242" s="154"/>
      <c r="AN242" s="154"/>
      <c r="AO242" s="154"/>
      <c r="AP242" s="154"/>
      <c r="AQ242" s="154"/>
      <c r="AR242" s="154"/>
      <c r="AS242" s="154"/>
      <c r="AT242" s="154"/>
      <c r="AU242" s="154"/>
      <c r="AV242" s="154"/>
      <c r="AW242" s="154"/>
      <c r="AX242" s="154"/>
      <c r="AY242" s="50">
        <v>0</v>
      </c>
      <c r="AZ242" s="50">
        <v>0</v>
      </c>
      <c r="BA242" s="16" t="s">
        <v>245</v>
      </c>
      <c r="BB242" s="152" t="s">
        <v>525</v>
      </c>
      <c r="BC242" s="152" t="s">
        <v>526</v>
      </c>
      <c r="BD242" s="152"/>
      <c r="BE242" s="152"/>
      <c r="BF242" s="152"/>
      <c r="BG242" s="152"/>
      <c r="BH242" s="157"/>
      <c r="BI242" s="151" t="s">
        <v>527</v>
      </c>
      <c r="BJ242" s="57"/>
      <c r="BK242" s="57"/>
      <c r="BL242" s="57"/>
      <c r="BM242" s="57" t="s">
        <v>416</v>
      </c>
    </row>
    <row r="243" spans="1:66" s="6" customFormat="1" ht="12.95" customHeight="1" x14ac:dyDescent="0.2">
      <c r="A243" s="14" t="s">
        <v>66</v>
      </c>
      <c r="B243" s="14" t="s">
        <v>441</v>
      </c>
      <c r="C243" s="16"/>
      <c r="D243" s="92" t="s">
        <v>523</v>
      </c>
      <c r="E243" s="69"/>
      <c r="F243" s="26"/>
      <c r="G243" s="13" t="s">
        <v>265</v>
      </c>
      <c r="H243" s="26"/>
      <c r="I243" s="13" t="s">
        <v>266</v>
      </c>
      <c r="J243" s="13" t="s">
        <v>266</v>
      </c>
      <c r="K243" s="13" t="s">
        <v>9</v>
      </c>
      <c r="L243" s="13" t="s">
        <v>524</v>
      </c>
      <c r="M243" s="13"/>
      <c r="N243" s="89">
        <v>80</v>
      </c>
      <c r="O243" s="13">
        <v>231010000</v>
      </c>
      <c r="P243" s="16" t="s">
        <v>233</v>
      </c>
      <c r="Q243" s="13" t="s">
        <v>477</v>
      </c>
      <c r="R243" s="13" t="s">
        <v>234</v>
      </c>
      <c r="S243" s="13">
        <v>230000000</v>
      </c>
      <c r="T243" s="13" t="s">
        <v>90</v>
      </c>
      <c r="U243" s="13"/>
      <c r="V243" s="13"/>
      <c r="W243" s="13" t="s">
        <v>477</v>
      </c>
      <c r="X243" s="13" t="s">
        <v>478</v>
      </c>
      <c r="Y243" s="89">
        <v>0</v>
      </c>
      <c r="Z243" s="89">
        <v>90</v>
      </c>
      <c r="AA243" s="89">
        <v>10</v>
      </c>
      <c r="AB243" s="13"/>
      <c r="AC243" s="41" t="s">
        <v>236</v>
      </c>
      <c r="AD243" s="13"/>
      <c r="AE243" s="13"/>
      <c r="AF243" s="117">
        <v>14545160</v>
      </c>
      <c r="AG243" s="117">
        <f>AF243*1.12</f>
        <v>16290579.200000001</v>
      </c>
      <c r="AH243" s="117"/>
      <c r="AI243" s="117"/>
      <c r="AJ243" s="117">
        <v>11933163</v>
      </c>
      <c r="AK243" s="117">
        <f>AJ243*1.12</f>
        <v>13365142.560000001</v>
      </c>
      <c r="AL243" s="117"/>
      <c r="AM243" s="117"/>
      <c r="AN243" s="117"/>
      <c r="AO243" s="117"/>
      <c r="AP243" s="117"/>
      <c r="AQ243" s="117"/>
      <c r="AR243" s="117"/>
      <c r="AS243" s="117"/>
      <c r="AT243" s="117"/>
      <c r="AU243" s="117"/>
      <c r="AV243" s="117"/>
      <c r="AW243" s="117"/>
      <c r="AX243" s="117"/>
      <c r="AY243" s="50">
        <v>0</v>
      </c>
      <c r="AZ243" s="50">
        <v>0</v>
      </c>
      <c r="BA243" s="57" t="s">
        <v>245</v>
      </c>
      <c r="BB243" s="13" t="s">
        <v>525</v>
      </c>
      <c r="BC243" s="13" t="s">
        <v>526</v>
      </c>
      <c r="BD243" s="13"/>
      <c r="BE243" s="13"/>
      <c r="BF243" s="13"/>
      <c r="BG243" s="13"/>
      <c r="BH243" s="13"/>
      <c r="BI243" s="13"/>
      <c r="BJ243" s="13"/>
      <c r="BK243" s="13"/>
      <c r="BL243" s="13"/>
      <c r="BM243" s="13" t="s">
        <v>668</v>
      </c>
    </row>
    <row r="244" spans="1:66" ht="12.95" customHeight="1" x14ac:dyDescent="0.2">
      <c r="A244" s="14" t="s">
        <v>528</v>
      </c>
      <c r="B244" s="14" t="s">
        <v>441</v>
      </c>
      <c r="C244" s="14"/>
      <c r="D244" s="92" t="s">
        <v>529</v>
      </c>
      <c r="E244" s="14"/>
      <c r="F244" s="113"/>
      <c r="G244" s="23" t="s">
        <v>530</v>
      </c>
      <c r="H244" s="23"/>
      <c r="I244" s="23" t="s">
        <v>531</v>
      </c>
      <c r="J244" s="23" t="s">
        <v>531</v>
      </c>
      <c r="K244" s="158" t="s">
        <v>25</v>
      </c>
      <c r="L244" s="16"/>
      <c r="M244" s="16"/>
      <c r="N244" s="47">
        <v>50</v>
      </c>
      <c r="O244" s="13">
        <v>230000000</v>
      </c>
      <c r="P244" s="16" t="s">
        <v>233</v>
      </c>
      <c r="Q244" s="13" t="s">
        <v>520</v>
      </c>
      <c r="R244" s="13" t="s">
        <v>234</v>
      </c>
      <c r="S244" s="13">
        <v>230000000</v>
      </c>
      <c r="T244" s="23" t="s">
        <v>532</v>
      </c>
      <c r="U244" s="16"/>
      <c r="V244" s="14" t="s">
        <v>284</v>
      </c>
      <c r="W244" s="16"/>
      <c r="X244" s="16"/>
      <c r="Y244" s="26">
        <v>0</v>
      </c>
      <c r="Z244" s="54">
        <v>90</v>
      </c>
      <c r="AA244" s="47">
        <v>10</v>
      </c>
      <c r="AB244" s="16"/>
      <c r="AC244" s="14" t="s">
        <v>236</v>
      </c>
      <c r="AD244" s="55"/>
      <c r="AE244" s="56"/>
      <c r="AF244" s="46">
        <v>268469030</v>
      </c>
      <c r="AG244" s="46">
        <f t="shared" si="260"/>
        <v>300685313.60000002</v>
      </c>
      <c r="AH244" s="55"/>
      <c r="AI244" s="56"/>
      <c r="AJ244" s="49">
        <v>309133834</v>
      </c>
      <c r="AK244" s="49">
        <f t="shared" si="261"/>
        <v>346229894.08000004</v>
      </c>
      <c r="AL244" s="55"/>
      <c r="AM244" s="56"/>
      <c r="AN244" s="49">
        <v>347698180</v>
      </c>
      <c r="AO244" s="49">
        <f>AN244*0.12</f>
        <v>41723781.600000001</v>
      </c>
      <c r="AP244" s="55"/>
      <c r="AQ244" s="56"/>
      <c r="AR244" s="49">
        <v>385130722</v>
      </c>
      <c r="AS244" s="49">
        <f>AR244*1.12</f>
        <v>431346408.64000005</v>
      </c>
      <c r="AT244" s="55"/>
      <c r="AU244" s="56"/>
      <c r="AV244" s="49">
        <v>408261764</v>
      </c>
      <c r="AW244" s="49">
        <f>AV244*1.12</f>
        <v>457253175.68000007</v>
      </c>
      <c r="AX244" s="16"/>
      <c r="AY244" s="50">
        <v>0</v>
      </c>
      <c r="AZ244" s="50">
        <f t="shared" ref="AZ244:AZ327" si="263">AY244*1.12</f>
        <v>0</v>
      </c>
      <c r="BA244" s="45">
        <v>120240021112</v>
      </c>
      <c r="BB244" s="16" t="s">
        <v>533</v>
      </c>
      <c r="BC244" s="25" t="s">
        <v>534</v>
      </c>
      <c r="BD244" s="16"/>
      <c r="BE244" s="16"/>
      <c r="BF244" s="16"/>
      <c r="BG244" s="16"/>
      <c r="BH244" s="16"/>
      <c r="BI244" s="16"/>
      <c r="BJ244" s="16"/>
      <c r="BK244" s="16"/>
      <c r="BL244" s="14"/>
      <c r="BM244" s="57" t="s">
        <v>416</v>
      </c>
    </row>
    <row r="245" spans="1:66" ht="12.95" customHeight="1" x14ac:dyDescent="0.2">
      <c r="A245" s="14" t="s">
        <v>528</v>
      </c>
      <c r="B245" s="14" t="s">
        <v>441</v>
      </c>
      <c r="C245" s="14"/>
      <c r="D245" s="69" t="s">
        <v>708</v>
      </c>
      <c r="E245" s="14"/>
      <c r="F245" s="14"/>
      <c r="G245" s="23" t="s">
        <v>530</v>
      </c>
      <c r="H245" s="23"/>
      <c r="I245" s="23" t="s">
        <v>531</v>
      </c>
      <c r="J245" s="23" t="s">
        <v>531</v>
      </c>
      <c r="K245" s="16" t="s">
        <v>25</v>
      </c>
      <c r="L245" s="16"/>
      <c r="M245" s="16"/>
      <c r="N245" s="47">
        <v>50</v>
      </c>
      <c r="O245" s="13">
        <v>230000000</v>
      </c>
      <c r="P245" s="16" t="s">
        <v>233</v>
      </c>
      <c r="Q245" s="14" t="s">
        <v>659</v>
      </c>
      <c r="R245" s="13" t="s">
        <v>234</v>
      </c>
      <c r="S245" s="13">
        <v>230000000</v>
      </c>
      <c r="T245" s="23" t="s">
        <v>532</v>
      </c>
      <c r="U245" s="16"/>
      <c r="V245" s="14" t="s">
        <v>284</v>
      </c>
      <c r="W245" s="16"/>
      <c r="X245" s="16"/>
      <c r="Y245" s="26">
        <v>0</v>
      </c>
      <c r="Z245" s="54">
        <v>90</v>
      </c>
      <c r="AA245" s="47">
        <v>10</v>
      </c>
      <c r="AB245" s="16"/>
      <c r="AC245" s="14" t="s">
        <v>236</v>
      </c>
      <c r="AD245" s="55"/>
      <c r="AE245" s="56"/>
      <c r="AF245" s="97">
        <f>268469030-34.5</f>
        <v>268468995.5</v>
      </c>
      <c r="AG245" s="46">
        <f t="shared" si="260"/>
        <v>300685274.96000004</v>
      </c>
      <c r="AH245" s="55"/>
      <c r="AI245" s="56"/>
      <c r="AJ245" s="49">
        <v>309133834</v>
      </c>
      <c r="AK245" s="49">
        <f t="shared" si="261"/>
        <v>346229894.08000004</v>
      </c>
      <c r="AL245" s="55"/>
      <c r="AM245" s="56"/>
      <c r="AN245" s="49">
        <v>347698180</v>
      </c>
      <c r="AO245" s="49">
        <f>AN245*0.12</f>
        <v>41723781.600000001</v>
      </c>
      <c r="AP245" s="55"/>
      <c r="AQ245" s="56"/>
      <c r="AR245" s="49">
        <v>385130722</v>
      </c>
      <c r="AS245" s="49">
        <f>AR245*1.12</f>
        <v>431346408.64000005</v>
      </c>
      <c r="AT245" s="55"/>
      <c r="AU245" s="56"/>
      <c r="AV245" s="49">
        <v>408261764</v>
      </c>
      <c r="AW245" s="49">
        <f>AV245*1.12</f>
        <v>457253175.68000007</v>
      </c>
      <c r="AX245" s="16"/>
      <c r="AY245" s="50">
        <v>0</v>
      </c>
      <c r="AZ245" s="50">
        <f t="shared" si="263"/>
        <v>0</v>
      </c>
      <c r="BA245" s="45">
        <v>120240021112</v>
      </c>
      <c r="BB245" s="16" t="s">
        <v>533</v>
      </c>
      <c r="BC245" s="25" t="s">
        <v>709</v>
      </c>
      <c r="BD245" s="16"/>
      <c r="BE245" s="16"/>
      <c r="BF245" s="16"/>
      <c r="BG245" s="16"/>
      <c r="BH245" s="16"/>
      <c r="BI245" s="16"/>
      <c r="BJ245" s="16"/>
      <c r="BK245" s="16"/>
      <c r="BL245" s="14"/>
      <c r="BM245" s="16" t="s">
        <v>744</v>
      </c>
    </row>
    <row r="246" spans="1:66" ht="12.95" customHeight="1" x14ac:dyDescent="0.2">
      <c r="A246" s="14" t="s">
        <v>528</v>
      </c>
      <c r="B246" s="14" t="s">
        <v>441</v>
      </c>
      <c r="C246" s="14"/>
      <c r="D246" s="69" t="s">
        <v>768</v>
      </c>
      <c r="E246" s="14"/>
      <c r="F246" s="14"/>
      <c r="G246" s="23" t="s">
        <v>530</v>
      </c>
      <c r="H246" s="23"/>
      <c r="I246" s="23" t="s">
        <v>531</v>
      </c>
      <c r="J246" s="23" t="s">
        <v>531</v>
      </c>
      <c r="K246" s="16" t="s">
        <v>25</v>
      </c>
      <c r="L246" s="16"/>
      <c r="M246" s="16"/>
      <c r="N246" s="47">
        <v>50</v>
      </c>
      <c r="O246" s="13">
        <v>230000000</v>
      </c>
      <c r="P246" s="16" t="s">
        <v>233</v>
      </c>
      <c r="Q246" s="14" t="s">
        <v>758</v>
      </c>
      <c r="R246" s="13" t="s">
        <v>234</v>
      </c>
      <c r="S246" s="13">
        <v>230000000</v>
      </c>
      <c r="T246" s="23" t="s">
        <v>532</v>
      </c>
      <c r="U246" s="16"/>
      <c r="V246" s="14" t="s">
        <v>284</v>
      </c>
      <c r="W246" s="16"/>
      <c r="X246" s="16"/>
      <c r="Y246" s="26">
        <v>0</v>
      </c>
      <c r="Z246" s="54">
        <v>90</v>
      </c>
      <c r="AA246" s="47">
        <v>10</v>
      </c>
      <c r="AB246" s="16"/>
      <c r="AC246" s="14" t="s">
        <v>236</v>
      </c>
      <c r="AD246" s="55"/>
      <c r="AE246" s="56"/>
      <c r="AF246" s="97">
        <v>268468995.5</v>
      </c>
      <c r="AG246" s="46">
        <v>300685274.96000004</v>
      </c>
      <c r="AH246" s="55"/>
      <c r="AI246" s="56"/>
      <c r="AJ246" s="49">
        <v>309133834</v>
      </c>
      <c r="AK246" s="49">
        <v>346229894.08000004</v>
      </c>
      <c r="AL246" s="55"/>
      <c r="AM246" s="56"/>
      <c r="AN246" s="49">
        <v>347698180</v>
      </c>
      <c r="AO246" s="49">
        <v>41723781.600000001</v>
      </c>
      <c r="AP246" s="55"/>
      <c r="AQ246" s="56"/>
      <c r="AR246" s="49">
        <v>385130722</v>
      </c>
      <c r="AS246" s="49">
        <v>431346408.64000005</v>
      </c>
      <c r="AT246" s="55"/>
      <c r="AU246" s="56"/>
      <c r="AV246" s="49">
        <v>408261764</v>
      </c>
      <c r="AW246" s="49">
        <v>457253175.68000007</v>
      </c>
      <c r="AX246" s="16"/>
      <c r="AY246" s="50">
        <v>0</v>
      </c>
      <c r="AZ246" s="50">
        <v>0</v>
      </c>
      <c r="BA246" s="45">
        <v>120240021112</v>
      </c>
      <c r="BB246" s="16" t="s">
        <v>533</v>
      </c>
      <c r="BC246" s="25" t="s">
        <v>709</v>
      </c>
      <c r="BD246" s="16"/>
      <c r="BE246" s="16"/>
      <c r="BF246" s="16"/>
      <c r="BG246" s="16"/>
      <c r="BH246" s="16"/>
      <c r="BI246" s="16"/>
      <c r="BJ246" s="16"/>
      <c r="BK246" s="16"/>
      <c r="BL246" s="14"/>
      <c r="BM246" s="16" t="s">
        <v>191</v>
      </c>
    </row>
    <row r="247" spans="1:66" s="43" customFormat="1" ht="12.95" customHeight="1" x14ac:dyDescent="0.2">
      <c r="A247" s="14" t="s">
        <v>528</v>
      </c>
      <c r="B247" s="14" t="s">
        <v>441</v>
      </c>
      <c r="C247" s="14"/>
      <c r="D247" s="69" t="s">
        <v>788</v>
      </c>
      <c r="E247" s="14"/>
      <c r="F247" s="14"/>
      <c r="G247" s="23" t="s">
        <v>530</v>
      </c>
      <c r="H247" s="23"/>
      <c r="I247" s="23" t="s">
        <v>531</v>
      </c>
      <c r="J247" s="23" t="s">
        <v>531</v>
      </c>
      <c r="K247" s="16" t="s">
        <v>25</v>
      </c>
      <c r="L247" s="16"/>
      <c r="M247" s="16"/>
      <c r="N247" s="47">
        <v>50</v>
      </c>
      <c r="O247" s="13">
        <v>230000000</v>
      </c>
      <c r="P247" s="16" t="s">
        <v>233</v>
      </c>
      <c r="Q247" s="14" t="s">
        <v>758</v>
      </c>
      <c r="R247" s="13" t="s">
        <v>234</v>
      </c>
      <c r="S247" s="13">
        <v>230000000</v>
      </c>
      <c r="T247" s="23" t="s">
        <v>532</v>
      </c>
      <c r="U247" s="16"/>
      <c r="V247" s="14" t="s">
        <v>284</v>
      </c>
      <c r="W247" s="16"/>
      <c r="X247" s="16"/>
      <c r="Y247" s="26">
        <v>0</v>
      </c>
      <c r="Z247" s="54">
        <v>90</v>
      </c>
      <c r="AA247" s="47">
        <v>10</v>
      </c>
      <c r="AB247" s="16"/>
      <c r="AC247" s="14" t="s">
        <v>236</v>
      </c>
      <c r="AD247" s="55"/>
      <c r="AE247" s="56"/>
      <c r="AF247" s="97">
        <v>268059044</v>
      </c>
      <c r="AG247" s="46">
        <f>AF247*1.12</f>
        <v>300226129.28000003</v>
      </c>
      <c r="AH247" s="55"/>
      <c r="AI247" s="56"/>
      <c r="AJ247" s="49">
        <v>309133834</v>
      </c>
      <c r="AK247" s="49">
        <v>346229894.08000004</v>
      </c>
      <c r="AL247" s="55"/>
      <c r="AM247" s="56"/>
      <c r="AN247" s="49">
        <v>347698180</v>
      </c>
      <c r="AO247" s="49">
        <v>41723781.600000001</v>
      </c>
      <c r="AP247" s="55"/>
      <c r="AQ247" s="56"/>
      <c r="AR247" s="49">
        <v>385130722</v>
      </c>
      <c r="AS247" s="49">
        <v>431346408.64000005</v>
      </c>
      <c r="AT247" s="55"/>
      <c r="AU247" s="56"/>
      <c r="AV247" s="49">
        <v>408261764</v>
      </c>
      <c r="AW247" s="49">
        <v>457253175.68000007</v>
      </c>
      <c r="AX247" s="16"/>
      <c r="AY247" s="50">
        <f>AF247+AJ247+AN247+AR247+AV247</f>
        <v>1718283544</v>
      </c>
      <c r="AZ247" s="50">
        <f>AY247*1.12</f>
        <v>1924477569.2800002</v>
      </c>
      <c r="BA247" s="45">
        <v>120240021112</v>
      </c>
      <c r="BB247" s="16" t="s">
        <v>533</v>
      </c>
      <c r="BC247" s="25" t="s">
        <v>709</v>
      </c>
      <c r="BD247" s="16"/>
      <c r="BE247" s="16"/>
      <c r="BF247" s="16"/>
      <c r="BG247" s="16"/>
      <c r="BH247" s="16"/>
      <c r="BI247" s="16"/>
      <c r="BJ247" s="16"/>
      <c r="BK247" s="16"/>
      <c r="BL247" s="14"/>
      <c r="BM247" s="16" t="s">
        <v>789</v>
      </c>
    </row>
    <row r="248" spans="1:66" s="12" customFormat="1" ht="12.95" customHeight="1" x14ac:dyDescent="0.2">
      <c r="A248" s="16" t="s">
        <v>528</v>
      </c>
      <c r="B248" s="14" t="s">
        <v>441</v>
      </c>
      <c r="C248" s="14"/>
      <c r="D248" s="92" t="s">
        <v>535</v>
      </c>
      <c r="E248" s="18"/>
      <c r="F248" s="159"/>
      <c r="G248" s="23" t="s">
        <v>530</v>
      </c>
      <c r="H248" s="23"/>
      <c r="I248" s="23" t="s">
        <v>531</v>
      </c>
      <c r="J248" s="23" t="s">
        <v>531</v>
      </c>
      <c r="K248" s="158" t="s">
        <v>25</v>
      </c>
      <c r="L248" s="16"/>
      <c r="M248" s="16"/>
      <c r="N248" s="47">
        <v>50</v>
      </c>
      <c r="O248" s="13">
        <v>230000000</v>
      </c>
      <c r="P248" s="16" t="s">
        <v>233</v>
      </c>
      <c r="Q248" s="13" t="s">
        <v>520</v>
      </c>
      <c r="R248" s="13" t="s">
        <v>234</v>
      </c>
      <c r="S248" s="13">
        <v>230000000</v>
      </c>
      <c r="T248" s="16" t="s">
        <v>536</v>
      </c>
      <c r="U248" s="16"/>
      <c r="V248" s="14" t="s">
        <v>284</v>
      </c>
      <c r="W248" s="18"/>
      <c r="X248" s="18"/>
      <c r="Y248" s="26">
        <v>0</v>
      </c>
      <c r="Z248" s="47">
        <v>90</v>
      </c>
      <c r="AA248" s="47">
        <v>10</v>
      </c>
      <c r="AB248" s="56"/>
      <c r="AC248" s="14" t="s">
        <v>236</v>
      </c>
      <c r="AD248" s="55"/>
      <c r="AE248" s="56"/>
      <c r="AF248" s="46">
        <v>258694030</v>
      </c>
      <c r="AG248" s="46">
        <f t="shared" si="260"/>
        <v>289737313.60000002</v>
      </c>
      <c r="AH248" s="55"/>
      <c r="AI248" s="56"/>
      <c r="AJ248" s="49">
        <v>297878222</v>
      </c>
      <c r="AK248" s="49">
        <f t="shared" si="261"/>
        <v>333623608.64000005</v>
      </c>
      <c r="AL248" s="55"/>
      <c r="AM248" s="56"/>
      <c r="AN248" s="49">
        <v>335038434</v>
      </c>
      <c r="AO248" s="49">
        <f t="shared" ref="AO248:AO257" si="264">AN248*0.12</f>
        <v>40204612.079999998</v>
      </c>
      <c r="AP248" s="55"/>
      <c r="AQ248" s="56"/>
      <c r="AR248" s="49">
        <v>371108051</v>
      </c>
      <c r="AS248" s="49">
        <f t="shared" ref="AS248:AS257" si="265">AR248*1.12</f>
        <v>415641017.12000006</v>
      </c>
      <c r="AT248" s="55"/>
      <c r="AU248" s="56"/>
      <c r="AV248" s="49">
        <v>393396889</v>
      </c>
      <c r="AW248" s="49">
        <f t="shared" ref="AW248:AW257" si="266">AV248*1.12</f>
        <v>440604515.68000007</v>
      </c>
      <c r="AX248" s="16"/>
      <c r="AY248" s="50">
        <v>0</v>
      </c>
      <c r="AZ248" s="50">
        <f t="shared" si="263"/>
        <v>0</v>
      </c>
      <c r="BA248" s="45">
        <v>120240021112</v>
      </c>
      <c r="BB248" s="16" t="s">
        <v>537</v>
      </c>
      <c r="BC248" s="25" t="s">
        <v>538</v>
      </c>
      <c r="BD248" s="16"/>
      <c r="BE248" s="16"/>
      <c r="BF248" s="16"/>
      <c r="BG248" s="16"/>
      <c r="BH248" s="16"/>
      <c r="BI248" s="16"/>
      <c r="BJ248" s="16"/>
      <c r="BK248" s="16"/>
      <c r="BL248" s="16"/>
      <c r="BM248" s="57" t="s">
        <v>416</v>
      </c>
      <c r="BN248" s="19"/>
    </row>
    <row r="249" spans="1:66" s="12" customFormat="1" ht="12.95" customHeight="1" x14ac:dyDescent="0.2">
      <c r="A249" s="16" t="s">
        <v>528</v>
      </c>
      <c r="B249" s="14" t="s">
        <v>441</v>
      </c>
      <c r="C249" s="14"/>
      <c r="D249" s="69" t="s">
        <v>710</v>
      </c>
      <c r="E249" s="18"/>
      <c r="F249" s="14"/>
      <c r="G249" s="23" t="s">
        <v>530</v>
      </c>
      <c r="H249" s="23"/>
      <c r="I249" s="23" t="s">
        <v>531</v>
      </c>
      <c r="J249" s="23" t="s">
        <v>531</v>
      </c>
      <c r="K249" s="16" t="s">
        <v>25</v>
      </c>
      <c r="L249" s="16"/>
      <c r="M249" s="16"/>
      <c r="N249" s="47">
        <v>50</v>
      </c>
      <c r="O249" s="13">
        <v>230000000</v>
      </c>
      <c r="P249" s="16" t="s">
        <v>233</v>
      </c>
      <c r="Q249" s="14" t="s">
        <v>659</v>
      </c>
      <c r="R249" s="13" t="s">
        <v>234</v>
      </c>
      <c r="S249" s="13">
        <v>230000000</v>
      </c>
      <c r="T249" s="16" t="s">
        <v>536</v>
      </c>
      <c r="U249" s="16"/>
      <c r="V249" s="14" t="s">
        <v>284</v>
      </c>
      <c r="W249" s="18"/>
      <c r="X249" s="18"/>
      <c r="Y249" s="26">
        <v>0</v>
      </c>
      <c r="Z249" s="47">
        <v>90</v>
      </c>
      <c r="AA249" s="47">
        <v>10</v>
      </c>
      <c r="AB249" s="56"/>
      <c r="AC249" s="14" t="s">
        <v>236</v>
      </c>
      <c r="AD249" s="55"/>
      <c r="AE249" s="56"/>
      <c r="AF249" s="46">
        <v>258694030</v>
      </c>
      <c r="AG249" s="46">
        <f t="shared" si="260"/>
        <v>289737313.60000002</v>
      </c>
      <c r="AH249" s="55"/>
      <c r="AI249" s="56"/>
      <c r="AJ249" s="49">
        <v>297878222</v>
      </c>
      <c r="AK249" s="49">
        <f t="shared" si="261"/>
        <v>333623608.64000005</v>
      </c>
      <c r="AL249" s="55"/>
      <c r="AM249" s="56"/>
      <c r="AN249" s="49">
        <v>335038434</v>
      </c>
      <c r="AO249" s="49">
        <f t="shared" si="264"/>
        <v>40204612.079999998</v>
      </c>
      <c r="AP249" s="55"/>
      <c r="AQ249" s="56"/>
      <c r="AR249" s="49">
        <v>371108051</v>
      </c>
      <c r="AS249" s="49">
        <f t="shared" si="265"/>
        <v>415641017.12000006</v>
      </c>
      <c r="AT249" s="55"/>
      <c r="AU249" s="56"/>
      <c r="AV249" s="49">
        <v>393396889</v>
      </c>
      <c r="AW249" s="49">
        <f t="shared" si="266"/>
        <v>440604515.68000007</v>
      </c>
      <c r="AX249" s="16"/>
      <c r="AY249" s="50">
        <v>0</v>
      </c>
      <c r="AZ249" s="50">
        <f t="shared" si="263"/>
        <v>0</v>
      </c>
      <c r="BA249" s="45">
        <v>120240021112</v>
      </c>
      <c r="BB249" s="16" t="s">
        <v>537</v>
      </c>
      <c r="BC249" s="25" t="s">
        <v>711</v>
      </c>
      <c r="BD249" s="16"/>
      <c r="BE249" s="16"/>
      <c r="BF249" s="16"/>
      <c r="BG249" s="16"/>
      <c r="BH249" s="16"/>
      <c r="BI249" s="16"/>
      <c r="BJ249" s="16"/>
      <c r="BK249" s="16"/>
      <c r="BL249" s="16"/>
      <c r="BM249" s="16" t="s">
        <v>745</v>
      </c>
    </row>
    <row r="250" spans="1:66" s="12" customFormat="1" ht="12.95" customHeight="1" x14ac:dyDescent="0.2">
      <c r="A250" s="16" t="s">
        <v>528</v>
      </c>
      <c r="B250" s="14" t="s">
        <v>441</v>
      </c>
      <c r="C250" s="14"/>
      <c r="D250" s="69" t="s">
        <v>769</v>
      </c>
      <c r="E250" s="18"/>
      <c r="F250" s="14"/>
      <c r="G250" s="23" t="s">
        <v>530</v>
      </c>
      <c r="H250" s="23"/>
      <c r="I250" s="23" t="s">
        <v>531</v>
      </c>
      <c r="J250" s="23" t="s">
        <v>531</v>
      </c>
      <c r="K250" s="16" t="s">
        <v>25</v>
      </c>
      <c r="L250" s="16"/>
      <c r="M250" s="16"/>
      <c r="N250" s="47">
        <v>50</v>
      </c>
      <c r="O250" s="13">
        <v>230000000</v>
      </c>
      <c r="P250" s="16" t="s">
        <v>233</v>
      </c>
      <c r="Q250" s="14" t="s">
        <v>758</v>
      </c>
      <c r="R250" s="13" t="s">
        <v>234</v>
      </c>
      <c r="S250" s="13">
        <v>230000000</v>
      </c>
      <c r="T250" s="16" t="s">
        <v>536</v>
      </c>
      <c r="U250" s="16"/>
      <c r="V250" s="14" t="s">
        <v>284</v>
      </c>
      <c r="W250" s="18"/>
      <c r="X250" s="18"/>
      <c r="Y250" s="26">
        <v>0</v>
      </c>
      <c r="Z250" s="47">
        <v>90</v>
      </c>
      <c r="AA250" s="47">
        <v>10</v>
      </c>
      <c r="AB250" s="56"/>
      <c r="AC250" s="14" t="s">
        <v>236</v>
      </c>
      <c r="AD250" s="55"/>
      <c r="AE250" s="56"/>
      <c r="AF250" s="46">
        <v>258694030</v>
      </c>
      <c r="AG250" s="46">
        <v>289737313.60000002</v>
      </c>
      <c r="AH250" s="55"/>
      <c r="AI250" s="56"/>
      <c r="AJ250" s="49">
        <v>297878222</v>
      </c>
      <c r="AK250" s="49">
        <v>333623608.64000005</v>
      </c>
      <c r="AL250" s="55"/>
      <c r="AM250" s="56"/>
      <c r="AN250" s="49">
        <v>335038434</v>
      </c>
      <c r="AO250" s="49">
        <v>40204612.079999998</v>
      </c>
      <c r="AP250" s="55"/>
      <c r="AQ250" s="56"/>
      <c r="AR250" s="49">
        <v>371108051</v>
      </c>
      <c r="AS250" s="49">
        <v>415641017.12000006</v>
      </c>
      <c r="AT250" s="55"/>
      <c r="AU250" s="56"/>
      <c r="AV250" s="49">
        <v>393396889</v>
      </c>
      <c r="AW250" s="49">
        <v>440604515.68000007</v>
      </c>
      <c r="AX250" s="16"/>
      <c r="AY250" s="50">
        <v>0</v>
      </c>
      <c r="AZ250" s="50">
        <v>0</v>
      </c>
      <c r="BA250" s="45">
        <v>120240021112</v>
      </c>
      <c r="BB250" s="16" t="s">
        <v>537</v>
      </c>
      <c r="BC250" s="25" t="s">
        <v>711</v>
      </c>
      <c r="BD250" s="16"/>
      <c r="BE250" s="16"/>
      <c r="BF250" s="16"/>
      <c r="BG250" s="16"/>
      <c r="BH250" s="16"/>
      <c r="BI250" s="16"/>
      <c r="BJ250" s="16"/>
      <c r="BK250" s="16"/>
      <c r="BL250" s="16"/>
      <c r="BM250" s="16" t="s">
        <v>191</v>
      </c>
    </row>
    <row r="251" spans="1:66" s="43" customFormat="1" ht="12.95" customHeight="1" x14ac:dyDescent="0.2">
      <c r="A251" s="16" t="s">
        <v>528</v>
      </c>
      <c r="B251" s="14" t="s">
        <v>441</v>
      </c>
      <c r="C251" s="14"/>
      <c r="D251" s="69" t="s">
        <v>790</v>
      </c>
      <c r="E251" s="18"/>
      <c r="F251" s="14"/>
      <c r="G251" s="23" t="s">
        <v>530</v>
      </c>
      <c r="H251" s="23"/>
      <c r="I251" s="23" t="s">
        <v>531</v>
      </c>
      <c r="J251" s="23" t="s">
        <v>531</v>
      </c>
      <c r="K251" s="16" t="s">
        <v>25</v>
      </c>
      <c r="L251" s="16"/>
      <c r="M251" s="16"/>
      <c r="N251" s="47">
        <v>50</v>
      </c>
      <c r="O251" s="13">
        <v>230000000</v>
      </c>
      <c r="P251" s="16" t="s">
        <v>233</v>
      </c>
      <c r="Q251" s="14" t="s">
        <v>758</v>
      </c>
      <c r="R251" s="13" t="s">
        <v>234</v>
      </c>
      <c r="S251" s="13">
        <v>230000000</v>
      </c>
      <c r="T251" s="16" t="s">
        <v>536</v>
      </c>
      <c r="U251" s="16"/>
      <c r="V251" s="14" t="s">
        <v>284</v>
      </c>
      <c r="W251" s="18"/>
      <c r="X251" s="18"/>
      <c r="Y251" s="26">
        <v>0</v>
      </c>
      <c r="Z251" s="47">
        <v>90</v>
      </c>
      <c r="AA251" s="47">
        <v>10</v>
      </c>
      <c r="AB251" s="56"/>
      <c r="AC251" s="14" t="s">
        <v>236</v>
      </c>
      <c r="AD251" s="55"/>
      <c r="AE251" s="56"/>
      <c r="AF251" s="46">
        <v>259195940</v>
      </c>
      <c r="AG251" s="46">
        <f t="shared" ref="AG251" si="267">AF251*1.12</f>
        <v>290299452.80000001</v>
      </c>
      <c r="AH251" s="55"/>
      <c r="AI251" s="56"/>
      <c r="AJ251" s="49">
        <v>297878222</v>
      </c>
      <c r="AK251" s="49">
        <v>333623608.64000005</v>
      </c>
      <c r="AL251" s="55"/>
      <c r="AM251" s="56"/>
      <c r="AN251" s="49">
        <v>335038434</v>
      </c>
      <c r="AO251" s="49">
        <v>40204612.079999998</v>
      </c>
      <c r="AP251" s="55"/>
      <c r="AQ251" s="56"/>
      <c r="AR251" s="49">
        <v>371108051</v>
      </c>
      <c r="AS251" s="49">
        <v>415641017.12000006</v>
      </c>
      <c r="AT251" s="55"/>
      <c r="AU251" s="56"/>
      <c r="AV251" s="49">
        <v>393396889</v>
      </c>
      <c r="AW251" s="49">
        <v>440604515.68000007</v>
      </c>
      <c r="AX251" s="16"/>
      <c r="AY251" s="50">
        <f t="shared" ref="AY251" si="268">AF251+AJ251+AN251+AR251+AV251</f>
        <v>1656617536</v>
      </c>
      <c r="AZ251" s="50">
        <f t="shared" ref="AZ251" si="269">AY251*1.12</f>
        <v>1855411640.3200002</v>
      </c>
      <c r="BA251" s="45">
        <v>120240021112</v>
      </c>
      <c r="BB251" s="16" t="s">
        <v>537</v>
      </c>
      <c r="BC251" s="25" t="s">
        <v>711</v>
      </c>
      <c r="BD251" s="16"/>
      <c r="BE251" s="16"/>
      <c r="BF251" s="16"/>
      <c r="BG251" s="16"/>
      <c r="BH251" s="16"/>
      <c r="BI251" s="16"/>
      <c r="BJ251" s="16"/>
      <c r="BK251" s="16"/>
      <c r="BL251" s="16"/>
      <c r="BM251" s="16" t="s">
        <v>789</v>
      </c>
    </row>
    <row r="252" spans="1:66" s="43" customFormat="1" ht="12.95" customHeight="1" x14ac:dyDescent="0.2">
      <c r="A252" s="46" t="s">
        <v>528</v>
      </c>
      <c r="B252" s="14" t="s">
        <v>441</v>
      </c>
      <c r="C252" s="14"/>
      <c r="D252" s="92" t="s">
        <v>539</v>
      </c>
      <c r="E252" s="16"/>
      <c r="F252" s="96"/>
      <c r="G252" s="23" t="s">
        <v>530</v>
      </c>
      <c r="H252" s="23"/>
      <c r="I252" s="23" t="s">
        <v>531</v>
      </c>
      <c r="J252" s="23" t="s">
        <v>531</v>
      </c>
      <c r="K252" s="158" t="s">
        <v>25</v>
      </c>
      <c r="L252" s="16"/>
      <c r="M252" s="16"/>
      <c r="N252" s="47">
        <v>50</v>
      </c>
      <c r="O252" s="13">
        <v>230000000</v>
      </c>
      <c r="P252" s="16" t="s">
        <v>233</v>
      </c>
      <c r="Q252" s="13" t="s">
        <v>520</v>
      </c>
      <c r="R252" s="13" t="s">
        <v>234</v>
      </c>
      <c r="S252" s="13">
        <v>230000000</v>
      </c>
      <c r="T252" s="23" t="s">
        <v>280</v>
      </c>
      <c r="U252" s="16"/>
      <c r="V252" s="14" t="s">
        <v>284</v>
      </c>
      <c r="W252" s="16"/>
      <c r="X252" s="16"/>
      <c r="Y252" s="26">
        <v>0</v>
      </c>
      <c r="Z252" s="47">
        <v>90</v>
      </c>
      <c r="AA252" s="23">
        <v>10</v>
      </c>
      <c r="AB252" s="16"/>
      <c r="AC252" s="14" t="s">
        <v>236</v>
      </c>
      <c r="AD252" s="35"/>
      <c r="AE252" s="48"/>
      <c r="AF252" s="48">
        <v>120973130</v>
      </c>
      <c r="AG252" s="46">
        <f t="shared" si="260"/>
        <v>135489905.60000002</v>
      </c>
      <c r="AH252" s="35"/>
      <c r="AI252" s="49"/>
      <c r="AJ252" s="49">
        <v>139296840</v>
      </c>
      <c r="AK252" s="49">
        <f t="shared" si="261"/>
        <v>156012460.80000001</v>
      </c>
      <c r="AL252" s="16"/>
      <c r="AM252" s="49"/>
      <c r="AN252" s="49">
        <v>156674076</v>
      </c>
      <c r="AO252" s="49">
        <f t="shared" si="264"/>
        <v>18800889.120000001</v>
      </c>
      <c r="AP252" s="16"/>
      <c r="AQ252" s="16"/>
      <c r="AR252" s="49">
        <v>173541317</v>
      </c>
      <c r="AS252" s="49">
        <f t="shared" si="265"/>
        <v>194366275.04000002</v>
      </c>
      <c r="AT252" s="16"/>
      <c r="AU252" s="16"/>
      <c r="AV252" s="49">
        <v>183964249</v>
      </c>
      <c r="AW252" s="49">
        <f t="shared" si="266"/>
        <v>206039958.88000003</v>
      </c>
      <c r="AX252" s="16"/>
      <c r="AY252" s="50">
        <v>0</v>
      </c>
      <c r="AZ252" s="50">
        <f t="shared" si="263"/>
        <v>0</v>
      </c>
      <c r="BA252" s="45">
        <v>120240021112</v>
      </c>
      <c r="BB252" s="16" t="s">
        <v>540</v>
      </c>
      <c r="BC252" s="25" t="s">
        <v>541</v>
      </c>
      <c r="BD252" s="16"/>
      <c r="BE252" s="16"/>
      <c r="BF252" s="16"/>
      <c r="BG252" s="16"/>
      <c r="BH252" s="16"/>
      <c r="BI252" s="16"/>
      <c r="BJ252" s="16"/>
      <c r="BK252" s="16"/>
      <c r="BL252" s="20"/>
      <c r="BM252" s="57" t="s">
        <v>416</v>
      </c>
    </row>
    <row r="253" spans="1:66" s="43" customFormat="1" ht="12.95" customHeight="1" x14ac:dyDescent="0.2">
      <c r="A253" s="46" t="s">
        <v>528</v>
      </c>
      <c r="B253" s="14" t="s">
        <v>441</v>
      </c>
      <c r="C253" s="14"/>
      <c r="D253" s="69" t="s">
        <v>712</v>
      </c>
      <c r="E253" s="16"/>
      <c r="F253" s="69"/>
      <c r="G253" s="23" t="s">
        <v>530</v>
      </c>
      <c r="H253" s="23"/>
      <c r="I253" s="23" t="s">
        <v>531</v>
      </c>
      <c r="J253" s="23" t="s">
        <v>531</v>
      </c>
      <c r="K253" s="16" t="s">
        <v>25</v>
      </c>
      <c r="L253" s="16"/>
      <c r="M253" s="16"/>
      <c r="N253" s="47">
        <v>50</v>
      </c>
      <c r="O253" s="13">
        <v>230000000</v>
      </c>
      <c r="P253" s="16" t="s">
        <v>233</v>
      </c>
      <c r="Q253" s="14" t="s">
        <v>659</v>
      </c>
      <c r="R253" s="13" t="s">
        <v>234</v>
      </c>
      <c r="S253" s="13">
        <v>230000000</v>
      </c>
      <c r="T253" s="23" t="s">
        <v>280</v>
      </c>
      <c r="U253" s="16"/>
      <c r="V253" s="14" t="s">
        <v>284</v>
      </c>
      <c r="W253" s="16"/>
      <c r="X253" s="16"/>
      <c r="Y253" s="26">
        <v>0</v>
      </c>
      <c r="Z253" s="47">
        <v>90</v>
      </c>
      <c r="AA253" s="23">
        <v>10</v>
      </c>
      <c r="AB253" s="16"/>
      <c r="AC253" s="14" t="s">
        <v>236</v>
      </c>
      <c r="AD253" s="35"/>
      <c r="AE253" s="48"/>
      <c r="AF253" s="48">
        <v>120973130</v>
      </c>
      <c r="AG253" s="46">
        <f t="shared" si="260"/>
        <v>135489905.60000002</v>
      </c>
      <c r="AH253" s="35"/>
      <c r="AI253" s="49"/>
      <c r="AJ253" s="49">
        <v>139296840</v>
      </c>
      <c r="AK253" s="49">
        <f t="shared" si="261"/>
        <v>156012460.80000001</v>
      </c>
      <c r="AL253" s="16"/>
      <c r="AM253" s="49"/>
      <c r="AN253" s="49">
        <v>156674076</v>
      </c>
      <c r="AO253" s="49">
        <f t="shared" si="264"/>
        <v>18800889.120000001</v>
      </c>
      <c r="AP253" s="16"/>
      <c r="AQ253" s="16"/>
      <c r="AR253" s="49">
        <v>173541317</v>
      </c>
      <c r="AS253" s="49">
        <f t="shared" si="265"/>
        <v>194366275.04000002</v>
      </c>
      <c r="AT253" s="16"/>
      <c r="AU253" s="16"/>
      <c r="AV253" s="49">
        <v>183964249</v>
      </c>
      <c r="AW253" s="49">
        <f t="shared" si="266"/>
        <v>206039958.88000003</v>
      </c>
      <c r="AX253" s="16"/>
      <c r="AY253" s="50">
        <v>0</v>
      </c>
      <c r="AZ253" s="50">
        <f t="shared" si="263"/>
        <v>0</v>
      </c>
      <c r="BA253" s="45">
        <v>120240021112</v>
      </c>
      <c r="BB253" s="16" t="s">
        <v>540</v>
      </c>
      <c r="BC253" s="25" t="s">
        <v>713</v>
      </c>
      <c r="BD253" s="16"/>
      <c r="BE253" s="16"/>
      <c r="BF253" s="16"/>
      <c r="BG253" s="16"/>
      <c r="BH253" s="16"/>
      <c r="BI253" s="16"/>
      <c r="BJ253" s="16"/>
      <c r="BK253" s="16"/>
      <c r="BL253" s="20"/>
      <c r="BM253" s="16" t="s">
        <v>745</v>
      </c>
    </row>
    <row r="254" spans="1:66" s="43" customFormat="1" ht="12.95" customHeight="1" x14ac:dyDescent="0.2">
      <c r="A254" s="46" t="s">
        <v>528</v>
      </c>
      <c r="B254" s="14" t="s">
        <v>441</v>
      </c>
      <c r="C254" s="14"/>
      <c r="D254" s="69" t="s">
        <v>770</v>
      </c>
      <c r="E254" s="16"/>
      <c r="F254" s="69"/>
      <c r="G254" s="23" t="s">
        <v>530</v>
      </c>
      <c r="H254" s="23"/>
      <c r="I254" s="23" t="s">
        <v>531</v>
      </c>
      <c r="J254" s="23" t="s">
        <v>531</v>
      </c>
      <c r="K254" s="16" t="s">
        <v>25</v>
      </c>
      <c r="L254" s="16"/>
      <c r="M254" s="16"/>
      <c r="N254" s="47">
        <v>50</v>
      </c>
      <c r="O254" s="13">
        <v>230000000</v>
      </c>
      <c r="P254" s="16" t="s">
        <v>233</v>
      </c>
      <c r="Q254" s="14" t="s">
        <v>758</v>
      </c>
      <c r="R254" s="13" t="s">
        <v>234</v>
      </c>
      <c r="S254" s="13">
        <v>230000000</v>
      </c>
      <c r="T254" s="23" t="s">
        <v>280</v>
      </c>
      <c r="U254" s="16"/>
      <c r="V254" s="14" t="s">
        <v>284</v>
      </c>
      <c r="W254" s="16"/>
      <c r="X254" s="16"/>
      <c r="Y254" s="26">
        <v>0</v>
      </c>
      <c r="Z254" s="47">
        <v>90</v>
      </c>
      <c r="AA254" s="23">
        <v>10</v>
      </c>
      <c r="AB254" s="16"/>
      <c r="AC254" s="14" t="s">
        <v>236</v>
      </c>
      <c r="AD254" s="35"/>
      <c r="AE254" s="48"/>
      <c r="AF254" s="48">
        <v>120973130</v>
      </c>
      <c r="AG254" s="46">
        <v>135489905.60000002</v>
      </c>
      <c r="AH254" s="35"/>
      <c r="AI254" s="49"/>
      <c r="AJ254" s="49">
        <v>139296840</v>
      </c>
      <c r="AK254" s="49">
        <v>156012460.80000001</v>
      </c>
      <c r="AL254" s="16"/>
      <c r="AM254" s="49"/>
      <c r="AN254" s="49">
        <v>156674076</v>
      </c>
      <c r="AO254" s="49">
        <v>18800889.120000001</v>
      </c>
      <c r="AP254" s="16"/>
      <c r="AQ254" s="16"/>
      <c r="AR254" s="49">
        <v>173541317</v>
      </c>
      <c r="AS254" s="49">
        <v>194366275.04000002</v>
      </c>
      <c r="AT254" s="16"/>
      <c r="AU254" s="16"/>
      <c r="AV254" s="49">
        <v>183964249</v>
      </c>
      <c r="AW254" s="49">
        <v>206039958.88000003</v>
      </c>
      <c r="AX254" s="16"/>
      <c r="AY254" s="50">
        <v>0</v>
      </c>
      <c r="AZ254" s="50">
        <v>0</v>
      </c>
      <c r="BA254" s="45">
        <v>120240021112</v>
      </c>
      <c r="BB254" s="16" t="s">
        <v>540</v>
      </c>
      <c r="BC254" s="25" t="s">
        <v>713</v>
      </c>
      <c r="BD254" s="16"/>
      <c r="BE254" s="16"/>
      <c r="BF254" s="16"/>
      <c r="BG254" s="16"/>
      <c r="BH254" s="16"/>
      <c r="BI254" s="16"/>
      <c r="BJ254" s="16"/>
      <c r="BK254" s="16"/>
      <c r="BL254" s="20"/>
      <c r="BM254" s="16" t="s">
        <v>191</v>
      </c>
    </row>
    <row r="255" spans="1:66" s="43" customFormat="1" ht="12.95" customHeight="1" x14ac:dyDescent="0.2">
      <c r="A255" s="46" t="s">
        <v>528</v>
      </c>
      <c r="B255" s="14" t="s">
        <v>441</v>
      </c>
      <c r="C255" s="14"/>
      <c r="D255" s="69" t="s">
        <v>791</v>
      </c>
      <c r="E255" s="16"/>
      <c r="F255" s="69"/>
      <c r="G255" s="23" t="s">
        <v>530</v>
      </c>
      <c r="H255" s="23"/>
      <c r="I255" s="23" t="s">
        <v>531</v>
      </c>
      <c r="J255" s="23" t="s">
        <v>531</v>
      </c>
      <c r="K255" s="16" t="s">
        <v>25</v>
      </c>
      <c r="L255" s="16"/>
      <c r="M255" s="16"/>
      <c r="N255" s="47">
        <v>50</v>
      </c>
      <c r="O255" s="13">
        <v>230000000</v>
      </c>
      <c r="P255" s="16" t="s">
        <v>233</v>
      </c>
      <c r="Q255" s="14" t="s">
        <v>758</v>
      </c>
      <c r="R255" s="13" t="s">
        <v>234</v>
      </c>
      <c r="S255" s="13">
        <v>230000000</v>
      </c>
      <c r="T255" s="23" t="s">
        <v>280</v>
      </c>
      <c r="U255" s="16"/>
      <c r="V255" s="14" t="s">
        <v>284</v>
      </c>
      <c r="W255" s="16"/>
      <c r="X255" s="16"/>
      <c r="Y255" s="26">
        <v>0</v>
      </c>
      <c r="Z255" s="47">
        <v>90</v>
      </c>
      <c r="AA255" s="23">
        <v>10</v>
      </c>
      <c r="AB255" s="16"/>
      <c r="AC255" s="14" t="s">
        <v>236</v>
      </c>
      <c r="AD255" s="35"/>
      <c r="AE255" s="48"/>
      <c r="AF255" s="48">
        <v>120927340</v>
      </c>
      <c r="AG255" s="46">
        <f>AF255*1.12</f>
        <v>135438620.80000001</v>
      </c>
      <c r="AH255" s="35"/>
      <c r="AI255" s="49"/>
      <c r="AJ255" s="49">
        <v>139296840</v>
      </c>
      <c r="AK255" s="49">
        <v>156012460.80000001</v>
      </c>
      <c r="AL255" s="16"/>
      <c r="AM255" s="49"/>
      <c r="AN255" s="49">
        <v>156674076</v>
      </c>
      <c r="AO255" s="49">
        <v>18800889.120000001</v>
      </c>
      <c r="AP255" s="16"/>
      <c r="AQ255" s="16"/>
      <c r="AR255" s="49">
        <v>173541317</v>
      </c>
      <c r="AS255" s="49">
        <v>194366275.04000002</v>
      </c>
      <c r="AT255" s="16"/>
      <c r="AU255" s="16"/>
      <c r="AV255" s="49">
        <v>183964249</v>
      </c>
      <c r="AW255" s="49">
        <v>206039958.88000003</v>
      </c>
      <c r="AX255" s="16"/>
      <c r="AY255" s="50">
        <f t="shared" ref="AY255" si="270">AF255+AJ255+AN255+AR255+AV255</f>
        <v>774403822</v>
      </c>
      <c r="AZ255" s="50">
        <f t="shared" ref="AZ255" si="271">AY255*1.12</f>
        <v>867332280.6400001</v>
      </c>
      <c r="BA255" s="45">
        <v>120240021112</v>
      </c>
      <c r="BB255" s="16" t="s">
        <v>540</v>
      </c>
      <c r="BC255" s="25" t="s">
        <v>713</v>
      </c>
      <c r="BD255" s="16"/>
      <c r="BE255" s="16"/>
      <c r="BF255" s="16"/>
      <c r="BG255" s="16"/>
      <c r="BH255" s="16"/>
      <c r="BI255" s="16"/>
      <c r="BJ255" s="16"/>
      <c r="BK255" s="16"/>
      <c r="BL255" s="20"/>
      <c r="BM255" s="16" t="s">
        <v>789</v>
      </c>
    </row>
    <row r="256" spans="1:66" s="43" customFormat="1" ht="12.95" customHeight="1" x14ac:dyDescent="0.2">
      <c r="A256" s="46" t="s">
        <v>528</v>
      </c>
      <c r="B256" s="14" t="s">
        <v>441</v>
      </c>
      <c r="C256" s="14"/>
      <c r="D256" s="92" t="s">
        <v>542</v>
      </c>
      <c r="E256" s="16"/>
      <c r="F256" s="96"/>
      <c r="G256" s="23" t="s">
        <v>530</v>
      </c>
      <c r="H256" s="23"/>
      <c r="I256" s="23" t="s">
        <v>531</v>
      </c>
      <c r="J256" s="23" t="s">
        <v>531</v>
      </c>
      <c r="K256" s="158" t="s">
        <v>25</v>
      </c>
      <c r="L256" s="16"/>
      <c r="M256" s="16"/>
      <c r="N256" s="47">
        <v>50</v>
      </c>
      <c r="O256" s="13">
        <v>230000000</v>
      </c>
      <c r="P256" s="16" t="s">
        <v>233</v>
      </c>
      <c r="Q256" s="13" t="s">
        <v>520</v>
      </c>
      <c r="R256" s="13" t="s">
        <v>234</v>
      </c>
      <c r="S256" s="13">
        <v>230000000</v>
      </c>
      <c r="T256" s="23" t="s">
        <v>140</v>
      </c>
      <c r="U256" s="16"/>
      <c r="V256" s="14" t="s">
        <v>284</v>
      </c>
      <c r="W256" s="16"/>
      <c r="X256" s="16"/>
      <c r="Y256" s="26">
        <v>0</v>
      </c>
      <c r="Z256" s="47">
        <v>90</v>
      </c>
      <c r="AA256" s="23">
        <v>10</v>
      </c>
      <c r="AB256" s="16"/>
      <c r="AC256" s="14" t="s">
        <v>236</v>
      </c>
      <c r="AD256" s="35"/>
      <c r="AE256" s="48"/>
      <c r="AF256" s="48">
        <v>123840814</v>
      </c>
      <c r="AG256" s="46">
        <f t="shared" si="260"/>
        <v>138701711.68000001</v>
      </c>
      <c r="AH256" s="35"/>
      <c r="AI256" s="48"/>
      <c r="AJ256" s="48">
        <v>142598889</v>
      </c>
      <c r="AK256" s="49">
        <f t="shared" si="261"/>
        <v>159710755.68000001</v>
      </c>
      <c r="AL256" s="16"/>
      <c r="AM256" s="48"/>
      <c r="AN256" s="49">
        <v>160388055</v>
      </c>
      <c r="AO256" s="49">
        <f t="shared" si="264"/>
        <v>19246566.599999998</v>
      </c>
      <c r="AP256" s="16"/>
      <c r="AQ256" s="16"/>
      <c r="AR256" s="49">
        <v>177655136</v>
      </c>
      <c r="AS256" s="49">
        <f t="shared" si="265"/>
        <v>198973752.32000002</v>
      </c>
      <c r="AT256" s="16"/>
      <c r="AU256" s="16"/>
      <c r="AV256" s="49">
        <v>188325146</v>
      </c>
      <c r="AW256" s="49">
        <f t="shared" si="266"/>
        <v>210924163.52000001</v>
      </c>
      <c r="AX256" s="16"/>
      <c r="AY256" s="50">
        <v>0</v>
      </c>
      <c r="AZ256" s="50">
        <f t="shared" si="263"/>
        <v>0</v>
      </c>
      <c r="BA256" s="45">
        <v>120240021112</v>
      </c>
      <c r="BB256" s="16" t="s">
        <v>543</v>
      </c>
      <c r="BC256" s="25" t="s">
        <v>544</v>
      </c>
      <c r="BD256" s="16"/>
      <c r="BE256" s="16"/>
      <c r="BF256" s="16"/>
      <c r="BG256" s="16"/>
      <c r="BH256" s="16"/>
      <c r="BI256" s="16"/>
      <c r="BJ256" s="16"/>
      <c r="BK256" s="16"/>
      <c r="BL256" s="20"/>
      <c r="BM256" s="57" t="s">
        <v>416</v>
      </c>
    </row>
    <row r="257" spans="1:65" s="43" customFormat="1" ht="12.95" customHeight="1" x14ac:dyDescent="0.2">
      <c r="A257" s="46" t="s">
        <v>528</v>
      </c>
      <c r="B257" s="14" t="s">
        <v>441</v>
      </c>
      <c r="C257" s="14"/>
      <c r="D257" s="69" t="s">
        <v>714</v>
      </c>
      <c r="E257" s="16"/>
      <c r="F257" s="69"/>
      <c r="G257" s="23" t="s">
        <v>530</v>
      </c>
      <c r="H257" s="23"/>
      <c r="I257" s="23" t="s">
        <v>531</v>
      </c>
      <c r="J257" s="23" t="s">
        <v>531</v>
      </c>
      <c r="K257" s="16" t="s">
        <v>25</v>
      </c>
      <c r="L257" s="16"/>
      <c r="M257" s="16"/>
      <c r="N257" s="47">
        <v>50</v>
      </c>
      <c r="O257" s="13">
        <v>230000000</v>
      </c>
      <c r="P257" s="16" t="s">
        <v>233</v>
      </c>
      <c r="Q257" s="14" t="s">
        <v>659</v>
      </c>
      <c r="R257" s="13" t="s">
        <v>234</v>
      </c>
      <c r="S257" s="13">
        <v>230000000</v>
      </c>
      <c r="T257" s="23" t="s">
        <v>140</v>
      </c>
      <c r="U257" s="16"/>
      <c r="V257" s="14" t="s">
        <v>284</v>
      </c>
      <c r="W257" s="16"/>
      <c r="X257" s="16"/>
      <c r="Y257" s="26">
        <v>0</v>
      </c>
      <c r="Z257" s="47">
        <v>90</v>
      </c>
      <c r="AA257" s="23">
        <v>10</v>
      </c>
      <c r="AB257" s="16"/>
      <c r="AC257" s="14" t="s">
        <v>236</v>
      </c>
      <c r="AD257" s="35"/>
      <c r="AE257" s="48"/>
      <c r="AF257" s="48">
        <v>123840814</v>
      </c>
      <c r="AG257" s="46">
        <f t="shared" si="260"/>
        <v>138701711.68000001</v>
      </c>
      <c r="AH257" s="35"/>
      <c r="AI257" s="48"/>
      <c r="AJ257" s="48">
        <v>142598889</v>
      </c>
      <c r="AK257" s="49">
        <f t="shared" si="261"/>
        <v>159710755.68000001</v>
      </c>
      <c r="AL257" s="16"/>
      <c r="AM257" s="48"/>
      <c r="AN257" s="49">
        <v>160388055</v>
      </c>
      <c r="AO257" s="49">
        <f t="shared" si="264"/>
        <v>19246566.599999998</v>
      </c>
      <c r="AP257" s="16"/>
      <c r="AQ257" s="16"/>
      <c r="AR257" s="49">
        <v>177655136</v>
      </c>
      <c r="AS257" s="49">
        <f t="shared" si="265"/>
        <v>198973752.32000002</v>
      </c>
      <c r="AT257" s="16"/>
      <c r="AU257" s="16"/>
      <c r="AV257" s="49">
        <v>188325146</v>
      </c>
      <c r="AW257" s="49">
        <f t="shared" si="266"/>
        <v>210924163.52000001</v>
      </c>
      <c r="AX257" s="16"/>
      <c r="AY257" s="50">
        <v>0</v>
      </c>
      <c r="AZ257" s="50">
        <f t="shared" si="263"/>
        <v>0</v>
      </c>
      <c r="BA257" s="45">
        <v>120240021112</v>
      </c>
      <c r="BB257" s="16" t="s">
        <v>543</v>
      </c>
      <c r="BC257" s="25" t="s">
        <v>715</v>
      </c>
      <c r="BD257" s="16"/>
      <c r="BE257" s="16"/>
      <c r="BF257" s="16"/>
      <c r="BG257" s="16"/>
      <c r="BH257" s="16"/>
      <c r="BI257" s="16"/>
      <c r="BJ257" s="16"/>
      <c r="BK257" s="16"/>
      <c r="BL257" s="20"/>
      <c r="BM257" s="16" t="s">
        <v>194</v>
      </c>
    </row>
    <row r="258" spans="1:65" s="43" customFormat="1" ht="12.95" customHeight="1" x14ac:dyDescent="0.2">
      <c r="A258" s="46" t="s">
        <v>528</v>
      </c>
      <c r="B258" s="14" t="s">
        <v>441</v>
      </c>
      <c r="C258" s="14"/>
      <c r="D258" s="69" t="s">
        <v>771</v>
      </c>
      <c r="E258" s="16"/>
      <c r="F258" s="69"/>
      <c r="G258" s="23" t="s">
        <v>530</v>
      </c>
      <c r="H258" s="23"/>
      <c r="I258" s="23" t="s">
        <v>531</v>
      </c>
      <c r="J258" s="23" t="s">
        <v>531</v>
      </c>
      <c r="K258" s="16" t="s">
        <v>25</v>
      </c>
      <c r="L258" s="16"/>
      <c r="M258" s="16"/>
      <c r="N258" s="47">
        <v>50</v>
      </c>
      <c r="O258" s="13">
        <v>230000000</v>
      </c>
      <c r="P258" s="16" t="s">
        <v>233</v>
      </c>
      <c r="Q258" s="14" t="s">
        <v>758</v>
      </c>
      <c r="R258" s="13" t="s">
        <v>234</v>
      </c>
      <c r="S258" s="13">
        <v>230000000</v>
      </c>
      <c r="T258" s="23" t="s">
        <v>140</v>
      </c>
      <c r="U258" s="16"/>
      <c r="V258" s="14" t="s">
        <v>284</v>
      </c>
      <c r="W258" s="16"/>
      <c r="X258" s="16"/>
      <c r="Y258" s="26">
        <v>0</v>
      </c>
      <c r="Z258" s="47">
        <v>90</v>
      </c>
      <c r="AA258" s="23">
        <v>10</v>
      </c>
      <c r="AB258" s="16"/>
      <c r="AC258" s="14" t="s">
        <v>236</v>
      </c>
      <c r="AD258" s="35"/>
      <c r="AE258" s="48"/>
      <c r="AF258" s="48">
        <v>123840814</v>
      </c>
      <c r="AG258" s="46">
        <v>138701711.68000001</v>
      </c>
      <c r="AH258" s="35"/>
      <c r="AI258" s="48"/>
      <c r="AJ258" s="48">
        <v>142598889</v>
      </c>
      <c r="AK258" s="49">
        <v>159710755.68000001</v>
      </c>
      <c r="AL258" s="16"/>
      <c r="AM258" s="48"/>
      <c r="AN258" s="49">
        <v>160388055</v>
      </c>
      <c r="AO258" s="49">
        <v>19246566.599999998</v>
      </c>
      <c r="AP258" s="16"/>
      <c r="AQ258" s="16"/>
      <c r="AR258" s="49">
        <v>177655136</v>
      </c>
      <c r="AS258" s="49">
        <v>198973752.32000002</v>
      </c>
      <c r="AT258" s="16"/>
      <c r="AU258" s="16"/>
      <c r="AV258" s="49">
        <v>188325146</v>
      </c>
      <c r="AW258" s="49">
        <v>210924163.52000001</v>
      </c>
      <c r="AX258" s="16"/>
      <c r="AY258" s="50">
        <v>0</v>
      </c>
      <c r="AZ258" s="50">
        <v>0</v>
      </c>
      <c r="BA258" s="45">
        <v>120240021112</v>
      </c>
      <c r="BB258" s="16" t="s">
        <v>543</v>
      </c>
      <c r="BC258" s="25" t="s">
        <v>715</v>
      </c>
      <c r="BD258" s="16"/>
      <c r="BE258" s="16"/>
      <c r="BF258" s="16"/>
      <c r="BG258" s="16"/>
      <c r="BH258" s="16"/>
      <c r="BI258" s="16"/>
      <c r="BJ258" s="16"/>
      <c r="BK258" s="16"/>
      <c r="BL258" s="20"/>
      <c r="BM258" s="16" t="s">
        <v>191</v>
      </c>
    </row>
    <row r="259" spans="1:65" ht="12.95" customHeight="1" x14ac:dyDescent="0.2">
      <c r="A259" s="46" t="s">
        <v>528</v>
      </c>
      <c r="B259" s="14" t="s">
        <v>441</v>
      </c>
      <c r="C259" s="14"/>
      <c r="D259" s="69" t="s">
        <v>792</v>
      </c>
      <c r="E259" s="16"/>
      <c r="F259" s="69"/>
      <c r="G259" s="23" t="s">
        <v>530</v>
      </c>
      <c r="H259" s="23"/>
      <c r="I259" s="23" t="s">
        <v>531</v>
      </c>
      <c r="J259" s="23" t="s">
        <v>531</v>
      </c>
      <c r="K259" s="16" t="s">
        <v>25</v>
      </c>
      <c r="L259" s="16"/>
      <c r="M259" s="16"/>
      <c r="N259" s="47">
        <v>50</v>
      </c>
      <c r="O259" s="13">
        <v>230000000</v>
      </c>
      <c r="P259" s="16" t="s">
        <v>233</v>
      </c>
      <c r="Q259" s="14" t="s">
        <v>758</v>
      </c>
      <c r="R259" s="13" t="s">
        <v>234</v>
      </c>
      <c r="S259" s="13">
        <v>230000000</v>
      </c>
      <c r="T259" s="23" t="s">
        <v>140</v>
      </c>
      <c r="U259" s="16"/>
      <c r="V259" s="14" t="s">
        <v>284</v>
      </c>
      <c r="W259" s="16"/>
      <c r="X259" s="16"/>
      <c r="Y259" s="26">
        <v>0</v>
      </c>
      <c r="Z259" s="47">
        <v>90</v>
      </c>
      <c r="AA259" s="23">
        <v>10</v>
      </c>
      <c r="AB259" s="16"/>
      <c r="AC259" s="14" t="s">
        <v>236</v>
      </c>
      <c r="AD259" s="35"/>
      <c r="AE259" s="48"/>
      <c r="AF259" s="48">
        <v>123794652</v>
      </c>
      <c r="AG259" s="46">
        <f t="shared" ref="AG259" si="272">AF259*1.12</f>
        <v>138650010.24000001</v>
      </c>
      <c r="AH259" s="35"/>
      <c r="AI259" s="48"/>
      <c r="AJ259" s="48">
        <v>142598889</v>
      </c>
      <c r="AK259" s="49">
        <v>159710755.68000001</v>
      </c>
      <c r="AL259" s="16"/>
      <c r="AM259" s="48"/>
      <c r="AN259" s="49">
        <v>160388055</v>
      </c>
      <c r="AO259" s="49">
        <v>19246566.599999998</v>
      </c>
      <c r="AP259" s="16"/>
      <c r="AQ259" s="16"/>
      <c r="AR259" s="49">
        <v>177655136</v>
      </c>
      <c r="AS259" s="49">
        <v>198973752.32000002</v>
      </c>
      <c r="AT259" s="16"/>
      <c r="AU259" s="16"/>
      <c r="AV259" s="49">
        <v>188325146</v>
      </c>
      <c r="AW259" s="49">
        <v>210924163.52000001</v>
      </c>
      <c r="AX259" s="16"/>
      <c r="AY259" s="50">
        <f t="shared" ref="AY259" si="273">AF259+AJ259+AN259+AR259+AV259</f>
        <v>792761878</v>
      </c>
      <c r="AZ259" s="50">
        <f t="shared" ref="AZ259" si="274">AY259*1.12</f>
        <v>887893303.36000013</v>
      </c>
      <c r="BA259" s="45">
        <v>120240021112</v>
      </c>
      <c r="BB259" s="16" t="s">
        <v>543</v>
      </c>
      <c r="BC259" s="25" t="s">
        <v>715</v>
      </c>
      <c r="BD259" s="16"/>
      <c r="BE259" s="16"/>
      <c r="BF259" s="16"/>
      <c r="BG259" s="16"/>
      <c r="BH259" s="16"/>
      <c r="BI259" s="16"/>
      <c r="BJ259" s="16"/>
      <c r="BK259" s="16"/>
      <c r="BL259" s="20"/>
      <c r="BM259" s="16" t="s">
        <v>789</v>
      </c>
    </row>
    <row r="260" spans="1:65" s="43" customFormat="1" ht="12.95" customHeight="1" x14ac:dyDescent="0.2">
      <c r="A260" s="46" t="s">
        <v>528</v>
      </c>
      <c r="B260" s="14" t="s">
        <v>441</v>
      </c>
      <c r="C260" s="14"/>
      <c r="D260" s="92" t="s">
        <v>545</v>
      </c>
      <c r="E260" s="16"/>
      <c r="F260" s="96"/>
      <c r="G260" s="23" t="s">
        <v>530</v>
      </c>
      <c r="H260" s="23"/>
      <c r="I260" s="23" t="s">
        <v>531</v>
      </c>
      <c r="J260" s="23" t="s">
        <v>531</v>
      </c>
      <c r="K260" s="158" t="s">
        <v>25</v>
      </c>
      <c r="L260" s="16"/>
      <c r="M260" s="16"/>
      <c r="N260" s="47">
        <v>50</v>
      </c>
      <c r="O260" s="13">
        <v>230000000</v>
      </c>
      <c r="P260" s="16" t="s">
        <v>233</v>
      </c>
      <c r="Q260" s="13" t="s">
        <v>520</v>
      </c>
      <c r="R260" s="13" t="s">
        <v>234</v>
      </c>
      <c r="S260" s="13">
        <v>230000000</v>
      </c>
      <c r="T260" s="23" t="s">
        <v>532</v>
      </c>
      <c r="U260" s="16"/>
      <c r="V260" s="14" t="s">
        <v>284</v>
      </c>
      <c r="W260" s="16"/>
      <c r="X260" s="16"/>
      <c r="Y260" s="26">
        <v>0</v>
      </c>
      <c r="Z260" s="47">
        <v>90</v>
      </c>
      <c r="AA260" s="23">
        <v>10</v>
      </c>
      <c r="AB260" s="16"/>
      <c r="AC260" s="14" t="s">
        <v>236</v>
      </c>
      <c r="AD260" s="35"/>
      <c r="AE260" s="48"/>
      <c r="AF260" s="48">
        <v>179981150</v>
      </c>
      <c r="AG260" s="46">
        <f t="shared" ref="AG260:AG276" si="275">AF260*1.12</f>
        <v>201578888.00000003</v>
      </c>
      <c r="AH260" s="35"/>
      <c r="AI260" s="48"/>
      <c r="AJ260" s="48">
        <v>463427200</v>
      </c>
      <c r="AK260" s="49">
        <f>AJ260*1.12</f>
        <v>519038464.00000006</v>
      </c>
      <c r="AL260" s="16"/>
      <c r="AM260" s="48"/>
      <c r="AN260" s="49">
        <v>543750600</v>
      </c>
      <c r="AO260" s="49">
        <f t="shared" ref="AO260:AO276" si="276">AN260*1.12</f>
        <v>609000672</v>
      </c>
      <c r="AP260" s="16"/>
      <c r="AQ260" s="16"/>
      <c r="AR260" s="49">
        <v>558307350</v>
      </c>
      <c r="AS260" s="49">
        <f t="shared" ref="AS260:AS276" si="277">AR260*1.12</f>
        <v>625304232</v>
      </c>
      <c r="AT260" s="16"/>
      <c r="AU260" s="16"/>
      <c r="AV260" s="49">
        <v>558307350</v>
      </c>
      <c r="AW260" s="49">
        <f t="shared" ref="AW260:AW276" si="278">AV260*1.12</f>
        <v>625304232</v>
      </c>
      <c r="AX260" s="16"/>
      <c r="AY260" s="50">
        <v>0</v>
      </c>
      <c r="AZ260" s="50">
        <f t="shared" si="263"/>
        <v>0</v>
      </c>
      <c r="BA260" s="45">
        <v>120240021112</v>
      </c>
      <c r="BB260" s="16" t="s">
        <v>546</v>
      </c>
      <c r="BC260" s="25" t="s">
        <v>547</v>
      </c>
      <c r="BD260" s="16"/>
      <c r="BE260" s="16"/>
      <c r="BF260" s="16"/>
      <c r="BG260" s="16"/>
      <c r="BH260" s="16"/>
      <c r="BI260" s="16"/>
      <c r="BJ260" s="16"/>
      <c r="BK260" s="16"/>
      <c r="BL260" s="20"/>
      <c r="BM260" s="57" t="s">
        <v>416</v>
      </c>
    </row>
    <row r="261" spans="1:65" s="43" customFormat="1" ht="12.95" customHeight="1" x14ac:dyDescent="0.2">
      <c r="A261" s="46" t="s">
        <v>528</v>
      </c>
      <c r="B261" s="14" t="s">
        <v>441</v>
      </c>
      <c r="C261" s="14"/>
      <c r="D261" s="69" t="s">
        <v>716</v>
      </c>
      <c r="E261" s="16"/>
      <c r="F261" s="69"/>
      <c r="G261" s="23" t="s">
        <v>530</v>
      </c>
      <c r="H261" s="23"/>
      <c r="I261" s="23" t="s">
        <v>531</v>
      </c>
      <c r="J261" s="23" t="s">
        <v>531</v>
      </c>
      <c r="K261" s="16" t="s">
        <v>25</v>
      </c>
      <c r="L261" s="16"/>
      <c r="M261" s="16"/>
      <c r="N261" s="47">
        <v>50</v>
      </c>
      <c r="O261" s="13" t="s">
        <v>242</v>
      </c>
      <c r="P261" s="160" t="s">
        <v>717</v>
      </c>
      <c r="Q261" s="14" t="s">
        <v>659</v>
      </c>
      <c r="R261" s="13" t="s">
        <v>234</v>
      </c>
      <c r="S261" s="13">
        <v>230000000</v>
      </c>
      <c r="T261" s="23" t="s">
        <v>532</v>
      </c>
      <c r="U261" s="16"/>
      <c r="V261" s="14" t="s">
        <v>284</v>
      </c>
      <c r="W261" s="16"/>
      <c r="X261" s="16"/>
      <c r="Y261" s="26">
        <v>0</v>
      </c>
      <c r="Z261" s="47">
        <v>90</v>
      </c>
      <c r="AA261" s="23">
        <v>10</v>
      </c>
      <c r="AB261" s="16"/>
      <c r="AC261" s="14" t="s">
        <v>236</v>
      </c>
      <c r="AD261" s="35"/>
      <c r="AE261" s="48"/>
      <c r="AF261" s="48">
        <v>179981150</v>
      </c>
      <c r="AG261" s="46">
        <f t="shared" si="275"/>
        <v>201578888.00000003</v>
      </c>
      <c r="AH261" s="35"/>
      <c r="AI261" s="48"/>
      <c r="AJ261" s="48">
        <v>463427200</v>
      </c>
      <c r="AK261" s="49">
        <f>AJ261*1.12</f>
        <v>519038464.00000006</v>
      </c>
      <c r="AL261" s="16"/>
      <c r="AM261" s="48"/>
      <c r="AN261" s="49">
        <v>543750600</v>
      </c>
      <c r="AO261" s="49">
        <f t="shared" si="276"/>
        <v>609000672</v>
      </c>
      <c r="AP261" s="16"/>
      <c r="AQ261" s="16"/>
      <c r="AR261" s="49">
        <v>558307350</v>
      </c>
      <c r="AS261" s="49">
        <f t="shared" si="277"/>
        <v>625304232</v>
      </c>
      <c r="AT261" s="16"/>
      <c r="AU261" s="16"/>
      <c r="AV261" s="49">
        <v>558307350</v>
      </c>
      <c r="AW261" s="49">
        <f t="shared" si="278"/>
        <v>625304232</v>
      </c>
      <c r="AX261" s="16"/>
      <c r="AY261" s="50">
        <v>0</v>
      </c>
      <c r="AZ261" s="50">
        <f t="shared" si="263"/>
        <v>0</v>
      </c>
      <c r="BA261" s="16" t="s">
        <v>446</v>
      </c>
      <c r="BB261" s="16" t="s">
        <v>546</v>
      </c>
      <c r="BC261" s="25" t="s">
        <v>718</v>
      </c>
      <c r="BD261" s="16"/>
      <c r="BE261" s="16"/>
      <c r="BF261" s="16"/>
      <c r="BG261" s="16"/>
      <c r="BH261" s="16"/>
      <c r="BI261" s="16"/>
      <c r="BJ261" s="16"/>
      <c r="BK261" s="16"/>
      <c r="BL261" s="20"/>
      <c r="BM261" s="16" t="s">
        <v>746</v>
      </c>
    </row>
    <row r="262" spans="1:65" s="43" customFormat="1" ht="12.95" customHeight="1" x14ac:dyDescent="0.2">
      <c r="A262" s="46" t="s">
        <v>528</v>
      </c>
      <c r="B262" s="14" t="s">
        <v>441</v>
      </c>
      <c r="C262" s="14"/>
      <c r="D262" s="69" t="s">
        <v>772</v>
      </c>
      <c r="E262" s="16"/>
      <c r="F262" s="69"/>
      <c r="G262" s="23" t="s">
        <v>530</v>
      </c>
      <c r="H262" s="23"/>
      <c r="I262" s="23" t="s">
        <v>531</v>
      </c>
      <c r="J262" s="23" t="s">
        <v>531</v>
      </c>
      <c r="K262" s="16" t="s">
        <v>25</v>
      </c>
      <c r="L262" s="16"/>
      <c r="M262" s="16"/>
      <c r="N262" s="47">
        <v>50</v>
      </c>
      <c r="O262" s="13" t="s">
        <v>242</v>
      </c>
      <c r="P262" s="160" t="s">
        <v>717</v>
      </c>
      <c r="Q262" s="14" t="s">
        <v>758</v>
      </c>
      <c r="R262" s="13" t="s">
        <v>234</v>
      </c>
      <c r="S262" s="13">
        <v>230000000</v>
      </c>
      <c r="T262" s="23" t="s">
        <v>532</v>
      </c>
      <c r="U262" s="16"/>
      <c r="V262" s="14" t="s">
        <v>284</v>
      </c>
      <c r="W262" s="16"/>
      <c r="X262" s="16"/>
      <c r="Y262" s="26">
        <v>0</v>
      </c>
      <c r="Z262" s="47">
        <v>90</v>
      </c>
      <c r="AA262" s="23">
        <v>10</v>
      </c>
      <c r="AB262" s="16"/>
      <c r="AC262" s="14" t="s">
        <v>236</v>
      </c>
      <c r="AD262" s="35"/>
      <c r="AE262" s="48"/>
      <c r="AF262" s="48">
        <v>179981150</v>
      </c>
      <c r="AG262" s="46">
        <v>201578888.00000003</v>
      </c>
      <c r="AH262" s="35"/>
      <c r="AI262" s="48"/>
      <c r="AJ262" s="48">
        <v>463427200</v>
      </c>
      <c r="AK262" s="49">
        <v>519038464.00000006</v>
      </c>
      <c r="AL262" s="16"/>
      <c r="AM262" s="48"/>
      <c r="AN262" s="49">
        <v>543750600</v>
      </c>
      <c r="AO262" s="49">
        <v>609000672</v>
      </c>
      <c r="AP262" s="16"/>
      <c r="AQ262" s="16"/>
      <c r="AR262" s="49">
        <v>558307350</v>
      </c>
      <c r="AS262" s="49">
        <v>625304232</v>
      </c>
      <c r="AT262" s="16"/>
      <c r="AU262" s="16"/>
      <c r="AV262" s="49">
        <v>558307350</v>
      </c>
      <c r="AW262" s="49">
        <v>625304232</v>
      </c>
      <c r="AX262" s="16"/>
      <c r="AY262" s="50">
        <v>0</v>
      </c>
      <c r="AZ262" s="50">
        <v>0</v>
      </c>
      <c r="BA262" s="16" t="s">
        <v>446</v>
      </c>
      <c r="BB262" s="16" t="s">
        <v>546</v>
      </c>
      <c r="BC262" s="25" t="s">
        <v>718</v>
      </c>
      <c r="BD262" s="16"/>
      <c r="BE262" s="16"/>
      <c r="BF262" s="16"/>
      <c r="BG262" s="16"/>
      <c r="BH262" s="16"/>
      <c r="BI262" s="16"/>
      <c r="BJ262" s="16"/>
      <c r="BK262" s="16"/>
      <c r="BL262" s="20"/>
      <c r="BM262" s="16" t="s">
        <v>191</v>
      </c>
    </row>
    <row r="263" spans="1:65" s="43" customFormat="1" ht="12.95" customHeight="1" x14ac:dyDescent="0.2">
      <c r="A263" s="46" t="s">
        <v>528</v>
      </c>
      <c r="B263" s="14" t="s">
        <v>441</v>
      </c>
      <c r="C263" s="14"/>
      <c r="D263" s="69" t="s">
        <v>798</v>
      </c>
      <c r="E263" s="16"/>
      <c r="F263" s="69"/>
      <c r="G263" s="23" t="s">
        <v>530</v>
      </c>
      <c r="H263" s="23"/>
      <c r="I263" s="23" t="s">
        <v>531</v>
      </c>
      <c r="J263" s="23" t="s">
        <v>531</v>
      </c>
      <c r="K263" s="16" t="s">
        <v>25</v>
      </c>
      <c r="L263" s="16"/>
      <c r="M263" s="16"/>
      <c r="N263" s="47">
        <v>50</v>
      </c>
      <c r="O263" s="13">
        <v>230000000</v>
      </c>
      <c r="P263" s="16" t="s">
        <v>233</v>
      </c>
      <c r="Q263" s="14" t="s">
        <v>445</v>
      </c>
      <c r="R263" s="13" t="s">
        <v>234</v>
      </c>
      <c r="S263" s="13">
        <v>230000000</v>
      </c>
      <c r="T263" s="23" t="s">
        <v>532</v>
      </c>
      <c r="U263" s="16"/>
      <c r="V263" s="14" t="s">
        <v>284</v>
      </c>
      <c r="W263" s="16"/>
      <c r="X263" s="16"/>
      <c r="Y263" s="26">
        <v>0</v>
      </c>
      <c r="Z263" s="47">
        <v>90</v>
      </c>
      <c r="AA263" s="23">
        <v>10</v>
      </c>
      <c r="AB263" s="16"/>
      <c r="AC263" s="14" t="s">
        <v>236</v>
      </c>
      <c r="AD263" s="35"/>
      <c r="AE263" s="48"/>
      <c r="AF263" s="48">
        <v>179981150</v>
      </c>
      <c r="AG263" s="46">
        <f>AF263*1.12</f>
        <v>201578888.00000003</v>
      </c>
      <c r="AH263" s="35"/>
      <c r="AI263" s="48"/>
      <c r="AJ263" s="48">
        <v>463427200</v>
      </c>
      <c r="AK263" s="49">
        <f>AJ263*1.12</f>
        <v>519038464.00000006</v>
      </c>
      <c r="AL263" s="16"/>
      <c r="AM263" s="48"/>
      <c r="AN263" s="49">
        <v>543750600</v>
      </c>
      <c r="AO263" s="49">
        <f>AN263*1.12</f>
        <v>609000672</v>
      </c>
      <c r="AP263" s="16"/>
      <c r="AQ263" s="16"/>
      <c r="AR263" s="49">
        <v>558307350</v>
      </c>
      <c r="AS263" s="49">
        <f>AR263*1.12</f>
        <v>625304232</v>
      </c>
      <c r="AT263" s="16"/>
      <c r="AU263" s="16"/>
      <c r="AV263" s="49">
        <v>558307350</v>
      </c>
      <c r="AW263" s="49">
        <f>AV263*1.12</f>
        <v>625304232</v>
      </c>
      <c r="AX263" s="16"/>
      <c r="AY263" s="50">
        <v>0</v>
      </c>
      <c r="AZ263" s="50">
        <f t="shared" ref="AZ263" si="279">AY263*1.12</f>
        <v>0</v>
      </c>
      <c r="BA263" s="45">
        <v>120240021112</v>
      </c>
      <c r="BB263" s="16" t="s">
        <v>546</v>
      </c>
      <c r="BC263" s="25" t="s">
        <v>547</v>
      </c>
      <c r="BD263" s="16"/>
      <c r="BE263" s="16"/>
      <c r="BF263" s="16"/>
      <c r="BG263" s="16"/>
      <c r="BH263" s="16"/>
      <c r="BI263" s="16"/>
      <c r="BJ263" s="16"/>
      <c r="BK263" s="16"/>
      <c r="BL263" s="20"/>
      <c r="BM263" s="16"/>
    </row>
    <row r="264" spans="1:65" s="43" customFormat="1" ht="12.95" customHeight="1" x14ac:dyDescent="0.2">
      <c r="A264" s="46" t="s">
        <v>528</v>
      </c>
      <c r="B264" s="14" t="s">
        <v>441</v>
      </c>
      <c r="C264" s="14"/>
      <c r="D264" s="69" t="s">
        <v>855</v>
      </c>
      <c r="E264" s="16"/>
      <c r="F264" s="69"/>
      <c r="G264" s="23" t="s">
        <v>530</v>
      </c>
      <c r="H264" s="23"/>
      <c r="I264" s="23" t="s">
        <v>531</v>
      </c>
      <c r="J264" s="23" t="s">
        <v>531</v>
      </c>
      <c r="K264" s="16" t="s">
        <v>849</v>
      </c>
      <c r="L264" s="16"/>
      <c r="M264" s="16"/>
      <c r="N264" s="47">
        <v>50</v>
      </c>
      <c r="O264" s="13">
        <v>230000000</v>
      </c>
      <c r="P264" s="16" t="s">
        <v>233</v>
      </c>
      <c r="Q264" s="14" t="s">
        <v>796</v>
      </c>
      <c r="R264" s="13" t="s">
        <v>234</v>
      </c>
      <c r="S264" s="13">
        <v>230000000</v>
      </c>
      <c r="T264" s="23" t="s">
        <v>532</v>
      </c>
      <c r="U264" s="16"/>
      <c r="V264" s="14" t="s">
        <v>284</v>
      </c>
      <c r="W264" s="16"/>
      <c r="X264" s="16"/>
      <c r="Y264" s="26">
        <v>0</v>
      </c>
      <c r="Z264" s="47">
        <v>90</v>
      </c>
      <c r="AA264" s="23">
        <v>10</v>
      </c>
      <c r="AB264" s="16"/>
      <c r="AC264" s="14" t="s">
        <v>236</v>
      </c>
      <c r="AD264" s="35"/>
      <c r="AE264" s="48"/>
      <c r="AF264" s="48">
        <v>179981150</v>
      </c>
      <c r="AG264" s="46">
        <f>AF264*1.12</f>
        <v>201578888.00000003</v>
      </c>
      <c r="AH264" s="35"/>
      <c r="AI264" s="48"/>
      <c r="AJ264" s="48">
        <v>463427200</v>
      </c>
      <c r="AK264" s="49">
        <f>AJ264*1.12</f>
        <v>519038464.00000006</v>
      </c>
      <c r="AL264" s="16"/>
      <c r="AM264" s="48"/>
      <c r="AN264" s="49">
        <v>543750600</v>
      </c>
      <c r="AO264" s="49">
        <f>AN264*1.12</f>
        <v>609000672</v>
      </c>
      <c r="AP264" s="16"/>
      <c r="AQ264" s="16"/>
      <c r="AR264" s="49">
        <v>558307350</v>
      </c>
      <c r="AS264" s="49">
        <f>AR264*1.12</f>
        <v>625304232</v>
      </c>
      <c r="AT264" s="16"/>
      <c r="AU264" s="16"/>
      <c r="AV264" s="49">
        <v>558307350</v>
      </c>
      <c r="AW264" s="49">
        <f>AV264*1.12</f>
        <v>625304232</v>
      </c>
      <c r="AX264" s="16"/>
      <c r="AY264" s="50">
        <v>0</v>
      </c>
      <c r="AZ264" s="50">
        <f>AY264*1.12</f>
        <v>0</v>
      </c>
      <c r="BA264" s="45">
        <v>120240021112</v>
      </c>
      <c r="BB264" s="16" t="s">
        <v>546</v>
      </c>
      <c r="BC264" s="25" t="s">
        <v>547</v>
      </c>
      <c r="BD264" s="16"/>
      <c r="BE264" s="16"/>
      <c r="BF264" s="16"/>
      <c r="BG264" s="16"/>
      <c r="BH264" s="16"/>
      <c r="BI264" s="16"/>
      <c r="BJ264" s="16"/>
      <c r="BK264" s="16"/>
      <c r="BL264" s="20"/>
      <c r="BM264" s="16" t="s">
        <v>194</v>
      </c>
    </row>
    <row r="265" spans="1:65" s="43" customFormat="1" ht="12.95" customHeight="1" x14ac:dyDescent="0.2">
      <c r="A265" s="46" t="s">
        <v>528</v>
      </c>
      <c r="B265" s="14" t="s">
        <v>441</v>
      </c>
      <c r="C265" s="14"/>
      <c r="D265" s="69" t="s">
        <v>873</v>
      </c>
      <c r="E265" s="16"/>
      <c r="F265" s="69"/>
      <c r="G265" s="23" t="s">
        <v>530</v>
      </c>
      <c r="H265" s="23"/>
      <c r="I265" s="23" t="s">
        <v>531</v>
      </c>
      <c r="J265" s="23" t="s">
        <v>531</v>
      </c>
      <c r="K265" s="16" t="s">
        <v>849</v>
      </c>
      <c r="L265" s="16"/>
      <c r="M265" s="16"/>
      <c r="N265" s="47">
        <v>50</v>
      </c>
      <c r="O265" s="13">
        <v>230000000</v>
      </c>
      <c r="P265" s="16" t="s">
        <v>233</v>
      </c>
      <c r="Q265" s="14" t="s">
        <v>796</v>
      </c>
      <c r="R265" s="13" t="s">
        <v>234</v>
      </c>
      <c r="S265" s="13">
        <v>230000000</v>
      </c>
      <c r="T265" s="23" t="s">
        <v>532</v>
      </c>
      <c r="U265" s="16"/>
      <c r="V265" s="14" t="s">
        <v>284</v>
      </c>
      <c r="W265" s="16"/>
      <c r="X265" s="16"/>
      <c r="Y265" s="26">
        <v>0</v>
      </c>
      <c r="Z265" s="47">
        <v>90</v>
      </c>
      <c r="AA265" s="23">
        <v>10</v>
      </c>
      <c r="AB265" s="16"/>
      <c r="AC265" s="14" t="s">
        <v>236</v>
      </c>
      <c r="AD265" s="35"/>
      <c r="AE265" s="48"/>
      <c r="AF265" s="48">
        <v>179981150</v>
      </c>
      <c r="AG265" s="46">
        <f>AF265*1.12</f>
        <v>201578888.00000003</v>
      </c>
      <c r="AH265" s="35"/>
      <c r="AI265" s="48"/>
      <c r="AJ265" s="48">
        <v>463427200</v>
      </c>
      <c r="AK265" s="49">
        <f>AJ265*1.12</f>
        <v>519038464.00000006</v>
      </c>
      <c r="AL265" s="16"/>
      <c r="AM265" s="48"/>
      <c r="AN265" s="49">
        <v>543750600</v>
      </c>
      <c r="AO265" s="49">
        <f>AN265*1.12</f>
        <v>609000672</v>
      </c>
      <c r="AP265" s="16"/>
      <c r="AQ265" s="16"/>
      <c r="AR265" s="49">
        <v>558307350</v>
      </c>
      <c r="AS265" s="49">
        <f>AR265*1.12</f>
        <v>625304232</v>
      </c>
      <c r="AT265" s="16"/>
      <c r="AU265" s="16"/>
      <c r="AV265" s="49">
        <v>558307287</v>
      </c>
      <c r="AW265" s="49">
        <f>AV265*1.12</f>
        <v>625304161.44000006</v>
      </c>
      <c r="AX265" s="16"/>
      <c r="AY265" s="50">
        <v>0</v>
      </c>
      <c r="AZ265" s="50">
        <f>AY265*1.12</f>
        <v>0</v>
      </c>
      <c r="BA265" s="45">
        <v>120240021112</v>
      </c>
      <c r="BB265" s="16" t="s">
        <v>546</v>
      </c>
      <c r="BC265" s="25" t="s">
        <v>871</v>
      </c>
      <c r="BD265" s="16"/>
      <c r="BE265" s="16"/>
      <c r="BF265" s="16"/>
      <c r="BG265" s="16"/>
      <c r="BH265" s="16"/>
      <c r="BI265" s="16"/>
      <c r="BJ265" s="16"/>
      <c r="BK265" s="16"/>
      <c r="BL265" s="20"/>
      <c r="BM265" s="16" t="s">
        <v>872</v>
      </c>
    </row>
    <row r="266" spans="1:65" ht="12.95" customHeight="1" x14ac:dyDescent="0.2">
      <c r="A266" s="46" t="s">
        <v>528</v>
      </c>
      <c r="B266" s="14" t="s">
        <v>441</v>
      </c>
      <c r="C266" s="14"/>
      <c r="D266" s="69" t="s">
        <v>880</v>
      </c>
      <c r="E266" s="16"/>
      <c r="F266" s="69"/>
      <c r="G266" s="23" t="s">
        <v>530</v>
      </c>
      <c r="H266" s="23"/>
      <c r="I266" s="23" t="s">
        <v>531</v>
      </c>
      <c r="J266" s="23" t="s">
        <v>531</v>
      </c>
      <c r="K266" s="16" t="s">
        <v>849</v>
      </c>
      <c r="L266" s="16"/>
      <c r="M266" s="16"/>
      <c r="N266" s="47">
        <v>50</v>
      </c>
      <c r="O266" s="13">
        <v>230000000</v>
      </c>
      <c r="P266" s="16" t="s">
        <v>233</v>
      </c>
      <c r="Q266" s="14" t="s">
        <v>875</v>
      </c>
      <c r="R266" s="13" t="s">
        <v>234</v>
      </c>
      <c r="S266" s="13">
        <v>230000000</v>
      </c>
      <c r="T266" s="23" t="s">
        <v>532</v>
      </c>
      <c r="U266" s="16"/>
      <c r="V266" s="14" t="s">
        <v>284</v>
      </c>
      <c r="W266" s="16"/>
      <c r="X266" s="16"/>
      <c r="Y266" s="26">
        <v>0</v>
      </c>
      <c r="Z266" s="47">
        <v>90</v>
      </c>
      <c r="AA266" s="23">
        <v>10</v>
      </c>
      <c r="AB266" s="16"/>
      <c r="AC266" s="14" t="s">
        <v>236</v>
      </c>
      <c r="AD266" s="35"/>
      <c r="AE266" s="48"/>
      <c r="AF266" s="48">
        <v>179981150</v>
      </c>
      <c r="AG266" s="46">
        <f>AF266*1.12</f>
        <v>201578888.00000003</v>
      </c>
      <c r="AH266" s="35"/>
      <c r="AI266" s="48"/>
      <c r="AJ266" s="48">
        <v>463427200</v>
      </c>
      <c r="AK266" s="49">
        <f>AJ266*1.12</f>
        <v>519038464.00000006</v>
      </c>
      <c r="AL266" s="16"/>
      <c r="AM266" s="48"/>
      <c r="AN266" s="49">
        <v>543750600</v>
      </c>
      <c r="AO266" s="49">
        <f>AN266*1.12</f>
        <v>609000672</v>
      </c>
      <c r="AP266" s="16"/>
      <c r="AQ266" s="16"/>
      <c r="AR266" s="49">
        <v>558307350</v>
      </c>
      <c r="AS266" s="49">
        <f>AR266*1.12</f>
        <v>625304232</v>
      </c>
      <c r="AT266" s="16"/>
      <c r="AU266" s="16"/>
      <c r="AV266" s="49">
        <v>558307287</v>
      </c>
      <c r="AW266" s="49">
        <f>AV266*1.12</f>
        <v>625304161.44000006</v>
      </c>
      <c r="AX266" s="16"/>
      <c r="AY266" s="50">
        <v>0</v>
      </c>
      <c r="AZ266" s="50">
        <f>AY266*1.12</f>
        <v>0</v>
      </c>
      <c r="BA266" s="45">
        <v>120240021112</v>
      </c>
      <c r="BB266" s="16" t="s">
        <v>546</v>
      </c>
      <c r="BC266" s="25" t="s">
        <v>871</v>
      </c>
      <c r="BD266" s="16"/>
      <c r="BE266" s="16"/>
      <c r="BF266" s="16"/>
      <c r="BG266" s="16"/>
      <c r="BH266" s="16"/>
      <c r="BI266" s="16"/>
      <c r="BJ266" s="16"/>
      <c r="BK266" s="16"/>
      <c r="BL266" s="20"/>
      <c r="BM266" s="16" t="s">
        <v>194</v>
      </c>
    </row>
    <row r="267" spans="1:65" ht="12.95" customHeight="1" x14ac:dyDescent="0.2">
      <c r="A267" s="46" t="s">
        <v>528</v>
      </c>
      <c r="B267" s="14" t="s">
        <v>441</v>
      </c>
      <c r="C267" s="14"/>
      <c r="D267" s="69" t="s">
        <v>955</v>
      </c>
      <c r="E267" s="16"/>
      <c r="F267" s="69"/>
      <c r="G267" s="23" t="s">
        <v>530</v>
      </c>
      <c r="H267" s="23"/>
      <c r="I267" s="23" t="s">
        <v>531</v>
      </c>
      <c r="J267" s="23" t="s">
        <v>531</v>
      </c>
      <c r="K267" s="16" t="s">
        <v>849</v>
      </c>
      <c r="L267" s="16"/>
      <c r="M267" s="16"/>
      <c r="N267" s="47">
        <v>50</v>
      </c>
      <c r="O267" s="13">
        <v>230000000</v>
      </c>
      <c r="P267" s="16" t="s">
        <v>233</v>
      </c>
      <c r="Q267" s="14" t="s">
        <v>902</v>
      </c>
      <c r="R267" s="13" t="s">
        <v>234</v>
      </c>
      <c r="S267" s="13">
        <v>230000000</v>
      </c>
      <c r="T267" s="23" t="s">
        <v>532</v>
      </c>
      <c r="U267" s="16"/>
      <c r="V267" s="14" t="s">
        <v>284</v>
      </c>
      <c r="W267" s="16"/>
      <c r="X267" s="16"/>
      <c r="Y267" s="26">
        <v>0</v>
      </c>
      <c r="Z267" s="47">
        <v>90</v>
      </c>
      <c r="AA267" s="23">
        <v>10</v>
      </c>
      <c r="AB267" s="16"/>
      <c r="AC267" s="14" t="s">
        <v>236</v>
      </c>
      <c r="AD267" s="35"/>
      <c r="AE267" s="48"/>
      <c r="AF267" s="48">
        <v>179981150</v>
      </c>
      <c r="AG267" s="46">
        <f>AF267*1.12</f>
        <v>201578888.00000003</v>
      </c>
      <c r="AH267" s="35"/>
      <c r="AI267" s="48"/>
      <c r="AJ267" s="48">
        <v>463427200</v>
      </c>
      <c r="AK267" s="49">
        <f>AJ267*1.12</f>
        <v>519038464.00000006</v>
      </c>
      <c r="AL267" s="16"/>
      <c r="AM267" s="48"/>
      <c r="AN267" s="49">
        <v>543750600</v>
      </c>
      <c r="AO267" s="49">
        <f>AN267*1.12</f>
        <v>609000672</v>
      </c>
      <c r="AP267" s="16"/>
      <c r="AQ267" s="16"/>
      <c r="AR267" s="49">
        <v>558307350</v>
      </c>
      <c r="AS267" s="49">
        <f>AR267*1.12</f>
        <v>625304232</v>
      </c>
      <c r="AT267" s="16"/>
      <c r="AU267" s="16"/>
      <c r="AV267" s="49">
        <v>558307287</v>
      </c>
      <c r="AW267" s="49">
        <f>AV267*1.12</f>
        <v>625304161.44000006</v>
      </c>
      <c r="AX267" s="16"/>
      <c r="AY267" s="50">
        <v>0</v>
      </c>
      <c r="AZ267" s="50">
        <f>AY267*1.12</f>
        <v>0</v>
      </c>
      <c r="BA267" s="45">
        <v>120240021112</v>
      </c>
      <c r="BB267" s="16" t="s">
        <v>546</v>
      </c>
      <c r="BC267" s="25" t="s">
        <v>871</v>
      </c>
      <c r="BD267" s="16"/>
      <c r="BE267" s="16"/>
      <c r="BF267" s="16"/>
      <c r="BG267" s="16"/>
      <c r="BH267" s="16"/>
      <c r="BI267" s="16"/>
      <c r="BJ267" s="16"/>
      <c r="BK267" s="16"/>
      <c r="BL267" s="20"/>
      <c r="BM267" s="16" t="s">
        <v>989</v>
      </c>
    </row>
    <row r="268" spans="1:65" s="43" customFormat="1" ht="12.95" customHeight="1" x14ac:dyDescent="0.2">
      <c r="A268" s="46" t="s">
        <v>528</v>
      </c>
      <c r="B268" s="14" t="s">
        <v>441</v>
      </c>
      <c r="C268" s="14"/>
      <c r="D268" s="92" t="s">
        <v>548</v>
      </c>
      <c r="E268" s="16"/>
      <c r="F268" s="96"/>
      <c r="G268" s="23" t="s">
        <v>530</v>
      </c>
      <c r="H268" s="23"/>
      <c r="I268" s="23" t="s">
        <v>531</v>
      </c>
      <c r="J268" s="23" t="s">
        <v>531</v>
      </c>
      <c r="K268" s="158" t="s">
        <v>25</v>
      </c>
      <c r="L268" s="16"/>
      <c r="M268" s="16"/>
      <c r="N268" s="47">
        <v>50</v>
      </c>
      <c r="O268" s="13">
        <v>230000000</v>
      </c>
      <c r="P268" s="16" t="s">
        <v>233</v>
      </c>
      <c r="Q268" s="13" t="s">
        <v>520</v>
      </c>
      <c r="R268" s="13" t="s">
        <v>234</v>
      </c>
      <c r="S268" s="13">
        <v>230000000</v>
      </c>
      <c r="T268" s="16" t="s">
        <v>536</v>
      </c>
      <c r="U268" s="16"/>
      <c r="V268" s="14" t="s">
        <v>284</v>
      </c>
      <c r="W268" s="16"/>
      <c r="X268" s="16"/>
      <c r="Y268" s="26">
        <v>0</v>
      </c>
      <c r="Z268" s="47">
        <v>90</v>
      </c>
      <c r="AA268" s="23">
        <v>10</v>
      </c>
      <c r="AB268" s="16"/>
      <c r="AC268" s="14" t="s">
        <v>236</v>
      </c>
      <c r="AD268" s="35"/>
      <c r="AE268" s="48"/>
      <c r="AF268" s="48">
        <v>140043400</v>
      </c>
      <c r="AG268" s="46">
        <f t="shared" si="275"/>
        <v>156848608.00000003</v>
      </c>
      <c r="AH268" s="35"/>
      <c r="AI268" s="48"/>
      <c r="AJ268" s="48">
        <v>235744700</v>
      </c>
      <c r="AK268" s="49">
        <f t="shared" ref="AK268:AK269" si="280">AJ268*1.12</f>
        <v>264034064.00000003</v>
      </c>
      <c r="AL268" s="16"/>
      <c r="AM268" s="48"/>
      <c r="AN268" s="49">
        <v>270158350</v>
      </c>
      <c r="AO268" s="49">
        <f t="shared" si="276"/>
        <v>302577352</v>
      </c>
      <c r="AP268" s="16"/>
      <c r="AQ268" s="16"/>
      <c r="AR268" s="49">
        <v>266649800</v>
      </c>
      <c r="AS268" s="49">
        <f t="shared" si="277"/>
        <v>298647776</v>
      </c>
      <c r="AT268" s="16"/>
      <c r="AU268" s="16"/>
      <c r="AV268" s="49">
        <v>266649800</v>
      </c>
      <c r="AW268" s="49">
        <f t="shared" si="278"/>
        <v>298647776</v>
      </c>
      <c r="AX268" s="16"/>
      <c r="AY268" s="50">
        <v>0</v>
      </c>
      <c r="AZ268" s="50">
        <f t="shared" si="263"/>
        <v>0</v>
      </c>
      <c r="BA268" s="45">
        <v>120240021112</v>
      </c>
      <c r="BB268" s="16" t="s">
        <v>549</v>
      </c>
      <c r="BC268" s="25" t="s">
        <v>550</v>
      </c>
      <c r="BD268" s="16"/>
      <c r="BE268" s="16"/>
      <c r="BF268" s="16"/>
      <c r="BG268" s="16"/>
      <c r="BH268" s="16"/>
      <c r="BI268" s="16"/>
      <c r="BJ268" s="16"/>
      <c r="BK268" s="16"/>
      <c r="BL268" s="20"/>
      <c r="BM268" s="57" t="s">
        <v>416</v>
      </c>
    </row>
    <row r="269" spans="1:65" s="43" customFormat="1" ht="12.95" customHeight="1" x14ac:dyDescent="0.2">
      <c r="A269" s="46" t="s">
        <v>528</v>
      </c>
      <c r="B269" s="14" t="s">
        <v>441</v>
      </c>
      <c r="C269" s="14"/>
      <c r="D269" s="69" t="s">
        <v>719</v>
      </c>
      <c r="E269" s="16"/>
      <c r="F269" s="69"/>
      <c r="G269" s="23" t="s">
        <v>530</v>
      </c>
      <c r="H269" s="23"/>
      <c r="I269" s="23" t="s">
        <v>531</v>
      </c>
      <c r="J269" s="23" t="s">
        <v>531</v>
      </c>
      <c r="K269" s="16" t="s">
        <v>25</v>
      </c>
      <c r="L269" s="16"/>
      <c r="M269" s="16"/>
      <c r="N269" s="47">
        <v>50</v>
      </c>
      <c r="O269" s="13" t="s">
        <v>242</v>
      </c>
      <c r="P269" s="160" t="s">
        <v>717</v>
      </c>
      <c r="Q269" s="14" t="s">
        <v>659</v>
      </c>
      <c r="R269" s="13" t="s">
        <v>234</v>
      </c>
      <c r="S269" s="13">
        <v>230000000</v>
      </c>
      <c r="T269" s="16" t="s">
        <v>536</v>
      </c>
      <c r="U269" s="16"/>
      <c r="V269" s="14" t="s">
        <v>284</v>
      </c>
      <c r="W269" s="16"/>
      <c r="X269" s="16"/>
      <c r="Y269" s="26">
        <v>0</v>
      </c>
      <c r="Z269" s="47">
        <v>90</v>
      </c>
      <c r="AA269" s="23">
        <v>10</v>
      </c>
      <c r="AB269" s="16"/>
      <c r="AC269" s="14" t="s">
        <v>236</v>
      </c>
      <c r="AD269" s="35"/>
      <c r="AE269" s="48"/>
      <c r="AF269" s="48">
        <v>140043400</v>
      </c>
      <c r="AG269" s="46">
        <f t="shared" si="275"/>
        <v>156848608.00000003</v>
      </c>
      <c r="AH269" s="35"/>
      <c r="AI269" s="48"/>
      <c r="AJ269" s="48">
        <v>235744700</v>
      </c>
      <c r="AK269" s="49">
        <f t="shared" si="280"/>
        <v>264034064.00000003</v>
      </c>
      <c r="AL269" s="16"/>
      <c r="AM269" s="48"/>
      <c r="AN269" s="49">
        <v>270158350</v>
      </c>
      <c r="AO269" s="49">
        <f t="shared" si="276"/>
        <v>302577352</v>
      </c>
      <c r="AP269" s="16"/>
      <c r="AQ269" s="16"/>
      <c r="AR269" s="49">
        <v>266649800</v>
      </c>
      <c r="AS269" s="49">
        <f t="shared" si="277"/>
        <v>298647776</v>
      </c>
      <c r="AT269" s="16"/>
      <c r="AU269" s="16"/>
      <c r="AV269" s="49">
        <v>266649800</v>
      </c>
      <c r="AW269" s="49">
        <f t="shared" si="278"/>
        <v>298647776</v>
      </c>
      <c r="AX269" s="16"/>
      <c r="AY269" s="50">
        <v>0</v>
      </c>
      <c r="AZ269" s="50">
        <f t="shared" si="263"/>
        <v>0</v>
      </c>
      <c r="BA269" s="16" t="s">
        <v>446</v>
      </c>
      <c r="BB269" s="16" t="s">
        <v>549</v>
      </c>
      <c r="BC269" s="25" t="s">
        <v>720</v>
      </c>
      <c r="BD269" s="16"/>
      <c r="BE269" s="16"/>
      <c r="BF269" s="16"/>
      <c r="BG269" s="16"/>
      <c r="BH269" s="16"/>
      <c r="BI269" s="16"/>
      <c r="BJ269" s="16"/>
      <c r="BK269" s="16"/>
      <c r="BL269" s="20"/>
      <c r="BM269" s="16" t="s">
        <v>746</v>
      </c>
    </row>
    <row r="270" spans="1:65" s="43" customFormat="1" ht="12.95" customHeight="1" x14ac:dyDescent="0.2">
      <c r="A270" s="46" t="s">
        <v>528</v>
      </c>
      <c r="B270" s="14" t="s">
        <v>441</v>
      </c>
      <c r="C270" s="14"/>
      <c r="D270" s="69" t="s">
        <v>773</v>
      </c>
      <c r="E270" s="16"/>
      <c r="F270" s="69"/>
      <c r="G270" s="23" t="s">
        <v>530</v>
      </c>
      <c r="H270" s="23"/>
      <c r="I270" s="23" t="s">
        <v>531</v>
      </c>
      <c r="J270" s="23" t="s">
        <v>531</v>
      </c>
      <c r="K270" s="16" t="s">
        <v>25</v>
      </c>
      <c r="L270" s="16"/>
      <c r="M270" s="16"/>
      <c r="N270" s="47">
        <v>50</v>
      </c>
      <c r="O270" s="13" t="s">
        <v>242</v>
      </c>
      <c r="P270" s="160" t="s">
        <v>717</v>
      </c>
      <c r="Q270" s="14" t="s">
        <v>758</v>
      </c>
      <c r="R270" s="13" t="s">
        <v>234</v>
      </c>
      <c r="S270" s="13">
        <v>230000000</v>
      </c>
      <c r="T270" s="16" t="s">
        <v>536</v>
      </c>
      <c r="U270" s="16"/>
      <c r="V270" s="14" t="s">
        <v>284</v>
      </c>
      <c r="W270" s="16"/>
      <c r="X270" s="16"/>
      <c r="Y270" s="26">
        <v>0</v>
      </c>
      <c r="Z270" s="47">
        <v>90</v>
      </c>
      <c r="AA270" s="23">
        <v>10</v>
      </c>
      <c r="AB270" s="16"/>
      <c r="AC270" s="14" t="s">
        <v>236</v>
      </c>
      <c r="AD270" s="35"/>
      <c r="AE270" s="48"/>
      <c r="AF270" s="48">
        <v>140043400</v>
      </c>
      <c r="AG270" s="46">
        <v>156848608.00000003</v>
      </c>
      <c r="AH270" s="35"/>
      <c r="AI270" s="48"/>
      <c r="AJ270" s="48">
        <v>235744700</v>
      </c>
      <c r="AK270" s="49">
        <v>264034064.00000003</v>
      </c>
      <c r="AL270" s="16"/>
      <c r="AM270" s="48"/>
      <c r="AN270" s="49">
        <v>270158350</v>
      </c>
      <c r="AO270" s="49">
        <v>302577352</v>
      </c>
      <c r="AP270" s="16"/>
      <c r="AQ270" s="16"/>
      <c r="AR270" s="49">
        <v>266649800</v>
      </c>
      <c r="AS270" s="49">
        <v>298647776</v>
      </c>
      <c r="AT270" s="16"/>
      <c r="AU270" s="16"/>
      <c r="AV270" s="49">
        <v>266649800</v>
      </c>
      <c r="AW270" s="49">
        <v>298647776</v>
      </c>
      <c r="AX270" s="16"/>
      <c r="AY270" s="50">
        <v>0</v>
      </c>
      <c r="AZ270" s="50">
        <v>0</v>
      </c>
      <c r="BA270" s="16" t="s">
        <v>446</v>
      </c>
      <c r="BB270" s="16" t="s">
        <v>549</v>
      </c>
      <c r="BC270" s="25" t="s">
        <v>720</v>
      </c>
      <c r="BD270" s="16"/>
      <c r="BE270" s="16"/>
      <c r="BF270" s="16"/>
      <c r="BG270" s="16"/>
      <c r="BH270" s="16"/>
      <c r="BI270" s="16"/>
      <c r="BJ270" s="16"/>
      <c r="BK270" s="16"/>
      <c r="BL270" s="20"/>
      <c r="BM270" s="16" t="s">
        <v>191</v>
      </c>
    </row>
    <row r="271" spans="1:65" s="43" customFormat="1" ht="12.95" customHeight="1" x14ac:dyDescent="0.2">
      <c r="A271" s="46" t="s">
        <v>528</v>
      </c>
      <c r="B271" s="14" t="s">
        <v>441</v>
      </c>
      <c r="C271" s="14"/>
      <c r="D271" s="69" t="s">
        <v>854</v>
      </c>
      <c r="E271" s="16"/>
      <c r="F271" s="69"/>
      <c r="G271" s="23" t="s">
        <v>530</v>
      </c>
      <c r="H271" s="23"/>
      <c r="I271" s="23" t="s">
        <v>531</v>
      </c>
      <c r="J271" s="23" t="s">
        <v>531</v>
      </c>
      <c r="K271" s="23" t="s">
        <v>25</v>
      </c>
      <c r="L271" s="16"/>
      <c r="M271" s="16"/>
      <c r="N271" s="47">
        <v>50</v>
      </c>
      <c r="O271" s="13">
        <v>230000000</v>
      </c>
      <c r="P271" s="16" t="s">
        <v>233</v>
      </c>
      <c r="Q271" s="14" t="s">
        <v>445</v>
      </c>
      <c r="R271" s="13" t="s">
        <v>234</v>
      </c>
      <c r="S271" s="13">
        <v>230000000</v>
      </c>
      <c r="T271" s="16" t="s">
        <v>536</v>
      </c>
      <c r="U271" s="16"/>
      <c r="V271" s="14" t="s">
        <v>284</v>
      </c>
      <c r="W271" s="16"/>
      <c r="X271" s="16"/>
      <c r="Y271" s="26">
        <v>0</v>
      </c>
      <c r="Z271" s="47">
        <v>90</v>
      </c>
      <c r="AA271" s="23">
        <v>10</v>
      </c>
      <c r="AB271" s="16"/>
      <c r="AC271" s="14" t="s">
        <v>236</v>
      </c>
      <c r="AD271" s="35"/>
      <c r="AE271" s="48"/>
      <c r="AF271" s="48">
        <v>140043400</v>
      </c>
      <c r="AG271" s="46">
        <f>AF271*1.12</f>
        <v>156848608.00000003</v>
      </c>
      <c r="AH271" s="35"/>
      <c r="AI271" s="48"/>
      <c r="AJ271" s="48">
        <v>235744700</v>
      </c>
      <c r="AK271" s="49">
        <f t="shared" ref="AK271" si="281">AJ271*1.12</f>
        <v>264034064.00000003</v>
      </c>
      <c r="AL271" s="16"/>
      <c r="AM271" s="48"/>
      <c r="AN271" s="49">
        <v>270158350</v>
      </c>
      <c r="AO271" s="49">
        <f>AN271*1.12</f>
        <v>302577352</v>
      </c>
      <c r="AP271" s="16"/>
      <c r="AQ271" s="16"/>
      <c r="AR271" s="49">
        <v>266649800</v>
      </c>
      <c r="AS271" s="49">
        <f>AR271*1.12</f>
        <v>298647776</v>
      </c>
      <c r="AT271" s="16"/>
      <c r="AU271" s="16"/>
      <c r="AV271" s="49">
        <v>266649800</v>
      </c>
      <c r="AW271" s="49">
        <f>AV271*1.12</f>
        <v>298647776</v>
      </c>
      <c r="AX271" s="16"/>
      <c r="AY271" s="50">
        <v>0</v>
      </c>
      <c r="AZ271" s="50">
        <f t="shared" ref="AZ271" si="282">AY271*1.12</f>
        <v>0</v>
      </c>
      <c r="BA271" s="45">
        <v>120240021112</v>
      </c>
      <c r="BB271" s="16" t="s">
        <v>549</v>
      </c>
      <c r="BC271" s="25" t="s">
        <v>550</v>
      </c>
      <c r="BD271" s="16"/>
      <c r="BE271" s="16"/>
      <c r="BF271" s="16"/>
      <c r="BG271" s="16"/>
      <c r="BH271" s="16"/>
      <c r="BI271" s="16"/>
      <c r="BJ271" s="16"/>
      <c r="BK271" s="16"/>
      <c r="BL271" s="20"/>
      <c r="BM271" s="16"/>
    </row>
    <row r="272" spans="1:65" s="43" customFormat="1" ht="12.95" customHeight="1" x14ac:dyDescent="0.2">
      <c r="A272" s="46" t="s">
        <v>528</v>
      </c>
      <c r="B272" s="14" t="s">
        <v>441</v>
      </c>
      <c r="C272" s="14"/>
      <c r="D272" s="69" t="s">
        <v>853</v>
      </c>
      <c r="E272" s="16"/>
      <c r="F272" s="69"/>
      <c r="G272" s="23" t="s">
        <v>530</v>
      </c>
      <c r="H272" s="23"/>
      <c r="I272" s="23" t="s">
        <v>531</v>
      </c>
      <c r="J272" s="23" t="s">
        <v>531</v>
      </c>
      <c r="K272" s="16" t="s">
        <v>849</v>
      </c>
      <c r="L272" s="16"/>
      <c r="M272" s="16"/>
      <c r="N272" s="47">
        <v>50</v>
      </c>
      <c r="O272" s="13">
        <v>230000000</v>
      </c>
      <c r="P272" s="16" t="s">
        <v>233</v>
      </c>
      <c r="Q272" s="14" t="s">
        <v>796</v>
      </c>
      <c r="R272" s="13" t="s">
        <v>234</v>
      </c>
      <c r="S272" s="13">
        <v>230000000</v>
      </c>
      <c r="T272" s="16" t="s">
        <v>536</v>
      </c>
      <c r="U272" s="16"/>
      <c r="V272" s="14" t="s">
        <v>284</v>
      </c>
      <c r="W272" s="16"/>
      <c r="X272" s="16"/>
      <c r="Y272" s="26">
        <v>0</v>
      </c>
      <c r="Z272" s="47">
        <v>90</v>
      </c>
      <c r="AA272" s="23">
        <v>10</v>
      </c>
      <c r="AB272" s="16"/>
      <c r="AC272" s="14" t="s">
        <v>236</v>
      </c>
      <c r="AD272" s="35"/>
      <c r="AE272" s="48"/>
      <c r="AF272" s="48">
        <v>140043400</v>
      </c>
      <c r="AG272" s="46">
        <f>AF272*1.12</f>
        <v>156848608.00000003</v>
      </c>
      <c r="AH272" s="35"/>
      <c r="AI272" s="48"/>
      <c r="AJ272" s="48">
        <v>235744700</v>
      </c>
      <c r="AK272" s="49">
        <f t="shared" ref="AK272:AK277" si="283">AJ272*1.12</f>
        <v>264034064.00000003</v>
      </c>
      <c r="AL272" s="16"/>
      <c r="AM272" s="48"/>
      <c r="AN272" s="49">
        <v>270158350</v>
      </c>
      <c r="AO272" s="49">
        <f>AN272*1.12</f>
        <v>302577352</v>
      </c>
      <c r="AP272" s="16"/>
      <c r="AQ272" s="16"/>
      <c r="AR272" s="49">
        <v>266649800</v>
      </c>
      <c r="AS272" s="49">
        <f>AR272*1.12</f>
        <v>298647776</v>
      </c>
      <c r="AT272" s="16"/>
      <c r="AU272" s="16"/>
      <c r="AV272" s="49">
        <v>266649800</v>
      </c>
      <c r="AW272" s="49">
        <f>AV272*1.12</f>
        <v>298647776</v>
      </c>
      <c r="AX272" s="16"/>
      <c r="AY272" s="59">
        <v>0</v>
      </c>
      <c r="AZ272" s="59">
        <f>IF(AC272="С НДС",AY272*1.12,AY272)</f>
        <v>0</v>
      </c>
      <c r="BA272" s="45">
        <v>120240021112</v>
      </c>
      <c r="BB272" s="16" t="s">
        <v>549</v>
      </c>
      <c r="BC272" s="25" t="s">
        <v>550</v>
      </c>
      <c r="BD272" s="16"/>
      <c r="BE272" s="16"/>
      <c r="BF272" s="16"/>
      <c r="BG272" s="16"/>
      <c r="BH272" s="16"/>
      <c r="BI272" s="16"/>
      <c r="BJ272" s="16"/>
      <c r="BK272" s="16"/>
      <c r="BL272" s="20"/>
      <c r="BM272" s="16" t="s">
        <v>194</v>
      </c>
    </row>
    <row r="273" spans="1:65" ht="12.95" customHeight="1" x14ac:dyDescent="0.2">
      <c r="A273" s="46" t="s">
        <v>528</v>
      </c>
      <c r="B273" s="14" t="s">
        <v>441</v>
      </c>
      <c r="C273" s="14"/>
      <c r="D273" s="69" t="s">
        <v>881</v>
      </c>
      <c r="E273" s="16"/>
      <c r="F273" s="69"/>
      <c r="G273" s="23" t="s">
        <v>530</v>
      </c>
      <c r="H273" s="23"/>
      <c r="I273" s="23" t="s">
        <v>531</v>
      </c>
      <c r="J273" s="23" t="s">
        <v>531</v>
      </c>
      <c r="K273" s="16" t="s">
        <v>849</v>
      </c>
      <c r="L273" s="16"/>
      <c r="M273" s="16"/>
      <c r="N273" s="47">
        <v>50</v>
      </c>
      <c r="O273" s="13">
        <v>230000000</v>
      </c>
      <c r="P273" s="16" t="s">
        <v>233</v>
      </c>
      <c r="Q273" s="14" t="s">
        <v>875</v>
      </c>
      <c r="R273" s="13" t="s">
        <v>234</v>
      </c>
      <c r="S273" s="13">
        <v>230000000</v>
      </c>
      <c r="T273" s="16" t="s">
        <v>536</v>
      </c>
      <c r="U273" s="16"/>
      <c r="V273" s="14" t="s">
        <v>284</v>
      </c>
      <c r="W273" s="16"/>
      <c r="X273" s="16"/>
      <c r="Y273" s="26">
        <v>0</v>
      </c>
      <c r="Z273" s="47">
        <v>90</v>
      </c>
      <c r="AA273" s="23">
        <v>10</v>
      </c>
      <c r="AB273" s="16"/>
      <c r="AC273" s="14" t="s">
        <v>236</v>
      </c>
      <c r="AD273" s="35"/>
      <c r="AE273" s="48"/>
      <c r="AF273" s="48">
        <v>140043400</v>
      </c>
      <c r="AG273" s="46">
        <f>AF273*1.12</f>
        <v>156848608.00000003</v>
      </c>
      <c r="AH273" s="35"/>
      <c r="AI273" s="48"/>
      <c r="AJ273" s="48">
        <v>235744700</v>
      </c>
      <c r="AK273" s="49">
        <f t="shared" si="283"/>
        <v>264034064.00000003</v>
      </c>
      <c r="AL273" s="16"/>
      <c r="AM273" s="48"/>
      <c r="AN273" s="49">
        <v>270158350</v>
      </c>
      <c r="AO273" s="49">
        <f>AN273*1.12</f>
        <v>302577352</v>
      </c>
      <c r="AP273" s="16"/>
      <c r="AQ273" s="16"/>
      <c r="AR273" s="49">
        <v>266649800</v>
      </c>
      <c r="AS273" s="49">
        <f>AR273*1.12</f>
        <v>298647776</v>
      </c>
      <c r="AT273" s="16"/>
      <c r="AU273" s="16"/>
      <c r="AV273" s="49">
        <v>266649800</v>
      </c>
      <c r="AW273" s="49">
        <f>AV273*1.12</f>
        <v>298647776</v>
      </c>
      <c r="AX273" s="16"/>
      <c r="AY273" s="50">
        <v>0</v>
      </c>
      <c r="AZ273" s="50">
        <v>0</v>
      </c>
      <c r="BA273" s="45">
        <v>120240021112</v>
      </c>
      <c r="BB273" s="16" t="s">
        <v>549</v>
      </c>
      <c r="BC273" s="25" t="s">
        <v>882</v>
      </c>
      <c r="BD273" s="16"/>
      <c r="BE273" s="16"/>
      <c r="BF273" s="16"/>
      <c r="BG273" s="16"/>
      <c r="BH273" s="16"/>
      <c r="BI273" s="16"/>
      <c r="BJ273" s="16"/>
      <c r="BK273" s="16"/>
      <c r="BL273" s="20"/>
      <c r="BM273" s="16" t="s">
        <v>194</v>
      </c>
    </row>
    <row r="274" spans="1:65" ht="12.95" customHeight="1" x14ac:dyDescent="0.2">
      <c r="A274" s="46" t="s">
        <v>528</v>
      </c>
      <c r="B274" s="14" t="s">
        <v>441</v>
      </c>
      <c r="C274" s="14"/>
      <c r="D274" s="69" t="s">
        <v>954</v>
      </c>
      <c r="E274" s="16"/>
      <c r="F274" s="69"/>
      <c r="G274" s="23" t="s">
        <v>530</v>
      </c>
      <c r="H274" s="23"/>
      <c r="I274" s="23" t="s">
        <v>531</v>
      </c>
      <c r="J274" s="23" t="s">
        <v>531</v>
      </c>
      <c r="K274" s="16" t="s">
        <v>849</v>
      </c>
      <c r="L274" s="16"/>
      <c r="M274" s="16"/>
      <c r="N274" s="47">
        <v>50</v>
      </c>
      <c r="O274" s="13">
        <v>230000000</v>
      </c>
      <c r="P274" s="16" t="s">
        <v>233</v>
      </c>
      <c r="Q274" s="14" t="s">
        <v>902</v>
      </c>
      <c r="R274" s="13" t="s">
        <v>234</v>
      </c>
      <c r="S274" s="13">
        <v>230000000</v>
      </c>
      <c r="T274" s="16" t="s">
        <v>536</v>
      </c>
      <c r="U274" s="16"/>
      <c r="V274" s="14" t="s">
        <v>284</v>
      </c>
      <c r="W274" s="16"/>
      <c r="X274" s="16"/>
      <c r="Y274" s="26">
        <v>0</v>
      </c>
      <c r="Z274" s="47">
        <v>90</v>
      </c>
      <c r="AA274" s="23">
        <v>10</v>
      </c>
      <c r="AB274" s="16"/>
      <c r="AC274" s="14" t="s">
        <v>236</v>
      </c>
      <c r="AD274" s="35"/>
      <c r="AE274" s="48"/>
      <c r="AF274" s="48">
        <v>140043400</v>
      </c>
      <c r="AG274" s="46">
        <f>AF274*1.12</f>
        <v>156848608.00000003</v>
      </c>
      <c r="AH274" s="35"/>
      <c r="AI274" s="48"/>
      <c r="AJ274" s="48">
        <v>235744700</v>
      </c>
      <c r="AK274" s="49">
        <f t="shared" si="283"/>
        <v>264034064.00000003</v>
      </c>
      <c r="AL274" s="16"/>
      <c r="AM274" s="48"/>
      <c r="AN274" s="49">
        <v>270158350</v>
      </c>
      <c r="AO274" s="49">
        <f>AN274*1.12</f>
        <v>302577352</v>
      </c>
      <c r="AP274" s="16"/>
      <c r="AQ274" s="16"/>
      <c r="AR274" s="49">
        <v>266649800</v>
      </c>
      <c r="AS274" s="49">
        <f>AR274*1.12</f>
        <v>298647776</v>
      </c>
      <c r="AT274" s="16"/>
      <c r="AU274" s="16"/>
      <c r="AV274" s="49">
        <v>266649800</v>
      </c>
      <c r="AW274" s="49">
        <f>AV274*1.12</f>
        <v>298647776</v>
      </c>
      <c r="AX274" s="16"/>
      <c r="AY274" s="50">
        <v>0</v>
      </c>
      <c r="AZ274" s="50">
        <f>AY274*1.12</f>
        <v>0</v>
      </c>
      <c r="BA274" s="45">
        <v>120240021112</v>
      </c>
      <c r="BB274" s="16" t="s">
        <v>549</v>
      </c>
      <c r="BC274" s="25" t="s">
        <v>882</v>
      </c>
      <c r="BD274" s="16"/>
      <c r="BE274" s="16"/>
      <c r="BF274" s="16"/>
      <c r="BG274" s="16"/>
      <c r="BH274" s="16"/>
      <c r="BI274" s="16"/>
      <c r="BJ274" s="16"/>
      <c r="BK274" s="16"/>
      <c r="BL274" s="20"/>
      <c r="BM274" s="16" t="s">
        <v>989</v>
      </c>
    </row>
    <row r="275" spans="1:65" s="43" customFormat="1" ht="12.95" customHeight="1" x14ac:dyDescent="0.2">
      <c r="A275" s="46" t="s">
        <v>528</v>
      </c>
      <c r="B275" s="14" t="s">
        <v>441</v>
      </c>
      <c r="C275" s="14"/>
      <c r="D275" s="92" t="s">
        <v>551</v>
      </c>
      <c r="E275" s="16"/>
      <c r="F275" s="96"/>
      <c r="G275" s="23" t="s">
        <v>530</v>
      </c>
      <c r="H275" s="23"/>
      <c r="I275" s="23" t="s">
        <v>531</v>
      </c>
      <c r="J275" s="23" t="s">
        <v>531</v>
      </c>
      <c r="K275" s="158" t="s">
        <v>25</v>
      </c>
      <c r="L275" s="16"/>
      <c r="M275" s="16"/>
      <c r="N275" s="47">
        <v>50</v>
      </c>
      <c r="O275" s="13">
        <v>230000000</v>
      </c>
      <c r="P275" s="16" t="s">
        <v>233</v>
      </c>
      <c r="Q275" s="13" t="s">
        <v>520</v>
      </c>
      <c r="R275" s="13" t="s">
        <v>234</v>
      </c>
      <c r="S275" s="13">
        <v>230000000</v>
      </c>
      <c r="T275" s="23" t="s">
        <v>532</v>
      </c>
      <c r="U275" s="16"/>
      <c r="V275" s="14" t="s">
        <v>284</v>
      </c>
      <c r="W275" s="16"/>
      <c r="X275" s="16"/>
      <c r="Y275" s="26">
        <v>0</v>
      </c>
      <c r="Z275" s="47">
        <v>90</v>
      </c>
      <c r="AA275" s="23">
        <v>10</v>
      </c>
      <c r="AB275" s="16"/>
      <c r="AC275" s="14" t="s">
        <v>236</v>
      </c>
      <c r="AD275" s="35"/>
      <c r="AE275" s="48"/>
      <c r="AF275" s="48">
        <v>56247190</v>
      </c>
      <c r="AG275" s="46">
        <f t="shared" si="275"/>
        <v>62996852.800000004</v>
      </c>
      <c r="AH275" s="35"/>
      <c r="AI275" s="48"/>
      <c r="AJ275" s="48">
        <v>51690558</v>
      </c>
      <c r="AK275" s="49">
        <f t="shared" si="283"/>
        <v>57893424.960000008</v>
      </c>
      <c r="AL275" s="16"/>
      <c r="AM275" s="48"/>
      <c r="AN275" s="49">
        <v>42471429</v>
      </c>
      <c r="AO275" s="49">
        <f t="shared" si="276"/>
        <v>47568000.480000004</v>
      </c>
      <c r="AP275" s="16"/>
      <c r="AQ275" s="16"/>
      <c r="AR275" s="49">
        <v>42471429</v>
      </c>
      <c r="AS275" s="49">
        <f t="shared" si="277"/>
        <v>47568000.480000004</v>
      </c>
      <c r="AT275" s="16"/>
      <c r="AU275" s="16"/>
      <c r="AV275" s="49">
        <v>42471429</v>
      </c>
      <c r="AW275" s="49">
        <f t="shared" si="278"/>
        <v>47568000.480000004</v>
      </c>
      <c r="AX275" s="16"/>
      <c r="AY275" s="50">
        <v>0</v>
      </c>
      <c r="AZ275" s="50">
        <f t="shared" si="263"/>
        <v>0</v>
      </c>
      <c r="BA275" s="45">
        <v>120240021112</v>
      </c>
      <c r="BB275" s="16" t="s">
        <v>552</v>
      </c>
      <c r="BC275" s="25" t="s">
        <v>553</v>
      </c>
      <c r="BD275" s="16"/>
      <c r="BE275" s="16"/>
      <c r="BF275" s="16"/>
      <c r="BG275" s="16"/>
      <c r="BH275" s="16"/>
      <c r="BI275" s="16"/>
      <c r="BJ275" s="16"/>
      <c r="BK275" s="16"/>
      <c r="BL275" s="20"/>
      <c r="BM275" s="57" t="s">
        <v>416</v>
      </c>
    </row>
    <row r="276" spans="1:65" s="43" customFormat="1" ht="12.95" customHeight="1" x14ac:dyDescent="0.2">
      <c r="A276" s="46" t="s">
        <v>528</v>
      </c>
      <c r="B276" s="14" t="s">
        <v>441</v>
      </c>
      <c r="C276" s="14"/>
      <c r="D276" s="69" t="s">
        <v>721</v>
      </c>
      <c r="E276" s="16"/>
      <c r="F276" s="69"/>
      <c r="G276" s="23" t="s">
        <v>530</v>
      </c>
      <c r="H276" s="23"/>
      <c r="I276" s="23" t="s">
        <v>531</v>
      </c>
      <c r="J276" s="23" t="s">
        <v>531</v>
      </c>
      <c r="K276" s="16" t="s">
        <v>25</v>
      </c>
      <c r="L276" s="16"/>
      <c r="M276" s="16"/>
      <c r="N276" s="47">
        <v>50</v>
      </c>
      <c r="O276" s="13">
        <v>230000000</v>
      </c>
      <c r="P276" s="16" t="s">
        <v>233</v>
      </c>
      <c r="Q276" s="14" t="s">
        <v>659</v>
      </c>
      <c r="R276" s="13" t="s">
        <v>234</v>
      </c>
      <c r="S276" s="13">
        <v>230000000</v>
      </c>
      <c r="T276" s="23" t="s">
        <v>532</v>
      </c>
      <c r="U276" s="16"/>
      <c r="V276" s="14" t="s">
        <v>284</v>
      </c>
      <c r="W276" s="16"/>
      <c r="X276" s="16"/>
      <c r="Y276" s="26">
        <v>0</v>
      </c>
      <c r="Z276" s="47">
        <v>90</v>
      </c>
      <c r="AA276" s="23">
        <v>10</v>
      </c>
      <c r="AB276" s="16"/>
      <c r="AC276" s="14" t="s">
        <v>236</v>
      </c>
      <c r="AD276" s="35"/>
      <c r="AE276" s="48"/>
      <c r="AF276" s="48">
        <v>56247190</v>
      </c>
      <c r="AG276" s="46">
        <f t="shared" si="275"/>
        <v>62996852.800000004</v>
      </c>
      <c r="AH276" s="35"/>
      <c r="AI276" s="48"/>
      <c r="AJ276" s="48">
        <v>51690558</v>
      </c>
      <c r="AK276" s="49">
        <f t="shared" si="283"/>
        <v>57893424.960000008</v>
      </c>
      <c r="AL276" s="16"/>
      <c r="AM276" s="48"/>
      <c r="AN276" s="49">
        <v>42471429</v>
      </c>
      <c r="AO276" s="49">
        <f t="shared" si="276"/>
        <v>47568000.480000004</v>
      </c>
      <c r="AP276" s="16"/>
      <c r="AQ276" s="16"/>
      <c r="AR276" s="49">
        <v>42471429</v>
      </c>
      <c r="AS276" s="49">
        <f t="shared" si="277"/>
        <v>47568000.480000004</v>
      </c>
      <c r="AT276" s="16"/>
      <c r="AU276" s="16"/>
      <c r="AV276" s="49">
        <v>42471429</v>
      </c>
      <c r="AW276" s="49">
        <f t="shared" si="278"/>
        <v>47568000.480000004</v>
      </c>
      <c r="AX276" s="16"/>
      <c r="AY276" s="59">
        <v>0</v>
      </c>
      <c r="AZ276" s="59">
        <f>IF(AC276="С НДС",AY276*1.12,AY276)</f>
        <v>0</v>
      </c>
      <c r="BA276" s="45">
        <v>120240021112</v>
      </c>
      <c r="BB276" s="16" t="s">
        <v>552</v>
      </c>
      <c r="BC276" s="25" t="s">
        <v>722</v>
      </c>
      <c r="BD276" s="16"/>
      <c r="BE276" s="16"/>
      <c r="BF276" s="16"/>
      <c r="BG276" s="16"/>
      <c r="BH276" s="16"/>
      <c r="BI276" s="16"/>
      <c r="BJ276" s="16"/>
      <c r="BK276" s="16"/>
      <c r="BL276" s="20"/>
      <c r="BM276" s="16" t="s">
        <v>194</v>
      </c>
    </row>
    <row r="277" spans="1:65" ht="12.95" customHeight="1" x14ac:dyDescent="0.2">
      <c r="A277" s="46" t="s">
        <v>528</v>
      </c>
      <c r="B277" s="14" t="s">
        <v>441</v>
      </c>
      <c r="C277" s="14"/>
      <c r="D277" s="69" t="s">
        <v>891</v>
      </c>
      <c r="E277" s="16"/>
      <c r="F277" s="69"/>
      <c r="G277" s="23" t="s">
        <v>530</v>
      </c>
      <c r="H277" s="23"/>
      <c r="I277" s="23" t="s">
        <v>531</v>
      </c>
      <c r="J277" s="23" t="s">
        <v>531</v>
      </c>
      <c r="K277" s="16" t="s">
        <v>25</v>
      </c>
      <c r="L277" s="16"/>
      <c r="M277" s="16"/>
      <c r="N277" s="47">
        <v>50</v>
      </c>
      <c r="O277" s="13">
        <v>230000000</v>
      </c>
      <c r="P277" s="16" t="s">
        <v>233</v>
      </c>
      <c r="Q277" s="14" t="s">
        <v>875</v>
      </c>
      <c r="R277" s="13" t="s">
        <v>234</v>
      </c>
      <c r="S277" s="13">
        <v>230000000</v>
      </c>
      <c r="T277" s="69" t="s">
        <v>532</v>
      </c>
      <c r="U277" s="16"/>
      <c r="V277" s="14" t="s">
        <v>284</v>
      </c>
      <c r="W277" s="16"/>
      <c r="X277" s="16"/>
      <c r="Y277" s="26">
        <v>0</v>
      </c>
      <c r="Z277" s="47">
        <v>90</v>
      </c>
      <c r="AA277" s="23">
        <v>10</v>
      </c>
      <c r="AB277" s="16"/>
      <c r="AC277" s="14" t="s">
        <v>236</v>
      </c>
      <c r="AD277" s="35"/>
      <c r="AE277" s="48"/>
      <c r="AF277" s="48">
        <v>56256000</v>
      </c>
      <c r="AG277" s="46">
        <f>AF277*1.12</f>
        <v>63006720.000000007</v>
      </c>
      <c r="AH277" s="35"/>
      <c r="AI277" s="48"/>
      <c r="AJ277" s="48">
        <v>51712000</v>
      </c>
      <c r="AK277" s="49">
        <f t="shared" si="283"/>
        <v>57917440.000000007</v>
      </c>
      <c r="AL277" s="16"/>
      <c r="AM277" s="48"/>
      <c r="AN277" s="49">
        <v>42720000</v>
      </c>
      <c r="AO277" s="49">
        <f>AN277*1.12</f>
        <v>47846400.000000007</v>
      </c>
      <c r="AP277" s="16"/>
      <c r="AQ277" s="16"/>
      <c r="AR277" s="49">
        <v>42720000</v>
      </c>
      <c r="AS277" s="49">
        <f>AR277*1.12</f>
        <v>47846400.000000007</v>
      </c>
      <c r="AT277" s="16"/>
      <c r="AU277" s="16"/>
      <c r="AV277" s="49">
        <v>42720000</v>
      </c>
      <c r="AW277" s="49">
        <f>AV277*1.12</f>
        <v>47846400.000000007</v>
      </c>
      <c r="AX277" s="16"/>
      <c r="AY277" s="50">
        <v>0</v>
      </c>
      <c r="AZ277" s="50">
        <f>AY277*1.12</f>
        <v>0</v>
      </c>
      <c r="BA277" s="45">
        <v>120240021112</v>
      </c>
      <c r="BB277" s="16" t="s">
        <v>552</v>
      </c>
      <c r="BC277" s="25" t="s">
        <v>722</v>
      </c>
      <c r="BD277" s="16"/>
      <c r="BE277" s="16"/>
      <c r="BF277" s="16"/>
      <c r="BG277" s="16"/>
      <c r="BH277" s="16"/>
      <c r="BI277" s="16"/>
      <c r="BJ277" s="16"/>
      <c r="BK277" s="16"/>
      <c r="BL277" s="16" t="s">
        <v>250</v>
      </c>
      <c r="BM277" s="178" t="s">
        <v>976</v>
      </c>
    </row>
    <row r="278" spans="1:65" s="43" customFormat="1" ht="12.95" customHeight="1" x14ac:dyDescent="0.2">
      <c r="A278" s="46" t="s">
        <v>528</v>
      </c>
      <c r="B278" s="14" t="s">
        <v>441</v>
      </c>
      <c r="C278" s="14"/>
      <c r="D278" s="92" t="s">
        <v>554</v>
      </c>
      <c r="E278" s="16"/>
      <c r="F278" s="96"/>
      <c r="G278" s="23" t="s">
        <v>530</v>
      </c>
      <c r="H278" s="23"/>
      <c r="I278" s="23" t="s">
        <v>531</v>
      </c>
      <c r="J278" s="23" t="s">
        <v>531</v>
      </c>
      <c r="K278" s="158" t="s">
        <v>25</v>
      </c>
      <c r="L278" s="16"/>
      <c r="M278" s="16"/>
      <c r="N278" s="47">
        <v>50</v>
      </c>
      <c r="O278" s="13">
        <v>230000000</v>
      </c>
      <c r="P278" s="16" t="s">
        <v>233</v>
      </c>
      <c r="Q278" s="13" t="s">
        <v>520</v>
      </c>
      <c r="R278" s="13" t="s">
        <v>234</v>
      </c>
      <c r="S278" s="13">
        <v>230000000</v>
      </c>
      <c r="T278" s="23" t="s">
        <v>536</v>
      </c>
      <c r="U278" s="16"/>
      <c r="V278" s="14" t="s">
        <v>284</v>
      </c>
      <c r="W278" s="16"/>
      <c r="X278" s="16"/>
      <c r="Y278" s="26">
        <v>0</v>
      </c>
      <c r="Z278" s="47">
        <v>90</v>
      </c>
      <c r="AA278" s="23">
        <v>10</v>
      </c>
      <c r="AB278" s="16"/>
      <c r="AC278" s="14" t="s">
        <v>236</v>
      </c>
      <c r="AD278" s="35"/>
      <c r="AE278" s="48"/>
      <c r="AF278" s="48">
        <v>49279821</v>
      </c>
      <c r="AG278" s="46">
        <f t="shared" ref="AG278:AG327" si="284">AF278*1.12</f>
        <v>55193399.520000003</v>
      </c>
      <c r="AH278" s="35"/>
      <c r="AI278" s="48"/>
      <c r="AJ278" s="48">
        <v>45287621</v>
      </c>
      <c r="AK278" s="49">
        <f t="shared" ref="AK278:AK309" si="285">AJ278*1.12</f>
        <v>50722135.520000003</v>
      </c>
      <c r="AL278" s="16"/>
      <c r="AM278" s="48"/>
      <c r="AN278" s="49">
        <v>37210470</v>
      </c>
      <c r="AO278" s="49">
        <f t="shared" ref="AO278:AO309" si="286">AN278*1.12</f>
        <v>41675726.400000006</v>
      </c>
      <c r="AP278" s="16"/>
      <c r="AQ278" s="16"/>
      <c r="AR278" s="49">
        <v>37210470</v>
      </c>
      <c r="AS278" s="49">
        <f t="shared" ref="AS278:AS309" si="287">AR278*1.12</f>
        <v>41675726.400000006</v>
      </c>
      <c r="AT278" s="16"/>
      <c r="AU278" s="16"/>
      <c r="AV278" s="49">
        <v>37210470</v>
      </c>
      <c r="AW278" s="49">
        <f t="shared" ref="AW278:AW309" si="288">AV278*1.12</f>
        <v>41675726.400000006</v>
      </c>
      <c r="AX278" s="16"/>
      <c r="AY278" s="50">
        <v>0</v>
      </c>
      <c r="AZ278" s="50">
        <f t="shared" si="263"/>
        <v>0</v>
      </c>
      <c r="BA278" s="45">
        <v>120240021112</v>
      </c>
      <c r="BB278" s="16" t="s">
        <v>555</v>
      </c>
      <c r="BC278" s="25" t="s">
        <v>556</v>
      </c>
      <c r="BD278" s="16"/>
      <c r="BE278" s="16"/>
      <c r="BF278" s="16"/>
      <c r="BG278" s="16"/>
      <c r="BH278" s="16"/>
      <c r="BI278" s="16"/>
      <c r="BJ278" s="16"/>
      <c r="BK278" s="16"/>
      <c r="BL278" s="20"/>
      <c r="BM278" s="57" t="s">
        <v>416</v>
      </c>
    </row>
    <row r="279" spans="1:65" s="43" customFormat="1" ht="12.95" customHeight="1" x14ac:dyDescent="0.2">
      <c r="A279" s="46" t="s">
        <v>528</v>
      </c>
      <c r="B279" s="14" t="s">
        <v>441</v>
      </c>
      <c r="C279" s="14"/>
      <c r="D279" s="69" t="s">
        <v>723</v>
      </c>
      <c r="E279" s="16"/>
      <c r="F279" s="69"/>
      <c r="G279" s="23" t="s">
        <v>530</v>
      </c>
      <c r="H279" s="23"/>
      <c r="I279" s="23" t="s">
        <v>531</v>
      </c>
      <c r="J279" s="23" t="s">
        <v>531</v>
      </c>
      <c r="K279" s="16" t="s">
        <v>25</v>
      </c>
      <c r="L279" s="16"/>
      <c r="M279" s="16"/>
      <c r="N279" s="47">
        <v>50</v>
      </c>
      <c r="O279" s="13">
        <v>230000000</v>
      </c>
      <c r="P279" s="16" t="s">
        <v>233</v>
      </c>
      <c r="Q279" s="14" t="s">
        <v>659</v>
      </c>
      <c r="R279" s="13" t="s">
        <v>234</v>
      </c>
      <c r="S279" s="13">
        <v>230000000</v>
      </c>
      <c r="T279" s="23" t="s">
        <v>536</v>
      </c>
      <c r="U279" s="16"/>
      <c r="V279" s="14" t="s">
        <v>284</v>
      </c>
      <c r="W279" s="16"/>
      <c r="X279" s="16"/>
      <c r="Y279" s="26">
        <v>0</v>
      </c>
      <c r="Z279" s="47">
        <v>90</v>
      </c>
      <c r="AA279" s="23">
        <v>10</v>
      </c>
      <c r="AB279" s="16"/>
      <c r="AC279" s="14" t="s">
        <v>236</v>
      </c>
      <c r="AD279" s="35"/>
      <c r="AE279" s="48"/>
      <c r="AF279" s="48">
        <v>49279821</v>
      </c>
      <c r="AG279" s="46">
        <f t="shared" si="284"/>
        <v>55193399.520000003</v>
      </c>
      <c r="AH279" s="35"/>
      <c r="AI279" s="48"/>
      <c r="AJ279" s="48">
        <v>45287621</v>
      </c>
      <c r="AK279" s="49">
        <f t="shared" si="285"/>
        <v>50722135.520000003</v>
      </c>
      <c r="AL279" s="16"/>
      <c r="AM279" s="48"/>
      <c r="AN279" s="49">
        <v>37210470</v>
      </c>
      <c r="AO279" s="49">
        <f t="shared" si="286"/>
        <v>41675726.400000006</v>
      </c>
      <c r="AP279" s="16"/>
      <c r="AQ279" s="16"/>
      <c r="AR279" s="49">
        <v>37210470</v>
      </c>
      <c r="AS279" s="49">
        <f t="shared" si="287"/>
        <v>41675726.400000006</v>
      </c>
      <c r="AT279" s="16"/>
      <c r="AU279" s="16"/>
      <c r="AV279" s="49">
        <v>37210470</v>
      </c>
      <c r="AW279" s="49">
        <f t="shared" si="288"/>
        <v>41675726.400000006</v>
      </c>
      <c r="AX279" s="16"/>
      <c r="AY279" s="59">
        <v>0</v>
      </c>
      <c r="AZ279" s="59">
        <f>IF(AC279="С НДС",AY279*1.12,AY279)</f>
        <v>0</v>
      </c>
      <c r="BA279" s="45">
        <v>120240021112</v>
      </c>
      <c r="BB279" s="16" t="s">
        <v>555</v>
      </c>
      <c r="BC279" s="25" t="s">
        <v>724</v>
      </c>
      <c r="BD279" s="16"/>
      <c r="BE279" s="16"/>
      <c r="BF279" s="16"/>
      <c r="BG279" s="16"/>
      <c r="BH279" s="16"/>
      <c r="BI279" s="16"/>
      <c r="BJ279" s="16"/>
      <c r="BK279" s="16"/>
      <c r="BL279" s="20"/>
      <c r="BM279" s="16" t="s">
        <v>194</v>
      </c>
    </row>
    <row r="280" spans="1:65" ht="12.95" customHeight="1" x14ac:dyDescent="0.2">
      <c r="A280" s="46" t="s">
        <v>528</v>
      </c>
      <c r="B280" s="14" t="s">
        <v>441</v>
      </c>
      <c r="C280" s="14"/>
      <c r="D280" s="69" t="s">
        <v>892</v>
      </c>
      <c r="E280" s="16"/>
      <c r="F280" s="69"/>
      <c r="G280" s="23" t="s">
        <v>530</v>
      </c>
      <c r="H280" s="23"/>
      <c r="I280" s="23" t="s">
        <v>531</v>
      </c>
      <c r="J280" s="23" t="s">
        <v>531</v>
      </c>
      <c r="K280" s="16" t="s">
        <v>25</v>
      </c>
      <c r="L280" s="16"/>
      <c r="M280" s="16"/>
      <c r="N280" s="47">
        <v>50</v>
      </c>
      <c r="O280" s="13">
        <v>230000000</v>
      </c>
      <c r="P280" s="16" t="s">
        <v>233</v>
      </c>
      <c r="Q280" s="14" t="s">
        <v>875</v>
      </c>
      <c r="R280" s="13" t="s">
        <v>234</v>
      </c>
      <c r="S280" s="13">
        <v>230000000</v>
      </c>
      <c r="T280" s="23" t="s">
        <v>536</v>
      </c>
      <c r="U280" s="16"/>
      <c r="V280" s="14" t="s">
        <v>284</v>
      </c>
      <c r="W280" s="16"/>
      <c r="X280" s="16"/>
      <c r="Y280" s="26">
        <v>0</v>
      </c>
      <c r="Z280" s="47">
        <v>90</v>
      </c>
      <c r="AA280" s="23">
        <v>10</v>
      </c>
      <c r="AB280" s="16"/>
      <c r="AC280" s="14" t="s">
        <v>236</v>
      </c>
      <c r="AD280" s="35"/>
      <c r="AE280" s="48"/>
      <c r="AF280" s="48">
        <v>49280000</v>
      </c>
      <c r="AG280" s="46">
        <f>AF280*1.12</f>
        <v>55193600.000000007</v>
      </c>
      <c r="AH280" s="35"/>
      <c r="AI280" s="48"/>
      <c r="AJ280" s="48">
        <v>45312000</v>
      </c>
      <c r="AK280" s="49">
        <f>AJ280*1.12</f>
        <v>50749440.000000007</v>
      </c>
      <c r="AL280" s="16"/>
      <c r="AM280" s="48"/>
      <c r="AN280" s="49">
        <v>38592000</v>
      </c>
      <c r="AO280" s="49">
        <f>AN280*1.12</f>
        <v>43223040.000000007</v>
      </c>
      <c r="AP280" s="16"/>
      <c r="AQ280" s="16"/>
      <c r="AR280" s="49">
        <v>38592000</v>
      </c>
      <c r="AS280" s="49">
        <f>AR280*1.12</f>
        <v>43223040.000000007</v>
      </c>
      <c r="AT280" s="16"/>
      <c r="AU280" s="16"/>
      <c r="AV280" s="49">
        <v>38592000</v>
      </c>
      <c r="AW280" s="49">
        <f>AV280*1.12</f>
        <v>43223040.000000007</v>
      </c>
      <c r="AX280" s="16"/>
      <c r="AY280" s="50">
        <v>0</v>
      </c>
      <c r="AZ280" s="50">
        <f>AY280*1.12</f>
        <v>0</v>
      </c>
      <c r="BA280" s="45">
        <v>120240021112</v>
      </c>
      <c r="BB280" s="16" t="s">
        <v>555</v>
      </c>
      <c r="BC280" s="25" t="s">
        <v>724</v>
      </c>
      <c r="BD280" s="16"/>
      <c r="BE280" s="16"/>
      <c r="BF280" s="16"/>
      <c r="BG280" s="16"/>
      <c r="BH280" s="16"/>
      <c r="BI280" s="16"/>
      <c r="BJ280" s="16"/>
      <c r="BK280" s="16"/>
      <c r="BL280" s="16" t="s">
        <v>250</v>
      </c>
      <c r="BM280" s="178" t="s">
        <v>976</v>
      </c>
    </row>
    <row r="281" spans="1:65" s="43" customFormat="1" ht="12.95" customHeight="1" x14ac:dyDescent="0.2">
      <c r="A281" s="46" t="s">
        <v>528</v>
      </c>
      <c r="B281" s="14" t="s">
        <v>441</v>
      </c>
      <c r="C281" s="14"/>
      <c r="D281" s="92" t="s">
        <v>557</v>
      </c>
      <c r="E281" s="16"/>
      <c r="F281" s="96"/>
      <c r="G281" s="23" t="s">
        <v>530</v>
      </c>
      <c r="H281" s="23"/>
      <c r="I281" s="23" t="s">
        <v>531</v>
      </c>
      <c r="J281" s="23" t="s">
        <v>531</v>
      </c>
      <c r="K281" s="158" t="s">
        <v>25</v>
      </c>
      <c r="L281" s="16"/>
      <c r="M281" s="16"/>
      <c r="N281" s="47">
        <v>50</v>
      </c>
      <c r="O281" s="13">
        <v>230000000</v>
      </c>
      <c r="P281" s="16" t="s">
        <v>233</v>
      </c>
      <c r="Q281" s="13" t="s">
        <v>520</v>
      </c>
      <c r="R281" s="13" t="s">
        <v>234</v>
      </c>
      <c r="S281" s="13">
        <v>230000000</v>
      </c>
      <c r="T281" s="23" t="s">
        <v>280</v>
      </c>
      <c r="U281" s="16"/>
      <c r="V281" s="14" t="s">
        <v>284</v>
      </c>
      <c r="W281" s="16"/>
      <c r="X281" s="16"/>
      <c r="Y281" s="26">
        <v>0</v>
      </c>
      <c r="Z281" s="47">
        <v>90</v>
      </c>
      <c r="AA281" s="23">
        <v>10</v>
      </c>
      <c r="AB281" s="16"/>
      <c r="AC281" s="14" t="s">
        <v>236</v>
      </c>
      <c r="AD281" s="35"/>
      <c r="AE281" s="48"/>
      <c r="AF281" s="48">
        <v>37804949</v>
      </c>
      <c r="AG281" s="46">
        <f t="shared" si="284"/>
        <v>42341542.880000003</v>
      </c>
      <c r="AH281" s="35"/>
      <c r="AI281" s="48"/>
      <c r="AJ281" s="48">
        <v>34742338</v>
      </c>
      <c r="AK281" s="49">
        <f t="shared" si="285"/>
        <v>38911418.560000002</v>
      </c>
      <c r="AL281" s="16"/>
      <c r="AM281" s="48"/>
      <c r="AN281" s="49">
        <v>28545963</v>
      </c>
      <c r="AO281" s="49">
        <f t="shared" si="286"/>
        <v>31971478.560000002</v>
      </c>
      <c r="AP281" s="16"/>
      <c r="AQ281" s="16"/>
      <c r="AR281" s="49">
        <v>28545963</v>
      </c>
      <c r="AS281" s="49">
        <f t="shared" si="287"/>
        <v>31971478.560000002</v>
      </c>
      <c r="AT281" s="16"/>
      <c r="AU281" s="16"/>
      <c r="AV281" s="49">
        <v>28545963</v>
      </c>
      <c r="AW281" s="49">
        <f t="shared" si="288"/>
        <v>31971478.560000002</v>
      </c>
      <c r="AX281" s="16"/>
      <c r="AY281" s="50">
        <v>0</v>
      </c>
      <c r="AZ281" s="50">
        <f t="shared" si="263"/>
        <v>0</v>
      </c>
      <c r="BA281" s="45">
        <v>120240021112</v>
      </c>
      <c r="BB281" s="16" t="s">
        <v>558</v>
      </c>
      <c r="BC281" s="25" t="s">
        <v>559</v>
      </c>
      <c r="BD281" s="16"/>
      <c r="BE281" s="16"/>
      <c r="BF281" s="16"/>
      <c r="BG281" s="16"/>
      <c r="BH281" s="16"/>
      <c r="BI281" s="16"/>
      <c r="BJ281" s="16"/>
      <c r="BK281" s="16"/>
      <c r="BL281" s="20"/>
      <c r="BM281" s="57" t="s">
        <v>416</v>
      </c>
    </row>
    <row r="282" spans="1:65" s="43" customFormat="1" ht="12.95" customHeight="1" x14ac:dyDescent="0.2">
      <c r="A282" s="46" t="s">
        <v>528</v>
      </c>
      <c r="B282" s="14" t="s">
        <v>441</v>
      </c>
      <c r="C282" s="14"/>
      <c r="D282" s="69" t="s">
        <v>725</v>
      </c>
      <c r="E282" s="16"/>
      <c r="F282" s="69"/>
      <c r="G282" s="23" t="s">
        <v>530</v>
      </c>
      <c r="H282" s="23"/>
      <c r="I282" s="23" t="s">
        <v>531</v>
      </c>
      <c r="J282" s="23" t="s">
        <v>531</v>
      </c>
      <c r="K282" s="16" t="s">
        <v>25</v>
      </c>
      <c r="L282" s="16"/>
      <c r="M282" s="16"/>
      <c r="N282" s="47">
        <v>50</v>
      </c>
      <c r="O282" s="13">
        <v>230000000</v>
      </c>
      <c r="P282" s="16" t="s">
        <v>233</v>
      </c>
      <c r="Q282" s="14" t="s">
        <v>659</v>
      </c>
      <c r="R282" s="13" t="s">
        <v>234</v>
      </c>
      <c r="S282" s="13">
        <v>230000000</v>
      </c>
      <c r="T282" s="23" t="s">
        <v>280</v>
      </c>
      <c r="U282" s="16"/>
      <c r="V282" s="14" t="s">
        <v>284</v>
      </c>
      <c r="W282" s="16"/>
      <c r="X282" s="16"/>
      <c r="Y282" s="26">
        <v>0</v>
      </c>
      <c r="Z282" s="47">
        <v>90</v>
      </c>
      <c r="AA282" s="23">
        <v>10</v>
      </c>
      <c r="AB282" s="16"/>
      <c r="AC282" s="14" t="s">
        <v>236</v>
      </c>
      <c r="AD282" s="35"/>
      <c r="AE282" s="48"/>
      <c r="AF282" s="48">
        <v>37804949</v>
      </c>
      <c r="AG282" s="46">
        <f t="shared" si="284"/>
        <v>42341542.880000003</v>
      </c>
      <c r="AH282" s="35"/>
      <c r="AI282" s="48"/>
      <c r="AJ282" s="48">
        <v>34742338</v>
      </c>
      <c r="AK282" s="49">
        <f t="shared" si="285"/>
        <v>38911418.560000002</v>
      </c>
      <c r="AL282" s="16"/>
      <c r="AM282" s="48"/>
      <c r="AN282" s="49">
        <v>28545963</v>
      </c>
      <c r="AO282" s="49">
        <f t="shared" si="286"/>
        <v>31971478.560000002</v>
      </c>
      <c r="AP282" s="16"/>
      <c r="AQ282" s="16"/>
      <c r="AR282" s="49">
        <v>28545963</v>
      </c>
      <c r="AS282" s="49">
        <f t="shared" si="287"/>
        <v>31971478.560000002</v>
      </c>
      <c r="AT282" s="16"/>
      <c r="AU282" s="16"/>
      <c r="AV282" s="49">
        <v>28545963</v>
      </c>
      <c r="AW282" s="49">
        <f t="shared" si="288"/>
        <v>31971478.560000002</v>
      </c>
      <c r="AX282" s="16"/>
      <c r="AY282" s="59">
        <v>0</v>
      </c>
      <c r="AZ282" s="59">
        <f>IF(AC282="С НДС",AY282*1.12,AY282)</f>
        <v>0</v>
      </c>
      <c r="BA282" s="45">
        <v>120240021112</v>
      </c>
      <c r="BB282" s="16" t="s">
        <v>558</v>
      </c>
      <c r="BC282" s="25" t="s">
        <v>726</v>
      </c>
      <c r="BD282" s="16"/>
      <c r="BE282" s="16"/>
      <c r="BF282" s="16"/>
      <c r="BG282" s="16"/>
      <c r="BH282" s="16"/>
      <c r="BI282" s="16"/>
      <c r="BJ282" s="16"/>
      <c r="BK282" s="16"/>
      <c r="BL282" s="20"/>
      <c r="BM282" s="16" t="s">
        <v>194</v>
      </c>
    </row>
    <row r="283" spans="1:65" ht="12.95" customHeight="1" x14ac:dyDescent="0.2">
      <c r="A283" s="46" t="s">
        <v>528</v>
      </c>
      <c r="B283" s="14" t="s">
        <v>441</v>
      </c>
      <c r="C283" s="14"/>
      <c r="D283" s="69" t="s">
        <v>893</v>
      </c>
      <c r="E283" s="16"/>
      <c r="F283" s="69"/>
      <c r="G283" s="23" t="s">
        <v>530</v>
      </c>
      <c r="H283" s="23"/>
      <c r="I283" s="23" t="s">
        <v>531</v>
      </c>
      <c r="J283" s="23" t="s">
        <v>531</v>
      </c>
      <c r="K283" s="16" t="s">
        <v>25</v>
      </c>
      <c r="L283" s="16"/>
      <c r="M283" s="16"/>
      <c r="N283" s="47">
        <v>50</v>
      </c>
      <c r="O283" s="13">
        <v>230000000</v>
      </c>
      <c r="P283" s="16" t="s">
        <v>233</v>
      </c>
      <c r="Q283" s="14" t="s">
        <v>875</v>
      </c>
      <c r="R283" s="13" t="s">
        <v>234</v>
      </c>
      <c r="S283" s="13">
        <v>230000000</v>
      </c>
      <c r="T283" s="23" t="s">
        <v>280</v>
      </c>
      <c r="U283" s="16"/>
      <c r="V283" s="14" t="s">
        <v>284</v>
      </c>
      <c r="W283" s="16"/>
      <c r="X283" s="16"/>
      <c r="Y283" s="26">
        <v>0</v>
      </c>
      <c r="Z283" s="47">
        <v>90</v>
      </c>
      <c r="AA283" s="23">
        <v>10</v>
      </c>
      <c r="AB283" s="16"/>
      <c r="AC283" s="14" t="s">
        <v>236</v>
      </c>
      <c r="AD283" s="35"/>
      <c r="AE283" s="48"/>
      <c r="AF283" s="48">
        <v>37792000</v>
      </c>
      <c r="AG283" s="46">
        <f>AF283*1.12</f>
        <v>42327040.000000007</v>
      </c>
      <c r="AH283" s="35"/>
      <c r="AI283" s="48"/>
      <c r="AJ283" s="48">
        <v>34656000</v>
      </c>
      <c r="AK283" s="49">
        <f>AJ283*1.12</f>
        <v>38814720</v>
      </c>
      <c r="AL283" s="16"/>
      <c r="AM283" s="48"/>
      <c r="AN283" s="49">
        <v>28960000</v>
      </c>
      <c r="AO283" s="49">
        <f>AN283*1.12</f>
        <v>32435200.000000004</v>
      </c>
      <c r="AP283" s="16"/>
      <c r="AQ283" s="16"/>
      <c r="AR283" s="49">
        <v>28960000</v>
      </c>
      <c r="AS283" s="49">
        <f>AR283*1.12</f>
        <v>32435200.000000004</v>
      </c>
      <c r="AT283" s="16"/>
      <c r="AU283" s="16"/>
      <c r="AV283" s="49">
        <v>28960000</v>
      </c>
      <c r="AW283" s="49">
        <f>AV283*1.12</f>
        <v>32435200.000000004</v>
      </c>
      <c r="AX283" s="16"/>
      <c r="AY283" s="50">
        <v>0</v>
      </c>
      <c r="AZ283" s="50">
        <f>AY283*1.12</f>
        <v>0</v>
      </c>
      <c r="BA283" s="45">
        <v>120240021112</v>
      </c>
      <c r="BB283" s="16" t="s">
        <v>558</v>
      </c>
      <c r="BC283" s="25" t="s">
        <v>726</v>
      </c>
      <c r="BD283" s="16"/>
      <c r="BE283" s="16"/>
      <c r="BF283" s="16"/>
      <c r="BG283" s="16"/>
      <c r="BH283" s="16"/>
      <c r="BI283" s="16"/>
      <c r="BJ283" s="16"/>
      <c r="BK283" s="16"/>
      <c r="BL283" s="16" t="s">
        <v>250</v>
      </c>
      <c r="BM283" s="178" t="s">
        <v>976</v>
      </c>
    </row>
    <row r="284" spans="1:65" s="44" customFormat="1" ht="12.95" customHeight="1" x14ac:dyDescent="0.2">
      <c r="A284" s="46" t="s">
        <v>528</v>
      </c>
      <c r="B284" s="14" t="s">
        <v>441</v>
      </c>
      <c r="C284" s="14"/>
      <c r="D284" s="92" t="s">
        <v>560</v>
      </c>
      <c r="E284" s="23"/>
      <c r="F284" s="96"/>
      <c r="G284" s="23" t="s">
        <v>530</v>
      </c>
      <c r="H284" s="23"/>
      <c r="I284" s="23" t="s">
        <v>531</v>
      </c>
      <c r="J284" s="23" t="s">
        <v>531</v>
      </c>
      <c r="K284" s="23" t="s">
        <v>25</v>
      </c>
      <c r="L284" s="16"/>
      <c r="M284" s="16"/>
      <c r="N284" s="23">
        <v>50</v>
      </c>
      <c r="O284" s="15">
        <v>230000000</v>
      </c>
      <c r="P284" s="16" t="s">
        <v>233</v>
      </c>
      <c r="Q284" s="13" t="s">
        <v>520</v>
      </c>
      <c r="R284" s="16" t="s">
        <v>234</v>
      </c>
      <c r="S284" s="16">
        <v>230000000</v>
      </c>
      <c r="T284" s="23" t="s">
        <v>140</v>
      </c>
      <c r="U284" s="23"/>
      <c r="V284" s="14" t="s">
        <v>284</v>
      </c>
      <c r="W284" s="23"/>
      <c r="X284" s="23"/>
      <c r="Y284" s="26">
        <v>0</v>
      </c>
      <c r="Z284" s="47">
        <v>90</v>
      </c>
      <c r="AA284" s="23">
        <v>10</v>
      </c>
      <c r="AB284" s="23"/>
      <c r="AC284" s="14" t="s">
        <v>236</v>
      </c>
      <c r="AD284" s="23"/>
      <c r="AE284" s="23"/>
      <c r="AF284" s="48">
        <v>39265860</v>
      </c>
      <c r="AG284" s="46">
        <f t="shared" si="284"/>
        <v>43977763.200000003</v>
      </c>
      <c r="AH284" s="35"/>
      <c r="AI284" s="49"/>
      <c r="AJ284" s="49">
        <v>36084899</v>
      </c>
      <c r="AK284" s="49">
        <f t="shared" si="285"/>
        <v>40415086.880000003</v>
      </c>
      <c r="AL284" s="23"/>
      <c r="AM284" s="49"/>
      <c r="AN284" s="49">
        <v>29649075</v>
      </c>
      <c r="AO284" s="49">
        <f t="shared" si="286"/>
        <v>33206964.000000004</v>
      </c>
      <c r="AP284" s="23"/>
      <c r="AQ284" s="23"/>
      <c r="AR284" s="49">
        <v>29649075</v>
      </c>
      <c r="AS284" s="49">
        <f t="shared" si="287"/>
        <v>33206964.000000004</v>
      </c>
      <c r="AT284" s="23"/>
      <c r="AU284" s="23"/>
      <c r="AV284" s="49">
        <v>29649075</v>
      </c>
      <c r="AW284" s="49">
        <f t="shared" si="288"/>
        <v>33206964.000000004</v>
      </c>
      <c r="AX284" s="16"/>
      <c r="AY284" s="50">
        <v>0</v>
      </c>
      <c r="AZ284" s="50">
        <f t="shared" si="263"/>
        <v>0</v>
      </c>
      <c r="BA284" s="47">
        <v>120240021112</v>
      </c>
      <c r="BB284" s="23" t="s">
        <v>561</v>
      </c>
      <c r="BC284" s="23" t="s">
        <v>562</v>
      </c>
      <c r="BD284" s="23"/>
      <c r="BE284" s="23"/>
      <c r="BF284" s="23"/>
      <c r="BG284" s="23"/>
      <c r="BH284" s="23"/>
      <c r="BI284" s="23"/>
      <c r="BJ284" s="23"/>
      <c r="BK284" s="23"/>
      <c r="BL284" s="23"/>
      <c r="BM284" s="57" t="s">
        <v>416</v>
      </c>
    </row>
    <row r="285" spans="1:65" s="44" customFormat="1" ht="12.95" customHeight="1" x14ac:dyDescent="0.2">
      <c r="A285" s="46" t="s">
        <v>528</v>
      </c>
      <c r="B285" s="14" t="s">
        <v>441</v>
      </c>
      <c r="C285" s="14"/>
      <c r="D285" s="69" t="s">
        <v>727</v>
      </c>
      <c r="E285" s="23"/>
      <c r="F285" s="69"/>
      <c r="G285" s="23" t="s">
        <v>530</v>
      </c>
      <c r="H285" s="23"/>
      <c r="I285" s="23" t="s">
        <v>531</v>
      </c>
      <c r="J285" s="23" t="s">
        <v>531</v>
      </c>
      <c r="K285" s="23" t="s">
        <v>25</v>
      </c>
      <c r="L285" s="16"/>
      <c r="M285" s="16"/>
      <c r="N285" s="23">
        <v>50</v>
      </c>
      <c r="O285" s="15">
        <v>230000000</v>
      </c>
      <c r="P285" s="16" t="s">
        <v>233</v>
      </c>
      <c r="Q285" s="14" t="s">
        <v>659</v>
      </c>
      <c r="R285" s="16" t="s">
        <v>234</v>
      </c>
      <c r="S285" s="16">
        <v>230000000</v>
      </c>
      <c r="T285" s="23" t="s">
        <v>140</v>
      </c>
      <c r="U285" s="23"/>
      <c r="V285" s="14" t="s">
        <v>284</v>
      </c>
      <c r="W285" s="23"/>
      <c r="X285" s="23"/>
      <c r="Y285" s="26">
        <v>0</v>
      </c>
      <c r="Z285" s="47">
        <v>90</v>
      </c>
      <c r="AA285" s="23">
        <v>10</v>
      </c>
      <c r="AB285" s="23"/>
      <c r="AC285" s="14" t="s">
        <v>236</v>
      </c>
      <c r="AD285" s="23"/>
      <c r="AE285" s="23"/>
      <c r="AF285" s="48">
        <v>39265860</v>
      </c>
      <c r="AG285" s="46">
        <f t="shared" si="284"/>
        <v>43977763.200000003</v>
      </c>
      <c r="AH285" s="35"/>
      <c r="AI285" s="49"/>
      <c r="AJ285" s="49">
        <v>36084899</v>
      </c>
      <c r="AK285" s="49">
        <f t="shared" si="285"/>
        <v>40415086.880000003</v>
      </c>
      <c r="AL285" s="23"/>
      <c r="AM285" s="49"/>
      <c r="AN285" s="49">
        <v>29649075</v>
      </c>
      <c r="AO285" s="49">
        <f t="shared" si="286"/>
        <v>33206964.000000004</v>
      </c>
      <c r="AP285" s="23"/>
      <c r="AQ285" s="23"/>
      <c r="AR285" s="49">
        <v>29649075</v>
      </c>
      <c r="AS285" s="49">
        <f t="shared" si="287"/>
        <v>33206964.000000004</v>
      </c>
      <c r="AT285" s="23"/>
      <c r="AU285" s="23"/>
      <c r="AV285" s="49">
        <v>29649075</v>
      </c>
      <c r="AW285" s="49">
        <f t="shared" si="288"/>
        <v>33206964.000000004</v>
      </c>
      <c r="AX285" s="16"/>
      <c r="AY285" s="59">
        <v>0</v>
      </c>
      <c r="AZ285" s="59">
        <f>IF(AC285="С НДС",AY285*1.12,AY285)</f>
        <v>0</v>
      </c>
      <c r="BA285" s="47">
        <v>120240021112</v>
      </c>
      <c r="BB285" s="23" t="s">
        <v>561</v>
      </c>
      <c r="BC285" s="23" t="s">
        <v>728</v>
      </c>
      <c r="BD285" s="23"/>
      <c r="BE285" s="23"/>
      <c r="BF285" s="23"/>
      <c r="BG285" s="23"/>
      <c r="BH285" s="23"/>
      <c r="BI285" s="23"/>
      <c r="BJ285" s="23"/>
      <c r="BK285" s="23"/>
      <c r="BL285" s="23"/>
      <c r="BM285" s="16" t="s">
        <v>194</v>
      </c>
    </row>
    <row r="286" spans="1:65" ht="12.95" customHeight="1" x14ac:dyDescent="0.2">
      <c r="A286" s="46" t="s">
        <v>528</v>
      </c>
      <c r="B286" s="14" t="s">
        <v>441</v>
      </c>
      <c r="C286" s="14"/>
      <c r="D286" s="69" t="s">
        <v>894</v>
      </c>
      <c r="E286" s="23"/>
      <c r="F286" s="69"/>
      <c r="G286" s="23" t="s">
        <v>530</v>
      </c>
      <c r="H286" s="23"/>
      <c r="I286" s="23" t="s">
        <v>531</v>
      </c>
      <c r="J286" s="23" t="s">
        <v>531</v>
      </c>
      <c r="K286" s="23" t="s">
        <v>25</v>
      </c>
      <c r="L286" s="16"/>
      <c r="M286" s="16"/>
      <c r="N286" s="23">
        <v>50</v>
      </c>
      <c r="O286" s="15">
        <v>230000000</v>
      </c>
      <c r="P286" s="16" t="s">
        <v>233</v>
      </c>
      <c r="Q286" s="14" t="s">
        <v>875</v>
      </c>
      <c r="R286" s="16" t="s">
        <v>234</v>
      </c>
      <c r="S286" s="16">
        <v>230000000</v>
      </c>
      <c r="T286" s="23" t="s">
        <v>140</v>
      </c>
      <c r="U286" s="23"/>
      <c r="V286" s="14" t="s">
        <v>284</v>
      </c>
      <c r="W286" s="23"/>
      <c r="X286" s="23"/>
      <c r="Y286" s="26">
        <v>0</v>
      </c>
      <c r="Z286" s="47">
        <v>90</v>
      </c>
      <c r="AA286" s="23">
        <v>10</v>
      </c>
      <c r="AB286" s="23"/>
      <c r="AC286" s="14" t="s">
        <v>236</v>
      </c>
      <c r="AD286" s="23"/>
      <c r="AE286" s="23"/>
      <c r="AF286" s="48">
        <v>39264000</v>
      </c>
      <c r="AG286" s="46">
        <f t="shared" ref="AG286" si="289">AF286*1.12</f>
        <v>43975680.000000007</v>
      </c>
      <c r="AH286" s="35"/>
      <c r="AI286" s="49"/>
      <c r="AJ286" s="49">
        <v>36096000</v>
      </c>
      <c r="AK286" s="49">
        <f t="shared" ref="AK286" si="290">AJ286*1.12</f>
        <v>40427520.000000007</v>
      </c>
      <c r="AL286" s="23"/>
      <c r="AM286" s="49"/>
      <c r="AN286" s="49">
        <v>27584000</v>
      </c>
      <c r="AO286" s="49">
        <f t="shared" ref="AO286" si="291">AN286*1.12</f>
        <v>30894080.000000004</v>
      </c>
      <c r="AP286" s="23"/>
      <c r="AQ286" s="23"/>
      <c r="AR286" s="49">
        <v>27584000</v>
      </c>
      <c r="AS286" s="49">
        <f t="shared" ref="AS286" si="292">AR286*1.12</f>
        <v>30894080.000000004</v>
      </c>
      <c r="AT286" s="23"/>
      <c r="AU286" s="23"/>
      <c r="AV286" s="49">
        <v>27584000</v>
      </c>
      <c r="AW286" s="49">
        <f t="shared" ref="AW286" si="293">AV286*1.12</f>
        <v>30894080.000000004</v>
      </c>
      <c r="AX286" s="16"/>
      <c r="AY286" s="50">
        <v>0</v>
      </c>
      <c r="AZ286" s="50">
        <f>AY286*1.12</f>
        <v>0</v>
      </c>
      <c r="BA286" s="47">
        <v>120240021112</v>
      </c>
      <c r="BB286" s="23" t="s">
        <v>561</v>
      </c>
      <c r="BC286" s="23" t="s">
        <v>728</v>
      </c>
      <c r="BD286" s="23"/>
      <c r="BE286" s="23"/>
      <c r="BF286" s="23"/>
      <c r="BG286" s="23"/>
      <c r="BH286" s="23"/>
      <c r="BI286" s="23"/>
      <c r="BJ286" s="23"/>
      <c r="BK286" s="23"/>
      <c r="BL286" s="16" t="s">
        <v>250</v>
      </c>
      <c r="BM286" s="178" t="s">
        <v>976</v>
      </c>
    </row>
    <row r="287" spans="1:65" s="44" customFormat="1" ht="12.95" customHeight="1" x14ac:dyDescent="0.2">
      <c r="A287" s="46" t="s">
        <v>528</v>
      </c>
      <c r="B287" s="14" t="s">
        <v>441</v>
      </c>
      <c r="C287" s="14"/>
      <c r="D287" s="92" t="s">
        <v>563</v>
      </c>
      <c r="E287" s="23"/>
      <c r="F287" s="96"/>
      <c r="G287" s="23" t="s">
        <v>530</v>
      </c>
      <c r="H287" s="23"/>
      <c r="I287" s="23" t="s">
        <v>531</v>
      </c>
      <c r="J287" s="23" t="s">
        <v>531</v>
      </c>
      <c r="K287" s="23" t="s">
        <v>25</v>
      </c>
      <c r="L287" s="16"/>
      <c r="M287" s="16"/>
      <c r="N287" s="23">
        <v>50</v>
      </c>
      <c r="O287" s="15">
        <v>230000000</v>
      </c>
      <c r="P287" s="16" t="s">
        <v>233</v>
      </c>
      <c r="Q287" s="13" t="s">
        <v>520</v>
      </c>
      <c r="R287" s="16" t="s">
        <v>234</v>
      </c>
      <c r="S287" s="16">
        <v>230000000</v>
      </c>
      <c r="T287" s="23" t="s">
        <v>532</v>
      </c>
      <c r="U287" s="23"/>
      <c r="V287" s="14" t="s">
        <v>284</v>
      </c>
      <c r="W287" s="23"/>
      <c r="X287" s="23"/>
      <c r="Y287" s="26">
        <v>0</v>
      </c>
      <c r="Z287" s="47">
        <v>90</v>
      </c>
      <c r="AA287" s="23">
        <v>10</v>
      </c>
      <c r="AB287" s="23"/>
      <c r="AC287" s="14" t="s">
        <v>236</v>
      </c>
      <c r="AD287" s="23"/>
      <c r="AE287" s="23"/>
      <c r="AF287" s="48">
        <v>16364700</v>
      </c>
      <c r="AG287" s="46">
        <f t="shared" si="284"/>
        <v>18328464</v>
      </c>
      <c r="AH287" s="46"/>
      <c r="AI287" s="49"/>
      <c r="AJ287" s="49">
        <v>30515775</v>
      </c>
      <c r="AK287" s="49">
        <f t="shared" si="285"/>
        <v>34177668</v>
      </c>
      <c r="AL287" s="46"/>
      <c r="AM287" s="49"/>
      <c r="AN287" s="49">
        <v>36789700</v>
      </c>
      <c r="AO287" s="49">
        <f t="shared" si="286"/>
        <v>41204464.000000007</v>
      </c>
      <c r="AP287" s="46"/>
      <c r="AQ287" s="46"/>
      <c r="AR287" s="49">
        <v>38737512</v>
      </c>
      <c r="AS287" s="49">
        <f t="shared" si="287"/>
        <v>43386013.440000005</v>
      </c>
      <c r="AT287" s="46"/>
      <c r="AU287" s="46"/>
      <c r="AV287" s="49">
        <v>39699152</v>
      </c>
      <c r="AW287" s="49">
        <f t="shared" si="288"/>
        <v>44463050.240000002</v>
      </c>
      <c r="AX287" s="16"/>
      <c r="AY287" s="50">
        <v>0</v>
      </c>
      <c r="AZ287" s="50">
        <f t="shared" si="263"/>
        <v>0</v>
      </c>
      <c r="BA287" s="47">
        <v>120240021112</v>
      </c>
      <c r="BB287" s="23" t="s">
        <v>564</v>
      </c>
      <c r="BC287" s="23" t="s">
        <v>565</v>
      </c>
      <c r="BD287" s="23"/>
      <c r="BE287" s="23"/>
      <c r="BF287" s="23"/>
      <c r="BG287" s="23"/>
      <c r="BH287" s="23"/>
      <c r="BI287" s="23"/>
      <c r="BJ287" s="23"/>
      <c r="BK287" s="23"/>
      <c r="BL287" s="23"/>
      <c r="BM287" s="57" t="s">
        <v>416</v>
      </c>
    </row>
    <row r="288" spans="1:65" s="44" customFormat="1" ht="12.95" customHeight="1" x14ac:dyDescent="0.2">
      <c r="A288" s="46" t="s">
        <v>528</v>
      </c>
      <c r="B288" s="14" t="s">
        <v>441</v>
      </c>
      <c r="C288" s="14"/>
      <c r="D288" s="69" t="s">
        <v>729</v>
      </c>
      <c r="E288" s="23"/>
      <c r="F288" s="69"/>
      <c r="G288" s="23" t="s">
        <v>530</v>
      </c>
      <c r="H288" s="23"/>
      <c r="I288" s="23" t="s">
        <v>531</v>
      </c>
      <c r="J288" s="23" t="s">
        <v>531</v>
      </c>
      <c r="K288" s="16" t="s">
        <v>25</v>
      </c>
      <c r="L288" s="16"/>
      <c r="M288" s="16"/>
      <c r="N288" s="23">
        <v>50</v>
      </c>
      <c r="O288" s="13" t="s">
        <v>242</v>
      </c>
      <c r="P288" s="160" t="s">
        <v>717</v>
      </c>
      <c r="Q288" s="14" t="s">
        <v>659</v>
      </c>
      <c r="R288" s="16" t="s">
        <v>234</v>
      </c>
      <c r="S288" s="16">
        <v>230000000</v>
      </c>
      <c r="T288" s="23" t="s">
        <v>532</v>
      </c>
      <c r="U288" s="23"/>
      <c r="V288" s="14" t="s">
        <v>284</v>
      </c>
      <c r="W288" s="23"/>
      <c r="X288" s="23"/>
      <c r="Y288" s="26">
        <v>0</v>
      </c>
      <c r="Z288" s="47">
        <v>90</v>
      </c>
      <c r="AA288" s="23">
        <v>10</v>
      </c>
      <c r="AB288" s="23"/>
      <c r="AC288" s="14" t="s">
        <v>236</v>
      </c>
      <c r="AD288" s="23"/>
      <c r="AE288" s="23"/>
      <c r="AF288" s="48">
        <v>16364700</v>
      </c>
      <c r="AG288" s="46">
        <f t="shared" si="284"/>
        <v>18328464</v>
      </c>
      <c r="AH288" s="46"/>
      <c r="AI288" s="49"/>
      <c r="AJ288" s="49">
        <v>30515775</v>
      </c>
      <c r="AK288" s="49">
        <f t="shared" si="285"/>
        <v>34177668</v>
      </c>
      <c r="AL288" s="46"/>
      <c r="AM288" s="49"/>
      <c r="AN288" s="49">
        <v>36789700</v>
      </c>
      <c r="AO288" s="49">
        <f t="shared" si="286"/>
        <v>41204464.000000007</v>
      </c>
      <c r="AP288" s="46"/>
      <c r="AQ288" s="46"/>
      <c r="AR288" s="49">
        <v>38737512</v>
      </c>
      <c r="AS288" s="49">
        <f t="shared" si="287"/>
        <v>43386013.440000005</v>
      </c>
      <c r="AT288" s="46"/>
      <c r="AU288" s="46"/>
      <c r="AV288" s="49">
        <v>39699152</v>
      </c>
      <c r="AW288" s="49">
        <f t="shared" si="288"/>
        <v>44463050.240000002</v>
      </c>
      <c r="AX288" s="16"/>
      <c r="AY288" s="50">
        <v>0</v>
      </c>
      <c r="AZ288" s="50">
        <f t="shared" si="263"/>
        <v>0</v>
      </c>
      <c r="BA288" s="16" t="s">
        <v>446</v>
      </c>
      <c r="BB288" s="23" t="s">
        <v>564</v>
      </c>
      <c r="BC288" s="23" t="s">
        <v>730</v>
      </c>
      <c r="BD288" s="23"/>
      <c r="BE288" s="23"/>
      <c r="BF288" s="23"/>
      <c r="BG288" s="23"/>
      <c r="BH288" s="23"/>
      <c r="BI288" s="23"/>
      <c r="BJ288" s="23"/>
      <c r="BK288" s="23"/>
      <c r="BL288" s="23"/>
      <c r="BM288" s="16" t="s">
        <v>746</v>
      </c>
    </row>
    <row r="289" spans="1:65" s="44" customFormat="1" ht="12.95" customHeight="1" x14ac:dyDescent="0.2">
      <c r="A289" s="46" t="s">
        <v>528</v>
      </c>
      <c r="B289" s="14" t="s">
        <v>441</v>
      </c>
      <c r="C289" s="14"/>
      <c r="D289" s="69" t="s">
        <v>774</v>
      </c>
      <c r="E289" s="23"/>
      <c r="F289" s="69"/>
      <c r="G289" s="23" t="s">
        <v>530</v>
      </c>
      <c r="H289" s="23"/>
      <c r="I289" s="23" t="s">
        <v>531</v>
      </c>
      <c r="J289" s="23" t="s">
        <v>531</v>
      </c>
      <c r="K289" s="16" t="s">
        <v>25</v>
      </c>
      <c r="L289" s="16"/>
      <c r="M289" s="16"/>
      <c r="N289" s="23">
        <v>50</v>
      </c>
      <c r="O289" s="13" t="s">
        <v>242</v>
      </c>
      <c r="P289" s="160" t="s">
        <v>717</v>
      </c>
      <c r="Q289" s="14" t="s">
        <v>758</v>
      </c>
      <c r="R289" s="16" t="s">
        <v>234</v>
      </c>
      <c r="S289" s="16">
        <v>230000000</v>
      </c>
      <c r="T289" s="23" t="s">
        <v>532</v>
      </c>
      <c r="U289" s="23"/>
      <c r="V289" s="14" t="s">
        <v>284</v>
      </c>
      <c r="W289" s="23"/>
      <c r="X289" s="23"/>
      <c r="Y289" s="26">
        <v>0</v>
      </c>
      <c r="Z289" s="47">
        <v>90</v>
      </c>
      <c r="AA289" s="23">
        <v>10</v>
      </c>
      <c r="AB289" s="23"/>
      <c r="AC289" s="14" t="s">
        <v>236</v>
      </c>
      <c r="AD289" s="23"/>
      <c r="AE289" s="23"/>
      <c r="AF289" s="48">
        <v>16364700</v>
      </c>
      <c r="AG289" s="46">
        <v>18328464</v>
      </c>
      <c r="AH289" s="46"/>
      <c r="AI289" s="49"/>
      <c r="AJ289" s="49">
        <v>30515775</v>
      </c>
      <c r="AK289" s="49">
        <v>34177668</v>
      </c>
      <c r="AL289" s="46"/>
      <c r="AM289" s="49"/>
      <c r="AN289" s="49">
        <v>36789700</v>
      </c>
      <c r="AO289" s="49">
        <v>41204464.000000007</v>
      </c>
      <c r="AP289" s="46"/>
      <c r="AQ289" s="46"/>
      <c r="AR289" s="49">
        <v>38737512</v>
      </c>
      <c r="AS289" s="49">
        <v>43386013.440000005</v>
      </c>
      <c r="AT289" s="46"/>
      <c r="AU289" s="46"/>
      <c r="AV289" s="49">
        <v>39699152</v>
      </c>
      <c r="AW289" s="49">
        <v>44463050.240000002</v>
      </c>
      <c r="AX289" s="16"/>
      <c r="AY289" s="50">
        <v>0</v>
      </c>
      <c r="AZ289" s="50">
        <v>0</v>
      </c>
      <c r="BA289" s="16" t="s">
        <v>446</v>
      </c>
      <c r="BB289" s="23" t="s">
        <v>564</v>
      </c>
      <c r="BC289" s="23" t="s">
        <v>730</v>
      </c>
      <c r="BD289" s="23"/>
      <c r="BE289" s="23"/>
      <c r="BF289" s="23"/>
      <c r="BG289" s="23"/>
      <c r="BH289" s="23"/>
      <c r="BI289" s="23"/>
      <c r="BJ289" s="23"/>
      <c r="BK289" s="23"/>
      <c r="BL289" s="23"/>
      <c r="BM289" s="16" t="s">
        <v>191</v>
      </c>
    </row>
    <row r="290" spans="1:65" s="44" customFormat="1" ht="12.95" customHeight="1" x14ac:dyDescent="0.2">
      <c r="A290" s="46" t="s">
        <v>528</v>
      </c>
      <c r="B290" s="14" t="s">
        <v>441</v>
      </c>
      <c r="C290" s="14"/>
      <c r="D290" s="69" t="s">
        <v>799</v>
      </c>
      <c r="E290" s="23"/>
      <c r="F290" s="69"/>
      <c r="G290" s="23" t="s">
        <v>530</v>
      </c>
      <c r="H290" s="23"/>
      <c r="I290" s="23" t="s">
        <v>531</v>
      </c>
      <c r="J290" s="23" t="s">
        <v>531</v>
      </c>
      <c r="K290" s="23" t="s">
        <v>25</v>
      </c>
      <c r="L290" s="16"/>
      <c r="M290" s="16"/>
      <c r="N290" s="23">
        <v>50</v>
      </c>
      <c r="O290" s="15">
        <v>230000000</v>
      </c>
      <c r="P290" s="16" t="s">
        <v>233</v>
      </c>
      <c r="Q290" s="14" t="s">
        <v>445</v>
      </c>
      <c r="R290" s="16" t="s">
        <v>234</v>
      </c>
      <c r="S290" s="16">
        <v>230000000</v>
      </c>
      <c r="T290" s="23" t="s">
        <v>532</v>
      </c>
      <c r="U290" s="23"/>
      <c r="V290" s="14" t="s">
        <v>284</v>
      </c>
      <c r="W290" s="23"/>
      <c r="X290" s="23"/>
      <c r="Y290" s="26">
        <v>0</v>
      </c>
      <c r="Z290" s="47">
        <v>90</v>
      </c>
      <c r="AA290" s="23">
        <v>10</v>
      </c>
      <c r="AB290" s="23"/>
      <c r="AC290" s="14" t="s">
        <v>236</v>
      </c>
      <c r="AD290" s="23"/>
      <c r="AE290" s="23"/>
      <c r="AF290" s="48">
        <v>16364700</v>
      </c>
      <c r="AG290" s="46">
        <f t="shared" ref="AG290" si="294">AF290*1.12</f>
        <v>18328464</v>
      </c>
      <c r="AH290" s="46"/>
      <c r="AI290" s="49"/>
      <c r="AJ290" s="49">
        <v>30515775</v>
      </c>
      <c r="AK290" s="49">
        <f t="shared" ref="AK290" si="295">AJ290*1.12</f>
        <v>34177668</v>
      </c>
      <c r="AL290" s="46"/>
      <c r="AM290" s="49"/>
      <c r="AN290" s="49">
        <v>36789700</v>
      </c>
      <c r="AO290" s="49">
        <f t="shared" ref="AO290" si="296">AN290*1.12</f>
        <v>41204464.000000007</v>
      </c>
      <c r="AP290" s="46"/>
      <c r="AQ290" s="46"/>
      <c r="AR290" s="49">
        <v>38737512</v>
      </c>
      <c r="AS290" s="49">
        <f t="shared" ref="AS290" si="297">AR290*1.12</f>
        <v>43386013.440000005</v>
      </c>
      <c r="AT290" s="46"/>
      <c r="AU290" s="46"/>
      <c r="AV290" s="49">
        <v>39699152</v>
      </c>
      <c r="AW290" s="49">
        <f t="shared" ref="AW290" si="298">AV290*1.12</f>
        <v>44463050.240000002</v>
      </c>
      <c r="AX290" s="16"/>
      <c r="AY290" s="50">
        <v>0</v>
      </c>
      <c r="AZ290" s="50">
        <f t="shared" ref="AZ290" si="299">AY290*1.12</f>
        <v>0</v>
      </c>
      <c r="BA290" s="47">
        <v>120240021112</v>
      </c>
      <c r="BB290" s="23" t="s">
        <v>564</v>
      </c>
      <c r="BC290" s="25" t="s">
        <v>565</v>
      </c>
      <c r="BD290" s="23"/>
      <c r="BE290" s="23"/>
      <c r="BF290" s="23"/>
      <c r="BG290" s="23"/>
      <c r="BH290" s="23"/>
      <c r="BI290" s="23"/>
      <c r="BJ290" s="23"/>
      <c r="BK290" s="23"/>
      <c r="BL290" s="23"/>
      <c r="BM290" s="16"/>
    </row>
    <row r="291" spans="1:65" s="44" customFormat="1" ht="12.95" customHeight="1" x14ac:dyDescent="0.2">
      <c r="A291" s="46" t="s">
        <v>528</v>
      </c>
      <c r="B291" s="14" t="s">
        <v>441</v>
      </c>
      <c r="C291" s="14"/>
      <c r="D291" s="69" t="s">
        <v>852</v>
      </c>
      <c r="E291" s="23"/>
      <c r="F291" s="69"/>
      <c r="G291" s="23" t="s">
        <v>530</v>
      </c>
      <c r="H291" s="23"/>
      <c r="I291" s="23" t="s">
        <v>531</v>
      </c>
      <c r="J291" s="23" t="s">
        <v>531</v>
      </c>
      <c r="K291" s="23" t="s">
        <v>849</v>
      </c>
      <c r="L291" s="16"/>
      <c r="M291" s="16"/>
      <c r="N291" s="23">
        <v>50</v>
      </c>
      <c r="O291" s="15">
        <v>230000000</v>
      </c>
      <c r="P291" s="16" t="s">
        <v>233</v>
      </c>
      <c r="Q291" s="14" t="s">
        <v>796</v>
      </c>
      <c r="R291" s="16" t="s">
        <v>234</v>
      </c>
      <c r="S291" s="16">
        <v>230000000</v>
      </c>
      <c r="T291" s="23" t="s">
        <v>532</v>
      </c>
      <c r="U291" s="23"/>
      <c r="V291" s="14" t="s">
        <v>284</v>
      </c>
      <c r="W291" s="23"/>
      <c r="X291" s="23"/>
      <c r="Y291" s="26">
        <v>0</v>
      </c>
      <c r="Z291" s="47">
        <v>90</v>
      </c>
      <c r="AA291" s="23">
        <v>10</v>
      </c>
      <c r="AB291" s="23"/>
      <c r="AC291" s="14" t="s">
        <v>236</v>
      </c>
      <c r="AD291" s="23"/>
      <c r="AE291" s="23"/>
      <c r="AF291" s="48">
        <v>16364700</v>
      </c>
      <c r="AG291" s="46">
        <f>AF291*1.12</f>
        <v>18328464</v>
      </c>
      <c r="AH291" s="46"/>
      <c r="AI291" s="49"/>
      <c r="AJ291" s="49">
        <v>30515775</v>
      </c>
      <c r="AK291" s="49">
        <f>AJ291*1.12</f>
        <v>34177668</v>
      </c>
      <c r="AL291" s="46"/>
      <c r="AM291" s="49"/>
      <c r="AN291" s="49">
        <v>36789700</v>
      </c>
      <c r="AO291" s="49">
        <f>AN291*1.12</f>
        <v>41204464.000000007</v>
      </c>
      <c r="AP291" s="46"/>
      <c r="AQ291" s="46"/>
      <c r="AR291" s="49">
        <v>38737512</v>
      </c>
      <c r="AS291" s="49">
        <f>AR291*1.12</f>
        <v>43386013.440000005</v>
      </c>
      <c r="AT291" s="46"/>
      <c r="AU291" s="46"/>
      <c r="AV291" s="49">
        <v>39699152</v>
      </c>
      <c r="AW291" s="49">
        <f>AV291*1.12</f>
        <v>44463050.240000002</v>
      </c>
      <c r="AX291" s="16"/>
      <c r="AY291" s="59">
        <v>0</v>
      </c>
      <c r="AZ291" s="59">
        <f>IF(AC291="С НДС",AY291*1.12,AY291)</f>
        <v>0</v>
      </c>
      <c r="BA291" s="47">
        <v>120240021112</v>
      </c>
      <c r="BB291" s="23" t="s">
        <v>564</v>
      </c>
      <c r="BC291" s="25" t="s">
        <v>565</v>
      </c>
      <c r="BD291" s="23"/>
      <c r="BE291" s="23"/>
      <c r="BF291" s="23"/>
      <c r="BG291" s="23"/>
      <c r="BH291" s="23"/>
      <c r="BI291" s="23"/>
      <c r="BJ291" s="23"/>
      <c r="BK291" s="23"/>
      <c r="BL291" s="23"/>
      <c r="BM291" s="16" t="s">
        <v>194</v>
      </c>
    </row>
    <row r="292" spans="1:65" ht="12.95" customHeight="1" x14ac:dyDescent="0.2">
      <c r="A292" s="46" t="s">
        <v>528</v>
      </c>
      <c r="B292" s="14" t="s">
        <v>441</v>
      </c>
      <c r="C292" s="14"/>
      <c r="D292" s="69" t="s">
        <v>883</v>
      </c>
      <c r="E292" s="23"/>
      <c r="F292" s="69"/>
      <c r="G292" s="23" t="s">
        <v>530</v>
      </c>
      <c r="H292" s="23"/>
      <c r="I292" s="23" t="s">
        <v>531</v>
      </c>
      <c r="J292" s="23" t="s">
        <v>531</v>
      </c>
      <c r="K292" s="23" t="s">
        <v>849</v>
      </c>
      <c r="L292" s="16"/>
      <c r="M292" s="16"/>
      <c r="N292" s="23">
        <v>50</v>
      </c>
      <c r="O292" s="15">
        <v>230000000</v>
      </c>
      <c r="P292" s="16" t="s">
        <v>233</v>
      </c>
      <c r="Q292" s="14" t="s">
        <v>875</v>
      </c>
      <c r="R292" s="16" t="s">
        <v>234</v>
      </c>
      <c r="S292" s="16">
        <v>230000000</v>
      </c>
      <c r="T292" s="23" t="s">
        <v>532</v>
      </c>
      <c r="U292" s="23"/>
      <c r="V292" s="14" t="s">
        <v>284</v>
      </c>
      <c r="W292" s="23"/>
      <c r="X292" s="23"/>
      <c r="Y292" s="26">
        <v>0</v>
      </c>
      <c r="Z292" s="47">
        <v>90</v>
      </c>
      <c r="AA292" s="23">
        <v>10</v>
      </c>
      <c r="AB292" s="23"/>
      <c r="AC292" s="14" t="s">
        <v>236</v>
      </c>
      <c r="AD292" s="23"/>
      <c r="AE292" s="23"/>
      <c r="AF292" s="48">
        <v>16364700</v>
      </c>
      <c r="AG292" s="46">
        <f>AF292*1.12</f>
        <v>18328464</v>
      </c>
      <c r="AH292" s="46"/>
      <c r="AI292" s="49"/>
      <c r="AJ292" s="49">
        <v>30515775</v>
      </c>
      <c r="AK292" s="49">
        <f>AJ292*1.12</f>
        <v>34177668</v>
      </c>
      <c r="AL292" s="46"/>
      <c r="AM292" s="49"/>
      <c r="AN292" s="49">
        <v>36789700</v>
      </c>
      <c r="AO292" s="49">
        <f>AN292*1.12</f>
        <v>41204464.000000007</v>
      </c>
      <c r="AP292" s="46"/>
      <c r="AQ292" s="46"/>
      <c r="AR292" s="49">
        <v>38737512</v>
      </c>
      <c r="AS292" s="49">
        <f>AR292*1.12</f>
        <v>43386013.440000005</v>
      </c>
      <c r="AT292" s="46"/>
      <c r="AU292" s="46"/>
      <c r="AV292" s="49">
        <v>39699152</v>
      </c>
      <c r="AW292" s="49">
        <f>AV292*1.12</f>
        <v>44463050.240000002</v>
      </c>
      <c r="AX292" s="16"/>
      <c r="AY292" s="50">
        <v>0</v>
      </c>
      <c r="AZ292" s="50">
        <f>AY292*1.12</f>
        <v>0</v>
      </c>
      <c r="BA292" s="47">
        <v>120240021112</v>
      </c>
      <c r="BB292" s="23" t="s">
        <v>564</v>
      </c>
      <c r="BC292" s="25" t="s">
        <v>884</v>
      </c>
      <c r="BD292" s="23"/>
      <c r="BE292" s="23"/>
      <c r="BF292" s="23"/>
      <c r="BG292" s="23"/>
      <c r="BH292" s="23"/>
      <c r="BI292" s="23"/>
      <c r="BJ292" s="23"/>
      <c r="BK292" s="23"/>
      <c r="BL292" s="23"/>
      <c r="BM292" s="16" t="s">
        <v>194</v>
      </c>
    </row>
    <row r="293" spans="1:65" ht="12.95" customHeight="1" x14ac:dyDescent="0.2">
      <c r="A293" s="46" t="s">
        <v>528</v>
      </c>
      <c r="B293" s="14" t="s">
        <v>441</v>
      </c>
      <c r="C293" s="14"/>
      <c r="D293" s="69" t="s">
        <v>953</v>
      </c>
      <c r="E293" s="23"/>
      <c r="F293" s="69"/>
      <c r="G293" s="23" t="s">
        <v>530</v>
      </c>
      <c r="H293" s="23"/>
      <c r="I293" s="23" t="s">
        <v>531</v>
      </c>
      <c r="J293" s="23" t="s">
        <v>531</v>
      </c>
      <c r="K293" s="23" t="s">
        <v>849</v>
      </c>
      <c r="L293" s="16"/>
      <c r="M293" s="16"/>
      <c r="N293" s="23">
        <v>50</v>
      </c>
      <c r="O293" s="15">
        <v>230000000</v>
      </c>
      <c r="P293" s="16" t="s">
        <v>233</v>
      </c>
      <c r="Q293" s="14" t="s">
        <v>902</v>
      </c>
      <c r="R293" s="16" t="s">
        <v>234</v>
      </c>
      <c r="S293" s="16">
        <v>230000000</v>
      </c>
      <c r="T293" s="23" t="s">
        <v>532</v>
      </c>
      <c r="U293" s="23"/>
      <c r="V293" s="14" t="s">
        <v>284</v>
      </c>
      <c r="W293" s="23"/>
      <c r="X293" s="23"/>
      <c r="Y293" s="26">
        <v>0</v>
      </c>
      <c r="Z293" s="47">
        <v>90</v>
      </c>
      <c r="AA293" s="23">
        <v>10</v>
      </c>
      <c r="AB293" s="23"/>
      <c r="AC293" s="14" t="s">
        <v>236</v>
      </c>
      <c r="AD293" s="23"/>
      <c r="AE293" s="23"/>
      <c r="AF293" s="48">
        <v>16364700</v>
      </c>
      <c r="AG293" s="46">
        <f>AF293*1.12</f>
        <v>18328464</v>
      </c>
      <c r="AH293" s="46"/>
      <c r="AI293" s="49"/>
      <c r="AJ293" s="49">
        <v>30515775</v>
      </c>
      <c r="AK293" s="49">
        <f>AJ293*1.12</f>
        <v>34177668</v>
      </c>
      <c r="AL293" s="46"/>
      <c r="AM293" s="49"/>
      <c r="AN293" s="49">
        <v>36789700</v>
      </c>
      <c r="AO293" s="49">
        <f>AN293*1.12</f>
        <v>41204464.000000007</v>
      </c>
      <c r="AP293" s="46"/>
      <c r="AQ293" s="46"/>
      <c r="AR293" s="49">
        <v>38737512</v>
      </c>
      <c r="AS293" s="49">
        <f>AR293*1.12</f>
        <v>43386013.440000005</v>
      </c>
      <c r="AT293" s="46"/>
      <c r="AU293" s="46"/>
      <c r="AV293" s="49">
        <v>39699152</v>
      </c>
      <c r="AW293" s="49">
        <f>AV293*1.12</f>
        <v>44463050.240000002</v>
      </c>
      <c r="AX293" s="16"/>
      <c r="AY293" s="50">
        <v>0</v>
      </c>
      <c r="AZ293" s="50">
        <f>AY293*1.12</f>
        <v>0</v>
      </c>
      <c r="BA293" s="47">
        <v>120240021112</v>
      </c>
      <c r="BB293" s="23" t="s">
        <v>564</v>
      </c>
      <c r="BC293" s="25" t="s">
        <v>884</v>
      </c>
      <c r="BD293" s="23"/>
      <c r="BE293" s="23"/>
      <c r="BF293" s="23"/>
      <c r="BG293" s="23"/>
      <c r="BH293" s="23"/>
      <c r="BI293" s="23"/>
      <c r="BJ293" s="23"/>
      <c r="BK293" s="23"/>
      <c r="BL293" s="23"/>
      <c r="BM293" s="16" t="s">
        <v>989</v>
      </c>
    </row>
    <row r="294" spans="1:65" s="44" customFormat="1" ht="12.95" customHeight="1" x14ac:dyDescent="0.2">
      <c r="A294" s="46" t="s">
        <v>528</v>
      </c>
      <c r="B294" s="14" t="s">
        <v>441</v>
      </c>
      <c r="C294" s="14"/>
      <c r="D294" s="92" t="s">
        <v>566</v>
      </c>
      <c r="E294" s="23"/>
      <c r="F294" s="96"/>
      <c r="G294" s="23" t="s">
        <v>530</v>
      </c>
      <c r="H294" s="23"/>
      <c r="I294" s="23" t="s">
        <v>531</v>
      </c>
      <c r="J294" s="23" t="s">
        <v>531</v>
      </c>
      <c r="K294" s="23" t="s">
        <v>25</v>
      </c>
      <c r="L294" s="16"/>
      <c r="M294" s="16"/>
      <c r="N294" s="23">
        <v>50</v>
      </c>
      <c r="O294" s="15">
        <v>230000000</v>
      </c>
      <c r="P294" s="16" t="s">
        <v>233</v>
      </c>
      <c r="Q294" s="13" t="s">
        <v>520</v>
      </c>
      <c r="R294" s="16" t="s">
        <v>234</v>
      </c>
      <c r="S294" s="16">
        <v>230000000</v>
      </c>
      <c r="T294" s="23" t="s">
        <v>536</v>
      </c>
      <c r="U294" s="23"/>
      <c r="V294" s="14" t="s">
        <v>284</v>
      </c>
      <c r="W294" s="23"/>
      <c r="X294" s="23"/>
      <c r="Y294" s="26">
        <v>0</v>
      </c>
      <c r="Z294" s="47">
        <v>90</v>
      </c>
      <c r="AA294" s="23">
        <v>10</v>
      </c>
      <c r="AB294" s="23"/>
      <c r="AC294" s="14" t="s">
        <v>236</v>
      </c>
      <c r="AD294" s="23"/>
      <c r="AE294" s="23"/>
      <c r="AF294" s="48">
        <v>19237500</v>
      </c>
      <c r="AG294" s="46">
        <f t="shared" si="284"/>
        <v>21546000.000000004</v>
      </c>
      <c r="AH294" s="46"/>
      <c r="AI294" s="49"/>
      <c r="AJ294" s="49">
        <v>34696250</v>
      </c>
      <c r="AK294" s="49">
        <f t="shared" si="285"/>
        <v>38859800</v>
      </c>
      <c r="AL294" s="46"/>
      <c r="AM294" s="49"/>
      <c r="AN294" s="49">
        <v>40772850</v>
      </c>
      <c r="AO294" s="49">
        <f t="shared" si="286"/>
        <v>45665592.000000007</v>
      </c>
      <c r="AP294" s="46"/>
      <c r="AQ294" s="46"/>
      <c r="AR294" s="49">
        <v>43021784</v>
      </c>
      <c r="AS294" s="49">
        <f t="shared" si="287"/>
        <v>48184398.080000006</v>
      </c>
      <c r="AT294" s="46"/>
      <c r="AU294" s="46"/>
      <c r="AV294" s="49">
        <v>44338236</v>
      </c>
      <c r="AW294" s="49">
        <f t="shared" si="288"/>
        <v>49658824.320000008</v>
      </c>
      <c r="AX294" s="16"/>
      <c r="AY294" s="50">
        <v>0</v>
      </c>
      <c r="AZ294" s="50">
        <f t="shared" si="263"/>
        <v>0</v>
      </c>
      <c r="BA294" s="47">
        <v>120240021112</v>
      </c>
      <c r="BB294" s="23" t="s">
        <v>567</v>
      </c>
      <c r="BC294" s="23" t="s">
        <v>568</v>
      </c>
      <c r="BD294" s="23"/>
      <c r="BE294" s="23"/>
      <c r="BF294" s="23"/>
      <c r="BG294" s="23"/>
      <c r="BH294" s="23"/>
      <c r="BI294" s="23"/>
      <c r="BJ294" s="23"/>
      <c r="BK294" s="23"/>
      <c r="BL294" s="23"/>
      <c r="BM294" s="57" t="s">
        <v>416</v>
      </c>
    </row>
    <row r="295" spans="1:65" s="44" customFormat="1" ht="12.95" customHeight="1" x14ac:dyDescent="0.2">
      <c r="A295" s="46" t="s">
        <v>528</v>
      </c>
      <c r="B295" s="14" t="s">
        <v>441</v>
      </c>
      <c r="C295" s="14"/>
      <c r="D295" s="69" t="s">
        <v>731</v>
      </c>
      <c r="E295" s="23"/>
      <c r="F295" s="69"/>
      <c r="G295" s="23" t="s">
        <v>530</v>
      </c>
      <c r="H295" s="23"/>
      <c r="I295" s="23" t="s">
        <v>531</v>
      </c>
      <c r="J295" s="23" t="s">
        <v>531</v>
      </c>
      <c r="K295" s="16" t="s">
        <v>25</v>
      </c>
      <c r="L295" s="16"/>
      <c r="M295" s="16"/>
      <c r="N295" s="23">
        <v>50</v>
      </c>
      <c r="O295" s="13" t="s">
        <v>242</v>
      </c>
      <c r="P295" s="160" t="s">
        <v>717</v>
      </c>
      <c r="Q295" s="14" t="s">
        <v>659</v>
      </c>
      <c r="R295" s="16" t="s">
        <v>234</v>
      </c>
      <c r="S295" s="16">
        <v>230000000</v>
      </c>
      <c r="T295" s="23" t="s">
        <v>536</v>
      </c>
      <c r="U295" s="23"/>
      <c r="V295" s="14" t="s">
        <v>284</v>
      </c>
      <c r="W295" s="23"/>
      <c r="X295" s="23"/>
      <c r="Y295" s="26">
        <v>0</v>
      </c>
      <c r="Z295" s="47">
        <v>90</v>
      </c>
      <c r="AA295" s="23">
        <v>10</v>
      </c>
      <c r="AB295" s="23"/>
      <c r="AC295" s="14" t="s">
        <v>236</v>
      </c>
      <c r="AD295" s="23"/>
      <c r="AE295" s="23"/>
      <c r="AF295" s="48">
        <v>19237500</v>
      </c>
      <c r="AG295" s="46">
        <f t="shared" si="284"/>
        <v>21546000.000000004</v>
      </c>
      <c r="AH295" s="46"/>
      <c r="AI295" s="49"/>
      <c r="AJ295" s="49">
        <v>34696250</v>
      </c>
      <c r="AK295" s="49">
        <f t="shared" si="285"/>
        <v>38859800</v>
      </c>
      <c r="AL295" s="46"/>
      <c r="AM295" s="49"/>
      <c r="AN295" s="49">
        <v>40772850</v>
      </c>
      <c r="AO295" s="49">
        <f t="shared" si="286"/>
        <v>45665592.000000007</v>
      </c>
      <c r="AP295" s="46"/>
      <c r="AQ295" s="46"/>
      <c r="AR295" s="49">
        <v>43021784</v>
      </c>
      <c r="AS295" s="49">
        <f t="shared" si="287"/>
        <v>48184398.080000006</v>
      </c>
      <c r="AT295" s="46"/>
      <c r="AU295" s="46"/>
      <c r="AV295" s="49">
        <v>44338236</v>
      </c>
      <c r="AW295" s="49">
        <f t="shared" si="288"/>
        <v>49658824.320000008</v>
      </c>
      <c r="AX295" s="16"/>
      <c r="AY295" s="50">
        <v>0</v>
      </c>
      <c r="AZ295" s="50">
        <f t="shared" si="263"/>
        <v>0</v>
      </c>
      <c r="BA295" s="16" t="s">
        <v>446</v>
      </c>
      <c r="BB295" s="23" t="s">
        <v>567</v>
      </c>
      <c r="BC295" s="23" t="s">
        <v>732</v>
      </c>
      <c r="BD295" s="23"/>
      <c r="BE295" s="23"/>
      <c r="BF295" s="23"/>
      <c r="BG295" s="23"/>
      <c r="BH295" s="23"/>
      <c r="BI295" s="23"/>
      <c r="BJ295" s="23"/>
      <c r="BK295" s="23"/>
      <c r="BL295" s="23"/>
      <c r="BM295" s="16" t="s">
        <v>746</v>
      </c>
    </row>
    <row r="296" spans="1:65" s="44" customFormat="1" ht="12.95" customHeight="1" x14ac:dyDescent="0.2">
      <c r="A296" s="46" t="s">
        <v>528</v>
      </c>
      <c r="B296" s="14" t="s">
        <v>441</v>
      </c>
      <c r="C296" s="14"/>
      <c r="D296" s="69" t="s">
        <v>775</v>
      </c>
      <c r="E296" s="23"/>
      <c r="F296" s="69"/>
      <c r="G296" s="23" t="s">
        <v>530</v>
      </c>
      <c r="H296" s="23"/>
      <c r="I296" s="23" t="s">
        <v>531</v>
      </c>
      <c r="J296" s="23" t="s">
        <v>531</v>
      </c>
      <c r="K296" s="16" t="s">
        <v>25</v>
      </c>
      <c r="L296" s="16"/>
      <c r="M296" s="16"/>
      <c r="N296" s="23">
        <v>50</v>
      </c>
      <c r="O296" s="13" t="s">
        <v>242</v>
      </c>
      <c r="P296" s="160" t="s">
        <v>717</v>
      </c>
      <c r="Q296" s="14" t="s">
        <v>758</v>
      </c>
      <c r="R296" s="16" t="s">
        <v>234</v>
      </c>
      <c r="S296" s="16">
        <v>230000000</v>
      </c>
      <c r="T296" s="23" t="s">
        <v>536</v>
      </c>
      <c r="U296" s="23"/>
      <c r="V296" s="14" t="s">
        <v>284</v>
      </c>
      <c r="W296" s="23"/>
      <c r="X296" s="23"/>
      <c r="Y296" s="26">
        <v>0</v>
      </c>
      <c r="Z296" s="47">
        <v>90</v>
      </c>
      <c r="AA296" s="23">
        <v>10</v>
      </c>
      <c r="AB296" s="23"/>
      <c r="AC296" s="14" t="s">
        <v>236</v>
      </c>
      <c r="AD296" s="23"/>
      <c r="AE296" s="23"/>
      <c r="AF296" s="48">
        <v>19237500</v>
      </c>
      <c r="AG296" s="46">
        <v>21546000.000000004</v>
      </c>
      <c r="AH296" s="46"/>
      <c r="AI296" s="49"/>
      <c r="AJ296" s="49">
        <v>34696250</v>
      </c>
      <c r="AK296" s="49">
        <v>38859800</v>
      </c>
      <c r="AL296" s="46"/>
      <c r="AM296" s="49"/>
      <c r="AN296" s="49">
        <v>40772850</v>
      </c>
      <c r="AO296" s="49">
        <v>45665592.000000007</v>
      </c>
      <c r="AP296" s="46"/>
      <c r="AQ296" s="46"/>
      <c r="AR296" s="49">
        <v>43021784</v>
      </c>
      <c r="AS296" s="49">
        <v>48184398.080000006</v>
      </c>
      <c r="AT296" s="46"/>
      <c r="AU296" s="46"/>
      <c r="AV296" s="49">
        <v>44338236</v>
      </c>
      <c r="AW296" s="49">
        <v>49658824.320000008</v>
      </c>
      <c r="AX296" s="16"/>
      <c r="AY296" s="50">
        <v>0</v>
      </c>
      <c r="AZ296" s="50">
        <v>0</v>
      </c>
      <c r="BA296" s="16" t="s">
        <v>446</v>
      </c>
      <c r="BB296" s="23" t="s">
        <v>567</v>
      </c>
      <c r="BC296" s="23" t="s">
        <v>732</v>
      </c>
      <c r="BD296" s="23"/>
      <c r="BE296" s="23"/>
      <c r="BF296" s="23"/>
      <c r="BG296" s="23"/>
      <c r="BH296" s="23"/>
      <c r="BI296" s="23"/>
      <c r="BJ296" s="23"/>
      <c r="BK296" s="23"/>
      <c r="BL296" s="23"/>
      <c r="BM296" s="16" t="s">
        <v>191</v>
      </c>
    </row>
    <row r="297" spans="1:65" s="44" customFormat="1" ht="12.95" customHeight="1" x14ac:dyDescent="0.2">
      <c r="A297" s="46" t="s">
        <v>528</v>
      </c>
      <c r="B297" s="14" t="s">
        <v>441</v>
      </c>
      <c r="C297" s="14"/>
      <c r="D297" s="69" t="s">
        <v>800</v>
      </c>
      <c r="E297" s="23"/>
      <c r="F297" s="69"/>
      <c r="G297" s="23" t="s">
        <v>530</v>
      </c>
      <c r="H297" s="23"/>
      <c r="I297" s="23" t="s">
        <v>531</v>
      </c>
      <c r="J297" s="23" t="s">
        <v>531</v>
      </c>
      <c r="K297" s="23" t="s">
        <v>25</v>
      </c>
      <c r="L297" s="16"/>
      <c r="M297" s="16"/>
      <c r="N297" s="23">
        <v>50</v>
      </c>
      <c r="O297" s="15">
        <v>230000000</v>
      </c>
      <c r="P297" s="16" t="s">
        <v>233</v>
      </c>
      <c r="Q297" s="14" t="s">
        <v>445</v>
      </c>
      <c r="R297" s="16" t="s">
        <v>234</v>
      </c>
      <c r="S297" s="16">
        <v>230000000</v>
      </c>
      <c r="T297" s="23" t="s">
        <v>536</v>
      </c>
      <c r="U297" s="23"/>
      <c r="V297" s="14" t="s">
        <v>284</v>
      </c>
      <c r="W297" s="23"/>
      <c r="X297" s="23"/>
      <c r="Y297" s="26">
        <v>0</v>
      </c>
      <c r="Z297" s="47">
        <v>90</v>
      </c>
      <c r="AA297" s="23">
        <v>10</v>
      </c>
      <c r="AB297" s="23"/>
      <c r="AC297" s="14" t="s">
        <v>236</v>
      </c>
      <c r="AD297" s="23"/>
      <c r="AE297" s="23"/>
      <c r="AF297" s="48">
        <v>19237500</v>
      </c>
      <c r="AG297" s="46">
        <f t="shared" ref="AG297" si="300">AF297*1.12</f>
        <v>21546000.000000004</v>
      </c>
      <c r="AH297" s="46"/>
      <c r="AI297" s="49"/>
      <c r="AJ297" s="49">
        <v>34696250</v>
      </c>
      <c r="AK297" s="49">
        <f t="shared" ref="AK297" si="301">AJ297*1.12</f>
        <v>38859800</v>
      </c>
      <c r="AL297" s="46"/>
      <c r="AM297" s="49"/>
      <c r="AN297" s="49">
        <v>40772850</v>
      </c>
      <c r="AO297" s="49">
        <f t="shared" ref="AO297" si="302">AN297*1.12</f>
        <v>45665592.000000007</v>
      </c>
      <c r="AP297" s="46"/>
      <c r="AQ297" s="46"/>
      <c r="AR297" s="49">
        <v>43021784</v>
      </c>
      <c r="AS297" s="49">
        <f t="shared" ref="AS297" si="303">AR297*1.12</f>
        <v>48184398.080000006</v>
      </c>
      <c r="AT297" s="46"/>
      <c r="AU297" s="46"/>
      <c r="AV297" s="49">
        <v>44338236</v>
      </c>
      <c r="AW297" s="49">
        <f t="shared" ref="AW297" si="304">AV297*1.12</f>
        <v>49658824.320000008</v>
      </c>
      <c r="AX297" s="16"/>
      <c r="AY297" s="50">
        <v>0</v>
      </c>
      <c r="AZ297" s="50">
        <f t="shared" ref="AZ297" si="305">AY297*1.12</f>
        <v>0</v>
      </c>
      <c r="BA297" s="47">
        <v>120240021112</v>
      </c>
      <c r="BB297" s="23" t="s">
        <v>567</v>
      </c>
      <c r="BC297" s="25" t="s">
        <v>568</v>
      </c>
      <c r="BD297" s="23"/>
      <c r="BE297" s="23"/>
      <c r="BF297" s="23"/>
      <c r="BG297" s="23"/>
      <c r="BH297" s="23"/>
      <c r="BI297" s="23"/>
      <c r="BJ297" s="23"/>
      <c r="BK297" s="23"/>
      <c r="BL297" s="23"/>
      <c r="BM297" s="16"/>
    </row>
    <row r="298" spans="1:65" s="44" customFormat="1" ht="12.95" customHeight="1" x14ac:dyDescent="0.2">
      <c r="A298" s="46" t="s">
        <v>528</v>
      </c>
      <c r="B298" s="14" t="s">
        <v>441</v>
      </c>
      <c r="C298" s="14"/>
      <c r="D298" s="69" t="s">
        <v>851</v>
      </c>
      <c r="E298" s="23"/>
      <c r="F298" s="69"/>
      <c r="G298" s="23" t="s">
        <v>530</v>
      </c>
      <c r="H298" s="23"/>
      <c r="I298" s="23" t="s">
        <v>531</v>
      </c>
      <c r="J298" s="23" t="s">
        <v>531</v>
      </c>
      <c r="K298" s="23" t="s">
        <v>849</v>
      </c>
      <c r="L298" s="16"/>
      <c r="M298" s="16"/>
      <c r="N298" s="23">
        <v>50</v>
      </c>
      <c r="O298" s="15">
        <v>230000000</v>
      </c>
      <c r="P298" s="16" t="s">
        <v>233</v>
      </c>
      <c r="Q298" s="14" t="s">
        <v>796</v>
      </c>
      <c r="R298" s="16" t="s">
        <v>234</v>
      </c>
      <c r="S298" s="16">
        <v>230000000</v>
      </c>
      <c r="T298" s="23" t="s">
        <v>536</v>
      </c>
      <c r="U298" s="23"/>
      <c r="V298" s="14" t="s">
        <v>284</v>
      </c>
      <c r="W298" s="23"/>
      <c r="X298" s="23"/>
      <c r="Y298" s="26">
        <v>0</v>
      </c>
      <c r="Z298" s="47">
        <v>90</v>
      </c>
      <c r="AA298" s="23">
        <v>10</v>
      </c>
      <c r="AB298" s="23"/>
      <c r="AC298" s="14" t="s">
        <v>236</v>
      </c>
      <c r="AD298" s="23"/>
      <c r="AE298" s="23"/>
      <c r="AF298" s="48">
        <v>19237500</v>
      </c>
      <c r="AG298" s="46">
        <f>AF298*1.12</f>
        <v>21546000.000000004</v>
      </c>
      <c r="AH298" s="46"/>
      <c r="AI298" s="49"/>
      <c r="AJ298" s="49">
        <v>34696250</v>
      </c>
      <c r="AK298" s="49">
        <f>AJ298*1.12</f>
        <v>38859800</v>
      </c>
      <c r="AL298" s="46"/>
      <c r="AM298" s="49"/>
      <c r="AN298" s="49">
        <v>40772850</v>
      </c>
      <c r="AO298" s="49">
        <f>AN298*1.12</f>
        <v>45665592.000000007</v>
      </c>
      <c r="AP298" s="46"/>
      <c r="AQ298" s="46"/>
      <c r="AR298" s="49">
        <v>43021784</v>
      </c>
      <c r="AS298" s="49">
        <f>AR298*1.12</f>
        <v>48184398.080000006</v>
      </c>
      <c r="AT298" s="46"/>
      <c r="AU298" s="46"/>
      <c r="AV298" s="49">
        <v>44338236</v>
      </c>
      <c r="AW298" s="49">
        <f>AV298*1.12</f>
        <v>49658824.320000008</v>
      </c>
      <c r="AX298" s="16"/>
      <c r="AY298" s="59">
        <v>0</v>
      </c>
      <c r="AZ298" s="59">
        <f>IF(AC298="С НДС",AY298*1.12,AY298)</f>
        <v>0</v>
      </c>
      <c r="BA298" s="47">
        <v>120240021112</v>
      </c>
      <c r="BB298" s="23" t="s">
        <v>567</v>
      </c>
      <c r="BC298" s="25" t="s">
        <v>568</v>
      </c>
      <c r="BD298" s="23"/>
      <c r="BE298" s="23"/>
      <c r="BF298" s="23"/>
      <c r="BG298" s="23"/>
      <c r="BH298" s="23"/>
      <c r="BI298" s="23"/>
      <c r="BJ298" s="23"/>
      <c r="BK298" s="23"/>
      <c r="BL298" s="23"/>
      <c r="BM298" s="16" t="s">
        <v>194</v>
      </c>
    </row>
    <row r="299" spans="1:65" ht="12.95" customHeight="1" x14ac:dyDescent="0.2">
      <c r="A299" s="46" t="s">
        <v>528</v>
      </c>
      <c r="B299" s="14" t="s">
        <v>441</v>
      </c>
      <c r="C299" s="14"/>
      <c r="D299" s="69" t="s">
        <v>885</v>
      </c>
      <c r="E299" s="23"/>
      <c r="F299" s="69"/>
      <c r="G299" s="23" t="s">
        <v>530</v>
      </c>
      <c r="H299" s="23"/>
      <c r="I299" s="23" t="s">
        <v>531</v>
      </c>
      <c r="J299" s="23" t="s">
        <v>531</v>
      </c>
      <c r="K299" s="23" t="s">
        <v>849</v>
      </c>
      <c r="L299" s="16"/>
      <c r="M299" s="16"/>
      <c r="N299" s="23">
        <v>50</v>
      </c>
      <c r="O299" s="15">
        <v>230000000</v>
      </c>
      <c r="P299" s="16" t="s">
        <v>233</v>
      </c>
      <c r="Q299" s="14" t="s">
        <v>875</v>
      </c>
      <c r="R299" s="16" t="s">
        <v>234</v>
      </c>
      <c r="S299" s="16">
        <v>230000000</v>
      </c>
      <c r="T299" s="23" t="s">
        <v>536</v>
      </c>
      <c r="U299" s="23"/>
      <c r="V299" s="14" t="s">
        <v>284</v>
      </c>
      <c r="W299" s="23"/>
      <c r="X299" s="23"/>
      <c r="Y299" s="26">
        <v>0</v>
      </c>
      <c r="Z299" s="47">
        <v>90</v>
      </c>
      <c r="AA299" s="23">
        <v>10</v>
      </c>
      <c r="AB299" s="23"/>
      <c r="AC299" s="14" t="s">
        <v>236</v>
      </c>
      <c r="AD299" s="23"/>
      <c r="AE299" s="23"/>
      <c r="AF299" s="48">
        <v>19237500</v>
      </c>
      <c r="AG299" s="46">
        <f>AF299*1.12</f>
        <v>21546000.000000004</v>
      </c>
      <c r="AH299" s="46"/>
      <c r="AI299" s="49"/>
      <c r="AJ299" s="49">
        <v>34696250</v>
      </c>
      <c r="AK299" s="49">
        <f>AJ299*1.12</f>
        <v>38859800</v>
      </c>
      <c r="AL299" s="46"/>
      <c r="AM299" s="49"/>
      <c r="AN299" s="49">
        <v>40772850</v>
      </c>
      <c r="AO299" s="49">
        <f>AN299*1.12</f>
        <v>45665592.000000007</v>
      </c>
      <c r="AP299" s="46"/>
      <c r="AQ299" s="46"/>
      <c r="AR299" s="49">
        <v>43021784</v>
      </c>
      <c r="AS299" s="49">
        <f>AR299*1.12</f>
        <v>48184398.080000006</v>
      </c>
      <c r="AT299" s="46"/>
      <c r="AU299" s="46"/>
      <c r="AV299" s="49">
        <v>44338236</v>
      </c>
      <c r="AW299" s="49">
        <f>AV299*1.12</f>
        <v>49658824.320000008</v>
      </c>
      <c r="AX299" s="16"/>
      <c r="AY299" s="50">
        <v>0</v>
      </c>
      <c r="AZ299" s="50">
        <v>0</v>
      </c>
      <c r="BA299" s="47">
        <v>120240021112</v>
      </c>
      <c r="BB299" s="23" t="s">
        <v>567</v>
      </c>
      <c r="BC299" s="25" t="s">
        <v>886</v>
      </c>
      <c r="BD299" s="23"/>
      <c r="BE299" s="23"/>
      <c r="BF299" s="23"/>
      <c r="BG299" s="23"/>
      <c r="BH299" s="23"/>
      <c r="BI299" s="23"/>
      <c r="BJ299" s="23"/>
      <c r="BK299" s="23"/>
      <c r="BL299" s="23"/>
      <c r="BM299" s="16" t="s">
        <v>194</v>
      </c>
    </row>
    <row r="300" spans="1:65" ht="12.95" customHeight="1" x14ac:dyDescent="0.2">
      <c r="A300" s="46" t="s">
        <v>528</v>
      </c>
      <c r="B300" s="14" t="s">
        <v>441</v>
      </c>
      <c r="C300" s="14"/>
      <c r="D300" s="69" t="s">
        <v>952</v>
      </c>
      <c r="E300" s="23"/>
      <c r="F300" s="69"/>
      <c r="G300" s="23" t="s">
        <v>530</v>
      </c>
      <c r="H300" s="23"/>
      <c r="I300" s="23" t="s">
        <v>531</v>
      </c>
      <c r="J300" s="23" t="s">
        <v>531</v>
      </c>
      <c r="K300" s="23" t="s">
        <v>849</v>
      </c>
      <c r="L300" s="16"/>
      <c r="M300" s="16"/>
      <c r="N300" s="23">
        <v>50</v>
      </c>
      <c r="O300" s="15">
        <v>230000000</v>
      </c>
      <c r="P300" s="16" t="s">
        <v>233</v>
      </c>
      <c r="Q300" s="14" t="s">
        <v>902</v>
      </c>
      <c r="R300" s="16" t="s">
        <v>234</v>
      </c>
      <c r="S300" s="16">
        <v>230000000</v>
      </c>
      <c r="T300" s="23" t="s">
        <v>536</v>
      </c>
      <c r="U300" s="23"/>
      <c r="V300" s="14" t="s">
        <v>284</v>
      </c>
      <c r="W300" s="23"/>
      <c r="X300" s="23"/>
      <c r="Y300" s="26">
        <v>0</v>
      </c>
      <c r="Z300" s="47">
        <v>90</v>
      </c>
      <c r="AA300" s="23">
        <v>10</v>
      </c>
      <c r="AB300" s="23"/>
      <c r="AC300" s="14" t="s">
        <v>236</v>
      </c>
      <c r="AD300" s="23"/>
      <c r="AE300" s="23"/>
      <c r="AF300" s="48">
        <v>19237500</v>
      </c>
      <c r="AG300" s="46">
        <f>AF300*1.12</f>
        <v>21546000.000000004</v>
      </c>
      <c r="AH300" s="46"/>
      <c r="AI300" s="49"/>
      <c r="AJ300" s="49">
        <v>34696250</v>
      </c>
      <c r="AK300" s="49">
        <f>AJ300*1.12</f>
        <v>38859800</v>
      </c>
      <c r="AL300" s="46"/>
      <c r="AM300" s="49"/>
      <c r="AN300" s="49">
        <v>40772850</v>
      </c>
      <c r="AO300" s="49">
        <f>AN300*1.12</f>
        <v>45665592.000000007</v>
      </c>
      <c r="AP300" s="46"/>
      <c r="AQ300" s="46"/>
      <c r="AR300" s="49">
        <v>43021784</v>
      </c>
      <c r="AS300" s="49">
        <f>AR300*1.12</f>
        <v>48184398.080000006</v>
      </c>
      <c r="AT300" s="46"/>
      <c r="AU300" s="46"/>
      <c r="AV300" s="49">
        <v>44338236</v>
      </c>
      <c r="AW300" s="49">
        <f>AV300*1.12</f>
        <v>49658824.320000008</v>
      </c>
      <c r="AX300" s="16"/>
      <c r="AY300" s="50">
        <v>0</v>
      </c>
      <c r="AZ300" s="50">
        <f>AY300*1.12</f>
        <v>0</v>
      </c>
      <c r="BA300" s="47">
        <v>120240021112</v>
      </c>
      <c r="BB300" s="23" t="s">
        <v>567</v>
      </c>
      <c r="BC300" s="25" t="s">
        <v>886</v>
      </c>
      <c r="BD300" s="23"/>
      <c r="BE300" s="23"/>
      <c r="BF300" s="23"/>
      <c r="BG300" s="23"/>
      <c r="BH300" s="23"/>
      <c r="BI300" s="23"/>
      <c r="BJ300" s="23"/>
      <c r="BK300" s="23"/>
      <c r="BL300" s="23"/>
      <c r="BM300" s="16" t="s">
        <v>989</v>
      </c>
    </row>
    <row r="301" spans="1:65" s="44" customFormat="1" ht="12.95" customHeight="1" x14ac:dyDescent="0.2">
      <c r="A301" s="46" t="s">
        <v>528</v>
      </c>
      <c r="B301" s="14" t="s">
        <v>441</v>
      </c>
      <c r="C301" s="14"/>
      <c r="D301" s="92" t="s">
        <v>569</v>
      </c>
      <c r="E301" s="23"/>
      <c r="F301" s="96"/>
      <c r="G301" s="23" t="s">
        <v>530</v>
      </c>
      <c r="H301" s="23"/>
      <c r="I301" s="23" t="s">
        <v>531</v>
      </c>
      <c r="J301" s="23" t="s">
        <v>531</v>
      </c>
      <c r="K301" s="23" t="s">
        <v>25</v>
      </c>
      <c r="L301" s="16"/>
      <c r="M301" s="16"/>
      <c r="N301" s="23">
        <v>50</v>
      </c>
      <c r="O301" s="15">
        <v>230000000</v>
      </c>
      <c r="P301" s="16" t="s">
        <v>233</v>
      </c>
      <c r="Q301" s="13" t="s">
        <v>520</v>
      </c>
      <c r="R301" s="16" t="s">
        <v>234</v>
      </c>
      <c r="S301" s="16">
        <v>230000000</v>
      </c>
      <c r="T301" s="23" t="s">
        <v>280</v>
      </c>
      <c r="U301" s="23"/>
      <c r="V301" s="14" t="s">
        <v>284</v>
      </c>
      <c r="W301" s="23"/>
      <c r="X301" s="23"/>
      <c r="Y301" s="26">
        <v>0</v>
      </c>
      <c r="Z301" s="47">
        <v>90</v>
      </c>
      <c r="AA301" s="23">
        <v>10</v>
      </c>
      <c r="AB301" s="23"/>
      <c r="AC301" s="14" t="s">
        <v>236</v>
      </c>
      <c r="AD301" s="23"/>
      <c r="AE301" s="23"/>
      <c r="AF301" s="48">
        <v>33881940</v>
      </c>
      <c r="AG301" s="46">
        <f t="shared" si="284"/>
        <v>37947772.800000004</v>
      </c>
      <c r="AH301" s="46"/>
      <c r="AI301" s="49"/>
      <c r="AJ301" s="49">
        <v>64430090</v>
      </c>
      <c r="AK301" s="49">
        <f t="shared" si="285"/>
        <v>72161700.800000012</v>
      </c>
      <c r="AL301" s="46"/>
      <c r="AM301" s="49"/>
      <c r="AN301" s="49">
        <v>73921100</v>
      </c>
      <c r="AO301" s="49">
        <f t="shared" si="286"/>
        <v>82791632.000000015</v>
      </c>
      <c r="AP301" s="46"/>
      <c r="AQ301" s="46"/>
      <c r="AR301" s="49">
        <v>78784844</v>
      </c>
      <c r="AS301" s="49">
        <f t="shared" si="287"/>
        <v>88239025.280000001</v>
      </c>
      <c r="AT301" s="46"/>
      <c r="AU301" s="46"/>
      <c r="AV301" s="49">
        <v>79600580</v>
      </c>
      <c r="AW301" s="49">
        <f t="shared" si="288"/>
        <v>89152649.600000009</v>
      </c>
      <c r="AX301" s="16"/>
      <c r="AY301" s="50">
        <v>0</v>
      </c>
      <c r="AZ301" s="50">
        <f t="shared" si="263"/>
        <v>0</v>
      </c>
      <c r="BA301" s="47">
        <v>120240021112</v>
      </c>
      <c r="BB301" s="23" t="s">
        <v>570</v>
      </c>
      <c r="BC301" s="23" t="s">
        <v>571</v>
      </c>
      <c r="BD301" s="23"/>
      <c r="BE301" s="23"/>
      <c r="BF301" s="23"/>
      <c r="BG301" s="23"/>
      <c r="BH301" s="23"/>
      <c r="BI301" s="23"/>
      <c r="BJ301" s="23"/>
      <c r="BK301" s="23"/>
      <c r="BL301" s="23"/>
      <c r="BM301" s="57" t="s">
        <v>416</v>
      </c>
    </row>
    <row r="302" spans="1:65" s="44" customFormat="1" ht="12.95" customHeight="1" x14ac:dyDescent="0.2">
      <c r="A302" s="46" t="s">
        <v>528</v>
      </c>
      <c r="B302" s="14" t="s">
        <v>441</v>
      </c>
      <c r="C302" s="14"/>
      <c r="D302" s="69" t="s">
        <v>733</v>
      </c>
      <c r="E302" s="23"/>
      <c r="F302" s="69"/>
      <c r="G302" s="23" t="s">
        <v>530</v>
      </c>
      <c r="H302" s="23"/>
      <c r="I302" s="23" t="s">
        <v>531</v>
      </c>
      <c r="J302" s="23" t="s">
        <v>531</v>
      </c>
      <c r="K302" s="16" t="s">
        <v>25</v>
      </c>
      <c r="L302" s="16"/>
      <c r="M302" s="16"/>
      <c r="N302" s="23">
        <v>50</v>
      </c>
      <c r="O302" s="13" t="s">
        <v>242</v>
      </c>
      <c r="P302" s="160" t="s">
        <v>717</v>
      </c>
      <c r="Q302" s="14" t="s">
        <v>659</v>
      </c>
      <c r="R302" s="16" t="s">
        <v>234</v>
      </c>
      <c r="S302" s="16">
        <v>230000000</v>
      </c>
      <c r="T302" s="23" t="s">
        <v>280</v>
      </c>
      <c r="U302" s="23"/>
      <c r="V302" s="14" t="s">
        <v>284</v>
      </c>
      <c r="W302" s="23"/>
      <c r="X302" s="23"/>
      <c r="Y302" s="26">
        <v>0</v>
      </c>
      <c r="Z302" s="47">
        <v>90</v>
      </c>
      <c r="AA302" s="23">
        <v>10</v>
      </c>
      <c r="AB302" s="23"/>
      <c r="AC302" s="14" t="s">
        <v>236</v>
      </c>
      <c r="AD302" s="23"/>
      <c r="AE302" s="23"/>
      <c r="AF302" s="48">
        <v>33881940</v>
      </c>
      <c r="AG302" s="46">
        <f t="shared" si="284"/>
        <v>37947772.800000004</v>
      </c>
      <c r="AH302" s="46"/>
      <c r="AI302" s="49"/>
      <c r="AJ302" s="49">
        <v>64430090</v>
      </c>
      <c r="AK302" s="49">
        <f t="shared" si="285"/>
        <v>72161700.800000012</v>
      </c>
      <c r="AL302" s="46"/>
      <c r="AM302" s="49"/>
      <c r="AN302" s="49">
        <v>73921100</v>
      </c>
      <c r="AO302" s="49">
        <f t="shared" si="286"/>
        <v>82791632.000000015</v>
      </c>
      <c r="AP302" s="46"/>
      <c r="AQ302" s="46"/>
      <c r="AR302" s="49">
        <v>78784844</v>
      </c>
      <c r="AS302" s="49">
        <f t="shared" si="287"/>
        <v>88239025.280000001</v>
      </c>
      <c r="AT302" s="46"/>
      <c r="AU302" s="46"/>
      <c r="AV302" s="49">
        <v>79600580</v>
      </c>
      <c r="AW302" s="49">
        <f t="shared" si="288"/>
        <v>89152649.600000009</v>
      </c>
      <c r="AX302" s="16"/>
      <c r="AY302" s="50">
        <v>0</v>
      </c>
      <c r="AZ302" s="50">
        <f t="shared" si="263"/>
        <v>0</v>
      </c>
      <c r="BA302" s="16" t="s">
        <v>446</v>
      </c>
      <c r="BB302" s="23" t="s">
        <v>570</v>
      </c>
      <c r="BC302" s="23" t="s">
        <v>734</v>
      </c>
      <c r="BD302" s="23"/>
      <c r="BE302" s="23"/>
      <c r="BF302" s="23"/>
      <c r="BG302" s="23"/>
      <c r="BH302" s="23"/>
      <c r="BI302" s="23"/>
      <c r="BJ302" s="23"/>
      <c r="BK302" s="23"/>
      <c r="BL302" s="23"/>
      <c r="BM302" s="16" t="s">
        <v>746</v>
      </c>
    </row>
    <row r="303" spans="1:65" s="44" customFormat="1" ht="12.95" customHeight="1" x14ac:dyDescent="0.2">
      <c r="A303" s="46" t="s">
        <v>528</v>
      </c>
      <c r="B303" s="14" t="s">
        <v>441</v>
      </c>
      <c r="C303" s="14"/>
      <c r="D303" s="69" t="s">
        <v>776</v>
      </c>
      <c r="E303" s="23"/>
      <c r="F303" s="69"/>
      <c r="G303" s="23" t="s">
        <v>530</v>
      </c>
      <c r="H303" s="23"/>
      <c r="I303" s="23" t="s">
        <v>531</v>
      </c>
      <c r="J303" s="23" t="s">
        <v>531</v>
      </c>
      <c r="K303" s="16" t="s">
        <v>25</v>
      </c>
      <c r="L303" s="16"/>
      <c r="M303" s="16"/>
      <c r="N303" s="23">
        <v>50</v>
      </c>
      <c r="O303" s="13" t="s">
        <v>242</v>
      </c>
      <c r="P303" s="160" t="s">
        <v>717</v>
      </c>
      <c r="Q303" s="14" t="s">
        <v>758</v>
      </c>
      <c r="R303" s="16" t="s">
        <v>234</v>
      </c>
      <c r="S303" s="16">
        <v>230000000</v>
      </c>
      <c r="T303" s="23" t="s">
        <v>280</v>
      </c>
      <c r="U303" s="23"/>
      <c r="V303" s="14" t="s">
        <v>284</v>
      </c>
      <c r="W303" s="23"/>
      <c r="X303" s="23"/>
      <c r="Y303" s="26">
        <v>0</v>
      </c>
      <c r="Z303" s="47">
        <v>90</v>
      </c>
      <c r="AA303" s="23">
        <v>10</v>
      </c>
      <c r="AB303" s="23"/>
      <c r="AC303" s="14" t="s">
        <v>236</v>
      </c>
      <c r="AD303" s="23"/>
      <c r="AE303" s="23"/>
      <c r="AF303" s="48">
        <v>33881940</v>
      </c>
      <c r="AG303" s="46">
        <v>37947772.800000004</v>
      </c>
      <c r="AH303" s="46"/>
      <c r="AI303" s="49"/>
      <c r="AJ303" s="49">
        <v>64430090</v>
      </c>
      <c r="AK303" s="49">
        <v>72161700.800000012</v>
      </c>
      <c r="AL303" s="46"/>
      <c r="AM303" s="49"/>
      <c r="AN303" s="49">
        <v>73921100</v>
      </c>
      <c r="AO303" s="49">
        <v>82791632.000000015</v>
      </c>
      <c r="AP303" s="46"/>
      <c r="AQ303" s="46"/>
      <c r="AR303" s="49">
        <v>78784844</v>
      </c>
      <c r="AS303" s="49">
        <v>88239025.280000001</v>
      </c>
      <c r="AT303" s="46"/>
      <c r="AU303" s="46"/>
      <c r="AV303" s="49">
        <v>79600580</v>
      </c>
      <c r="AW303" s="49">
        <v>89152649.600000009</v>
      </c>
      <c r="AX303" s="16"/>
      <c r="AY303" s="50">
        <v>0</v>
      </c>
      <c r="AZ303" s="50">
        <v>0</v>
      </c>
      <c r="BA303" s="16" t="s">
        <v>446</v>
      </c>
      <c r="BB303" s="23" t="s">
        <v>570</v>
      </c>
      <c r="BC303" s="23" t="s">
        <v>734</v>
      </c>
      <c r="BD303" s="23"/>
      <c r="BE303" s="23"/>
      <c r="BF303" s="23"/>
      <c r="BG303" s="23"/>
      <c r="BH303" s="23"/>
      <c r="BI303" s="23"/>
      <c r="BJ303" s="23"/>
      <c r="BK303" s="23"/>
      <c r="BL303" s="23"/>
      <c r="BM303" s="16" t="s">
        <v>191</v>
      </c>
    </row>
    <row r="304" spans="1:65" s="44" customFormat="1" ht="12.95" customHeight="1" x14ac:dyDescent="0.2">
      <c r="A304" s="46" t="s">
        <v>528</v>
      </c>
      <c r="B304" s="14" t="s">
        <v>441</v>
      </c>
      <c r="C304" s="14"/>
      <c r="D304" s="69" t="s">
        <v>801</v>
      </c>
      <c r="E304" s="23"/>
      <c r="F304" s="69"/>
      <c r="G304" s="23" t="s">
        <v>530</v>
      </c>
      <c r="H304" s="23"/>
      <c r="I304" s="23" t="s">
        <v>531</v>
      </c>
      <c r="J304" s="23" t="s">
        <v>531</v>
      </c>
      <c r="K304" s="23" t="s">
        <v>25</v>
      </c>
      <c r="L304" s="16"/>
      <c r="M304" s="16"/>
      <c r="N304" s="23">
        <v>50</v>
      </c>
      <c r="O304" s="15">
        <v>230000000</v>
      </c>
      <c r="P304" s="16" t="s">
        <v>233</v>
      </c>
      <c r="Q304" s="14" t="s">
        <v>445</v>
      </c>
      <c r="R304" s="16" t="s">
        <v>234</v>
      </c>
      <c r="S304" s="16">
        <v>230000000</v>
      </c>
      <c r="T304" s="23" t="s">
        <v>280</v>
      </c>
      <c r="U304" s="23"/>
      <c r="V304" s="14" t="s">
        <v>284</v>
      </c>
      <c r="W304" s="23"/>
      <c r="X304" s="23"/>
      <c r="Y304" s="26">
        <v>0</v>
      </c>
      <c r="Z304" s="47">
        <v>90</v>
      </c>
      <c r="AA304" s="23">
        <v>10</v>
      </c>
      <c r="AB304" s="23"/>
      <c r="AC304" s="14" t="s">
        <v>236</v>
      </c>
      <c r="AD304" s="23"/>
      <c r="AE304" s="23"/>
      <c r="AF304" s="48">
        <v>33881940</v>
      </c>
      <c r="AG304" s="46">
        <f t="shared" ref="AG304:AG305" si="306">AF304*1.12</f>
        <v>37947772.800000004</v>
      </c>
      <c r="AH304" s="46"/>
      <c r="AI304" s="49"/>
      <c r="AJ304" s="49">
        <v>64430090</v>
      </c>
      <c r="AK304" s="49">
        <f t="shared" ref="AK304:AK305" si="307">AJ304*1.12</f>
        <v>72161700.800000012</v>
      </c>
      <c r="AL304" s="46"/>
      <c r="AM304" s="49"/>
      <c r="AN304" s="49">
        <v>73921100</v>
      </c>
      <c r="AO304" s="49">
        <f t="shared" ref="AO304:AO305" si="308">AN304*1.12</f>
        <v>82791632.000000015</v>
      </c>
      <c r="AP304" s="46"/>
      <c r="AQ304" s="46"/>
      <c r="AR304" s="49">
        <v>78784844</v>
      </c>
      <c r="AS304" s="49">
        <f t="shared" ref="AS304:AS305" si="309">AR304*1.12</f>
        <v>88239025.280000001</v>
      </c>
      <c r="AT304" s="46"/>
      <c r="AU304" s="46"/>
      <c r="AV304" s="49">
        <v>79600580</v>
      </c>
      <c r="AW304" s="49">
        <f t="shared" ref="AW304:AW305" si="310">AV304*1.12</f>
        <v>89152649.600000009</v>
      </c>
      <c r="AX304" s="16"/>
      <c r="AY304" s="50">
        <v>0</v>
      </c>
      <c r="AZ304" s="50">
        <f t="shared" ref="AZ304" si="311">AY304*1.12</f>
        <v>0</v>
      </c>
      <c r="BA304" s="47">
        <v>120240021112</v>
      </c>
      <c r="BB304" s="23" t="s">
        <v>570</v>
      </c>
      <c r="BC304" s="25" t="s">
        <v>571</v>
      </c>
      <c r="BD304" s="23"/>
      <c r="BE304" s="23"/>
      <c r="BF304" s="23"/>
      <c r="BG304" s="23"/>
      <c r="BH304" s="23"/>
      <c r="BI304" s="23"/>
      <c r="BJ304" s="23"/>
      <c r="BK304" s="23"/>
      <c r="BL304" s="23"/>
      <c r="BM304" s="16"/>
    </row>
    <row r="305" spans="1:70" s="44" customFormat="1" ht="12.95" customHeight="1" x14ac:dyDescent="0.2">
      <c r="A305" s="46" t="s">
        <v>528</v>
      </c>
      <c r="B305" s="14" t="s">
        <v>441</v>
      </c>
      <c r="C305" s="14"/>
      <c r="D305" s="69" t="s">
        <v>850</v>
      </c>
      <c r="E305" s="23"/>
      <c r="F305" s="69"/>
      <c r="G305" s="23" t="s">
        <v>530</v>
      </c>
      <c r="H305" s="23"/>
      <c r="I305" s="23" t="s">
        <v>531</v>
      </c>
      <c r="J305" s="23" t="s">
        <v>531</v>
      </c>
      <c r="K305" s="23" t="s">
        <v>849</v>
      </c>
      <c r="L305" s="16"/>
      <c r="M305" s="16"/>
      <c r="N305" s="23">
        <v>50</v>
      </c>
      <c r="O305" s="15">
        <v>230000000</v>
      </c>
      <c r="P305" s="16" t="s">
        <v>233</v>
      </c>
      <c r="Q305" s="14" t="s">
        <v>796</v>
      </c>
      <c r="R305" s="16" t="s">
        <v>234</v>
      </c>
      <c r="S305" s="16">
        <v>230000000</v>
      </c>
      <c r="T305" s="23" t="s">
        <v>280</v>
      </c>
      <c r="U305" s="23"/>
      <c r="V305" s="14" t="s">
        <v>284</v>
      </c>
      <c r="W305" s="23"/>
      <c r="X305" s="23"/>
      <c r="Y305" s="26">
        <v>0</v>
      </c>
      <c r="Z305" s="47">
        <v>90</v>
      </c>
      <c r="AA305" s="23">
        <v>10</v>
      </c>
      <c r="AB305" s="23"/>
      <c r="AC305" s="14" t="s">
        <v>236</v>
      </c>
      <c r="AD305" s="23"/>
      <c r="AE305" s="23"/>
      <c r="AF305" s="48">
        <v>33881940</v>
      </c>
      <c r="AG305" s="46">
        <f t="shared" si="306"/>
        <v>37947772.800000004</v>
      </c>
      <c r="AH305" s="46"/>
      <c r="AI305" s="49"/>
      <c r="AJ305" s="49">
        <v>64430090</v>
      </c>
      <c r="AK305" s="49">
        <f t="shared" si="307"/>
        <v>72161700.800000012</v>
      </c>
      <c r="AL305" s="46"/>
      <c r="AM305" s="49"/>
      <c r="AN305" s="49">
        <v>73921100</v>
      </c>
      <c r="AO305" s="49">
        <f t="shared" si="308"/>
        <v>82791632.000000015</v>
      </c>
      <c r="AP305" s="46"/>
      <c r="AQ305" s="46"/>
      <c r="AR305" s="49">
        <v>78784844</v>
      </c>
      <c r="AS305" s="49">
        <f t="shared" si="309"/>
        <v>88239025.280000001</v>
      </c>
      <c r="AT305" s="46"/>
      <c r="AU305" s="46"/>
      <c r="AV305" s="49">
        <v>79600580</v>
      </c>
      <c r="AW305" s="49">
        <f t="shared" si="310"/>
        <v>89152649.600000009</v>
      </c>
      <c r="AX305" s="16"/>
      <c r="AY305" s="59">
        <v>0</v>
      </c>
      <c r="AZ305" s="59">
        <f>IF(AC305="С НДС",AY305*1.12,AY305)</f>
        <v>0</v>
      </c>
      <c r="BA305" s="47">
        <v>120240021112</v>
      </c>
      <c r="BB305" s="23" t="s">
        <v>570</v>
      </c>
      <c r="BC305" s="25" t="s">
        <v>571</v>
      </c>
      <c r="BD305" s="23"/>
      <c r="BE305" s="23"/>
      <c r="BF305" s="23"/>
      <c r="BG305" s="23"/>
      <c r="BH305" s="23"/>
      <c r="BI305" s="23"/>
      <c r="BJ305" s="23"/>
      <c r="BK305" s="23"/>
      <c r="BL305" s="23"/>
      <c r="BM305" s="16" t="s">
        <v>194</v>
      </c>
    </row>
    <row r="306" spans="1:70" ht="12.95" customHeight="1" x14ac:dyDescent="0.2">
      <c r="A306" s="46" t="s">
        <v>528</v>
      </c>
      <c r="B306" s="14" t="s">
        <v>441</v>
      </c>
      <c r="C306" s="14"/>
      <c r="D306" s="69" t="s">
        <v>887</v>
      </c>
      <c r="E306" s="23"/>
      <c r="F306" s="69"/>
      <c r="G306" s="23" t="s">
        <v>530</v>
      </c>
      <c r="H306" s="23"/>
      <c r="I306" s="23" t="s">
        <v>531</v>
      </c>
      <c r="J306" s="23" t="s">
        <v>531</v>
      </c>
      <c r="K306" s="23" t="s">
        <v>849</v>
      </c>
      <c r="L306" s="16"/>
      <c r="M306" s="16"/>
      <c r="N306" s="23">
        <v>50</v>
      </c>
      <c r="O306" s="15">
        <v>230000000</v>
      </c>
      <c r="P306" s="16" t="s">
        <v>233</v>
      </c>
      <c r="Q306" s="14" t="s">
        <v>875</v>
      </c>
      <c r="R306" s="16" t="s">
        <v>234</v>
      </c>
      <c r="S306" s="16">
        <v>230000000</v>
      </c>
      <c r="T306" s="23" t="s">
        <v>280</v>
      </c>
      <c r="U306" s="23"/>
      <c r="V306" s="14" t="s">
        <v>284</v>
      </c>
      <c r="W306" s="23"/>
      <c r="X306" s="23"/>
      <c r="Y306" s="26">
        <v>0</v>
      </c>
      <c r="Z306" s="47">
        <v>90</v>
      </c>
      <c r="AA306" s="23">
        <v>10</v>
      </c>
      <c r="AB306" s="23"/>
      <c r="AC306" s="14" t="s">
        <v>236</v>
      </c>
      <c r="AD306" s="23"/>
      <c r="AE306" s="23"/>
      <c r="AF306" s="48">
        <v>33881940</v>
      </c>
      <c r="AG306" s="46">
        <f t="shared" ref="AG306:AG307" si="312">AF306*1.12</f>
        <v>37947772.800000004</v>
      </c>
      <c r="AH306" s="46"/>
      <c r="AI306" s="49"/>
      <c r="AJ306" s="49">
        <v>64430090</v>
      </c>
      <c r="AK306" s="49">
        <f t="shared" ref="AK306:AK307" si="313">AJ306*1.12</f>
        <v>72161700.800000012</v>
      </c>
      <c r="AL306" s="46"/>
      <c r="AM306" s="49"/>
      <c r="AN306" s="49">
        <v>73921100</v>
      </c>
      <c r="AO306" s="49">
        <f t="shared" ref="AO306:AO307" si="314">AN306*1.12</f>
        <v>82791632.000000015</v>
      </c>
      <c r="AP306" s="46"/>
      <c r="AQ306" s="46"/>
      <c r="AR306" s="49">
        <v>78784844</v>
      </c>
      <c r="AS306" s="49">
        <f t="shared" ref="AS306:AS307" si="315">AR306*1.12</f>
        <v>88239025.280000001</v>
      </c>
      <c r="AT306" s="46"/>
      <c r="AU306" s="46"/>
      <c r="AV306" s="49">
        <v>79600580</v>
      </c>
      <c r="AW306" s="49">
        <f t="shared" ref="AW306:AW307" si="316">AV306*1.12</f>
        <v>89152649.600000009</v>
      </c>
      <c r="AX306" s="16"/>
      <c r="AY306" s="50">
        <v>0</v>
      </c>
      <c r="AZ306" s="50">
        <f t="shared" ref="AZ306:AZ307" si="317">AY306*1.12</f>
        <v>0</v>
      </c>
      <c r="BA306" s="47">
        <v>120240021112</v>
      </c>
      <c r="BB306" s="23" t="s">
        <v>570</v>
      </c>
      <c r="BC306" s="25" t="s">
        <v>888</v>
      </c>
      <c r="BD306" s="23"/>
      <c r="BE306" s="23"/>
      <c r="BF306" s="23"/>
      <c r="BG306" s="23"/>
      <c r="BH306" s="23"/>
      <c r="BI306" s="23"/>
      <c r="BJ306" s="23"/>
      <c r="BK306" s="23"/>
      <c r="BL306" s="23"/>
      <c r="BM306" s="16" t="s">
        <v>194</v>
      </c>
    </row>
    <row r="307" spans="1:70" ht="12.95" customHeight="1" x14ac:dyDescent="0.2">
      <c r="A307" s="46" t="s">
        <v>528</v>
      </c>
      <c r="B307" s="14" t="s">
        <v>441</v>
      </c>
      <c r="C307" s="14"/>
      <c r="D307" s="69" t="s">
        <v>951</v>
      </c>
      <c r="E307" s="23"/>
      <c r="F307" s="69"/>
      <c r="G307" s="23" t="s">
        <v>530</v>
      </c>
      <c r="H307" s="23"/>
      <c r="I307" s="23" t="s">
        <v>531</v>
      </c>
      <c r="J307" s="23" t="s">
        <v>531</v>
      </c>
      <c r="K307" s="23" t="s">
        <v>849</v>
      </c>
      <c r="L307" s="16"/>
      <c r="M307" s="16"/>
      <c r="N307" s="23">
        <v>50</v>
      </c>
      <c r="O307" s="15">
        <v>230000000</v>
      </c>
      <c r="P307" s="16" t="s">
        <v>233</v>
      </c>
      <c r="Q307" s="14" t="s">
        <v>902</v>
      </c>
      <c r="R307" s="16" t="s">
        <v>234</v>
      </c>
      <c r="S307" s="16">
        <v>230000000</v>
      </c>
      <c r="T307" s="23" t="s">
        <v>280</v>
      </c>
      <c r="U307" s="23"/>
      <c r="V307" s="14" t="s">
        <v>284</v>
      </c>
      <c r="W307" s="23"/>
      <c r="X307" s="23"/>
      <c r="Y307" s="26">
        <v>0</v>
      </c>
      <c r="Z307" s="47">
        <v>90</v>
      </c>
      <c r="AA307" s="23">
        <v>10</v>
      </c>
      <c r="AB307" s="23"/>
      <c r="AC307" s="14" t="s">
        <v>236</v>
      </c>
      <c r="AD307" s="23"/>
      <c r="AE307" s="23"/>
      <c r="AF307" s="48">
        <v>33881940</v>
      </c>
      <c r="AG307" s="46">
        <f t="shared" si="312"/>
        <v>37947772.800000004</v>
      </c>
      <c r="AH307" s="46"/>
      <c r="AI307" s="49"/>
      <c r="AJ307" s="49">
        <v>64430090</v>
      </c>
      <c r="AK307" s="49">
        <f t="shared" si="313"/>
        <v>72161700.800000012</v>
      </c>
      <c r="AL307" s="46"/>
      <c r="AM307" s="49"/>
      <c r="AN307" s="49">
        <v>73921100</v>
      </c>
      <c r="AO307" s="49">
        <f t="shared" si="314"/>
        <v>82791632.000000015</v>
      </c>
      <c r="AP307" s="46"/>
      <c r="AQ307" s="46"/>
      <c r="AR307" s="49">
        <v>78784844</v>
      </c>
      <c r="AS307" s="49">
        <f t="shared" si="315"/>
        <v>88239025.280000001</v>
      </c>
      <c r="AT307" s="46"/>
      <c r="AU307" s="46"/>
      <c r="AV307" s="49">
        <v>79600580</v>
      </c>
      <c r="AW307" s="49">
        <f t="shared" si="316"/>
        <v>89152649.600000009</v>
      </c>
      <c r="AX307" s="16"/>
      <c r="AY307" s="50">
        <v>0</v>
      </c>
      <c r="AZ307" s="50">
        <f t="shared" si="317"/>
        <v>0</v>
      </c>
      <c r="BA307" s="47">
        <v>120240021112</v>
      </c>
      <c r="BB307" s="23" t="s">
        <v>570</v>
      </c>
      <c r="BC307" s="25" t="s">
        <v>888</v>
      </c>
      <c r="BD307" s="23"/>
      <c r="BE307" s="23"/>
      <c r="BF307" s="23"/>
      <c r="BG307" s="23"/>
      <c r="BH307" s="23"/>
      <c r="BI307" s="23"/>
      <c r="BJ307" s="23"/>
      <c r="BK307" s="23"/>
      <c r="BL307" s="23"/>
      <c r="BM307" s="16" t="s">
        <v>989</v>
      </c>
    </row>
    <row r="308" spans="1:70" s="44" customFormat="1" ht="12.95" customHeight="1" x14ac:dyDescent="0.2">
      <c r="A308" s="46" t="s">
        <v>528</v>
      </c>
      <c r="B308" s="14" t="s">
        <v>441</v>
      </c>
      <c r="C308" s="14"/>
      <c r="D308" s="92" t="s">
        <v>572</v>
      </c>
      <c r="E308" s="23"/>
      <c r="F308" s="96"/>
      <c r="G308" s="23" t="s">
        <v>530</v>
      </c>
      <c r="H308" s="23"/>
      <c r="I308" s="23" t="s">
        <v>531</v>
      </c>
      <c r="J308" s="23" t="s">
        <v>531</v>
      </c>
      <c r="K308" s="23" t="s">
        <v>25</v>
      </c>
      <c r="L308" s="16"/>
      <c r="M308" s="16"/>
      <c r="N308" s="23">
        <v>50</v>
      </c>
      <c r="O308" s="15">
        <v>230000000</v>
      </c>
      <c r="P308" s="16" t="s">
        <v>233</v>
      </c>
      <c r="Q308" s="13" t="s">
        <v>520</v>
      </c>
      <c r="R308" s="16" t="s">
        <v>234</v>
      </c>
      <c r="S308" s="16">
        <v>230000000</v>
      </c>
      <c r="T308" s="23" t="s">
        <v>140</v>
      </c>
      <c r="U308" s="23"/>
      <c r="V308" s="14" t="s">
        <v>284</v>
      </c>
      <c r="W308" s="23"/>
      <c r="X308" s="23"/>
      <c r="Y308" s="26">
        <v>0</v>
      </c>
      <c r="Z308" s="47">
        <v>90</v>
      </c>
      <c r="AA308" s="23">
        <v>10</v>
      </c>
      <c r="AB308" s="23"/>
      <c r="AC308" s="14" t="s">
        <v>236</v>
      </c>
      <c r="AD308" s="23"/>
      <c r="AE308" s="23"/>
      <c r="AF308" s="48">
        <v>130438800</v>
      </c>
      <c r="AG308" s="46">
        <f t="shared" si="284"/>
        <v>146091456</v>
      </c>
      <c r="AH308" s="46"/>
      <c r="AI308" s="49"/>
      <c r="AJ308" s="49">
        <v>281293500</v>
      </c>
      <c r="AK308" s="49">
        <f t="shared" si="285"/>
        <v>315048720.00000006</v>
      </c>
      <c r="AL308" s="46"/>
      <c r="AM308" s="49"/>
      <c r="AN308" s="49">
        <v>365672600</v>
      </c>
      <c r="AO308" s="49">
        <f t="shared" si="286"/>
        <v>409553312.00000006</v>
      </c>
      <c r="AP308" s="46"/>
      <c r="AQ308" s="46"/>
      <c r="AR308" s="49">
        <v>393400292</v>
      </c>
      <c r="AS308" s="49">
        <f t="shared" si="287"/>
        <v>440608327.04000002</v>
      </c>
      <c r="AT308" s="46"/>
      <c r="AU308" s="46"/>
      <c r="AV308" s="49">
        <v>393400292</v>
      </c>
      <c r="AW308" s="49">
        <f t="shared" si="288"/>
        <v>440608327.04000002</v>
      </c>
      <c r="AX308" s="16"/>
      <c r="AY308" s="50">
        <v>0</v>
      </c>
      <c r="AZ308" s="50">
        <f t="shared" si="263"/>
        <v>0</v>
      </c>
      <c r="BA308" s="47">
        <v>120240021112</v>
      </c>
      <c r="BB308" s="23" t="s">
        <v>573</v>
      </c>
      <c r="BC308" s="23" t="s">
        <v>574</v>
      </c>
      <c r="BD308" s="23"/>
      <c r="BE308" s="23"/>
      <c r="BF308" s="23"/>
      <c r="BG308" s="23"/>
      <c r="BH308" s="23"/>
      <c r="BI308" s="23"/>
      <c r="BJ308" s="23"/>
      <c r="BK308" s="23"/>
      <c r="BL308" s="23"/>
      <c r="BM308" s="57" t="s">
        <v>416</v>
      </c>
    </row>
    <row r="309" spans="1:70" s="44" customFormat="1" ht="12.95" customHeight="1" x14ac:dyDescent="0.2">
      <c r="A309" s="46" t="s">
        <v>528</v>
      </c>
      <c r="B309" s="14" t="s">
        <v>441</v>
      </c>
      <c r="C309" s="14"/>
      <c r="D309" s="69" t="s">
        <v>735</v>
      </c>
      <c r="E309" s="23"/>
      <c r="F309" s="69"/>
      <c r="G309" s="23" t="s">
        <v>530</v>
      </c>
      <c r="H309" s="23"/>
      <c r="I309" s="23" t="s">
        <v>531</v>
      </c>
      <c r="J309" s="23" t="s">
        <v>531</v>
      </c>
      <c r="K309" s="16" t="s">
        <v>25</v>
      </c>
      <c r="L309" s="16"/>
      <c r="M309" s="16"/>
      <c r="N309" s="23">
        <v>50</v>
      </c>
      <c r="O309" s="13" t="s">
        <v>242</v>
      </c>
      <c r="P309" s="160" t="s">
        <v>717</v>
      </c>
      <c r="Q309" s="14" t="s">
        <v>659</v>
      </c>
      <c r="R309" s="16" t="s">
        <v>234</v>
      </c>
      <c r="S309" s="16">
        <v>230000000</v>
      </c>
      <c r="T309" s="23" t="s">
        <v>140</v>
      </c>
      <c r="U309" s="23"/>
      <c r="V309" s="14" t="s">
        <v>284</v>
      </c>
      <c r="W309" s="23"/>
      <c r="X309" s="23"/>
      <c r="Y309" s="26">
        <v>0</v>
      </c>
      <c r="Z309" s="47">
        <v>90</v>
      </c>
      <c r="AA309" s="23">
        <v>10</v>
      </c>
      <c r="AB309" s="23"/>
      <c r="AC309" s="14" t="s">
        <v>236</v>
      </c>
      <c r="AD309" s="23"/>
      <c r="AE309" s="23"/>
      <c r="AF309" s="48">
        <v>130438800</v>
      </c>
      <c r="AG309" s="46">
        <f t="shared" si="284"/>
        <v>146091456</v>
      </c>
      <c r="AH309" s="46"/>
      <c r="AI309" s="49"/>
      <c r="AJ309" s="49">
        <v>281293500</v>
      </c>
      <c r="AK309" s="49">
        <f t="shared" si="285"/>
        <v>315048720.00000006</v>
      </c>
      <c r="AL309" s="46"/>
      <c r="AM309" s="49"/>
      <c r="AN309" s="49">
        <v>365672600</v>
      </c>
      <c r="AO309" s="49">
        <f t="shared" si="286"/>
        <v>409553312.00000006</v>
      </c>
      <c r="AP309" s="46"/>
      <c r="AQ309" s="46"/>
      <c r="AR309" s="49">
        <v>393400292</v>
      </c>
      <c r="AS309" s="49">
        <f t="shared" si="287"/>
        <v>440608327.04000002</v>
      </c>
      <c r="AT309" s="46"/>
      <c r="AU309" s="46"/>
      <c r="AV309" s="49">
        <v>393400292</v>
      </c>
      <c r="AW309" s="49">
        <f t="shared" si="288"/>
        <v>440608327.04000002</v>
      </c>
      <c r="AX309" s="16"/>
      <c r="AY309" s="50">
        <v>0</v>
      </c>
      <c r="AZ309" s="50">
        <f t="shared" si="263"/>
        <v>0</v>
      </c>
      <c r="BA309" s="16" t="s">
        <v>446</v>
      </c>
      <c r="BB309" s="23" t="s">
        <v>573</v>
      </c>
      <c r="BC309" s="23" t="s">
        <v>736</v>
      </c>
      <c r="BD309" s="23"/>
      <c r="BE309" s="23"/>
      <c r="BF309" s="23"/>
      <c r="BG309" s="23"/>
      <c r="BH309" s="23"/>
      <c r="BI309" s="23"/>
      <c r="BJ309" s="23"/>
      <c r="BK309" s="23"/>
      <c r="BL309" s="23"/>
      <c r="BM309" s="16" t="s">
        <v>746</v>
      </c>
    </row>
    <row r="310" spans="1:70" s="44" customFormat="1" ht="12.95" customHeight="1" x14ac:dyDescent="0.2">
      <c r="A310" s="46" t="s">
        <v>528</v>
      </c>
      <c r="B310" s="14" t="s">
        <v>441</v>
      </c>
      <c r="C310" s="14"/>
      <c r="D310" s="69" t="s">
        <v>777</v>
      </c>
      <c r="E310" s="23"/>
      <c r="F310" s="69"/>
      <c r="G310" s="23" t="s">
        <v>530</v>
      </c>
      <c r="H310" s="23"/>
      <c r="I310" s="23" t="s">
        <v>531</v>
      </c>
      <c r="J310" s="23" t="s">
        <v>531</v>
      </c>
      <c r="K310" s="16" t="s">
        <v>25</v>
      </c>
      <c r="L310" s="16"/>
      <c r="M310" s="16"/>
      <c r="N310" s="23">
        <v>50</v>
      </c>
      <c r="O310" s="13" t="s">
        <v>242</v>
      </c>
      <c r="P310" s="160" t="s">
        <v>717</v>
      </c>
      <c r="Q310" s="14" t="s">
        <v>758</v>
      </c>
      <c r="R310" s="16" t="s">
        <v>234</v>
      </c>
      <c r="S310" s="16">
        <v>230000000</v>
      </c>
      <c r="T310" s="23" t="s">
        <v>140</v>
      </c>
      <c r="U310" s="23"/>
      <c r="V310" s="14" t="s">
        <v>284</v>
      </c>
      <c r="W310" s="23"/>
      <c r="X310" s="23"/>
      <c r="Y310" s="26">
        <v>0</v>
      </c>
      <c r="Z310" s="47">
        <v>90</v>
      </c>
      <c r="AA310" s="23">
        <v>10</v>
      </c>
      <c r="AB310" s="23"/>
      <c r="AC310" s="14" t="s">
        <v>236</v>
      </c>
      <c r="AD310" s="23"/>
      <c r="AE310" s="23"/>
      <c r="AF310" s="48">
        <v>130438800</v>
      </c>
      <c r="AG310" s="46">
        <v>146091456</v>
      </c>
      <c r="AH310" s="46"/>
      <c r="AI310" s="49"/>
      <c r="AJ310" s="49">
        <v>281293500</v>
      </c>
      <c r="AK310" s="49">
        <v>315048720.00000006</v>
      </c>
      <c r="AL310" s="46"/>
      <c r="AM310" s="49"/>
      <c r="AN310" s="49">
        <v>365672600</v>
      </c>
      <c r="AO310" s="49">
        <v>409553312.00000006</v>
      </c>
      <c r="AP310" s="46"/>
      <c r="AQ310" s="46"/>
      <c r="AR310" s="49">
        <v>393400292</v>
      </c>
      <c r="AS310" s="49">
        <v>440608327.04000002</v>
      </c>
      <c r="AT310" s="46"/>
      <c r="AU310" s="46"/>
      <c r="AV310" s="49">
        <v>393400292</v>
      </c>
      <c r="AW310" s="49">
        <v>440608327.04000002</v>
      </c>
      <c r="AX310" s="16"/>
      <c r="AY310" s="50">
        <v>0</v>
      </c>
      <c r="AZ310" s="50">
        <v>0</v>
      </c>
      <c r="BA310" s="16" t="s">
        <v>446</v>
      </c>
      <c r="BB310" s="23" t="s">
        <v>573</v>
      </c>
      <c r="BC310" s="23" t="s">
        <v>736</v>
      </c>
      <c r="BD310" s="23"/>
      <c r="BE310" s="23"/>
      <c r="BF310" s="23"/>
      <c r="BG310" s="23"/>
      <c r="BH310" s="23"/>
      <c r="BI310" s="23"/>
      <c r="BJ310" s="23"/>
      <c r="BK310" s="23"/>
      <c r="BL310" s="23"/>
      <c r="BM310" s="16" t="s">
        <v>191</v>
      </c>
    </row>
    <row r="311" spans="1:70" s="44" customFormat="1" ht="12.95" customHeight="1" x14ac:dyDescent="0.2">
      <c r="A311" s="46" t="s">
        <v>528</v>
      </c>
      <c r="B311" s="14" t="s">
        <v>441</v>
      </c>
      <c r="C311" s="14"/>
      <c r="D311" s="69" t="s">
        <v>802</v>
      </c>
      <c r="E311" s="23"/>
      <c r="F311" s="69"/>
      <c r="G311" s="23" t="s">
        <v>530</v>
      </c>
      <c r="H311" s="23"/>
      <c r="I311" s="23" t="s">
        <v>531</v>
      </c>
      <c r="J311" s="23" t="s">
        <v>531</v>
      </c>
      <c r="K311" s="23" t="s">
        <v>25</v>
      </c>
      <c r="L311" s="16"/>
      <c r="M311" s="16"/>
      <c r="N311" s="23">
        <v>50</v>
      </c>
      <c r="O311" s="15">
        <v>230000000</v>
      </c>
      <c r="P311" s="16" t="s">
        <v>233</v>
      </c>
      <c r="Q311" s="14" t="s">
        <v>445</v>
      </c>
      <c r="R311" s="16" t="s">
        <v>234</v>
      </c>
      <c r="S311" s="16">
        <v>230000000</v>
      </c>
      <c r="T311" s="23" t="s">
        <v>140</v>
      </c>
      <c r="U311" s="23"/>
      <c r="V311" s="14" t="s">
        <v>284</v>
      </c>
      <c r="W311" s="23"/>
      <c r="X311" s="23"/>
      <c r="Y311" s="26">
        <v>0</v>
      </c>
      <c r="Z311" s="47">
        <v>90</v>
      </c>
      <c r="AA311" s="23">
        <v>10</v>
      </c>
      <c r="AB311" s="23"/>
      <c r="AC311" s="14" t="s">
        <v>236</v>
      </c>
      <c r="AD311" s="23"/>
      <c r="AE311" s="23"/>
      <c r="AF311" s="48">
        <v>130438800</v>
      </c>
      <c r="AG311" s="46">
        <f t="shared" ref="AG311" si="318">AF311*1.12</f>
        <v>146091456</v>
      </c>
      <c r="AH311" s="46"/>
      <c r="AI311" s="49"/>
      <c r="AJ311" s="49">
        <v>281293500</v>
      </c>
      <c r="AK311" s="49">
        <f t="shared" ref="AK311" si="319">AJ311*1.12</f>
        <v>315048720.00000006</v>
      </c>
      <c r="AL311" s="46"/>
      <c r="AM311" s="49"/>
      <c r="AN311" s="49">
        <v>365672600</v>
      </c>
      <c r="AO311" s="49">
        <f t="shared" ref="AO311" si="320">AN311*1.12</f>
        <v>409553312.00000006</v>
      </c>
      <c r="AP311" s="46"/>
      <c r="AQ311" s="46"/>
      <c r="AR311" s="49">
        <v>393400292</v>
      </c>
      <c r="AS311" s="49">
        <f t="shared" ref="AS311" si="321">AR311*1.12</f>
        <v>440608327.04000002</v>
      </c>
      <c r="AT311" s="46"/>
      <c r="AU311" s="46"/>
      <c r="AV311" s="49">
        <v>393400292</v>
      </c>
      <c r="AW311" s="49">
        <f t="shared" ref="AW311" si="322">AV311*1.12</f>
        <v>440608327.04000002</v>
      </c>
      <c r="AX311" s="16"/>
      <c r="AY311" s="59">
        <v>0</v>
      </c>
      <c r="AZ311" s="59">
        <f>IF(AC311="С НДС",AY311*1.12,AY311)</f>
        <v>0</v>
      </c>
      <c r="BA311" s="47">
        <v>120240021112</v>
      </c>
      <c r="BB311" s="23" t="s">
        <v>573</v>
      </c>
      <c r="BC311" s="25" t="s">
        <v>574</v>
      </c>
      <c r="BD311" s="23"/>
      <c r="BE311" s="23"/>
      <c r="BF311" s="23"/>
      <c r="BG311" s="23"/>
      <c r="BH311" s="23"/>
      <c r="BI311" s="23"/>
      <c r="BJ311" s="23"/>
      <c r="BK311" s="23"/>
      <c r="BL311" s="23"/>
      <c r="BM311" s="16"/>
    </row>
    <row r="312" spans="1:70" s="44" customFormat="1" ht="12.95" customHeight="1" x14ac:dyDescent="0.2">
      <c r="A312" s="46" t="s">
        <v>528</v>
      </c>
      <c r="B312" s="14" t="s">
        <v>441</v>
      </c>
      <c r="C312" s="14"/>
      <c r="D312" s="69" t="s">
        <v>848</v>
      </c>
      <c r="E312" s="23"/>
      <c r="F312" s="69"/>
      <c r="G312" s="23" t="s">
        <v>530</v>
      </c>
      <c r="H312" s="23"/>
      <c r="I312" s="23" t="s">
        <v>531</v>
      </c>
      <c r="J312" s="23" t="s">
        <v>531</v>
      </c>
      <c r="K312" s="23" t="s">
        <v>849</v>
      </c>
      <c r="L312" s="16"/>
      <c r="M312" s="16"/>
      <c r="N312" s="23">
        <v>50</v>
      </c>
      <c r="O312" s="15">
        <v>230000000</v>
      </c>
      <c r="P312" s="16" t="s">
        <v>233</v>
      </c>
      <c r="Q312" s="14" t="s">
        <v>796</v>
      </c>
      <c r="R312" s="16" t="s">
        <v>234</v>
      </c>
      <c r="S312" s="16">
        <v>230000000</v>
      </c>
      <c r="T312" s="23" t="s">
        <v>140</v>
      </c>
      <c r="U312" s="23"/>
      <c r="V312" s="14" t="s">
        <v>284</v>
      </c>
      <c r="W312" s="23"/>
      <c r="X312" s="23"/>
      <c r="Y312" s="26">
        <v>0</v>
      </c>
      <c r="Z312" s="47">
        <v>90</v>
      </c>
      <c r="AA312" s="23">
        <v>10</v>
      </c>
      <c r="AB312" s="23"/>
      <c r="AC312" s="14" t="s">
        <v>236</v>
      </c>
      <c r="AD312" s="23"/>
      <c r="AE312" s="23"/>
      <c r="AF312" s="48">
        <v>130438800</v>
      </c>
      <c r="AG312" s="46">
        <f>AF312*1.12</f>
        <v>146091456</v>
      </c>
      <c r="AH312" s="46"/>
      <c r="AI312" s="49"/>
      <c r="AJ312" s="49">
        <v>281293500</v>
      </c>
      <c r="AK312" s="49">
        <f>AJ312*1.12</f>
        <v>315048720.00000006</v>
      </c>
      <c r="AL312" s="46"/>
      <c r="AM312" s="49"/>
      <c r="AN312" s="49">
        <v>365672600</v>
      </c>
      <c r="AO312" s="49">
        <f>AN312*1.12</f>
        <v>409553312.00000006</v>
      </c>
      <c r="AP312" s="46"/>
      <c r="AQ312" s="46"/>
      <c r="AR312" s="49">
        <v>393400292</v>
      </c>
      <c r="AS312" s="49">
        <f>AR312*1.12</f>
        <v>440608327.04000002</v>
      </c>
      <c r="AT312" s="46"/>
      <c r="AU312" s="46"/>
      <c r="AV312" s="49">
        <v>393400292</v>
      </c>
      <c r="AW312" s="49">
        <f>AV312*1.12</f>
        <v>440608327.04000002</v>
      </c>
      <c r="AX312" s="16"/>
      <c r="AY312" s="59">
        <v>0</v>
      </c>
      <c r="AZ312" s="59">
        <f>IF(AC312="С НДС",AY312*1.12,AY312)</f>
        <v>0</v>
      </c>
      <c r="BA312" s="47">
        <v>120240021112</v>
      </c>
      <c r="BB312" s="23" t="s">
        <v>573</v>
      </c>
      <c r="BC312" s="25" t="s">
        <v>574</v>
      </c>
      <c r="BD312" s="23"/>
      <c r="BE312" s="23"/>
      <c r="BF312" s="23"/>
      <c r="BG312" s="23"/>
      <c r="BH312" s="23"/>
      <c r="BI312" s="23"/>
      <c r="BJ312" s="23"/>
      <c r="BK312" s="23"/>
      <c r="BL312" s="23"/>
      <c r="BM312" s="16" t="s">
        <v>194</v>
      </c>
    </row>
    <row r="313" spans="1:70" ht="12.95" customHeight="1" x14ac:dyDescent="0.2">
      <c r="A313" s="46" t="s">
        <v>528</v>
      </c>
      <c r="B313" s="14" t="s">
        <v>441</v>
      </c>
      <c r="C313" s="14"/>
      <c r="D313" s="69" t="s">
        <v>889</v>
      </c>
      <c r="E313" s="23"/>
      <c r="F313" s="69"/>
      <c r="G313" s="23" t="s">
        <v>530</v>
      </c>
      <c r="H313" s="23"/>
      <c r="I313" s="23" t="s">
        <v>531</v>
      </c>
      <c r="J313" s="23" t="s">
        <v>531</v>
      </c>
      <c r="K313" s="23" t="s">
        <v>849</v>
      </c>
      <c r="L313" s="16"/>
      <c r="M313" s="16"/>
      <c r="N313" s="23">
        <v>50</v>
      </c>
      <c r="O313" s="15">
        <v>230000000</v>
      </c>
      <c r="P313" s="16" t="s">
        <v>233</v>
      </c>
      <c r="Q313" s="14" t="s">
        <v>875</v>
      </c>
      <c r="R313" s="16" t="s">
        <v>234</v>
      </c>
      <c r="S313" s="16">
        <v>230000000</v>
      </c>
      <c r="T313" s="23" t="s">
        <v>140</v>
      </c>
      <c r="U313" s="23"/>
      <c r="V313" s="14" t="s">
        <v>284</v>
      </c>
      <c r="W313" s="23"/>
      <c r="X313" s="23"/>
      <c r="Y313" s="26">
        <v>0</v>
      </c>
      <c r="Z313" s="47">
        <v>90</v>
      </c>
      <c r="AA313" s="23">
        <v>10</v>
      </c>
      <c r="AB313" s="23"/>
      <c r="AC313" s="14" t="s">
        <v>236</v>
      </c>
      <c r="AD313" s="23"/>
      <c r="AE313" s="23"/>
      <c r="AF313" s="48">
        <v>130438800</v>
      </c>
      <c r="AG313" s="46">
        <f>AF313*1.12</f>
        <v>146091456</v>
      </c>
      <c r="AH313" s="46"/>
      <c r="AI313" s="49"/>
      <c r="AJ313" s="49">
        <v>281293500</v>
      </c>
      <c r="AK313" s="49">
        <f>AJ313*1.12</f>
        <v>315048720.00000006</v>
      </c>
      <c r="AL313" s="46"/>
      <c r="AM313" s="49"/>
      <c r="AN313" s="49">
        <v>365672600</v>
      </c>
      <c r="AO313" s="49">
        <f>AN313*1.12</f>
        <v>409553312.00000006</v>
      </c>
      <c r="AP313" s="46"/>
      <c r="AQ313" s="46"/>
      <c r="AR313" s="49">
        <v>393400292</v>
      </c>
      <c r="AS313" s="49">
        <f>AR313*1.12</f>
        <v>440608327.04000002</v>
      </c>
      <c r="AT313" s="46"/>
      <c r="AU313" s="46"/>
      <c r="AV313" s="49">
        <v>393400292</v>
      </c>
      <c r="AW313" s="49">
        <f>AV313*1.12</f>
        <v>440608327.04000002</v>
      </c>
      <c r="AX313" s="16"/>
      <c r="AY313" s="50">
        <v>0</v>
      </c>
      <c r="AZ313" s="50">
        <v>0</v>
      </c>
      <c r="BA313" s="47">
        <v>120240021112</v>
      </c>
      <c r="BB313" s="23" t="s">
        <v>573</v>
      </c>
      <c r="BC313" s="25" t="s">
        <v>890</v>
      </c>
      <c r="BD313" s="23"/>
      <c r="BE313" s="23"/>
      <c r="BF313" s="23"/>
      <c r="BG313" s="23"/>
      <c r="BH313" s="23"/>
      <c r="BI313" s="23"/>
      <c r="BJ313" s="23"/>
      <c r="BK313" s="23"/>
      <c r="BL313" s="23"/>
      <c r="BM313" s="16" t="s">
        <v>194</v>
      </c>
    </row>
    <row r="314" spans="1:70" ht="12.95" customHeight="1" x14ac:dyDescent="0.2">
      <c r="A314" s="46" t="s">
        <v>528</v>
      </c>
      <c r="B314" s="14" t="s">
        <v>441</v>
      </c>
      <c r="C314" s="14"/>
      <c r="D314" s="69" t="s">
        <v>950</v>
      </c>
      <c r="E314" s="23"/>
      <c r="F314" s="69"/>
      <c r="G314" s="23" t="s">
        <v>530</v>
      </c>
      <c r="H314" s="23"/>
      <c r="I314" s="23" t="s">
        <v>531</v>
      </c>
      <c r="J314" s="23" t="s">
        <v>531</v>
      </c>
      <c r="K314" s="23" t="s">
        <v>849</v>
      </c>
      <c r="L314" s="16"/>
      <c r="M314" s="16"/>
      <c r="N314" s="23">
        <v>50</v>
      </c>
      <c r="O314" s="15">
        <v>230000000</v>
      </c>
      <c r="P314" s="16" t="s">
        <v>233</v>
      </c>
      <c r="Q314" s="14" t="s">
        <v>902</v>
      </c>
      <c r="R314" s="16" t="s">
        <v>234</v>
      </c>
      <c r="S314" s="16">
        <v>230000000</v>
      </c>
      <c r="T314" s="23" t="s">
        <v>140</v>
      </c>
      <c r="U314" s="23"/>
      <c r="V314" s="14" t="s">
        <v>284</v>
      </c>
      <c r="W314" s="23"/>
      <c r="X314" s="23"/>
      <c r="Y314" s="26">
        <v>0</v>
      </c>
      <c r="Z314" s="47">
        <v>90</v>
      </c>
      <c r="AA314" s="23">
        <v>10</v>
      </c>
      <c r="AB314" s="23"/>
      <c r="AC314" s="14" t="s">
        <v>236</v>
      </c>
      <c r="AD314" s="23"/>
      <c r="AE314" s="23"/>
      <c r="AF314" s="48">
        <v>130438800</v>
      </c>
      <c r="AG314" s="46">
        <f>AF314*1.12</f>
        <v>146091456</v>
      </c>
      <c r="AH314" s="46"/>
      <c r="AI314" s="49"/>
      <c r="AJ314" s="49">
        <v>281293500</v>
      </c>
      <c r="AK314" s="49">
        <f>AJ314*1.12</f>
        <v>315048720.00000006</v>
      </c>
      <c r="AL314" s="46"/>
      <c r="AM314" s="49"/>
      <c r="AN314" s="49">
        <v>365672600</v>
      </c>
      <c r="AO314" s="49">
        <f>AN314*1.12</f>
        <v>409553312.00000006</v>
      </c>
      <c r="AP314" s="46"/>
      <c r="AQ314" s="46"/>
      <c r="AR314" s="49">
        <v>393400292</v>
      </c>
      <c r="AS314" s="49">
        <f>AR314*1.12</f>
        <v>440608327.04000002</v>
      </c>
      <c r="AT314" s="46"/>
      <c r="AU314" s="46"/>
      <c r="AV314" s="49">
        <v>393400292</v>
      </c>
      <c r="AW314" s="49">
        <f>AV314*1.12</f>
        <v>440608327.04000002</v>
      </c>
      <c r="AX314" s="16"/>
      <c r="AY314" s="50">
        <v>0</v>
      </c>
      <c r="AZ314" s="50">
        <f>AY314*1.12</f>
        <v>0</v>
      </c>
      <c r="BA314" s="47">
        <v>120240021112</v>
      </c>
      <c r="BB314" s="23" t="s">
        <v>573</v>
      </c>
      <c r="BC314" s="25" t="s">
        <v>890</v>
      </c>
      <c r="BD314" s="23"/>
      <c r="BE314" s="23"/>
      <c r="BF314" s="23"/>
      <c r="BG314" s="23"/>
      <c r="BH314" s="23"/>
      <c r="BI314" s="23"/>
      <c r="BJ314" s="23"/>
      <c r="BK314" s="23"/>
      <c r="BL314" s="23"/>
      <c r="BM314" s="16" t="s">
        <v>989</v>
      </c>
    </row>
    <row r="315" spans="1:70" s="6" customFormat="1" ht="12.95" customHeight="1" x14ac:dyDescent="0.2">
      <c r="A315" s="26" t="s">
        <v>71</v>
      </c>
      <c r="B315" s="23" t="s">
        <v>425</v>
      </c>
      <c r="C315" s="14"/>
      <c r="D315" s="92" t="s">
        <v>575</v>
      </c>
      <c r="E315" s="26"/>
      <c r="F315" s="26"/>
      <c r="G315" s="24" t="s">
        <v>139</v>
      </c>
      <c r="H315" s="25"/>
      <c r="I315" s="25" t="s">
        <v>123</v>
      </c>
      <c r="J315" s="25" t="s">
        <v>123</v>
      </c>
      <c r="K315" s="16" t="s">
        <v>25</v>
      </c>
      <c r="L315" s="16"/>
      <c r="M315" s="16"/>
      <c r="N315" s="138">
        <v>100</v>
      </c>
      <c r="O315" s="54">
        <v>230000000</v>
      </c>
      <c r="P315" s="16" t="s">
        <v>233</v>
      </c>
      <c r="Q315" s="16" t="s">
        <v>520</v>
      </c>
      <c r="R315" s="16" t="s">
        <v>234</v>
      </c>
      <c r="S315" s="54">
        <v>230000000</v>
      </c>
      <c r="T315" s="24" t="s">
        <v>132</v>
      </c>
      <c r="U315" s="16"/>
      <c r="V315" s="16"/>
      <c r="W315" s="16" t="s">
        <v>477</v>
      </c>
      <c r="X315" s="16" t="s">
        <v>251</v>
      </c>
      <c r="Y315" s="47">
        <v>0</v>
      </c>
      <c r="Z315" s="47">
        <v>100</v>
      </c>
      <c r="AA315" s="47">
        <v>0</v>
      </c>
      <c r="AB315" s="16"/>
      <c r="AC315" s="16" t="s">
        <v>236</v>
      </c>
      <c r="AD315" s="55"/>
      <c r="AE315" s="97"/>
      <c r="AF315" s="35">
        <v>8985600</v>
      </c>
      <c r="AG315" s="35">
        <f t="shared" si="284"/>
        <v>10063872.000000002</v>
      </c>
      <c r="AH315" s="22"/>
      <c r="AI315" s="22"/>
      <c r="AJ315" s="22">
        <v>11980800</v>
      </c>
      <c r="AK315" s="35">
        <f>AJ315*1.12</f>
        <v>13418496.000000002</v>
      </c>
      <c r="AL315" s="22"/>
      <c r="AM315" s="22"/>
      <c r="AN315" s="22">
        <v>11980800</v>
      </c>
      <c r="AO315" s="35">
        <f>AN315*1.12</f>
        <v>13418496.000000002</v>
      </c>
      <c r="AP315" s="22"/>
      <c r="AQ315" s="22"/>
      <c r="AR315" s="22"/>
      <c r="AS315" s="22"/>
      <c r="AT315" s="22"/>
      <c r="AU315" s="22"/>
      <c r="AV315" s="22"/>
      <c r="AW315" s="22"/>
      <c r="AX315" s="22"/>
      <c r="AY315" s="50">
        <v>0</v>
      </c>
      <c r="AZ315" s="50">
        <f t="shared" si="263"/>
        <v>0</v>
      </c>
      <c r="BA315" s="16" t="s">
        <v>245</v>
      </c>
      <c r="BB315" s="16" t="s">
        <v>352</v>
      </c>
      <c r="BC315" s="24" t="s">
        <v>134</v>
      </c>
      <c r="BD315" s="14"/>
      <c r="BE315" s="14"/>
      <c r="BF315" s="14"/>
      <c r="BG315" s="14"/>
      <c r="BH315" s="14"/>
      <c r="BI315" s="14"/>
      <c r="BJ315" s="14"/>
      <c r="BK315" s="14"/>
      <c r="BL315" s="26"/>
      <c r="BM315" s="14" t="s">
        <v>783</v>
      </c>
    </row>
    <row r="316" spans="1:70" s="6" customFormat="1" ht="12.95" customHeight="1" x14ac:dyDescent="0.2">
      <c r="A316" s="26" t="s">
        <v>71</v>
      </c>
      <c r="B316" s="23" t="s">
        <v>425</v>
      </c>
      <c r="C316" s="14"/>
      <c r="D316" s="92" t="s">
        <v>576</v>
      </c>
      <c r="E316" s="26"/>
      <c r="F316" s="26"/>
      <c r="G316" s="24" t="s">
        <v>139</v>
      </c>
      <c r="H316" s="25"/>
      <c r="I316" s="25" t="s">
        <v>123</v>
      </c>
      <c r="J316" s="25" t="s">
        <v>123</v>
      </c>
      <c r="K316" s="16" t="s">
        <v>25</v>
      </c>
      <c r="L316" s="16"/>
      <c r="M316" s="16"/>
      <c r="N316" s="138">
        <v>100</v>
      </c>
      <c r="O316" s="54">
        <v>230000000</v>
      </c>
      <c r="P316" s="16" t="s">
        <v>233</v>
      </c>
      <c r="Q316" s="16" t="s">
        <v>520</v>
      </c>
      <c r="R316" s="16" t="s">
        <v>234</v>
      </c>
      <c r="S316" s="54">
        <v>230000000</v>
      </c>
      <c r="T316" s="24" t="s">
        <v>75</v>
      </c>
      <c r="U316" s="16"/>
      <c r="V316" s="16"/>
      <c r="W316" s="16" t="s">
        <v>477</v>
      </c>
      <c r="X316" s="16" t="s">
        <v>251</v>
      </c>
      <c r="Y316" s="47">
        <v>0</v>
      </c>
      <c r="Z316" s="47">
        <v>100</v>
      </c>
      <c r="AA316" s="47">
        <v>0</v>
      </c>
      <c r="AB316" s="16"/>
      <c r="AC316" s="16" t="s">
        <v>236</v>
      </c>
      <c r="AD316" s="55"/>
      <c r="AE316" s="97"/>
      <c r="AF316" s="35">
        <v>17971200</v>
      </c>
      <c r="AG316" s="35">
        <f t="shared" si="284"/>
        <v>20127744.000000004</v>
      </c>
      <c r="AH316" s="22"/>
      <c r="AI316" s="22"/>
      <c r="AJ316" s="22">
        <v>23961600</v>
      </c>
      <c r="AK316" s="35">
        <f>AJ316*1.12</f>
        <v>26836992.000000004</v>
      </c>
      <c r="AL316" s="22"/>
      <c r="AM316" s="22"/>
      <c r="AN316" s="22">
        <v>23961600</v>
      </c>
      <c r="AO316" s="35">
        <f>AN316*1.12</f>
        <v>26836992.000000004</v>
      </c>
      <c r="AP316" s="22"/>
      <c r="AQ316" s="22"/>
      <c r="AR316" s="22"/>
      <c r="AS316" s="22"/>
      <c r="AT316" s="22"/>
      <c r="AU316" s="22"/>
      <c r="AV316" s="22"/>
      <c r="AW316" s="22"/>
      <c r="AX316" s="22"/>
      <c r="AY316" s="50">
        <v>0</v>
      </c>
      <c r="AZ316" s="50">
        <f t="shared" si="263"/>
        <v>0</v>
      </c>
      <c r="BA316" s="16" t="s">
        <v>245</v>
      </c>
      <c r="BB316" s="16" t="s">
        <v>350</v>
      </c>
      <c r="BC316" s="24" t="s">
        <v>136</v>
      </c>
      <c r="BD316" s="14"/>
      <c r="BE316" s="14"/>
      <c r="BF316" s="14"/>
      <c r="BG316" s="14"/>
      <c r="BH316" s="14"/>
      <c r="BI316" s="14"/>
      <c r="BJ316" s="14"/>
      <c r="BK316" s="14"/>
      <c r="BL316" s="26"/>
      <c r="BM316" s="14" t="s">
        <v>783</v>
      </c>
    </row>
    <row r="317" spans="1:70" s="6" customFormat="1" ht="12.95" customHeight="1" x14ac:dyDescent="0.2">
      <c r="A317" s="26" t="s">
        <v>71</v>
      </c>
      <c r="B317" s="23" t="s">
        <v>425</v>
      </c>
      <c r="C317" s="14"/>
      <c r="D317" s="92" t="s">
        <v>577</v>
      </c>
      <c r="E317" s="26"/>
      <c r="F317" s="26"/>
      <c r="G317" s="24" t="s">
        <v>578</v>
      </c>
      <c r="H317" s="25"/>
      <c r="I317" s="25" t="s">
        <v>579</v>
      </c>
      <c r="J317" s="25" t="s">
        <v>579</v>
      </c>
      <c r="K317" s="16" t="s">
        <v>25</v>
      </c>
      <c r="L317" s="16"/>
      <c r="M317" s="16"/>
      <c r="N317" s="138">
        <v>100</v>
      </c>
      <c r="O317" s="54">
        <v>230000000</v>
      </c>
      <c r="P317" s="16" t="s">
        <v>233</v>
      </c>
      <c r="Q317" s="16" t="s">
        <v>520</v>
      </c>
      <c r="R317" s="16" t="s">
        <v>234</v>
      </c>
      <c r="S317" s="54">
        <v>230000000</v>
      </c>
      <c r="T317" s="24" t="s">
        <v>280</v>
      </c>
      <c r="U317" s="16"/>
      <c r="V317" s="16"/>
      <c r="W317" s="16" t="s">
        <v>477</v>
      </c>
      <c r="X317" s="16" t="s">
        <v>251</v>
      </c>
      <c r="Y317" s="47">
        <v>0</v>
      </c>
      <c r="Z317" s="47">
        <v>100</v>
      </c>
      <c r="AA317" s="47">
        <v>0</v>
      </c>
      <c r="AB317" s="16"/>
      <c r="AC317" s="16" t="s">
        <v>236</v>
      </c>
      <c r="AD317" s="55"/>
      <c r="AE317" s="97"/>
      <c r="AF317" s="35">
        <v>8962200</v>
      </c>
      <c r="AG317" s="35">
        <f t="shared" si="284"/>
        <v>10037664.000000002</v>
      </c>
      <c r="AH317" s="55"/>
      <c r="AI317" s="97"/>
      <c r="AJ317" s="35">
        <v>11949600</v>
      </c>
      <c r="AK317" s="35">
        <f t="shared" ref="AK317:AK319" si="323">AJ317*1.12</f>
        <v>13383552.000000002</v>
      </c>
      <c r="AL317" s="55"/>
      <c r="AM317" s="97"/>
      <c r="AN317" s="35">
        <v>11949600</v>
      </c>
      <c r="AO317" s="111">
        <f t="shared" ref="AO317:AO319" si="324">AN317*1.12</f>
        <v>13383552.000000002</v>
      </c>
      <c r="AP317" s="55"/>
      <c r="AQ317" s="56"/>
      <c r="AR317" s="35"/>
      <c r="AS317" s="35"/>
      <c r="AT317" s="55"/>
      <c r="AU317" s="56"/>
      <c r="AV317" s="111"/>
      <c r="AW317" s="111"/>
      <c r="AX317" s="56"/>
      <c r="AY317" s="50">
        <v>0</v>
      </c>
      <c r="AZ317" s="50">
        <f t="shared" si="263"/>
        <v>0</v>
      </c>
      <c r="BA317" s="16" t="s">
        <v>245</v>
      </c>
      <c r="BB317" s="16" t="s">
        <v>580</v>
      </c>
      <c r="BC317" s="24" t="s">
        <v>581</v>
      </c>
      <c r="BD317" s="16"/>
      <c r="BE317" s="16"/>
      <c r="BF317" s="16"/>
      <c r="BG317" s="16"/>
      <c r="BH317" s="16"/>
      <c r="BI317" s="16"/>
      <c r="BJ317" s="16"/>
      <c r="BK317" s="16"/>
      <c r="BL317" s="26"/>
      <c r="BM317" s="26" t="s">
        <v>985</v>
      </c>
    </row>
    <row r="318" spans="1:70" s="6" customFormat="1" ht="12.95" customHeight="1" x14ac:dyDescent="0.2">
      <c r="A318" s="26" t="s">
        <v>71</v>
      </c>
      <c r="B318" s="23" t="s">
        <v>425</v>
      </c>
      <c r="C318" s="14"/>
      <c r="D318" s="92" t="s">
        <v>582</v>
      </c>
      <c r="E318" s="26"/>
      <c r="F318" s="26"/>
      <c r="G318" s="51" t="s">
        <v>583</v>
      </c>
      <c r="H318" s="42"/>
      <c r="I318" s="42" t="s">
        <v>584</v>
      </c>
      <c r="J318" s="42" t="s">
        <v>584</v>
      </c>
      <c r="K318" s="57" t="s">
        <v>25</v>
      </c>
      <c r="L318" s="57"/>
      <c r="M318" s="57"/>
      <c r="N318" s="161">
        <v>100</v>
      </c>
      <c r="O318" s="162">
        <v>230000000</v>
      </c>
      <c r="P318" s="16" t="s">
        <v>233</v>
      </c>
      <c r="Q318" s="57" t="s">
        <v>520</v>
      </c>
      <c r="R318" s="57" t="s">
        <v>234</v>
      </c>
      <c r="S318" s="162">
        <v>230000000</v>
      </c>
      <c r="T318" s="51" t="s">
        <v>280</v>
      </c>
      <c r="U318" s="57"/>
      <c r="V318" s="57"/>
      <c r="W318" s="57" t="s">
        <v>477</v>
      </c>
      <c r="X318" s="57" t="s">
        <v>251</v>
      </c>
      <c r="Y318" s="163">
        <v>0</v>
      </c>
      <c r="Z318" s="163">
        <v>100</v>
      </c>
      <c r="AA318" s="163">
        <v>0</v>
      </c>
      <c r="AB318" s="57"/>
      <c r="AC318" s="57" t="s">
        <v>236</v>
      </c>
      <c r="AD318" s="164"/>
      <c r="AE318" s="165"/>
      <c r="AF318" s="166">
        <v>3343950</v>
      </c>
      <c r="AG318" s="166">
        <f t="shared" si="284"/>
        <v>3745224.0000000005</v>
      </c>
      <c r="AH318" s="164"/>
      <c r="AI318" s="165"/>
      <c r="AJ318" s="166">
        <v>4458600</v>
      </c>
      <c r="AK318" s="166">
        <f t="shared" si="323"/>
        <v>4993632.0000000009</v>
      </c>
      <c r="AL318" s="164"/>
      <c r="AM318" s="165"/>
      <c r="AN318" s="166">
        <v>4458600</v>
      </c>
      <c r="AO318" s="167">
        <f t="shared" si="324"/>
        <v>4993632.0000000009</v>
      </c>
      <c r="AP318" s="164"/>
      <c r="AQ318" s="168"/>
      <c r="AR318" s="166"/>
      <c r="AS318" s="166"/>
      <c r="AT318" s="164"/>
      <c r="AU318" s="168"/>
      <c r="AV318" s="167"/>
      <c r="AW318" s="167"/>
      <c r="AX318" s="168"/>
      <c r="AY318" s="50">
        <v>0</v>
      </c>
      <c r="AZ318" s="50">
        <f t="shared" si="263"/>
        <v>0</v>
      </c>
      <c r="BA318" s="57" t="s">
        <v>245</v>
      </c>
      <c r="BB318" s="57" t="s">
        <v>585</v>
      </c>
      <c r="BC318" s="51" t="s">
        <v>586</v>
      </c>
      <c r="BD318" s="57"/>
      <c r="BE318" s="57"/>
      <c r="BF318" s="57"/>
      <c r="BG318" s="57"/>
      <c r="BH318" s="57"/>
      <c r="BI318" s="57"/>
      <c r="BJ318" s="57"/>
      <c r="BK318" s="57"/>
      <c r="BL318" s="26"/>
      <c r="BM318" s="26" t="s">
        <v>985</v>
      </c>
    </row>
    <row r="319" spans="1:70" ht="12.95" customHeight="1" x14ac:dyDescent="0.2">
      <c r="A319" s="26" t="s">
        <v>71</v>
      </c>
      <c r="B319" s="23" t="s">
        <v>425</v>
      </c>
      <c r="C319" s="14"/>
      <c r="D319" s="92" t="s">
        <v>587</v>
      </c>
      <c r="E319" s="14"/>
      <c r="F319" s="14"/>
      <c r="G319" s="24" t="s">
        <v>588</v>
      </c>
      <c r="H319" s="14"/>
      <c r="I319" s="25" t="s">
        <v>589</v>
      </c>
      <c r="J319" s="25" t="s">
        <v>590</v>
      </c>
      <c r="K319" s="16" t="s">
        <v>25</v>
      </c>
      <c r="L319" s="14"/>
      <c r="M319" s="14"/>
      <c r="N319" s="138">
        <v>100</v>
      </c>
      <c r="O319" s="54">
        <v>230000000</v>
      </c>
      <c r="P319" s="16" t="s">
        <v>233</v>
      </c>
      <c r="Q319" s="16" t="s">
        <v>520</v>
      </c>
      <c r="R319" s="16" t="s">
        <v>234</v>
      </c>
      <c r="S319" s="54">
        <v>230000000</v>
      </c>
      <c r="T319" s="24" t="s">
        <v>132</v>
      </c>
      <c r="U319" s="14"/>
      <c r="V319" s="14"/>
      <c r="W319" s="16" t="s">
        <v>477</v>
      </c>
      <c r="X319" s="16" t="s">
        <v>251</v>
      </c>
      <c r="Y319" s="47">
        <v>0</v>
      </c>
      <c r="Z319" s="47">
        <v>100</v>
      </c>
      <c r="AA319" s="47">
        <v>0</v>
      </c>
      <c r="AB319" s="14"/>
      <c r="AC319" s="16" t="s">
        <v>236</v>
      </c>
      <c r="AD319" s="22"/>
      <c r="AE319" s="22"/>
      <c r="AF319" s="35">
        <v>3304140</v>
      </c>
      <c r="AG319" s="35">
        <f t="shared" si="284"/>
        <v>3700636.8000000003</v>
      </c>
      <c r="AH319" s="22"/>
      <c r="AI319" s="22"/>
      <c r="AJ319" s="35">
        <v>4405520</v>
      </c>
      <c r="AK319" s="35">
        <f t="shared" si="323"/>
        <v>4934182.4000000004</v>
      </c>
      <c r="AL319" s="22"/>
      <c r="AM319" s="22"/>
      <c r="AN319" s="35">
        <v>4405520</v>
      </c>
      <c r="AO319" s="35">
        <f t="shared" si="324"/>
        <v>4934182.4000000004</v>
      </c>
      <c r="AP319" s="22"/>
      <c r="AQ319" s="22"/>
      <c r="AR319" s="22"/>
      <c r="AS319" s="22"/>
      <c r="AT319" s="22"/>
      <c r="AU319" s="22"/>
      <c r="AV319" s="22"/>
      <c r="AW319" s="22"/>
      <c r="AX319" s="22"/>
      <c r="AY319" s="50">
        <v>0</v>
      </c>
      <c r="AZ319" s="50">
        <f t="shared" si="263"/>
        <v>0</v>
      </c>
      <c r="BA319" s="16" t="s">
        <v>245</v>
      </c>
      <c r="BB319" s="14" t="s">
        <v>591</v>
      </c>
      <c r="BC319" s="24" t="s">
        <v>592</v>
      </c>
      <c r="BD319" s="14"/>
      <c r="BE319" s="14"/>
      <c r="BF319" s="14"/>
      <c r="BG319" s="14"/>
      <c r="BH319" s="14"/>
      <c r="BI319" s="14"/>
      <c r="BJ319" s="14"/>
      <c r="BK319" s="14"/>
      <c r="BL319" s="14"/>
      <c r="BM319" s="26" t="s">
        <v>985</v>
      </c>
    </row>
    <row r="320" spans="1:70" s="43" customFormat="1" ht="12.95" customHeight="1" x14ac:dyDescent="0.2">
      <c r="A320" s="23" t="s">
        <v>71</v>
      </c>
      <c r="B320" s="23" t="s">
        <v>425</v>
      </c>
      <c r="C320" s="14"/>
      <c r="D320" s="92" t="s">
        <v>629</v>
      </c>
      <c r="E320" s="16"/>
      <c r="F320" s="96"/>
      <c r="G320" s="24" t="s">
        <v>139</v>
      </c>
      <c r="H320" s="25"/>
      <c r="I320" s="25" t="s">
        <v>123</v>
      </c>
      <c r="J320" s="25" t="s">
        <v>123</v>
      </c>
      <c r="K320" s="16" t="s">
        <v>25</v>
      </c>
      <c r="L320" s="16"/>
      <c r="M320" s="16"/>
      <c r="N320" s="138">
        <v>100</v>
      </c>
      <c r="O320" s="54">
        <v>230000000</v>
      </c>
      <c r="P320" s="16" t="s">
        <v>233</v>
      </c>
      <c r="Q320" s="16" t="s">
        <v>520</v>
      </c>
      <c r="R320" s="16" t="s">
        <v>234</v>
      </c>
      <c r="S320" s="54">
        <v>230000000</v>
      </c>
      <c r="T320" s="24" t="s">
        <v>132</v>
      </c>
      <c r="U320" s="16"/>
      <c r="V320" s="16"/>
      <c r="W320" s="16" t="s">
        <v>477</v>
      </c>
      <c r="X320" s="16" t="s">
        <v>251</v>
      </c>
      <c r="Y320" s="47">
        <v>0</v>
      </c>
      <c r="Z320" s="47">
        <v>100</v>
      </c>
      <c r="AA320" s="47">
        <v>0</v>
      </c>
      <c r="AB320" s="16"/>
      <c r="AC320" s="16" t="s">
        <v>236</v>
      </c>
      <c r="AD320" s="55"/>
      <c r="AE320" s="97"/>
      <c r="AF320" s="35">
        <v>8985600</v>
      </c>
      <c r="AG320" s="35">
        <f t="shared" si="284"/>
        <v>10063872.000000002</v>
      </c>
      <c r="AH320" s="22"/>
      <c r="AI320" s="22"/>
      <c r="AJ320" s="22">
        <v>11980800</v>
      </c>
      <c r="AK320" s="35">
        <f>AJ320*1.12</f>
        <v>13418496.000000002</v>
      </c>
      <c r="AL320" s="22"/>
      <c r="AM320" s="22"/>
      <c r="AN320" s="22">
        <v>11980800</v>
      </c>
      <c r="AO320" s="35">
        <f>AN320*1.12</f>
        <v>13418496.000000002</v>
      </c>
      <c r="AP320" s="22"/>
      <c r="AQ320" s="22"/>
      <c r="AR320" s="22"/>
      <c r="AS320" s="22"/>
      <c r="AT320" s="22"/>
      <c r="AU320" s="22"/>
      <c r="AV320" s="22"/>
      <c r="AW320" s="22"/>
      <c r="AX320" s="22"/>
      <c r="AY320" s="50">
        <v>0</v>
      </c>
      <c r="AZ320" s="50">
        <f t="shared" si="263"/>
        <v>0</v>
      </c>
      <c r="BA320" s="16" t="s">
        <v>245</v>
      </c>
      <c r="BB320" s="16" t="s">
        <v>352</v>
      </c>
      <c r="BC320" s="24" t="s">
        <v>134</v>
      </c>
      <c r="BD320" s="14"/>
      <c r="BE320" s="14"/>
      <c r="BF320" s="14"/>
      <c r="BG320" s="14"/>
      <c r="BH320" s="14"/>
      <c r="BI320" s="14"/>
      <c r="BJ320" s="14"/>
      <c r="BK320" s="14"/>
      <c r="BL320" s="14"/>
      <c r="BM320" s="26" t="s">
        <v>985</v>
      </c>
      <c r="BN320" s="4"/>
      <c r="BO320" s="4"/>
      <c r="BP320" s="4"/>
      <c r="BQ320" s="4"/>
      <c r="BR320" s="4"/>
    </row>
    <row r="321" spans="1:70" s="43" customFormat="1" ht="12.95" customHeight="1" x14ac:dyDescent="0.2">
      <c r="A321" s="23" t="s">
        <v>71</v>
      </c>
      <c r="B321" s="23" t="s">
        <v>425</v>
      </c>
      <c r="C321" s="14"/>
      <c r="D321" s="92" t="s">
        <v>630</v>
      </c>
      <c r="E321" s="16"/>
      <c r="F321" s="96"/>
      <c r="G321" s="24" t="s">
        <v>139</v>
      </c>
      <c r="H321" s="25"/>
      <c r="I321" s="25" t="s">
        <v>123</v>
      </c>
      <c r="J321" s="25" t="s">
        <v>123</v>
      </c>
      <c r="K321" s="16" t="s">
        <v>25</v>
      </c>
      <c r="L321" s="16"/>
      <c r="M321" s="16"/>
      <c r="N321" s="138">
        <v>100</v>
      </c>
      <c r="O321" s="54">
        <v>230000000</v>
      </c>
      <c r="P321" s="16" t="s">
        <v>233</v>
      </c>
      <c r="Q321" s="16" t="s">
        <v>520</v>
      </c>
      <c r="R321" s="16" t="s">
        <v>234</v>
      </c>
      <c r="S321" s="54">
        <v>230000000</v>
      </c>
      <c r="T321" s="24" t="s">
        <v>75</v>
      </c>
      <c r="U321" s="16"/>
      <c r="V321" s="16"/>
      <c r="W321" s="16" t="s">
        <v>477</v>
      </c>
      <c r="X321" s="16" t="s">
        <v>251</v>
      </c>
      <c r="Y321" s="47">
        <v>0</v>
      </c>
      <c r="Z321" s="47">
        <v>100</v>
      </c>
      <c r="AA321" s="47">
        <v>0</v>
      </c>
      <c r="AB321" s="16"/>
      <c r="AC321" s="16" t="s">
        <v>236</v>
      </c>
      <c r="AD321" s="55"/>
      <c r="AE321" s="97"/>
      <c r="AF321" s="35">
        <v>17971200</v>
      </c>
      <c r="AG321" s="35">
        <f t="shared" si="284"/>
        <v>20127744.000000004</v>
      </c>
      <c r="AH321" s="22"/>
      <c r="AI321" s="22"/>
      <c r="AJ321" s="22">
        <v>23961600</v>
      </c>
      <c r="AK321" s="35">
        <f>AJ321*1.12</f>
        <v>26836992.000000004</v>
      </c>
      <c r="AL321" s="22"/>
      <c r="AM321" s="22"/>
      <c r="AN321" s="22">
        <v>23961600</v>
      </c>
      <c r="AO321" s="35">
        <f>AN321*1.12</f>
        <v>26836992.000000004</v>
      </c>
      <c r="AP321" s="22"/>
      <c r="AQ321" s="22"/>
      <c r="AR321" s="22"/>
      <c r="AS321" s="22"/>
      <c r="AT321" s="22"/>
      <c r="AU321" s="22"/>
      <c r="AV321" s="22"/>
      <c r="AW321" s="22"/>
      <c r="AX321" s="22"/>
      <c r="AY321" s="50">
        <v>0</v>
      </c>
      <c r="AZ321" s="50">
        <f t="shared" si="263"/>
        <v>0</v>
      </c>
      <c r="BA321" s="16" t="s">
        <v>245</v>
      </c>
      <c r="BB321" s="16" t="s">
        <v>350</v>
      </c>
      <c r="BC321" s="24" t="s">
        <v>136</v>
      </c>
      <c r="BD321" s="14"/>
      <c r="BE321" s="14"/>
      <c r="BF321" s="14"/>
      <c r="BG321" s="14"/>
      <c r="BH321" s="14"/>
      <c r="BI321" s="14"/>
      <c r="BJ321" s="14"/>
      <c r="BK321" s="14"/>
      <c r="BL321" s="14"/>
      <c r="BM321" s="26" t="s">
        <v>985</v>
      </c>
      <c r="BN321" s="4"/>
      <c r="BO321" s="4"/>
      <c r="BP321" s="4"/>
      <c r="BQ321" s="4"/>
      <c r="BR321" s="4"/>
    </row>
    <row r="322" spans="1:70" s="43" customFormat="1" ht="12.95" customHeight="1" x14ac:dyDescent="0.2">
      <c r="A322" s="23" t="s">
        <v>71</v>
      </c>
      <c r="B322" s="23" t="s">
        <v>425</v>
      </c>
      <c r="C322" s="14"/>
      <c r="D322" s="92" t="s">
        <v>631</v>
      </c>
      <c r="E322" s="16"/>
      <c r="F322" s="96"/>
      <c r="G322" s="24" t="s">
        <v>578</v>
      </c>
      <c r="H322" s="25"/>
      <c r="I322" s="25" t="s">
        <v>579</v>
      </c>
      <c r="J322" s="25" t="s">
        <v>579</v>
      </c>
      <c r="K322" s="16" t="s">
        <v>25</v>
      </c>
      <c r="L322" s="16"/>
      <c r="M322" s="16"/>
      <c r="N322" s="138">
        <v>100</v>
      </c>
      <c r="O322" s="54">
        <v>230000000</v>
      </c>
      <c r="P322" s="16" t="s">
        <v>233</v>
      </c>
      <c r="Q322" s="16" t="s">
        <v>520</v>
      </c>
      <c r="R322" s="16" t="s">
        <v>234</v>
      </c>
      <c r="S322" s="54">
        <v>230000000</v>
      </c>
      <c r="T322" s="24" t="s">
        <v>280</v>
      </c>
      <c r="U322" s="16"/>
      <c r="V322" s="16"/>
      <c r="W322" s="16" t="s">
        <v>477</v>
      </c>
      <c r="X322" s="16" t="s">
        <v>251</v>
      </c>
      <c r="Y322" s="47">
        <v>0</v>
      </c>
      <c r="Z322" s="47">
        <v>100</v>
      </c>
      <c r="AA322" s="47">
        <v>0</v>
      </c>
      <c r="AB322" s="16"/>
      <c r="AC322" s="16" t="s">
        <v>236</v>
      </c>
      <c r="AD322" s="55"/>
      <c r="AE322" s="97"/>
      <c r="AF322" s="35">
        <v>8962200</v>
      </c>
      <c r="AG322" s="35">
        <f t="shared" si="284"/>
        <v>10037664.000000002</v>
      </c>
      <c r="AH322" s="55"/>
      <c r="AI322" s="97"/>
      <c r="AJ322" s="35">
        <v>11949600</v>
      </c>
      <c r="AK322" s="35">
        <f t="shared" ref="AK322:AK327" si="325">AJ322*1.12</f>
        <v>13383552.000000002</v>
      </c>
      <c r="AL322" s="55"/>
      <c r="AM322" s="97"/>
      <c r="AN322" s="35">
        <v>11949600</v>
      </c>
      <c r="AO322" s="111">
        <f t="shared" ref="AO322:AO327" si="326">AN322*1.12</f>
        <v>13383552.000000002</v>
      </c>
      <c r="AP322" s="55"/>
      <c r="AQ322" s="56"/>
      <c r="AR322" s="35"/>
      <c r="AS322" s="35"/>
      <c r="AT322" s="55"/>
      <c r="AU322" s="56"/>
      <c r="AV322" s="111"/>
      <c r="AW322" s="111"/>
      <c r="AX322" s="56"/>
      <c r="AY322" s="50">
        <v>0</v>
      </c>
      <c r="AZ322" s="50">
        <f t="shared" si="263"/>
        <v>0</v>
      </c>
      <c r="BA322" s="16" t="s">
        <v>245</v>
      </c>
      <c r="BB322" s="16" t="s">
        <v>580</v>
      </c>
      <c r="BC322" s="24" t="s">
        <v>581</v>
      </c>
      <c r="BD322" s="16"/>
      <c r="BE322" s="16"/>
      <c r="BF322" s="16"/>
      <c r="BG322" s="16"/>
      <c r="BH322" s="16"/>
      <c r="BI322" s="16"/>
      <c r="BJ322" s="16"/>
      <c r="BK322" s="16"/>
      <c r="BL322" s="16"/>
      <c r="BM322" s="14" t="s">
        <v>416</v>
      </c>
      <c r="BN322" s="4"/>
      <c r="BO322" s="4"/>
      <c r="BP322" s="4"/>
      <c r="BQ322" s="4"/>
      <c r="BR322" s="4"/>
    </row>
    <row r="323" spans="1:70" ht="12.95" customHeight="1" x14ac:dyDescent="0.2">
      <c r="A323" s="16" t="s">
        <v>71</v>
      </c>
      <c r="B323" s="23" t="s">
        <v>425</v>
      </c>
      <c r="C323" s="26"/>
      <c r="D323" s="92" t="s">
        <v>679</v>
      </c>
      <c r="E323" s="26"/>
      <c r="F323" s="26"/>
      <c r="G323" s="24" t="s">
        <v>578</v>
      </c>
      <c r="H323" s="25"/>
      <c r="I323" s="25" t="s">
        <v>579</v>
      </c>
      <c r="J323" s="25" t="s">
        <v>579</v>
      </c>
      <c r="K323" s="16" t="s">
        <v>25</v>
      </c>
      <c r="L323" s="16"/>
      <c r="M323" s="16"/>
      <c r="N323" s="138">
        <v>100</v>
      </c>
      <c r="O323" s="54">
        <v>230000000</v>
      </c>
      <c r="P323" s="16" t="s">
        <v>233</v>
      </c>
      <c r="Q323" s="16" t="s">
        <v>483</v>
      </c>
      <c r="R323" s="16" t="s">
        <v>234</v>
      </c>
      <c r="S323" s="54">
        <v>230000000</v>
      </c>
      <c r="T323" s="24" t="s">
        <v>280</v>
      </c>
      <c r="U323" s="16"/>
      <c r="V323" s="16" t="s">
        <v>251</v>
      </c>
      <c r="W323" s="16"/>
      <c r="X323" s="16"/>
      <c r="Y323" s="47">
        <v>0</v>
      </c>
      <c r="Z323" s="47">
        <v>100</v>
      </c>
      <c r="AA323" s="47">
        <v>0</v>
      </c>
      <c r="AB323" s="16"/>
      <c r="AC323" s="16" t="s">
        <v>236</v>
      </c>
      <c r="AD323" s="55"/>
      <c r="AE323" s="97"/>
      <c r="AF323" s="35">
        <v>8962200</v>
      </c>
      <c r="AG323" s="35">
        <f>AF323*1.12</f>
        <v>10037664.000000002</v>
      </c>
      <c r="AH323" s="55"/>
      <c r="AI323" s="97"/>
      <c r="AJ323" s="35">
        <v>11949600</v>
      </c>
      <c r="AK323" s="35">
        <f>AJ323*1.12</f>
        <v>13383552.000000002</v>
      </c>
      <c r="AL323" s="55"/>
      <c r="AM323" s="97"/>
      <c r="AN323" s="35">
        <v>11949600</v>
      </c>
      <c r="AO323" s="111">
        <f>AN323*1.12</f>
        <v>13383552.000000002</v>
      </c>
      <c r="AP323" s="55"/>
      <c r="AQ323" s="56"/>
      <c r="AR323" s="35"/>
      <c r="AS323" s="35"/>
      <c r="AT323" s="55"/>
      <c r="AU323" s="56"/>
      <c r="AV323" s="111"/>
      <c r="AW323" s="111"/>
      <c r="AX323" s="56"/>
      <c r="AY323" s="56">
        <v>0</v>
      </c>
      <c r="AZ323" s="56">
        <f t="shared" si="263"/>
        <v>0</v>
      </c>
      <c r="BA323" s="16" t="s">
        <v>245</v>
      </c>
      <c r="BB323" s="16" t="s">
        <v>580</v>
      </c>
      <c r="BC323" s="24" t="s">
        <v>581</v>
      </c>
      <c r="BD323" s="14"/>
      <c r="BE323" s="14"/>
      <c r="BF323" s="14"/>
      <c r="BG323" s="14"/>
      <c r="BH323" s="14"/>
      <c r="BI323" s="14"/>
      <c r="BJ323" s="14"/>
      <c r="BK323" s="14"/>
      <c r="BL323" s="14"/>
      <c r="BM323" s="14" t="s">
        <v>783</v>
      </c>
    </row>
    <row r="324" spans="1:70" s="43" customFormat="1" ht="12.95" customHeight="1" x14ac:dyDescent="0.2">
      <c r="A324" s="23" t="s">
        <v>71</v>
      </c>
      <c r="B324" s="23" t="s">
        <v>425</v>
      </c>
      <c r="C324" s="14"/>
      <c r="D324" s="92" t="s">
        <v>632</v>
      </c>
      <c r="E324" s="16"/>
      <c r="F324" s="96"/>
      <c r="G324" s="51" t="s">
        <v>583</v>
      </c>
      <c r="H324" s="42"/>
      <c r="I324" s="42" t="s">
        <v>584</v>
      </c>
      <c r="J324" s="42" t="s">
        <v>584</v>
      </c>
      <c r="K324" s="57" t="s">
        <v>25</v>
      </c>
      <c r="L324" s="57"/>
      <c r="M324" s="57"/>
      <c r="N324" s="161">
        <v>100</v>
      </c>
      <c r="O324" s="162">
        <v>230000000</v>
      </c>
      <c r="P324" s="16" t="s">
        <v>233</v>
      </c>
      <c r="Q324" s="57" t="s">
        <v>520</v>
      </c>
      <c r="R324" s="57" t="s">
        <v>234</v>
      </c>
      <c r="S324" s="162">
        <v>230000000</v>
      </c>
      <c r="T324" s="51" t="s">
        <v>280</v>
      </c>
      <c r="U324" s="57"/>
      <c r="V324" s="57"/>
      <c r="W324" s="57" t="s">
        <v>477</v>
      </c>
      <c r="X324" s="57" t="s">
        <v>251</v>
      </c>
      <c r="Y324" s="163">
        <v>0</v>
      </c>
      <c r="Z324" s="163">
        <v>100</v>
      </c>
      <c r="AA324" s="163">
        <v>0</v>
      </c>
      <c r="AB324" s="57"/>
      <c r="AC324" s="57" t="s">
        <v>236</v>
      </c>
      <c r="AD324" s="164"/>
      <c r="AE324" s="165"/>
      <c r="AF324" s="166">
        <v>3343950</v>
      </c>
      <c r="AG324" s="166">
        <f t="shared" si="284"/>
        <v>3745224.0000000005</v>
      </c>
      <c r="AH324" s="164"/>
      <c r="AI324" s="165"/>
      <c r="AJ324" s="166">
        <v>4458600</v>
      </c>
      <c r="AK324" s="166">
        <f t="shared" si="325"/>
        <v>4993632.0000000009</v>
      </c>
      <c r="AL324" s="164"/>
      <c r="AM324" s="165"/>
      <c r="AN324" s="166">
        <v>4458600</v>
      </c>
      <c r="AO324" s="167">
        <f t="shared" si="326"/>
        <v>4993632.0000000009</v>
      </c>
      <c r="AP324" s="164"/>
      <c r="AQ324" s="168"/>
      <c r="AR324" s="166"/>
      <c r="AS324" s="166"/>
      <c r="AT324" s="164"/>
      <c r="AU324" s="168"/>
      <c r="AV324" s="167"/>
      <c r="AW324" s="167"/>
      <c r="AX324" s="168"/>
      <c r="AY324" s="50">
        <v>0</v>
      </c>
      <c r="AZ324" s="50">
        <f t="shared" si="263"/>
        <v>0</v>
      </c>
      <c r="BA324" s="57" t="s">
        <v>245</v>
      </c>
      <c r="BB324" s="57" t="s">
        <v>585</v>
      </c>
      <c r="BC324" s="51" t="s">
        <v>586</v>
      </c>
      <c r="BD324" s="57"/>
      <c r="BE324" s="57"/>
      <c r="BF324" s="57"/>
      <c r="BG324" s="57"/>
      <c r="BH324" s="57"/>
      <c r="BI324" s="57"/>
      <c r="BJ324" s="57"/>
      <c r="BK324" s="57"/>
      <c r="BL324" s="57"/>
      <c r="BM324" s="14" t="s">
        <v>416</v>
      </c>
      <c r="BN324" s="4"/>
      <c r="BO324" s="4"/>
      <c r="BP324" s="4"/>
      <c r="BQ324" s="4"/>
      <c r="BR324" s="4"/>
    </row>
    <row r="325" spans="1:70" ht="12.95" customHeight="1" x14ac:dyDescent="0.2">
      <c r="A325" s="16" t="s">
        <v>71</v>
      </c>
      <c r="B325" s="23" t="s">
        <v>425</v>
      </c>
      <c r="C325" s="14"/>
      <c r="D325" s="92" t="s">
        <v>680</v>
      </c>
      <c r="E325" s="26"/>
      <c r="F325" s="26"/>
      <c r="G325" s="51" t="s">
        <v>583</v>
      </c>
      <c r="H325" s="42"/>
      <c r="I325" s="42" t="s">
        <v>584</v>
      </c>
      <c r="J325" s="42" t="s">
        <v>584</v>
      </c>
      <c r="K325" s="16" t="s">
        <v>25</v>
      </c>
      <c r="L325" s="16"/>
      <c r="M325" s="16"/>
      <c r="N325" s="138">
        <v>100</v>
      </c>
      <c r="O325" s="54">
        <v>230000000</v>
      </c>
      <c r="P325" s="16" t="s">
        <v>233</v>
      </c>
      <c r="Q325" s="16" t="s">
        <v>483</v>
      </c>
      <c r="R325" s="16" t="s">
        <v>234</v>
      </c>
      <c r="S325" s="54">
        <v>230000000</v>
      </c>
      <c r="T325" s="51" t="s">
        <v>280</v>
      </c>
      <c r="U325" s="16"/>
      <c r="V325" s="16" t="s">
        <v>251</v>
      </c>
      <c r="W325" s="57"/>
      <c r="X325" s="57"/>
      <c r="Y325" s="47">
        <v>0</v>
      </c>
      <c r="Z325" s="47">
        <v>100</v>
      </c>
      <c r="AA325" s="47">
        <v>0</v>
      </c>
      <c r="AB325" s="16"/>
      <c r="AC325" s="16" t="s">
        <v>236</v>
      </c>
      <c r="AD325" s="55"/>
      <c r="AE325" s="97"/>
      <c r="AF325" s="166">
        <v>3343950</v>
      </c>
      <c r="AG325" s="35">
        <f t="shared" si="284"/>
        <v>3745224.0000000005</v>
      </c>
      <c r="AH325" s="55"/>
      <c r="AI325" s="97"/>
      <c r="AJ325" s="166">
        <v>4458600</v>
      </c>
      <c r="AK325" s="35">
        <f t="shared" si="325"/>
        <v>4993632.0000000009</v>
      </c>
      <c r="AL325" s="55"/>
      <c r="AM325" s="97"/>
      <c r="AN325" s="166">
        <v>4458600</v>
      </c>
      <c r="AO325" s="111">
        <f t="shared" si="326"/>
        <v>4993632.0000000009</v>
      </c>
      <c r="AP325" s="55"/>
      <c r="AQ325" s="56"/>
      <c r="AR325" s="35"/>
      <c r="AS325" s="35"/>
      <c r="AT325" s="55"/>
      <c r="AU325" s="56"/>
      <c r="AV325" s="111"/>
      <c r="AW325" s="111"/>
      <c r="AX325" s="56"/>
      <c r="AY325" s="56">
        <v>0</v>
      </c>
      <c r="AZ325" s="56">
        <f t="shared" si="263"/>
        <v>0</v>
      </c>
      <c r="BA325" s="16" t="s">
        <v>245</v>
      </c>
      <c r="BB325" s="57" t="s">
        <v>585</v>
      </c>
      <c r="BC325" s="51" t="s">
        <v>586</v>
      </c>
      <c r="BD325" s="14"/>
      <c r="BE325" s="14"/>
      <c r="BF325" s="14"/>
      <c r="BG325" s="14"/>
      <c r="BH325" s="14"/>
      <c r="BI325" s="14"/>
      <c r="BJ325" s="14"/>
      <c r="BK325" s="14"/>
      <c r="BL325" s="14"/>
      <c r="BM325" s="14" t="s">
        <v>783</v>
      </c>
    </row>
    <row r="326" spans="1:70" s="43" customFormat="1" ht="12.95" customHeight="1" x14ac:dyDescent="0.2">
      <c r="A326" s="23" t="s">
        <v>71</v>
      </c>
      <c r="B326" s="23" t="s">
        <v>425</v>
      </c>
      <c r="C326" s="14"/>
      <c r="D326" s="92" t="s">
        <v>633</v>
      </c>
      <c r="E326" s="16"/>
      <c r="F326" s="96"/>
      <c r="G326" s="24" t="s">
        <v>588</v>
      </c>
      <c r="H326" s="14"/>
      <c r="I326" s="25" t="s">
        <v>589</v>
      </c>
      <c r="J326" s="25" t="s">
        <v>590</v>
      </c>
      <c r="K326" s="16" t="s">
        <v>25</v>
      </c>
      <c r="L326" s="14"/>
      <c r="M326" s="14"/>
      <c r="N326" s="138">
        <v>100</v>
      </c>
      <c r="O326" s="54">
        <v>230000000</v>
      </c>
      <c r="P326" s="16" t="s">
        <v>233</v>
      </c>
      <c r="Q326" s="16" t="s">
        <v>520</v>
      </c>
      <c r="R326" s="16" t="s">
        <v>234</v>
      </c>
      <c r="S326" s="54">
        <v>230000000</v>
      </c>
      <c r="T326" s="24" t="s">
        <v>132</v>
      </c>
      <c r="U326" s="14"/>
      <c r="V326" s="14"/>
      <c r="W326" s="16" t="s">
        <v>477</v>
      </c>
      <c r="X326" s="16" t="s">
        <v>251</v>
      </c>
      <c r="Y326" s="47">
        <v>0</v>
      </c>
      <c r="Z326" s="47">
        <v>100</v>
      </c>
      <c r="AA326" s="47">
        <v>0</v>
      </c>
      <c r="AB326" s="14"/>
      <c r="AC326" s="16" t="s">
        <v>236</v>
      </c>
      <c r="AD326" s="22"/>
      <c r="AE326" s="22"/>
      <c r="AF326" s="35">
        <v>3304140</v>
      </c>
      <c r="AG326" s="35">
        <f t="shared" si="284"/>
        <v>3700636.8000000003</v>
      </c>
      <c r="AH326" s="22"/>
      <c r="AI326" s="22"/>
      <c r="AJ326" s="35">
        <v>4405520</v>
      </c>
      <c r="AK326" s="35">
        <f t="shared" si="325"/>
        <v>4934182.4000000004</v>
      </c>
      <c r="AL326" s="22"/>
      <c r="AM326" s="22"/>
      <c r="AN326" s="35">
        <v>4405520</v>
      </c>
      <c r="AO326" s="35">
        <f t="shared" si="326"/>
        <v>4934182.4000000004</v>
      </c>
      <c r="AP326" s="22"/>
      <c r="AQ326" s="22"/>
      <c r="AR326" s="22"/>
      <c r="AS326" s="22"/>
      <c r="AT326" s="22"/>
      <c r="AU326" s="22"/>
      <c r="AV326" s="22"/>
      <c r="AW326" s="22"/>
      <c r="AX326" s="22"/>
      <c r="AY326" s="50">
        <v>0</v>
      </c>
      <c r="AZ326" s="50">
        <f t="shared" si="263"/>
        <v>0</v>
      </c>
      <c r="BA326" s="16" t="s">
        <v>245</v>
      </c>
      <c r="BB326" s="14" t="s">
        <v>591</v>
      </c>
      <c r="BC326" s="24" t="s">
        <v>592</v>
      </c>
      <c r="BD326" s="14"/>
      <c r="BE326" s="14"/>
      <c r="BF326" s="14"/>
      <c r="BG326" s="14"/>
      <c r="BH326" s="14"/>
      <c r="BI326" s="14"/>
      <c r="BJ326" s="14"/>
      <c r="BK326" s="14"/>
      <c r="BL326" s="14"/>
      <c r="BM326" s="14" t="s">
        <v>416</v>
      </c>
      <c r="BN326" s="4"/>
      <c r="BO326" s="4"/>
      <c r="BP326" s="4"/>
      <c r="BQ326" s="4"/>
      <c r="BR326" s="4"/>
    </row>
    <row r="327" spans="1:70" ht="12.95" customHeight="1" x14ac:dyDescent="0.2">
      <c r="A327" s="16" t="s">
        <v>71</v>
      </c>
      <c r="B327" s="23" t="s">
        <v>425</v>
      </c>
      <c r="C327" s="14"/>
      <c r="D327" s="92" t="s">
        <v>681</v>
      </c>
      <c r="E327" s="26"/>
      <c r="F327" s="26"/>
      <c r="G327" s="24" t="s">
        <v>588</v>
      </c>
      <c r="H327" s="14"/>
      <c r="I327" s="25" t="s">
        <v>589</v>
      </c>
      <c r="J327" s="25" t="s">
        <v>590</v>
      </c>
      <c r="K327" s="16" t="s">
        <v>25</v>
      </c>
      <c r="L327" s="16"/>
      <c r="M327" s="16"/>
      <c r="N327" s="138">
        <v>100</v>
      </c>
      <c r="O327" s="54">
        <v>230000000</v>
      </c>
      <c r="P327" s="16" t="s">
        <v>233</v>
      </c>
      <c r="Q327" s="16" t="s">
        <v>483</v>
      </c>
      <c r="R327" s="16" t="s">
        <v>234</v>
      </c>
      <c r="S327" s="54">
        <v>230000000</v>
      </c>
      <c r="T327" s="24" t="s">
        <v>132</v>
      </c>
      <c r="U327" s="16"/>
      <c r="V327" s="16" t="s">
        <v>251</v>
      </c>
      <c r="W327" s="16"/>
      <c r="X327" s="16"/>
      <c r="Y327" s="47">
        <v>0</v>
      </c>
      <c r="Z327" s="47">
        <v>100</v>
      </c>
      <c r="AA327" s="47">
        <v>0</v>
      </c>
      <c r="AB327" s="16"/>
      <c r="AC327" s="16" t="s">
        <v>236</v>
      </c>
      <c r="AD327" s="55"/>
      <c r="AE327" s="97"/>
      <c r="AF327" s="35">
        <v>3304140</v>
      </c>
      <c r="AG327" s="35">
        <f t="shared" si="284"/>
        <v>3700636.8000000003</v>
      </c>
      <c r="AH327" s="55"/>
      <c r="AI327" s="97"/>
      <c r="AJ327" s="35">
        <v>4405520</v>
      </c>
      <c r="AK327" s="35">
        <f t="shared" si="325"/>
        <v>4934182.4000000004</v>
      </c>
      <c r="AL327" s="55"/>
      <c r="AM327" s="97"/>
      <c r="AN327" s="35">
        <v>4405520</v>
      </c>
      <c r="AO327" s="111">
        <f t="shared" si="326"/>
        <v>4934182.4000000004</v>
      </c>
      <c r="AP327" s="55"/>
      <c r="AQ327" s="56"/>
      <c r="AR327" s="35"/>
      <c r="AS327" s="35"/>
      <c r="AT327" s="55"/>
      <c r="AU327" s="56"/>
      <c r="AV327" s="111"/>
      <c r="AW327" s="111"/>
      <c r="AX327" s="56"/>
      <c r="AY327" s="56">
        <v>0</v>
      </c>
      <c r="AZ327" s="56">
        <f t="shared" si="263"/>
        <v>0</v>
      </c>
      <c r="BA327" s="16" t="s">
        <v>245</v>
      </c>
      <c r="BB327" s="14" t="s">
        <v>591</v>
      </c>
      <c r="BC327" s="24" t="s">
        <v>592</v>
      </c>
      <c r="BD327" s="14"/>
      <c r="BE327" s="14"/>
      <c r="BF327" s="14"/>
      <c r="BG327" s="14"/>
      <c r="BH327" s="14"/>
      <c r="BI327" s="14"/>
      <c r="BJ327" s="14"/>
      <c r="BK327" s="14"/>
      <c r="BL327" s="14"/>
      <c r="BM327" s="14" t="s">
        <v>783</v>
      </c>
    </row>
    <row r="328" spans="1:70" s="6" customFormat="1" ht="12.95" customHeight="1" x14ac:dyDescent="0.2">
      <c r="A328" s="26" t="s">
        <v>682</v>
      </c>
      <c r="B328" s="26"/>
      <c r="C328" s="26"/>
      <c r="D328" s="92" t="s">
        <v>691</v>
      </c>
      <c r="E328" s="26"/>
      <c r="F328" s="69" t="s">
        <v>649</v>
      </c>
      <c r="G328" s="26" t="s">
        <v>683</v>
      </c>
      <c r="H328" s="26"/>
      <c r="I328" s="26" t="s">
        <v>684</v>
      </c>
      <c r="J328" s="26" t="s">
        <v>684</v>
      </c>
      <c r="K328" s="26" t="s">
        <v>9</v>
      </c>
      <c r="L328" s="26" t="s">
        <v>274</v>
      </c>
      <c r="M328" s="26" t="s">
        <v>685</v>
      </c>
      <c r="N328" s="13">
        <v>100</v>
      </c>
      <c r="O328" s="26">
        <v>230000000</v>
      </c>
      <c r="P328" s="16" t="s">
        <v>233</v>
      </c>
      <c r="Q328" s="14" t="s">
        <v>483</v>
      </c>
      <c r="R328" s="26" t="s">
        <v>234</v>
      </c>
      <c r="S328" s="26">
        <v>230000000</v>
      </c>
      <c r="T328" s="26" t="s">
        <v>72</v>
      </c>
      <c r="U328" s="26"/>
      <c r="V328" s="14" t="s">
        <v>235</v>
      </c>
      <c r="W328" s="26"/>
      <c r="X328" s="26"/>
      <c r="Y328" s="26">
        <v>0</v>
      </c>
      <c r="Z328" s="26">
        <v>100</v>
      </c>
      <c r="AA328" s="26">
        <v>0</v>
      </c>
      <c r="AB328" s="26"/>
      <c r="AC328" s="26" t="s">
        <v>236</v>
      </c>
      <c r="AD328" s="26"/>
      <c r="AE328" s="99"/>
      <c r="AF328" s="99">
        <v>20000000</v>
      </c>
      <c r="AG328" s="99">
        <v>22400000.000000004</v>
      </c>
      <c r="AH328" s="87"/>
      <c r="AI328" s="99"/>
      <c r="AJ328" s="99">
        <v>20049000</v>
      </c>
      <c r="AK328" s="99">
        <v>22454880.000000004</v>
      </c>
      <c r="AL328" s="26"/>
      <c r="AM328" s="26"/>
      <c r="AN328" s="26"/>
      <c r="AO328" s="26"/>
      <c r="AP328" s="26"/>
      <c r="AQ328" s="26"/>
      <c r="AR328" s="26"/>
      <c r="AS328" s="26"/>
      <c r="AT328" s="26"/>
      <c r="AU328" s="26"/>
      <c r="AV328" s="26"/>
      <c r="AW328" s="26"/>
      <c r="AX328" s="26"/>
      <c r="AY328" s="99">
        <v>40049000</v>
      </c>
      <c r="AZ328" s="99">
        <v>44854880.000000007</v>
      </c>
      <c r="BA328" s="100">
        <v>120240021112</v>
      </c>
      <c r="BB328" s="26" t="s">
        <v>686</v>
      </c>
      <c r="BC328" s="26" t="s">
        <v>687</v>
      </c>
      <c r="BD328" s="26"/>
      <c r="BE328" s="26"/>
      <c r="BF328" s="26"/>
      <c r="BG328" s="26"/>
      <c r="BH328" s="26"/>
      <c r="BI328" s="26"/>
      <c r="BJ328" s="26"/>
      <c r="BK328" s="26"/>
      <c r="BL328" s="26"/>
      <c r="BM328" s="23" t="s">
        <v>416</v>
      </c>
    </row>
    <row r="329" spans="1:70" ht="12.95" customHeight="1" x14ac:dyDescent="0.2">
      <c r="A329" s="16" t="s">
        <v>71</v>
      </c>
      <c r="B329" s="23" t="s">
        <v>425</v>
      </c>
      <c r="C329" s="23"/>
      <c r="D329" s="92" t="s">
        <v>694</v>
      </c>
      <c r="E329" s="23"/>
      <c r="F329" s="23"/>
      <c r="G329" s="23" t="s">
        <v>688</v>
      </c>
      <c r="H329" s="24"/>
      <c r="I329" s="24" t="s">
        <v>689</v>
      </c>
      <c r="J329" s="24" t="s">
        <v>690</v>
      </c>
      <c r="K329" s="25" t="s">
        <v>25</v>
      </c>
      <c r="L329" s="16"/>
      <c r="M329" s="26"/>
      <c r="N329" s="138">
        <v>100</v>
      </c>
      <c r="O329" s="54">
        <v>230000000</v>
      </c>
      <c r="P329" s="16" t="s">
        <v>233</v>
      </c>
      <c r="Q329" s="16" t="s">
        <v>483</v>
      </c>
      <c r="R329" s="16" t="s">
        <v>234</v>
      </c>
      <c r="S329" s="54">
        <v>230000000</v>
      </c>
      <c r="T329" s="24" t="s">
        <v>75</v>
      </c>
      <c r="U329" s="24"/>
      <c r="V329" s="16" t="s">
        <v>251</v>
      </c>
      <c r="W329" s="14"/>
      <c r="X329" s="16"/>
      <c r="Y329" s="16">
        <v>0</v>
      </c>
      <c r="Z329" s="23">
        <v>100</v>
      </c>
      <c r="AA329" s="23">
        <v>0</v>
      </c>
      <c r="AB329" s="23"/>
      <c r="AC329" s="23" t="s">
        <v>236</v>
      </c>
      <c r="AD329" s="16"/>
      <c r="AE329" s="26"/>
      <c r="AF329" s="22">
        <v>40107157</v>
      </c>
      <c r="AG329" s="71">
        <v>44920015.840000004</v>
      </c>
      <c r="AH329" s="22"/>
      <c r="AI329" s="22"/>
      <c r="AJ329" s="22">
        <v>53471770</v>
      </c>
      <c r="AK329" s="22">
        <v>59888382.400000006</v>
      </c>
      <c r="AL329" s="22"/>
      <c r="AM329" s="22"/>
      <c r="AN329" s="22">
        <v>53471770</v>
      </c>
      <c r="AO329" s="22">
        <v>59888382.400000006</v>
      </c>
      <c r="AP329" s="22"/>
      <c r="AQ329" s="22"/>
      <c r="AR329" s="22"/>
      <c r="AS329" s="22"/>
      <c r="AT329" s="22"/>
      <c r="AU329" s="22"/>
      <c r="AV329" s="22"/>
      <c r="AW329" s="22"/>
      <c r="AX329" s="22"/>
      <c r="AY329" s="71">
        <v>0</v>
      </c>
      <c r="AZ329" s="71">
        <v>164696780.64000002</v>
      </c>
      <c r="BA329" s="22" t="s">
        <v>245</v>
      </c>
      <c r="BB329" s="100" t="s">
        <v>357</v>
      </c>
      <c r="BC329" s="14" t="s">
        <v>135</v>
      </c>
      <c r="BD329" s="14"/>
      <c r="BE329" s="14"/>
      <c r="BF329" s="14"/>
      <c r="BG329" s="14"/>
      <c r="BH329" s="14"/>
      <c r="BI329" s="14"/>
      <c r="BJ329" s="14"/>
      <c r="BK329" s="14"/>
      <c r="BL329" s="14"/>
      <c r="BM329" s="14" t="s">
        <v>783</v>
      </c>
    </row>
    <row r="330" spans="1:70" ht="12.95" customHeight="1" x14ac:dyDescent="0.2">
      <c r="A330" s="32" t="s">
        <v>71</v>
      </c>
      <c r="B330" s="29" t="s">
        <v>425</v>
      </c>
      <c r="C330" s="29"/>
      <c r="D330" s="92" t="s">
        <v>693</v>
      </c>
      <c r="E330" s="140"/>
      <c r="F330" s="29"/>
      <c r="G330" s="23" t="s">
        <v>688</v>
      </c>
      <c r="H330" s="30"/>
      <c r="I330" s="24" t="s">
        <v>689</v>
      </c>
      <c r="J330" s="24" t="s">
        <v>690</v>
      </c>
      <c r="K330" s="31" t="s">
        <v>25</v>
      </c>
      <c r="L330" s="32"/>
      <c r="M330" s="33"/>
      <c r="N330" s="141">
        <v>100</v>
      </c>
      <c r="O330" s="142">
        <v>230000000</v>
      </c>
      <c r="P330" s="16" t="s">
        <v>233</v>
      </c>
      <c r="Q330" s="16" t="s">
        <v>483</v>
      </c>
      <c r="R330" s="32" t="s">
        <v>234</v>
      </c>
      <c r="S330" s="142">
        <v>230000000</v>
      </c>
      <c r="T330" s="30" t="s">
        <v>280</v>
      </c>
      <c r="U330" s="30"/>
      <c r="V330" s="32" t="s">
        <v>251</v>
      </c>
      <c r="W330" s="14"/>
      <c r="X330" s="32"/>
      <c r="Y330" s="32">
        <v>0</v>
      </c>
      <c r="Z330" s="29">
        <v>100</v>
      </c>
      <c r="AA330" s="29">
        <v>0</v>
      </c>
      <c r="AB330" s="29"/>
      <c r="AC330" s="29" t="s">
        <v>236</v>
      </c>
      <c r="AD330" s="32"/>
      <c r="AE330" s="33"/>
      <c r="AF330" s="27">
        <v>7254720</v>
      </c>
      <c r="AG330" s="71">
        <v>8125286.4000000004</v>
      </c>
      <c r="AH330" s="27"/>
      <c r="AI330" s="27"/>
      <c r="AJ330" s="71">
        <v>9672960</v>
      </c>
      <c r="AK330" s="71">
        <v>10833715.200000001</v>
      </c>
      <c r="AL330" s="71"/>
      <c r="AM330" s="71"/>
      <c r="AN330" s="71">
        <v>9672960</v>
      </c>
      <c r="AO330" s="71">
        <v>10833715.200000001</v>
      </c>
      <c r="AP330" s="27"/>
      <c r="AQ330" s="27"/>
      <c r="AR330" s="27"/>
      <c r="AS330" s="27"/>
      <c r="AT330" s="27"/>
      <c r="AU330" s="27"/>
      <c r="AV330" s="27"/>
      <c r="AW330" s="27"/>
      <c r="AX330" s="27"/>
      <c r="AY330" s="71">
        <v>0</v>
      </c>
      <c r="AZ330" s="71">
        <v>29792716.800000004</v>
      </c>
      <c r="BA330" s="22" t="s">
        <v>245</v>
      </c>
      <c r="BB330" s="100" t="s">
        <v>358</v>
      </c>
      <c r="BC330" s="14" t="s">
        <v>269</v>
      </c>
      <c r="BD330" s="28"/>
      <c r="BE330" s="28"/>
      <c r="BF330" s="28"/>
      <c r="BG330" s="28"/>
      <c r="BH330" s="28"/>
      <c r="BI330" s="28"/>
      <c r="BJ330" s="28"/>
      <c r="BK330" s="28"/>
      <c r="BL330" s="28"/>
      <c r="BM330" s="14" t="s">
        <v>783</v>
      </c>
    </row>
    <row r="331" spans="1:70" ht="12.95" customHeight="1" x14ac:dyDescent="0.2">
      <c r="A331" s="16" t="s">
        <v>71</v>
      </c>
      <c r="B331" s="23" t="s">
        <v>425</v>
      </c>
      <c r="C331" s="23"/>
      <c r="D331" s="92" t="s">
        <v>692</v>
      </c>
      <c r="E331" s="94"/>
      <c r="F331" s="23"/>
      <c r="G331" s="23" t="s">
        <v>688</v>
      </c>
      <c r="H331" s="24"/>
      <c r="I331" s="24" t="s">
        <v>689</v>
      </c>
      <c r="J331" s="24" t="s">
        <v>690</v>
      </c>
      <c r="K331" s="25" t="s">
        <v>25</v>
      </c>
      <c r="L331" s="16"/>
      <c r="M331" s="26"/>
      <c r="N331" s="138">
        <v>100</v>
      </c>
      <c r="O331" s="54">
        <v>230000000</v>
      </c>
      <c r="P331" s="16" t="s">
        <v>233</v>
      </c>
      <c r="Q331" s="16" t="s">
        <v>483</v>
      </c>
      <c r="R331" s="16" t="s">
        <v>234</v>
      </c>
      <c r="S331" s="54">
        <v>230000000</v>
      </c>
      <c r="T331" s="24" t="s">
        <v>72</v>
      </c>
      <c r="U331" s="24"/>
      <c r="V331" s="16" t="s">
        <v>251</v>
      </c>
      <c r="W331" s="14"/>
      <c r="X331" s="16"/>
      <c r="Y331" s="16">
        <v>0</v>
      </c>
      <c r="Z331" s="23">
        <v>100</v>
      </c>
      <c r="AA331" s="23">
        <v>0</v>
      </c>
      <c r="AB331" s="23"/>
      <c r="AC331" s="23" t="s">
        <v>236</v>
      </c>
      <c r="AD331" s="16"/>
      <c r="AE331" s="26"/>
      <c r="AF331" s="27">
        <v>30677377.5</v>
      </c>
      <c r="AG331" s="71">
        <v>34358662.800000004</v>
      </c>
      <c r="AH331" s="22"/>
      <c r="AI331" s="22"/>
      <c r="AJ331" s="71">
        <v>40903170</v>
      </c>
      <c r="AK331" s="71">
        <v>45811550.400000006</v>
      </c>
      <c r="AL331" s="71"/>
      <c r="AM331" s="71"/>
      <c r="AN331" s="71">
        <v>40903170</v>
      </c>
      <c r="AO331" s="71">
        <v>45811550.400000006</v>
      </c>
      <c r="AP331" s="22"/>
      <c r="AQ331" s="22"/>
      <c r="AR331" s="22"/>
      <c r="AS331" s="22"/>
      <c r="AT331" s="22"/>
      <c r="AU331" s="22"/>
      <c r="AV331" s="22"/>
      <c r="AW331" s="22"/>
      <c r="AX331" s="22"/>
      <c r="AY331" s="71">
        <v>0</v>
      </c>
      <c r="AZ331" s="71">
        <v>125981763.60000001</v>
      </c>
      <c r="BA331" s="22" t="s">
        <v>245</v>
      </c>
      <c r="BB331" s="100" t="s">
        <v>359</v>
      </c>
      <c r="BC331" s="14" t="s">
        <v>360</v>
      </c>
      <c r="BD331" s="14"/>
      <c r="BE331" s="14"/>
      <c r="BF331" s="14"/>
      <c r="BG331" s="14"/>
      <c r="BH331" s="14"/>
      <c r="BI331" s="14"/>
      <c r="BJ331" s="14"/>
      <c r="BK331" s="14"/>
      <c r="BL331" s="14"/>
      <c r="BM331" s="14" t="s">
        <v>783</v>
      </c>
    </row>
    <row r="332" spans="1:70" ht="12.95" customHeight="1" x14ac:dyDescent="0.2">
      <c r="A332" s="46" t="s">
        <v>528</v>
      </c>
      <c r="B332" s="14"/>
      <c r="C332" s="16"/>
      <c r="D332" s="69" t="s">
        <v>738</v>
      </c>
      <c r="E332" s="69"/>
      <c r="F332" s="69"/>
      <c r="G332" s="14" t="s">
        <v>739</v>
      </c>
      <c r="H332" s="14" t="s">
        <v>649</v>
      </c>
      <c r="I332" s="13" t="s">
        <v>740</v>
      </c>
      <c r="J332" s="169" t="s">
        <v>741</v>
      </c>
      <c r="K332" s="14" t="s">
        <v>25</v>
      </c>
      <c r="L332" s="14"/>
      <c r="M332" s="14"/>
      <c r="N332" s="86">
        <v>100</v>
      </c>
      <c r="O332" s="23">
        <v>230000000</v>
      </c>
      <c r="P332" s="16" t="s">
        <v>233</v>
      </c>
      <c r="Q332" s="14" t="s">
        <v>659</v>
      </c>
      <c r="R332" s="16" t="s">
        <v>234</v>
      </c>
      <c r="S332" s="16">
        <v>230000000</v>
      </c>
      <c r="T332" s="25" t="s">
        <v>742</v>
      </c>
      <c r="U332" s="14"/>
      <c r="V332" s="16" t="s">
        <v>284</v>
      </c>
      <c r="W332" s="14"/>
      <c r="X332" s="14"/>
      <c r="Y332" s="86">
        <v>0</v>
      </c>
      <c r="Z332" s="86">
        <v>100</v>
      </c>
      <c r="AA332" s="86">
        <v>0</v>
      </c>
      <c r="AB332" s="14"/>
      <c r="AC332" s="14" t="s">
        <v>236</v>
      </c>
      <c r="AD332" s="105"/>
      <c r="AE332" s="59"/>
      <c r="AF332" s="22">
        <v>9423000</v>
      </c>
      <c r="AG332" s="22">
        <f>IF(AC332="С НДС",AF332*1.12,AF332)</f>
        <v>10553760.000000002</v>
      </c>
      <c r="AH332" s="22"/>
      <c r="AI332" s="22"/>
      <c r="AJ332" s="22">
        <v>13768000</v>
      </c>
      <c r="AK332" s="22">
        <f>IF(AC332="С НДС",AJ332*1.12,AJ332)</f>
        <v>15420160.000000002</v>
      </c>
      <c r="AL332" s="22"/>
      <c r="AM332" s="22"/>
      <c r="AN332" s="22">
        <v>15420460</v>
      </c>
      <c r="AO332" s="22">
        <f>IF(AC332="С НДС",AN332*1.12,AN332)</f>
        <v>17270915.200000003</v>
      </c>
      <c r="AP332" s="22"/>
      <c r="AQ332" s="22"/>
      <c r="AR332" s="22">
        <v>17270579.199999999</v>
      </c>
      <c r="AS332" s="22">
        <f>IF(AC332="С НДС",AR332*1.12,AR332)</f>
        <v>19343048.704</v>
      </c>
      <c r="AT332" s="22"/>
      <c r="AU332" s="22"/>
      <c r="AV332" s="22">
        <v>19343048.699999999</v>
      </c>
      <c r="AW332" s="22">
        <f>IF(AC332="С НДС",AV332*1.12,AV332)</f>
        <v>21664214.544</v>
      </c>
      <c r="AX332" s="59"/>
      <c r="AY332" s="59">
        <v>0</v>
      </c>
      <c r="AZ332" s="59">
        <f>IF(AC332="С НДС",AY332*1.12,AY332)</f>
        <v>0</v>
      </c>
      <c r="BA332" s="23" t="s">
        <v>245</v>
      </c>
      <c r="BB332" s="24" t="s">
        <v>743</v>
      </c>
      <c r="BC332" s="24" t="s">
        <v>743</v>
      </c>
      <c r="BD332" s="14"/>
      <c r="BE332" s="14"/>
      <c r="BF332" s="14"/>
      <c r="BG332" s="14"/>
      <c r="BH332" s="14"/>
      <c r="BI332" s="14"/>
      <c r="BJ332" s="14"/>
      <c r="BK332" s="14"/>
      <c r="BL332" s="14"/>
      <c r="BM332" s="13"/>
    </row>
    <row r="333" spans="1:70" ht="12.95" customHeight="1" x14ac:dyDescent="0.2">
      <c r="A333" s="46" t="s">
        <v>528</v>
      </c>
      <c r="B333" s="14"/>
      <c r="C333" s="16"/>
      <c r="D333" s="69" t="s">
        <v>778</v>
      </c>
      <c r="E333" s="69"/>
      <c r="F333" s="69"/>
      <c r="G333" s="14" t="s">
        <v>739</v>
      </c>
      <c r="H333" s="14" t="s">
        <v>649</v>
      </c>
      <c r="I333" s="13" t="s">
        <v>740</v>
      </c>
      <c r="J333" s="169" t="s">
        <v>741</v>
      </c>
      <c r="K333" s="14" t="s">
        <v>25</v>
      </c>
      <c r="L333" s="14"/>
      <c r="M333" s="14"/>
      <c r="N333" s="86">
        <v>100</v>
      </c>
      <c r="O333" s="23">
        <v>230000000</v>
      </c>
      <c r="P333" s="16" t="s">
        <v>233</v>
      </c>
      <c r="Q333" s="14" t="s">
        <v>758</v>
      </c>
      <c r="R333" s="16" t="s">
        <v>234</v>
      </c>
      <c r="S333" s="16">
        <v>230000000</v>
      </c>
      <c r="T333" s="25" t="s">
        <v>742</v>
      </c>
      <c r="U333" s="14"/>
      <c r="V333" s="16" t="s">
        <v>284</v>
      </c>
      <c r="W333" s="14"/>
      <c r="X333" s="14"/>
      <c r="Y333" s="86">
        <v>0</v>
      </c>
      <c r="Z333" s="86">
        <v>100</v>
      </c>
      <c r="AA333" s="86">
        <v>0</v>
      </c>
      <c r="AB333" s="14"/>
      <c r="AC333" s="14" t="s">
        <v>236</v>
      </c>
      <c r="AD333" s="105"/>
      <c r="AE333" s="59"/>
      <c r="AF333" s="22">
        <v>9423000</v>
      </c>
      <c r="AG333" s="22">
        <v>10553760.000000002</v>
      </c>
      <c r="AH333" s="22"/>
      <c r="AI333" s="22"/>
      <c r="AJ333" s="22">
        <v>13768000</v>
      </c>
      <c r="AK333" s="22">
        <v>15420160.000000002</v>
      </c>
      <c r="AL333" s="22"/>
      <c r="AM333" s="22"/>
      <c r="AN333" s="22">
        <v>15420460</v>
      </c>
      <c r="AO333" s="22">
        <v>17270915.200000003</v>
      </c>
      <c r="AP333" s="22"/>
      <c r="AQ333" s="22"/>
      <c r="AR333" s="22">
        <v>17270579.199999999</v>
      </c>
      <c r="AS333" s="22">
        <v>19343048.704</v>
      </c>
      <c r="AT333" s="22"/>
      <c r="AU333" s="22"/>
      <c r="AV333" s="22">
        <v>19343048.699999999</v>
      </c>
      <c r="AW333" s="22">
        <v>21664214.544</v>
      </c>
      <c r="AX333" s="59"/>
      <c r="AY333" s="59">
        <v>0</v>
      </c>
      <c r="AZ333" s="59">
        <v>84252098.448000014</v>
      </c>
      <c r="BA333" s="23" t="s">
        <v>245</v>
      </c>
      <c r="BB333" s="24" t="s">
        <v>743</v>
      </c>
      <c r="BC333" s="24" t="s">
        <v>743</v>
      </c>
      <c r="BD333" s="14"/>
      <c r="BE333" s="14"/>
      <c r="BF333" s="14"/>
      <c r="BG333" s="14"/>
      <c r="BH333" s="14"/>
      <c r="BI333" s="14"/>
      <c r="BJ333" s="14"/>
      <c r="BK333" s="14"/>
      <c r="BL333" s="14"/>
      <c r="BM333" s="16" t="s">
        <v>191</v>
      </c>
    </row>
    <row r="334" spans="1:70" s="43" customFormat="1" ht="12.95" customHeight="1" x14ac:dyDescent="0.2">
      <c r="A334" s="14" t="s">
        <v>528</v>
      </c>
      <c r="B334" s="14"/>
      <c r="C334" s="14"/>
      <c r="D334" s="14" t="s">
        <v>856</v>
      </c>
      <c r="E334" s="14"/>
      <c r="F334" s="14"/>
      <c r="G334" s="14" t="s">
        <v>739</v>
      </c>
      <c r="H334" s="14" t="s">
        <v>649</v>
      </c>
      <c r="I334" s="14" t="s">
        <v>740</v>
      </c>
      <c r="J334" s="14" t="s">
        <v>741</v>
      </c>
      <c r="K334" s="14" t="s">
        <v>25</v>
      </c>
      <c r="L334" s="14"/>
      <c r="M334" s="14"/>
      <c r="N334" s="14">
        <v>100</v>
      </c>
      <c r="O334" s="14">
        <v>230000000</v>
      </c>
      <c r="P334" s="16" t="s">
        <v>233</v>
      </c>
      <c r="Q334" s="14" t="s">
        <v>796</v>
      </c>
      <c r="R334" s="16" t="s">
        <v>234</v>
      </c>
      <c r="S334" s="16">
        <v>230000000</v>
      </c>
      <c r="T334" s="16" t="s">
        <v>68</v>
      </c>
      <c r="U334" s="16"/>
      <c r="V334" s="16" t="s">
        <v>284</v>
      </c>
      <c r="W334" s="16"/>
      <c r="X334" s="16"/>
      <c r="Y334" s="16">
        <v>0</v>
      </c>
      <c r="Z334" s="16">
        <v>100</v>
      </c>
      <c r="AA334" s="16">
        <v>0</v>
      </c>
      <c r="AB334" s="16"/>
      <c r="AC334" s="16" t="s">
        <v>236</v>
      </c>
      <c r="AD334" s="16"/>
      <c r="AE334" s="16"/>
      <c r="AF334" s="48">
        <v>1884660</v>
      </c>
      <c r="AG334" s="46">
        <f>AF334*1.12</f>
        <v>2110819.2000000002</v>
      </c>
      <c r="AH334" s="16"/>
      <c r="AI334" s="16"/>
      <c r="AJ334" s="48">
        <v>1884660</v>
      </c>
      <c r="AK334" s="49">
        <f>AJ334*1.12</f>
        <v>2110819.2000000002</v>
      </c>
      <c r="AL334" s="16"/>
      <c r="AM334" s="16"/>
      <c r="AN334" s="49">
        <v>3084032.0000000005</v>
      </c>
      <c r="AO334" s="49">
        <f>AN334*1.12</f>
        <v>3454115.8400000008</v>
      </c>
      <c r="AP334" s="16"/>
      <c r="AQ334" s="16"/>
      <c r="AR334" s="49">
        <v>3454115.8400000008</v>
      </c>
      <c r="AS334" s="49">
        <f>AR334*1.12</f>
        <v>3868609.7408000012</v>
      </c>
      <c r="AT334" s="16"/>
      <c r="AU334" s="16"/>
      <c r="AV334" s="49">
        <v>3868609.7408000003</v>
      </c>
      <c r="AW334" s="49">
        <f>AV334*1.12</f>
        <v>4332842.9096960006</v>
      </c>
      <c r="AX334" s="16"/>
      <c r="AY334" s="59">
        <v>0</v>
      </c>
      <c r="AZ334" s="59">
        <f>IF(AC334="С НДС",AY334*1.12,AY334)</f>
        <v>0</v>
      </c>
      <c r="BA334" s="16" t="s">
        <v>245</v>
      </c>
      <c r="BB334" s="16" t="s">
        <v>743</v>
      </c>
      <c r="BC334" s="16" t="s">
        <v>857</v>
      </c>
      <c r="BD334" s="16"/>
      <c r="BE334" s="16"/>
      <c r="BF334" s="16"/>
      <c r="BG334" s="16"/>
      <c r="BH334" s="16"/>
      <c r="BI334" s="16"/>
      <c r="BJ334" s="16"/>
      <c r="BK334" s="16"/>
      <c r="BL334" s="16"/>
      <c r="BM334" s="16" t="s">
        <v>858</v>
      </c>
    </row>
    <row r="335" spans="1:70" ht="12.95" customHeight="1" x14ac:dyDescent="0.2">
      <c r="A335" s="79" t="s">
        <v>528</v>
      </c>
      <c r="B335" s="14"/>
      <c r="C335" s="28"/>
      <c r="D335" s="170" t="s">
        <v>895</v>
      </c>
      <c r="E335" s="29"/>
      <c r="F335" s="170"/>
      <c r="G335" s="29" t="s">
        <v>739</v>
      </c>
      <c r="H335" s="29" t="s">
        <v>649</v>
      </c>
      <c r="I335" s="29" t="s">
        <v>740</v>
      </c>
      <c r="J335" s="29" t="s">
        <v>741</v>
      </c>
      <c r="K335" s="29" t="s">
        <v>25</v>
      </c>
      <c r="L335" s="32"/>
      <c r="M335" s="32"/>
      <c r="N335" s="29">
        <v>100</v>
      </c>
      <c r="O335" s="80">
        <v>230000000</v>
      </c>
      <c r="P335" s="16" t="s">
        <v>233</v>
      </c>
      <c r="Q335" s="14" t="s">
        <v>875</v>
      </c>
      <c r="R335" s="32" t="s">
        <v>234</v>
      </c>
      <c r="S335" s="32">
        <v>230000000</v>
      </c>
      <c r="T335" s="29" t="s">
        <v>742</v>
      </c>
      <c r="U335" s="29"/>
      <c r="V335" s="28" t="s">
        <v>284</v>
      </c>
      <c r="W335" s="29"/>
      <c r="X335" s="29"/>
      <c r="Y335" s="33">
        <v>0</v>
      </c>
      <c r="Z335" s="81">
        <v>100</v>
      </c>
      <c r="AA335" s="29">
        <v>0</v>
      </c>
      <c r="AB335" s="29"/>
      <c r="AC335" s="28" t="s">
        <v>236</v>
      </c>
      <c r="AD335" s="29"/>
      <c r="AE335" s="29"/>
      <c r="AF335" s="82">
        <v>1884660</v>
      </c>
      <c r="AG335" s="79">
        <v>2110819.2000000002</v>
      </c>
      <c r="AH335" s="83"/>
      <c r="AI335" s="84"/>
      <c r="AJ335" s="84">
        <v>1884660</v>
      </c>
      <c r="AK335" s="84">
        <v>2110819.2000000002</v>
      </c>
      <c r="AL335" s="29"/>
      <c r="AM335" s="84"/>
      <c r="AN335" s="84">
        <v>3084032.0000000005</v>
      </c>
      <c r="AO335" s="84">
        <v>3454115.8400000008</v>
      </c>
      <c r="AP335" s="29"/>
      <c r="AQ335" s="29"/>
      <c r="AR335" s="84">
        <v>3454115.8400000008</v>
      </c>
      <c r="AS335" s="84">
        <v>3868609.7408000012</v>
      </c>
      <c r="AT335" s="29"/>
      <c r="AU335" s="29"/>
      <c r="AV335" s="84">
        <v>3868609.7408000003</v>
      </c>
      <c r="AW335" s="84">
        <v>4332842.9096960006</v>
      </c>
      <c r="AX335" s="32"/>
      <c r="AY335" s="85">
        <v>0</v>
      </c>
      <c r="AZ335" s="85">
        <v>0</v>
      </c>
      <c r="BA335" s="81" t="s">
        <v>245</v>
      </c>
      <c r="BB335" s="29" t="s">
        <v>857</v>
      </c>
      <c r="BC335" s="29" t="s">
        <v>857</v>
      </c>
      <c r="BD335" s="29"/>
      <c r="BE335" s="29"/>
      <c r="BF335" s="29"/>
      <c r="BG335" s="29"/>
      <c r="BH335" s="29"/>
      <c r="BI335" s="23"/>
      <c r="BJ335" s="23"/>
      <c r="BK335" s="23"/>
      <c r="BL335" s="23"/>
      <c r="BM335" s="16" t="s">
        <v>191</v>
      </c>
    </row>
    <row r="336" spans="1:70" ht="12.95" customHeight="1" x14ac:dyDescent="0.2">
      <c r="A336" s="46" t="s">
        <v>528</v>
      </c>
      <c r="B336" s="14"/>
      <c r="C336" s="14"/>
      <c r="D336" s="69" t="s">
        <v>944</v>
      </c>
      <c r="E336" s="23"/>
      <c r="F336" s="69"/>
      <c r="G336" s="14" t="s">
        <v>739</v>
      </c>
      <c r="H336" s="14" t="s">
        <v>649</v>
      </c>
      <c r="I336" s="14" t="s">
        <v>740</v>
      </c>
      <c r="J336" s="14" t="s">
        <v>741</v>
      </c>
      <c r="K336" s="14" t="s">
        <v>25</v>
      </c>
      <c r="L336" s="14"/>
      <c r="M336" s="14"/>
      <c r="N336" s="14">
        <v>100</v>
      </c>
      <c r="O336" s="14">
        <v>230000000</v>
      </c>
      <c r="P336" s="16" t="s">
        <v>233</v>
      </c>
      <c r="Q336" s="14" t="s">
        <v>902</v>
      </c>
      <c r="R336" s="16" t="s">
        <v>234</v>
      </c>
      <c r="S336" s="16">
        <v>230000000</v>
      </c>
      <c r="T336" s="16" t="s">
        <v>742</v>
      </c>
      <c r="U336" s="16"/>
      <c r="V336" s="16" t="s">
        <v>945</v>
      </c>
      <c r="W336" s="16"/>
      <c r="X336" s="16"/>
      <c r="Y336" s="16">
        <v>0</v>
      </c>
      <c r="Z336" s="16">
        <v>100</v>
      </c>
      <c r="AA336" s="16">
        <v>0</v>
      </c>
      <c r="AB336" s="16"/>
      <c r="AC336" s="16" t="s">
        <v>236</v>
      </c>
      <c r="AD336" s="16"/>
      <c r="AE336" s="16"/>
      <c r="AF336" s="48"/>
      <c r="AG336" s="46">
        <v>0</v>
      </c>
      <c r="AH336" s="16"/>
      <c r="AI336" s="16"/>
      <c r="AJ336" s="48">
        <v>1884660</v>
      </c>
      <c r="AK336" s="49">
        <v>2110819.2000000002</v>
      </c>
      <c r="AL336" s="16"/>
      <c r="AM336" s="16"/>
      <c r="AN336" s="49">
        <v>3084032.0000000005</v>
      </c>
      <c r="AO336" s="49">
        <v>3454115.8400000008</v>
      </c>
      <c r="AP336" s="16"/>
      <c r="AQ336" s="16"/>
      <c r="AR336" s="49">
        <v>3454115.8400000008</v>
      </c>
      <c r="AS336" s="49">
        <v>3868609.7408000012</v>
      </c>
      <c r="AT336" s="16"/>
      <c r="AU336" s="16"/>
      <c r="AV336" s="49"/>
      <c r="AW336" s="49">
        <v>0</v>
      </c>
      <c r="AX336" s="16"/>
      <c r="AY336" s="59">
        <v>0</v>
      </c>
      <c r="AZ336" s="59">
        <f>IF(AC336="С НДС",AY336*1.12,AY336)</f>
        <v>0</v>
      </c>
      <c r="BA336" s="16" t="s">
        <v>245</v>
      </c>
      <c r="BB336" s="16" t="s">
        <v>857</v>
      </c>
      <c r="BC336" s="16" t="s">
        <v>857</v>
      </c>
      <c r="BD336" s="16"/>
      <c r="BE336" s="16"/>
      <c r="BF336" s="16"/>
      <c r="BG336" s="16"/>
      <c r="BH336" s="16"/>
      <c r="BI336" s="16"/>
      <c r="BJ336" s="23"/>
      <c r="BK336" s="23"/>
      <c r="BL336" s="23"/>
      <c r="BM336" s="16" t="s">
        <v>191</v>
      </c>
    </row>
    <row r="337" spans="1:82" ht="12.95" customHeight="1" x14ac:dyDescent="0.2">
      <c r="A337" s="46" t="s">
        <v>528</v>
      </c>
      <c r="B337" s="14"/>
      <c r="C337" s="14"/>
      <c r="D337" s="69" t="s">
        <v>965</v>
      </c>
      <c r="E337" s="23"/>
      <c r="F337" s="69"/>
      <c r="G337" s="14" t="s">
        <v>739</v>
      </c>
      <c r="H337" s="14" t="s">
        <v>649</v>
      </c>
      <c r="I337" s="14" t="s">
        <v>740</v>
      </c>
      <c r="J337" s="14" t="s">
        <v>741</v>
      </c>
      <c r="K337" s="14" t="s">
        <v>25</v>
      </c>
      <c r="L337" s="14"/>
      <c r="M337" s="14"/>
      <c r="N337" s="14">
        <v>100</v>
      </c>
      <c r="O337" s="14">
        <v>230000000</v>
      </c>
      <c r="P337" s="16" t="s">
        <v>233</v>
      </c>
      <c r="Q337" s="14" t="s">
        <v>645</v>
      </c>
      <c r="R337" s="16" t="s">
        <v>234</v>
      </c>
      <c r="S337" s="16">
        <v>230000000</v>
      </c>
      <c r="T337" s="57" t="s">
        <v>90</v>
      </c>
      <c r="U337" s="16"/>
      <c r="V337" s="16" t="s">
        <v>945</v>
      </c>
      <c r="W337" s="16"/>
      <c r="X337" s="16"/>
      <c r="Y337" s="16">
        <v>0</v>
      </c>
      <c r="Z337" s="16">
        <v>100</v>
      </c>
      <c r="AA337" s="16">
        <v>0</v>
      </c>
      <c r="AB337" s="16"/>
      <c r="AC337" s="16" t="s">
        <v>236</v>
      </c>
      <c r="AD337" s="16"/>
      <c r="AE337" s="16"/>
      <c r="AF337" s="48"/>
      <c r="AG337" s="46"/>
      <c r="AH337" s="47">
        <v>8</v>
      </c>
      <c r="AI337" s="16"/>
      <c r="AJ337" s="48">
        <v>1884660</v>
      </c>
      <c r="AK337" s="49">
        <f>AJ337*1.12</f>
        <v>2110819.2000000002</v>
      </c>
      <c r="AL337" s="47">
        <v>13</v>
      </c>
      <c r="AM337" s="16"/>
      <c r="AN337" s="49">
        <v>3062572.5</v>
      </c>
      <c r="AO337" s="49">
        <f>AN337*1.12</f>
        <v>3430081.2</v>
      </c>
      <c r="AP337" s="47">
        <v>14</v>
      </c>
      <c r="AQ337" s="16"/>
      <c r="AR337" s="49">
        <v>3298155</v>
      </c>
      <c r="AS337" s="49">
        <f>AR337*1.12</f>
        <v>3693933.6000000006</v>
      </c>
      <c r="AT337" s="16"/>
      <c r="AU337" s="16"/>
      <c r="AV337" s="49"/>
      <c r="AW337" s="49"/>
      <c r="AX337" s="16" t="s">
        <v>215</v>
      </c>
      <c r="AY337" s="205">
        <v>0</v>
      </c>
      <c r="AZ337" s="49">
        <f>AY337*1.12</f>
        <v>0</v>
      </c>
      <c r="BA337" s="16" t="s">
        <v>245</v>
      </c>
      <c r="BB337" s="16" t="s">
        <v>857</v>
      </c>
      <c r="BC337" s="16" t="s">
        <v>857</v>
      </c>
      <c r="BD337" s="16"/>
      <c r="BE337" s="16"/>
      <c r="BF337" s="16"/>
      <c r="BG337" s="16"/>
      <c r="BH337" s="16"/>
      <c r="BI337" s="16"/>
      <c r="BJ337" s="23"/>
      <c r="BK337" s="23"/>
      <c r="BL337" s="23"/>
      <c r="BM337" s="23" t="s">
        <v>990</v>
      </c>
    </row>
    <row r="338" spans="1:82" s="120" customFormat="1" ht="12.95" customHeight="1" x14ac:dyDescent="0.25">
      <c r="A338" s="95" t="s">
        <v>66</v>
      </c>
      <c r="B338" s="16"/>
      <c r="C338" s="16"/>
      <c r="D338" s="92" t="s">
        <v>779</v>
      </c>
      <c r="E338" s="16"/>
      <c r="F338" s="16"/>
      <c r="G338" s="16" t="s">
        <v>265</v>
      </c>
      <c r="H338" s="16"/>
      <c r="I338" s="16" t="s">
        <v>266</v>
      </c>
      <c r="J338" s="16" t="s">
        <v>266</v>
      </c>
      <c r="K338" s="16" t="s">
        <v>25</v>
      </c>
      <c r="L338" s="16"/>
      <c r="M338" s="16"/>
      <c r="N338" s="47">
        <v>80</v>
      </c>
      <c r="O338" s="54">
        <v>230000000</v>
      </c>
      <c r="P338" s="16" t="s">
        <v>233</v>
      </c>
      <c r="Q338" s="32" t="s">
        <v>758</v>
      </c>
      <c r="R338" s="32" t="s">
        <v>234</v>
      </c>
      <c r="S338" s="54">
        <v>230000000</v>
      </c>
      <c r="T338" s="16" t="s">
        <v>780</v>
      </c>
      <c r="U338" s="16"/>
      <c r="V338" s="95" t="s">
        <v>235</v>
      </c>
      <c r="W338" s="16"/>
      <c r="X338" s="16"/>
      <c r="Y338" s="95" t="s">
        <v>278</v>
      </c>
      <c r="Z338" s="95" t="s">
        <v>697</v>
      </c>
      <c r="AA338" s="95">
        <v>10</v>
      </c>
      <c r="AB338" s="89"/>
      <c r="AC338" s="23" t="s">
        <v>236</v>
      </c>
      <c r="AD338" s="13"/>
      <c r="AE338" s="13"/>
      <c r="AF338" s="77">
        <v>10550480</v>
      </c>
      <c r="AG338" s="77">
        <f>AF338*1.12</f>
        <v>11816537.600000001</v>
      </c>
      <c r="AH338" s="60"/>
      <c r="AI338" s="60"/>
      <c r="AJ338" s="124">
        <v>21029784</v>
      </c>
      <c r="AK338" s="77">
        <f>AJ338*1.12</f>
        <v>23553358.080000002</v>
      </c>
      <c r="AL338" s="60"/>
      <c r="AM338" s="115"/>
      <c r="AN338" s="115"/>
      <c r="AO338" s="115"/>
      <c r="AP338" s="115"/>
      <c r="AQ338" s="115"/>
      <c r="AR338" s="115"/>
      <c r="AS338" s="115"/>
      <c r="AT338" s="115"/>
      <c r="AU338" s="115"/>
      <c r="AV338" s="115"/>
      <c r="AW338" s="115"/>
      <c r="AX338" s="115"/>
      <c r="AY338" s="171">
        <f t="shared" ref="AY338:AZ338" si="327">AF338+AJ338+AN338+AR338+AV338</f>
        <v>31580264</v>
      </c>
      <c r="AZ338" s="46">
        <f t="shared" si="327"/>
        <v>35369895.680000007</v>
      </c>
      <c r="BA338" s="124">
        <v>120240021112</v>
      </c>
      <c r="BB338" s="16" t="s">
        <v>781</v>
      </c>
      <c r="BC338" s="16" t="s">
        <v>782</v>
      </c>
      <c r="BD338" s="13"/>
      <c r="BE338" s="13"/>
      <c r="BF338" s="13"/>
      <c r="BG338" s="13"/>
      <c r="BH338" s="13"/>
      <c r="BI338" s="13"/>
      <c r="BJ338" s="13"/>
      <c r="BK338" s="13"/>
      <c r="BL338" s="13"/>
    </row>
    <row r="339" spans="1:82" s="120" customFormat="1" ht="12.95" customHeight="1" x14ac:dyDescent="0.2">
      <c r="A339" s="95" t="s">
        <v>66</v>
      </c>
      <c r="B339" s="16"/>
      <c r="C339" s="16"/>
      <c r="D339" s="16" t="s">
        <v>795</v>
      </c>
      <c r="E339" s="16"/>
      <c r="F339" s="16"/>
      <c r="G339" s="16" t="s">
        <v>265</v>
      </c>
      <c r="H339" s="16"/>
      <c r="I339" s="16" t="s">
        <v>266</v>
      </c>
      <c r="J339" s="16" t="s">
        <v>266</v>
      </c>
      <c r="K339" s="16" t="s">
        <v>9</v>
      </c>
      <c r="L339" s="16" t="s">
        <v>524</v>
      </c>
      <c r="M339" s="16"/>
      <c r="N339" s="47">
        <v>80</v>
      </c>
      <c r="O339" s="54">
        <v>230000000</v>
      </c>
      <c r="P339" s="16" t="s">
        <v>233</v>
      </c>
      <c r="Q339" s="32" t="s">
        <v>758</v>
      </c>
      <c r="R339" s="32" t="s">
        <v>234</v>
      </c>
      <c r="S339" s="54">
        <v>230000000</v>
      </c>
      <c r="T339" s="16" t="s">
        <v>780</v>
      </c>
      <c r="U339" s="16"/>
      <c r="V339" s="95" t="s">
        <v>235</v>
      </c>
      <c r="W339" s="16"/>
      <c r="X339" s="16"/>
      <c r="Y339" s="95" t="s">
        <v>278</v>
      </c>
      <c r="Z339" s="95" t="s">
        <v>697</v>
      </c>
      <c r="AA339" s="95" t="s">
        <v>190</v>
      </c>
      <c r="AB339" s="89">
        <v>90</v>
      </c>
      <c r="AC339" s="89"/>
      <c r="AD339" s="13"/>
      <c r="AE339" s="13"/>
      <c r="AF339" s="118">
        <v>3636720</v>
      </c>
      <c r="AG339" s="118">
        <f>AF339*1.12</f>
        <v>4073126.4000000004</v>
      </c>
      <c r="AH339" s="60" t="s">
        <v>649</v>
      </c>
      <c r="AI339" s="60" t="s">
        <v>649</v>
      </c>
      <c r="AJ339" s="46">
        <v>7251659</v>
      </c>
      <c r="AK339" s="118">
        <f>AJ339*1.12</f>
        <v>8121858.080000001</v>
      </c>
      <c r="AL339" s="60" t="s">
        <v>649</v>
      </c>
      <c r="AM339" s="115"/>
      <c r="AN339" s="115"/>
      <c r="AO339" s="115"/>
      <c r="AP339" s="115"/>
      <c r="AQ339" s="115"/>
      <c r="AR339" s="115"/>
      <c r="AS339" s="115"/>
      <c r="AT339" s="115"/>
      <c r="AU339" s="115"/>
      <c r="AV339" s="115"/>
      <c r="AW339" s="115"/>
      <c r="AX339" s="115"/>
      <c r="AY339" s="149">
        <f>AF339+AJ339</f>
        <v>10888379</v>
      </c>
      <c r="AZ339" s="46">
        <f>AG339+AK339</f>
        <v>12194984.48</v>
      </c>
      <c r="BA339" s="124">
        <v>120240021112</v>
      </c>
      <c r="BB339" s="16" t="s">
        <v>793</v>
      </c>
      <c r="BC339" s="16" t="s">
        <v>794</v>
      </c>
      <c r="BD339" s="13"/>
      <c r="BE339" s="13"/>
      <c r="BF339" s="13"/>
      <c r="BG339" s="13"/>
      <c r="BH339" s="13"/>
      <c r="BI339" s="13"/>
      <c r="BJ339" s="13"/>
      <c r="BK339" s="13"/>
      <c r="BL339" s="13"/>
      <c r="BM339" s="23" t="s">
        <v>416</v>
      </c>
      <c r="BN339" s="4"/>
      <c r="BO339" s="4"/>
      <c r="BP339" s="4"/>
      <c r="BQ339" s="4"/>
      <c r="BR339" s="4"/>
      <c r="BS339" s="4"/>
      <c r="BT339" s="4"/>
      <c r="BU339" s="4"/>
      <c r="BV339" s="4"/>
      <c r="BW339" s="4"/>
      <c r="BX339" s="4"/>
      <c r="BY339" s="4"/>
      <c r="BZ339" s="4"/>
      <c r="CA339" s="4"/>
      <c r="CB339" s="4"/>
      <c r="CC339" s="4"/>
      <c r="CD339" s="4"/>
    </row>
    <row r="340" spans="1:82" s="43" customFormat="1" ht="12.95" customHeight="1" x14ac:dyDescent="0.2">
      <c r="A340" s="46" t="s">
        <v>528</v>
      </c>
      <c r="B340" s="14"/>
      <c r="C340" s="14"/>
      <c r="D340" s="92" t="s">
        <v>859</v>
      </c>
      <c r="E340" s="16"/>
      <c r="F340" s="69"/>
      <c r="G340" s="23" t="s">
        <v>739</v>
      </c>
      <c r="H340" s="23" t="s">
        <v>649</v>
      </c>
      <c r="I340" s="23" t="s">
        <v>740</v>
      </c>
      <c r="J340" s="23" t="s">
        <v>741</v>
      </c>
      <c r="K340" s="16" t="s">
        <v>25</v>
      </c>
      <c r="L340" s="16"/>
      <c r="M340" s="16"/>
      <c r="N340" s="47">
        <v>100</v>
      </c>
      <c r="O340" s="13">
        <v>230000000</v>
      </c>
      <c r="P340" s="16" t="s">
        <v>233</v>
      </c>
      <c r="Q340" s="14" t="s">
        <v>796</v>
      </c>
      <c r="R340" s="13" t="s">
        <v>234</v>
      </c>
      <c r="S340" s="13">
        <v>230000000</v>
      </c>
      <c r="T340" s="16" t="s">
        <v>68</v>
      </c>
      <c r="U340" s="16"/>
      <c r="V340" s="14" t="s">
        <v>284</v>
      </c>
      <c r="W340" s="16"/>
      <c r="X340" s="16"/>
      <c r="Y340" s="26">
        <v>0</v>
      </c>
      <c r="Z340" s="47">
        <v>100</v>
      </c>
      <c r="AA340" s="23">
        <v>0</v>
      </c>
      <c r="AB340" s="16"/>
      <c r="AC340" s="14" t="s">
        <v>236</v>
      </c>
      <c r="AD340" s="35"/>
      <c r="AE340" s="48"/>
      <c r="AF340" s="48">
        <v>1884660</v>
      </c>
      <c r="AG340" s="46">
        <f>AF340*1.12</f>
        <v>2110819.2000000002</v>
      </c>
      <c r="AH340" s="35"/>
      <c r="AI340" s="48"/>
      <c r="AJ340" s="48">
        <v>1884660</v>
      </c>
      <c r="AK340" s="49">
        <f>AJ340*1.12</f>
        <v>2110819.2000000002</v>
      </c>
      <c r="AL340" s="16"/>
      <c r="AM340" s="48"/>
      <c r="AN340" s="49">
        <v>3084032.0000000005</v>
      </c>
      <c r="AO340" s="49">
        <f>AN340*1.12</f>
        <v>3454115.8400000008</v>
      </c>
      <c r="AP340" s="16"/>
      <c r="AQ340" s="16"/>
      <c r="AR340" s="49">
        <v>3454115.8400000008</v>
      </c>
      <c r="AS340" s="49">
        <f>AR340*1.12</f>
        <v>3868609.7408000012</v>
      </c>
      <c r="AT340" s="16"/>
      <c r="AU340" s="16"/>
      <c r="AV340" s="49">
        <v>3868609.7408000003</v>
      </c>
      <c r="AW340" s="49">
        <f>AV340*1.12</f>
        <v>4332842.9096960006</v>
      </c>
      <c r="AX340" s="16"/>
      <c r="AY340" s="59">
        <v>0</v>
      </c>
      <c r="AZ340" s="59">
        <f>IF(AC340="С НДС",AY340*1.12,AY340)</f>
        <v>0</v>
      </c>
      <c r="BA340" s="45" t="s">
        <v>245</v>
      </c>
      <c r="BB340" s="16" t="s">
        <v>743</v>
      </c>
      <c r="BC340" s="25" t="s">
        <v>860</v>
      </c>
      <c r="BD340" s="16"/>
      <c r="BE340" s="16"/>
      <c r="BF340" s="16"/>
      <c r="BG340" s="16"/>
      <c r="BH340" s="16"/>
      <c r="BI340" s="16"/>
      <c r="BJ340" s="16"/>
      <c r="BK340" s="16"/>
      <c r="BL340" s="20"/>
      <c r="BM340" s="16" t="s">
        <v>814</v>
      </c>
    </row>
    <row r="341" spans="1:82" ht="12.95" customHeight="1" x14ac:dyDescent="0.2">
      <c r="A341" s="79" t="s">
        <v>528</v>
      </c>
      <c r="B341" s="14"/>
      <c r="C341" s="28"/>
      <c r="D341" s="170" t="s">
        <v>898</v>
      </c>
      <c r="E341" s="29"/>
      <c r="F341" s="170"/>
      <c r="G341" s="29" t="s">
        <v>739</v>
      </c>
      <c r="H341" s="29" t="s">
        <v>649</v>
      </c>
      <c r="I341" s="29" t="s">
        <v>740</v>
      </c>
      <c r="J341" s="29" t="s">
        <v>741</v>
      </c>
      <c r="K341" s="29" t="s">
        <v>25</v>
      </c>
      <c r="L341" s="32"/>
      <c r="M341" s="32"/>
      <c r="N341" s="29">
        <v>100</v>
      </c>
      <c r="O341" s="80">
        <v>230000000</v>
      </c>
      <c r="P341" s="16" t="s">
        <v>233</v>
      </c>
      <c r="Q341" s="14" t="s">
        <v>875</v>
      </c>
      <c r="R341" s="32" t="s">
        <v>234</v>
      </c>
      <c r="S341" s="32">
        <v>230000000</v>
      </c>
      <c r="T341" s="29" t="s">
        <v>742</v>
      </c>
      <c r="U341" s="29"/>
      <c r="V341" s="28" t="s">
        <v>284</v>
      </c>
      <c r="W341" s="29"/>
      <c r="X341" s="29"/>
      <c r="Y341" s="33">
        <v>0</v>
      </c>
      <c r="Z341" s="81">
        <v>100</v>
      </c>
      <c r="AA341" s="29">
        <v>0</v>
      </c>
      <c r="AB341" s="29"/>
      <c r="AC341" s="28" t="s">
        <v>236</v>
      </c>
      <c r="AD341" s="29"/>
      <c r="AE341" s="29"/>
      <c r="AF341" s="82">
        <v>1884660</v>
      </c>
      <c r="AG341" s="79">
        <v>2110819.2000000002</v>
      </c>
      <c r="AH341" s="83"/>
      <c r="AI341" s="84"/>
      <c r="AJ341" s="84">
        <v>1884660</v>
      </c>
      <c r="AK341" s="84">
        <v>2110819.2000000002</v>
      </c>
      <c r="AL341" s="29"/>
      <c r="AM341" s="84"/>
      <c r="AN341" s="84">
        <v>3084032.0000000005</v>
      </c>
      <c r="AO341" s="84">
        <v>3454115.8400000008</v>
      </c>
      <c r="AP341" s="29"/>
      <c r="AQ341" s="29"/>
      <c r="AR341" s="84">
        <v>3454115.8400000008</v>
      </c>
      <c r="AS341" s="84">
        <v>3868609.7408000012</v>
      </c>
      <c r="AT341" s="29"/>
      <c r="AU341" s="29"/>
      <c r="AV341" s="84">
        <v>3868609.7408000003</v>
      </c>
      <c r="AW341" s="84">
        <v>4332842.9096960006</v>
      </c>
      <c r="AX341" s="32"/>
      <c r="AY341" s="85">
        <v>0</v>
      </c>
      <c r="AZ341" s="85">
        <v>0</v>
      </c>
      <c r="BA341" s="81" t="s">
        <v>245</v>
      </c>
      <c r="BB341" s="29" t="s">
        <v>860</v>
      </c>
      <c r="BC341" s="29" t="s">
        <v>860</v>
      </c>
      <c r="BD341" s="29"/>
      <c r="BE341" s="29"/>
      <c r="BF341" s="29"/>
      <c r="BG341" s="29"/>
      <c r="BH341" s="29"/>
      <c r="BI341" s="23"/>
      <c r="BJ341" s="23"/>
      <c r="BK341" s="23"/>
      <c r="BL341" s="23"/>
      <c r="BM341" s="16" t="s">
        <v>191</v>
      </c>
    </row>
    <row r="342" spans="1:82" ht="13.15" customHeight="1" x14ac:dyDescent="0.2">
      <c r="A342" s="79" t="s">
        <v>528</v>
      </c>
      <c r="B342" s="14"/>
      <c r="C342" s="28"/>
      <c r="D342" s="170" t="s">
        <v>948</v>
      </c>
      <c r="E342" s="29"/>
      <c r="F342" s="170"/>
      <c r="G342" s="23" t="s">
        <v>739</v>
      </c>
      <c r="H342" s="23" t="s">
        <v>649</v>
      </c>
      <c r="I342" s="23" t="s">
        <v>740</v>
      </c>
      <c r="J342" s="23" t="s">
        <v>741</v>
      </c>
      <c r="K342" s="16" t="s">
        <v>25</v>
      </c>
      <c r="L342" s="16"/>
      <c r="M342" s="16"/>
      <c r="N342" s="47">
        <v>100</v>
      </c>
      <c r="O342" s="13">
        <v>230000000</v>
      </c>
      <c r="P342" s="16" t="s">
        <v>233</v>
      </c>
      <c r="Q342" s="14" t="s">
        <v>902</v>
      </c>
      <c r="R342" s="13" t="s">
        <v>234</v>
      </c>
      <c r="S342" s="13">
        <v>230000000</v>
      </c>
      <c r="T342" s="23" t="s">
        <v>742</v>
      </c>
      <c r="U342" s="16"/>
      <c r="V342" s="14" t="s">
        <v>945</v>
      </c>
      <c r="W342" s="16"/>
      <c r="X342" s="16"/>
      <c r="Y342" s="26">
        <v>0</v>
      </c>
      <c r="Z342" s="47">
        <v>100</v>
      </c>
      <c r="AA342" s="23">
        <v>0</v>
      </c>
      <c r="AB342" s="16"/>
      <c r="AC342" s="14" t="s">
        <v>236</v>
      </c>
      <c r="AD342" s="35"/>
      <c r="AE342" s="48"/>
      <c r="AF342" s="48"/>
      <c r="AG342" s="46">
        <v>0</v>
      </c>
      <c r="AH342" s="35"/>
      <c r="AI342" s="48"/>
      <c r="AJ342" s="48">
        <v>1884660</v>
      </c>
      <c r="AK342" s="49">
        <v>2110819.2000000002</v>
      </c>
      <c r="AL342" s="16"/>
      <c r="AM342" s="48"/>
      <c r="AN342" s="49">
        <v>3084032.0000000005</v>
      </c>
      <c r="AO342" s="49">
        <v>3454115.8400000008</v>
      </c>
      <c r="AP342" s="16"/>
      <c r="AQ342" s="16"/>
      <c r="AR342" s="49">
        <v>3454115.8400000008</v>
      </c>
      <c r="AS342" s="49">
        <v>3868609.7408000012</v>
      </c>
      <c r="AT342" s="16"/>
      <c r="AU342" s="16"/>
      <c r="AV342" s="49"/>
      <c r="AW342" s="49">
        <v>0</v>
      </c>
      <c r="AX342" s="16"/>
      <c r="AY342" s="59">
        <v>0</v>
      </c>
      <c r="AZ342" s="59">
        <f>IF(AC342="С НДС",AY342*1.12,AY342)</f>
        <v>0</v>
      </c>
      <c r="BA342" s="45" t="s">
        <v>245</v>
      </c>
      <c r="BB342" s="25" t="s">
        <v>860</v>
      </c>
      <c r="BC342" s="25" t="s">
        <v>860</v>
      </c>
      <c r="BD342" s="16"/>
      <c r="BE342" s="16"/>
      <c r="BF342" s="16"/>
      <c r="BG342" s="16"/>
      <c r="BH342" s="16"/>
      <c r="BI342" s="16"/>
      <c r="BJ342" s="23"/>
      <c r="BK342" s="23"/>
      <c r="BL342" s="23"/>
      <c r="BM342" s="16" t="s">
        <v>191</v>
      </c>
    </row>
    <row r="343" spans="1:82" ht="12.95" customHeight="1" x14ac:dyDescent="0.2">
      <c r="A343" s="79" t="s">
        <v>528</v>
      </c>
      <c r="B343" s="14"/>
      <c r="C343" s="28"/>
      <c r="D343" s="170" t="s">
        <v>966</v>
      </c>
      <c r="E343" s="29"/>
      <c r="F343" s="170"/>
      <c r="G343" s="23" t="s">
        <v>739</v>
      </c>
      <c r="H343" s="23" t="s">
        <v>649</v>
      </c>
      <c r="I343" s="23" t="s">
        <v>740</v>
      </c>
      <c r="J343" s="23" t="s">
        <v>741</v>
      </c>
      <c r="K343" s="16" t="s">
        <v>25</v>
      </c>
      <c r="L343" s="16"/>
      <c r="M343" s="16"/>
      <c r="N343" s="47">
        <v>100</v>
      </c>
      <c r="O343" s="13">
        <v>230000000</v>
      </c>
      <c r="P343" s="16" t="s">
        <v>233</v>
      </c>
      <c r="Q343" s="14" t="s">
        <v>645</v>
      </c>
      <c r="R343" s="13" t="s">
        <v>234</v>
      </c>
      <c r="S343" s="13">
        <v>230000000</v>
      </c>
      <c r="T343" s="16" t="s">
        <v>920</v>
      </c>
      <c r="U343" s="16"/>
      <c r="V343" s="14" t="s">
        <v>945</v>
      </c>
      <c r="W343" s="16"/>
      <c r="X343" s="16"/>
      <c r="Y343" s="26">
        <v>0</v>
      </c>
      <c r="Z343" s="47">
        <v>100</v>
      </c>
      <c r="AA343" s="23">
        <v>0</v>
      </c>
      <c r="AB343" s="16"/>
      <c r="AC343" s="14" t="s">
        <v>236</v>
      </c>
      <c r="AD343" s="35"/>
      <c r="AE343" s="48"/>
      <c r="AF343" s="48"/>
      <c r="AG343" s="46"/>
      <c r="AH343" s="47">
        <v>8</v>
      </c>
      <c r="AI343" s="48"/>
      <c r="AJ343" s="48">
        <v>1884660</v>
      </c>
      <c r="AK343" s="49">
        <f t="shared" ref="AK343" si="328">AJ343*1.12</f>
        <v>2110819.2000000002</v>
      </c>
      <c r="AL343" s="47">
        <v>13</v>
      </c>
      <c r="AM343" s="48"/>
      <c r="AN343" s="49">
        <v>3062572.5</v>
      </c>
      <c r="AO343" s="49">
        <f t="shared" ref="AO343" si="329">AN343*1.12</f>
        <v>3430081.2</v>
      </c>
      <c r="AP343" s="47">
        <v>14</v>
      </c>
      <c r="AQ343" s="16"/>
      <c r="AR343" s="49">
        <v>3298155</v>
      </c>
      <c r="AS343" s="49">
        <f t="shared" ref="AS343" si="330">AR343*1.12</f>
        <v>3693933.6000000006</v>
      </c>
      <c r="AT343" s="16"/>
      <c r="AU343" s="16"/>
      <c r="AV343" s="49"/>
      <c r="AW343" s="49"/>
      <c r="AX343" s="16" t="s">
        <v>215</v>
      </c>
      <c r="AY343" s="205">
        <v>0</v>
      </c>
      <c r="AZ343" s="49">
        <f t="shared" ref="AZ343" si="331">AY343*1.12</f>
        <v>0</v>
      </c>
      <c r="BA343" s="45" t="s">
        <v>245</v>
      </c>
      <c r="BB343" s="25" t="s">
        <v>860</v>
      </c>
      <c r="BC343" s="25" t="s">
        <v>860</v>
      </c>
      <c r="BD343" s="16"/>
      <c r="BE343" s="16"/>
      <c r="BF343" s="16"/>
      <c r="BG343" s="16"/>
      <c r="BH343" s="16"/>
      <c r="BI343" s="16"/>
      <c r="BJ343" s="23"/>
      <c r="BK343" s="23"/>
      <c r="BL343" s="23"/>
      <c r="BM343" s="23" t="s">
        <v>990</v>
      </c>
    </row>
    <row r="344" spans="1:82" s="43" customFormat="1" ht="13.15" customHeight="1" x14ac:dyDescent="0.2">
      <c r="A344" s="46" t="s">
        <v>528</v>
      </c>
      <c r="B344" s="14"/>
      <c r="C344" s="14"/>
      <c r="D344" s="92" t="s">
        <v>861</v>
      </c>
      <c r="E344" s="16"/>
      <c r="F344" s="69"/>
      <c r="G344" s="23" t="s">
        <v>739</v>
      </c>
      <c r="H344" s="23" t="s">
        <v>649</v>
      </c>
      <c r="I344" s="23" t="s">
        <v>740</v>
      </c>
      <c r="J344" s="23" t="s">
        <v>741</v>
      </c>
      <c r="K344" s="16" t="s">
        <v>25</v>
      </c>
      <c r="L344" s="16"/>
      <c r="M344" s="16"/>
      <c r="N344" s="47">
        <v>100</v>
      </c>
      <c r="O344" s="13">
        <v>230000000</v>
      </c>
      <c r="P344" s="16" t="s">
        <v>233</v>
      </c>
      <c r="Q344" s="14" t="s">
        <v>796</v>
      </c>
      <c r="R344" s="13" t="s">
        <v>234</v>
      </c>
      <c r="S344" s="13">
        <v>230000000</v>
      </c>
      <c r="T344" s="16" t="s">
        <v>68</v>
      </c>
      <c r="U344" s="16"/>
      <c r="V344" s="14" t="s">
        <v>284</v>
      </c>
      <c r="W344" s="16"/>
      <c r="X344" s="16"/>
      <c r="Y344" s="26">
        <v>0</v>
      </c>
      <c r="Z344" s="47">
        <v>100</v>
      </c>
      <c r="AA344" s="23">
        <v>0</v>
      </c>
      <c r="AB344" s="16"/>
      <c r="AC344" s="14" t="s">
        <v>236</v>
      </c>
      <c r="AD344" s="35"/>
      <c r="AE344" s="48"/>
      <c r="AF344" s="48">
        <v>3769320</v>
      </c>
      <c r="AG344" s="46">
        <f t="shared" ref="AG344:AG348" si="332">AF344*1.12</f>
        <v>4221638.4000000004</v>
      </c>
      <c r="AH344" s="35"/>
      <c r="AI344" s="48"/>
      <c r="AJ344" s="48">
        <v>3769320</v>
      </c>
      <c r="AK344" s="49">
        <f t="shared" ref="AK344:AK348" si="333">AJ344*1.12</f>
        <v>4221638.4000000004</v>
      </c>
      <c r="AL344" s="16"/>
      <c r="AM344" s="48"/>
      <c r="AN344" s="49">
        <v>6168064.0000000009</v>
      </c>
      <c r="AO344" s="49">
        <f t="shared" ref="AO344:AO348" si="334">AN344*1.12</f>
        <v>6908231.6800000016</v>
      </c>
      <c r="AP344" s="16"/>
      <c r="AQ344" s="16"/>
      <c r="AR344" s="49">
        <v>6908231.6800000016</v>
      </c>
      <c r="AS344" s="49">
        <f t="shared" ref="AS344:AS348" si="335">AR344*1.12</f>
        <v>7737219.4816000024</v>
      </c>
      <c r="AT344" s="16"/>
      <c r="AU344" s="16"/>
      <c r="AV344" s="49">
        <v>7737219.4816000005</v>
      </c>
      <c r="AW344" s="49">
        <f t="shared" ref="AW344:AW348" si="336">AV344*1.12</f>
        <v>8665685.8193920013</v>
      </c>
      <c r="AX344" s="16"/>
      <c r="AY344" s="59">
        <v>0</v>
      </c>
      <c r="AZ344" s="59">
        <f>IF(AC344="С НДС",AY344*1.12,AY344)</f>
        <v>0</v>
      </c>
      <c r="BA344" s="45" t="s">
        <v>245</v>
      </c>
      <c r="BB344" s="16" t="s">
        <v>743</v>
      </c>
      <c r="BC344" s="25" t="s">
        <v>862</v>
      </c>
      <c r="BD344" s="16"/>
      <c r="BE344" s="16"/>
      <c r="BF344" s="16"/>
      <c r="BG344" s="16"/>
      <c r="BH344" s="16"/>
      <c r="BI344" s="16"/>
      <c r="BJ344" s="16"/>
      <c r="BK344" s="16"/>
      <c r="BL344" s="20"/>
      <c r="BM344" s="16" t="s">
        <v>814</v>
      </c>
    </row>
    <row r="345" spans="1:82" ht="13.15" customHeight="1" x14ac:dyDescent="0.2">
      <c r="A345" s="79" t="s">
        <v>528</v>
      </c>
      <c r="B345" s="14"/>
      <c r="C345" s="28"/>
      <c r="D345" s="170" t="s">
        <v>896</v>
      </c>
      <c r="E345" s="29"/>
      <c r="F345" s="170"/>
      <c r="G345" s="29" t="s">
        <v>739</v>
      </c>
      <c r="H345" s="29" t="s">
        <v>649</v>
      </c>
      <c r="I345" s="29" t="s">
        <v>740</v>
      </c>
      <c r="J345" s="29" t="s">
        <v>741</v>
      </c>
      <c r="K345" s="29" t="s">
        <v>25</v>
      </c>
      <c r="L345" s="32"/>
      <c r="M345" s="32"/>
      <c r="N345" s="29">
        <v>100</v>
      </c>
      <c r="O345" s="80">
        <v>230000000</v>
      </c>
      <c r="P345" s="16" t="s">
        <v>233</v>
      </c>
      <c r="Q345" s="14" t="s">
        <v>875</v>
      </c>
      <c r="R345" s="32" t="s">
        <v>234</v>
      </c>
      <c r="S345" s="32">
        <v>230000000</v>
      </c>
      <c r="T345" s="29" t="s">
        <v>742</v>
      </c>
      <c r="U345" s="29"/>
      <c r="V345" s="28" t="s">
        <v>284</v>
      </c>
      <c r="W345" s="29"/>
      <c r="X345" s="29"/>
      <c r="Y345" s="33">
        <v>0</v>
      </c>
      <c r="Z345" s="81">
        <v>100</v>
      </c>
      <c r="AA345" s="29">
        <v>0</v>
      </c>
      <c r="AB345" s="29"/>
      <c r="AC345" s="28" t="s">
        <v>236</v>
      </c>
      <c r="AD345" s="29"/>
      <c r="AE345" s="29"/>
      <c r="AF345" s="82">
        <v>3769320</v>
      </c>
      <c r="AG345" s="79">
        <v>4221638.4000000004</v>
      </c>
      <c r="AH345" s="83"/>
      <c r="AI345" s="84"/>
      <c r="AJ345" s="84">
        <v>3769320</v>
      </c>
      <c r="AK345" s="84">
        <v>4221638.4000000004</v>
      </c>
      <c r="AL345" s="29"/>
      <c r="AM345" s="84"/>
      <c r="AN345" s="84">
        <v>6168064.0000000009</v>
      </c>
      <c r="AO345" s="84">
        <v>6908231.6800000016</v>
      </c>
      <c r="AP345" s="29"/>
      <c r="AQ345" s="29"/>
      <c r="AR345" s="84">
        <v>6908231.6800000016</v>
      </c>
      <c r="AS345" s="84">
        <v>7737219.4816000024</v>
      </c>
      <c r="AT345" s="29"/>
      <c r="AU345" s="29"/>
      <c r="AV345" s="84">
        <v>7737219.4816000005</v>
      </c>
      <c r="AW345" s="84">
        <v>8665685.8193920013</v>
      </c>
      <c r="AX345" s="32"/>
      <c r="AY345" s="85">
        <v>0</v>
      </c>
      <c r="AZ345" s="85">
        <v>0</v>
      </c>
      <c r="BA345" s="81" t="s">
        <v>245</v>
      </c>
      <c r="BB345" s="29" t="s">
        <v>862</v>
      </c>
      <c r="BC345" s="29" t="s">
        <v>862</v>
      </c>
      <c r="BD345" s="29"/>
      <c r="BE345" s="29"/>
      <c r="BF345" s="29"/>
      <c r="BG345" s="29"/>
      <c r="BH345" s="29"/>
      <c r="BI345" s="23"/>
      <c r="BJ345" s="23"/>
      <c r="BK345" s="23"/>
      <c r="BL345" s="23"/>
      <c r="BM345" s="16" t="s">
        <v>191</v>
      </c>
    </row>
    <row r="346" spans="1:82" ht="12.95" customHeight="1" x14ac:dyDescent="0.2">
      <c r="A346" s="79" t="s">
        <v>528</v>
      </c>
      <c r="B346" s="14"/>
      <c r="C346" s="28"/>
      <c r="D346" s="170" t="s">
        <v>946</v>
      </c>
      <c r="E346" s="29"/>
      <c r="F346" s="170"/>
      <c r="G346" s="23" t="s">
        <v>739</v>
      </c>
      <c r="H346" s="23" t="s">
        <v>649</v>
      </c>
      <c r="I346" s="23" t="s">
        <v>740</v>
      </c>
      <c r="J346" s="23" t="s">
        <v>741</v>
      </c>
      <c r="K346" s="16" t="s">
        <v>25</v>
      </c>
      <c r="L346" s="16"/>
      <c r="M346" s="16"/>
      <c r="N346" s="47">
        <v>100</v>
      </c>
      <c r="O346" s="13">
        <v>230000000</v>
      </c>
      <c r="P346" s="16" t="s">
        <v>233</v>
      </c>
      <c r="Q346" s="14" t="s">
        <v>902</v>
      </c>
      <c r="R346" s="13" t="s">
        <v>234</v>
      </c>
      <c r="S346" s="13">
        <v>230000000</v>
      </c>
      <c r="T346" s="23" t="s">
        <v>742</v>
      </c>
      <c r="U346" s="16"/>
      <c r="V346" s="14" t="s">
        <v>945</v>
      </c>
      <c r="W346" s="16"/>
      <c r="X346" s="16"/>
      <c r="Y346" s="26">
        <v>0</v>
      </c>
      <c r="Z346" s="47">
        <v>100</v>
      </c>
      <c r="AA346" s="23">
        <v>0</v>
      </c>
      <c r="AB346" s="16"/>
      <c r="AC346" s="14" t="s">
        <v>236</v>
      </c>
      <c r="AD346" s="35"/>
      <c r="AE346" s="48"/>
      <c r="AF346" s="48"/>
      <c r="AG346" s="46">
        <v>0</v>
      </c>
      <c r="AH346" s="35"/>
      <c r="AI346" s="48"/>
      <c r="AJ346" s="48">
        <v>3769320</v>
      </c>
      <c r="AK346" s="49">
        <v>4221638.4000000004</v>
      </c>
      <c r="AL346" s="16"/>
      <c r="AM346" s="48"/>
      <c r="AN346" s="49">
        <v>6168064.0000000009</v>
      </c>
      <c r="AO346" s="49">
        <v>6908231.6800000016</v>
      </c>
      <c r="AP346" s="16"/>
      <c r="AQ346" s="16"/>
      <c r="AR346" s="49">
        <v>6908231.6800000016</v>
      </c>
      <c r="AS346" s="49">
        <v>7737219.4816000024</v>
      </c>
      <c r="AT346" s="16"/>
      <c r="AU346" s="16"/>
      <c r="AV346" s="49"/>
      <c r="AW346" s="49">
        <v>0</v>
      </c>
      <c r="AX346" s="16"/>
      <c r="AY346" s="59">
        <v>0</v>
      </c>
      <c r="AZ346" s="59">
        <f>IF(AC346="С НДС",AY346*1.12,AY346)</f>
        <v>0</v>
      </c>
      <c r="BA346" s="45" t="s">
        <v>245</v>
      </c>
      <c r="BB346" s="25" t="s">
        <v>862</v>
      </c>
      <c r="BC346" s="25" t="s">
        <v>862</v>
      </c>
      <c r="BD346" s="16"/>
      <c r="BE346" s="16"/>
      <c r="BF346" s="16"/>
      <c r="BG346" s="16"/>
      <c r="BH346" s="16"/>
      <c r="BI346" s="16"/>
      <c r="BJ346" s="23"/>
      <c r="BK346" s="23"/>
      <c r="BL346" s="23"/>
      <c r="BM346" s="16" t="s">
        <v>191</v>
      </c>
    </row>
    <row r="347" spans="1:82" ht="12.95" customHeight="1" x14ac:dyDescent="0.2">
      <c r="A347" s="79" t="s">
        <v>528</v>
      </c>
      <c r="B347" s="14"/>
      <c r="C347" s="28"/>
      <c r="D347" s="170" t="s">
        <v>967</v>
      </c>
      <c r="E347" s="29"/>
      <c r="F347" s="170"/>
      <c r="G347" s="23" t="s">
        <v>739</v>
      </c>
      <c r="H347" s="23" t="s">
        <v>649</v>
      </c>
      <c r="I347" s="23" t="s">
        <v>740</v>
      </c>
      <c r="J347" s="23" t="s">
        <v>741</v>
      </c>
      <c r="K347" s="16" t="s">
        <v>25</v>
      </c>
      <c r="L347" s="16"/>
      <c r="M347" s="16"/>
      <c r="N347" s="47">
        <v>100</v>
      </c>
      <c r="O347" s="13">
        <v>230000000</v>
      </c>
      <c r="P347" s="16" t="s">
        <v>233</v>
      </c>
      <c r="Q347" s="14" t="s">
        <v>645</v>
      </c>
      <c r="R347" s="13" t="s">
        <v>234</v>
      </c>
      <c r="S347" s="13">
        <v>230000000</v>
      </c>
      <c r="T347" s="16" t="s">
        <v>909</v>
      </c>
      <c r="U347" s="16"/>
      <c r="V347" s="14" t="s">
        <v>945</v>
      </c>
      <c r="W347" s="16"/>
      <c r="X347" s="16"/>
      <c r="Y347" s="26">
        <v>0</v>
      </c>
      <c r="Z347" s="47">
        <v>100</v>
      </c>
      <c r="AA347" s="23">
        <v>0</v>
      </c>
      <c r="AB347" s="16"/>
      <c r="AC347" s="14" t="s">
        <v>236</v>
      </c>
      <c r="AD347" s="35"/>
      <c r="AE347" s="48"/>
      <c r="AF347" s="48"/>
      <c r="AG347" s="46"/>
      <c r="AH347" s="47">
        <v>16</v>
      </c>
      <c r="AI347" s="48"/>
      <c r="AJ347" s="48">
        <v>3769320</v>
      </c>
      <c r="AK347" s="49">
        <f t="shared" ref="AK347" si="337">AJ347*1.12</f>
        <v>4221638.4000000004</v>
      </c>
      <c r="AL347" s="47">
        <v>26</v>
      </c>
      <c r="AM347" s="48"/>
      <c r="AN347" s="49">
        <v>6125145</v>
      </c>
      <c r="AO347" s="49">
        <f t="shared" ref="AO347" si="338">AN347*1.12</f>
        <v>6860162.4000000004</v>
      </c>
      <c r="AP347" s="47">
        <v>29</v>
      </c>
      <c r="AQ347" s="16"/>
      <c r="AR347" s="49">
        <v>6831892.5</v>
      </c>
      <c r="AS347" s="49">
        <f t="shared" ref="AS347" si="339">AR347*1.12</f>
        <v>7651719.6000000006</v>
      </c>
      <c r="AT347" s="16"/>
      <c r="AU347" s="16"/>
      <c r="AV347" s="49"/>
      <c r="AW347" s="49"/>
      <c r="AX347" s="16" t="s">
        <v>968</v>
      </c>
      <c r="AY347" s="205">
        <v>0</v>
      </c>
      <c r="AZ347" s="49">
        <f t="shared" ref="AZ347" si="340">AY347*1.12</f>
        <v>0</v>
      </c>
      <c r="BA347" s="45" t="s">
        <v>245</v>
      </c>
      <c r="BB347" s="25" t="s">
        <v>862</v>
      </c>
      <c r="BC347" s="25" t="s">
        <v>862</v>
      </c>
      <c r="BD347" s="16"/>
      <c r="BE347" s="16"/>
      <c r="BF347" s="16"/>
      <c r="BG347" s="16"/>
      <c r="BH347" s="16"/>
      <c r="BI347" s="16"/>
      <c r="BJ347" s="23"/>
      <c r="BK347" s="23"/>
      <c r="BL347" s="23"/>
      <c r="BM347" s="23" t="s">
        <v>990</v>
      </c>
    </row>
    <row r="348" spans="1:82" s="43" customFormat="1" ht="13.15" customHeight="1" x14ac:dyDescent="0.2">
      <c r="A348" s="46" t="s">
        <v>528</v>
      </c>
      <c r="B348" s="14"/>
      <c r="C348" s="14"/>
      <c r="D348" s="92" t="s">
        <v>863</v>
      </c>
      <c r="E348" s="16"/>
      <c r="F348" s="69"/>
      <c r="G348" s="23" t="s">
        <v>739</v>
      </c>
      <c r="H348" s="23" t="s">
        <v>649</v>
      </c>
      <c r="I348" s="23" t="s">
        <v>740</v>
      </c>
      <c r="J348" s="23" t="s">
        <v>741</v>
      </c>
      <c r="K348" s="16" t="s">
        <v>25</v>
      </c>
      <c r="L348" s="16"/>
      <c r="M348" s="16"/>
      <c r="N348" s="47">
        <v>100</v>
      </c>
      <c r="O348" s="13">
        <v>230000000</v>
      </c>
      <c r="P348" s="16" t="s">
        <v>233</v>
      </c>
      <c r="Q348" s="14" t="s">
        <v>796</v>
      </c>
      <c r="R348" s="13" t="s">
        <v>234</v>
      </c>
      <c r="S348" s="13">
        <v>230000000</v>
      </c>
      <c r="T348" s="16" t="s">
        <v>68</v>
      </c>
      <c r="U348" s="16"/>
      <c r="V348" s="14" t="s">
        <v>284</v>
      </c>
      <c r="W348" s="16"/>
      <c r="X348" s="16"/>
      <c r="Y348" s="26">
        <v>0</v>
      </c>
      <c r="Z348" s="47">
        <v>100</v>
      </c>
      <c r="AA348" s="23">
        <v>0</v>
      </c>
      <c r="AB348" s="16"/>
      <c r="AC348" s="14" t="s">
        <v>236</v>
      </c>
      <c r="AD348" s="35"/>
      <c r="AE348" s="48"/>
      <c r="AF348" s="48">
        <v>1884660</v>
      </c>
      <c r="AG348" s="46">
        <f t="shared" si="332"/>
        <v>2110819.2000000002</v>
      </c>
      <c r="AH348" s="35"/>
      <c r="AI348" s="48"/>
      <c r="AJ348" s="48">
        <v>1884660</v>
      </c>
      <c r="AK348" s="49">
        <f t="shared" si="333"/>
        <v>2110819.2000000002</v>
      </c>
      <c r="AL348" s="16"/>
      <c r="AM348" s="48"/>
      <c r="AN348" s="49">
        <v>3084032.0000000005</v>
      </c>
      <c r="AO348" s="49">
        <f t="shared" si="334"/>
        <v>3454115.8400000008</v>
      </c>
      <c r="AP348" s="16"/>
      <c r="AQ348" s="16"/>
      <c r="AR348" s="49">
        <v>3454115.8400000008</v>
      </c>
      <c r="AS348" s="49">
        <f t="shared" si="335"/>
        <v>3868609.7408000012</v>
      </c>
      <c r="AT348" s="16"/>
      <c r="AU348" s="16"/>
      <c r="AV348" s="49">
        <v>3868609.7408000003</v>
      </c>
      <c r="AW348" s="49">
        <f t="shared" si="336"/>
        <v>4332842.9096960006</v>
      </c>
      <c r="AX348" s="16"/>
      <c r="AY348" s="59">
        <v>0</v>
      </c>
      <c r="AZ348" s="59">
        <f>IF(AC348="С НДС",AY348*1.12,AY348)</f>
        <v>0</v>
      </c>
      <c r="BA348" s="45" t="s">
        <v>245</v>
      </c>
      <c r="BB348" s="16" t="s">
        <v>743</v>
      </c>
      <c r="BC348" s="25" t="s">
        <v>864</v>
      </c>
      <c r="BD348" s="16"/>
      <c r="BE348" s="16"/>
      <c r="BF348" s="16"/>
      <c r="BG348" s="16"/>
      <c r="BH348" s="16"/>
      <c r="BI348" s="16"/>
      <c r="BJ348" s="16"/>
      <c r="BK348" s="16"/>
      <c r="BL348" s="20"/>
      <c r="BM348" s="16" t="s">
        <v>814</v>
      </c>
    </row>
    <row r="349" spans="1:82" ht="13.15" customHeight="1" x14ac:dyDescent="0.2">
      <c r="A349" s="79" t="s">
        <v>528</v>
      </c>
      <c r="B349" s="14"/>
      <c r="C349" s="28"/>
      <c r="D349" s="170" t="s">
        <v>897</v>
      </c>
      <c r="E349" s="29"/>
      <c r="F349" s="170"/>
      <c r="G349" s="29" t="s">
        <v>739</v>
      </c>
      <c r="H349" s="29" t="s">
        <v>649</v>
      </c>
      <c r="I349" s="29" t="s">
        <v>740</v>
      </c>
      <c r="J349" s="29" t="s">
        <v>741</v>
      </c>
      <c r="K349" s="29" t="s">
        <v>25</v>
      </c>
      <c r="L349" s="32"/>
      <c r="M349" s="32"/>
      <c r="N349" s="29">
        <v>100</v>
      </c>
      <c r="O349" s="80">
        <v>230000000</v>
      </c>
      <c r="P349" s="16" t="s">
        <v>233</v>
      </c>
      <c r="Q349" s="14" t="s">
        <v>875</v>
      </c>
      <c r="R349" s="32" t="s">
        <v>234</v>
      </c>
      <c r="S349" s="32">
        <v>230000000</v>
      </c>
      <c r="T349" s="29" t="s">
        <v>742</v>
      </c>
      <c r="U349" s="29"/>
      <c r="V349" s="28" t="s">
        <v>284</v>
      </c>
      <c r="W349" s="29"/>
      <c r="X349" s="29"/>
      <c r="Y349" s="33">
        <v>0</v>
      </c>
      <c r="Z349" s="81">
        <v>100</v>
      </c>
      <c r="AA349" s="29">
        <v>0</v>
      </c>
      <c r="AB349" s="29"/>
      <c r="AC349" s="28" t="s">
        <v>236</v>
      </c>
      <c r="AD349" s="29"/>
      <c r="AE349" s="29"/>
      <c r="AF349" s="82">
        <v>1884660</v>
      </c>
      <c r="AG349" s="79">
        <v>2110819.2000000002</v>
      </c>
      <c r="AH349" s="83"/>
      <c r="AI349" s="84"/>
      <c r="AJ349" s="84">
        <v>1884660</v>
      </c>
      <c r="AK349" s="84">
        <v>2110819.2000000002</v>
      </c>
      <c r="AL349" s="29"/>
      <c r="AM349" s="84"/>
      <c r="AN349" s="84">
        <v>3084032.0000000005</v>
      </c>
      <c r="AO349" s="84">
        <v>3454115.8400000008</v>
      </c>
      <c r="AP349" s="29"/>
      <c r="AQ349" s="29"/>
      <c r="AR349" s="84">
        <v>3454115.8400000008</v>
      </c>
      <c r="AS349" s="84">
        <v>3868609.7408000012</v>
      </c>
      <c r="AT349" s="29"/>
      <c r="AU349" s="29"/>
      <c r="AV349" s="84">
        <v>3868609.7408000003</v>
      </c>
      <c r="AW349" s="84">
        <v>4332842.9096960006</v>
      </c>
      <c r="AX349" s="32"/>
      <c r="AY349" s="85">
        <v>0</v>
      </c>
      <c r="AZ349" s="85">
        <v>0</v>
      </c>
      <c r="BA349" s="81" t="s">
        <v>245</v>
      </c>
      <c r="BB349" s="29" t="s">
        <v>864</v>
      </c>
      <c r="BC349" s="29" t="s">
        <v>864</v>
      </c>
      <c r="BD349" s="29"/>
      <c r="BE349" s="29"/>
      <c r="BF349" s="29"/>
      <c r="BG349" s="29"/>
      <c r="BH349" s="29"/>
      <c r="BI349" s="23"/>
      <c r="BJ349" s="23"/>
      <c r="BK349" s="23"/>
      <c r="BL349" s="23"/>
      <c r="BM349" s="16" t="s">
        <v>191</v>
      </c>
    </row>
    <row r="350" spans="1:82" ht="13.15" customHeight="1" x14ac:dyDescent="0.2">
      <c r="A350" s="79" t="s">
        <v>528</v>
      </c>
      <c r="B350" s="14"/>
      <c r="C350" s="28"/>
      <c r="D350" s="170" t="s">
        <v>947</v>
      </c>
      <c r="E350" s="29"/>
      <c r="F350" s="170"/>
      <c r="G350" s="23" t="s">
        <v>739</v>
      </c>
      <c r="H350" s="23" t="s">
        <v>649</v>
      </c>
      <c r="I350" s="23" t="s">
        <v>740</v>
      </c>
      <c r="J350" s="23" t="s">
        <v>741</v>
      </c>
      <c r="K350" s="16" t="s">
        <v>25</v>
      </c>
      <c r="L350" s="16"/>
      <c r="M350" s="16"/>
      <c r="N350" s="47">
        <v>100</v>
      </c>
      <c r="O350" s="13">
        <v>230000000</v>
      </c>
      <c r="P350" s="16" t="s">
        <v>233</v>
      </c>
      <c r="Q350" s="14" t="s">
        <v>902</v>
      </c>
      <c r="R350" s="13" t="s">
        <v>234</v>
      </c>
      <c r="S350" s="13">
        <v>230000000</v>
      </c>
      <c r="T350" s="23" t="s">
        <v>742</v>
      </c>
      <c r="U350" s="16"/>
      <c r="V350" s="14" t="s">
        <v>945</v>
      </c>
      <c r="W350" s="16"/>
      <c r="X350" s="16"/>
      <c r="Y350" s="26">
        <v>0</v>
      </c>
      <c r="Z350" s="47">
        <v>100</v>
      </c>
      <c r="AA350" s="23">
        <v>0</v>
      </c>
      <c r="AB350" s="16"/>
      <c r="AC350" s="14" t="s">
        <v>236</v>
      </c>
      <c r="AD350" s="35"/>
      <c r="AE350" s="48"/>
      <c r="AF350" s="48"/>
      <c r="AG350" s="46">
        <v>0</v>
      </c>
      <c r="AH350" s="35"/>
      <c r="AI350" s="48"/>
      <c r="AJ350" s="48">
        <v>1884660</v>
      </c>
      <c r="AK350" s="49">
        <v>2110819.2000000002</v>
      </c>
      <c r="AL350" s="16"/>
      <c r="AM350" s="48"/>
      <c r="AN350" s="49">
        <v>3084032.0000000005</v>
      </c>
      <c r="AO350" s="49">
        <v>3454115.8400000008</v>
      </c>
      <c r="AP350" s="16"/>
      <c r="AQ350" s="16"/>
      <c r="AR350" s="49">
        <v>3454115.8400000008</v>
      </c>
      <c r="AS350" s="49">
        <v>3868609.7408000012</v>
      </c>
      <c r="AT350" s="16"/>
      <c r="AU350" s="16"/>
      <c r="AV350" s="49"/>
      <c r="AW350" s="49">
        <v>0</v>
      </c>
      <c r="AX350" s="16"/>
      <c r="AY350" s="59">
        <v>0</v>
      </c>
      <c r="AZ350" s="59">
        <f>IF(AC350="С НДС",AY350*1.12,AY350)</f>
        <v>0</v>
      </c>
      <c r="BA350" s="45" t="s">
        <v>245</v>
      </c>
      <c r="BB350" s="25" t="s">
        <v>864</v>
      </c>
      <c r="BC350" s="25" t="s">
        <v>864</v>
      </c>
      <c r="BD350" s="16"/>
      <c r="BE350" s="16"/>
      <c r="BF350" s="16"/>
      <c r="BG350" s="16"/>
      <c r="BH350" s="16"/>
      <c r="BI350" s="16"/>
      <c r="BJ350" s="23"/>
      <c r="BK350" s="23"/>
      <c r="BL350" s="23"/>
      <c r="BM350" s="16" t="s">
        <v>191</v>
      </c>
    </row>
    <row r="351" spans="1:82" ht="12.95" customHeight="1" x14ac:dyDescent="0.2">
      <c r="A351" s="79" t="s">
        <v>528</v>
      </c>
      <c r="B351" s="14"/>
      <c r="C351" s="28"/>
      <c r="D351" s="170" t="s">
        <v>969</v>
      </c>
      <c r="E351" s="29"/>
      <c r="F351" s="170"/>
      <c r="G351" s="23" t="s">
        <v>739</v>
      </c>
      <c r="H351" s="23" t="s">
        <v>649</v>
      </c>
      <c r="I351" s="23" t="s">
        <v>740</v>
      </c>
      <c r="J351" s="23" t="s">
        <v>741</v>
      </c>
      <c r="K351" s="16" t="s">
        <v>25</v>
      </c>
      <c r="L351" s="16"/>
      <c r="M351" s="16"/>
      <c r="N351" s="47">
        <v>100</v>
      </c>
      <c r="O351" s="13">
        <v>230000000</v>
      </c>
      <c r="P351" s="16" t="s">
        <v>233</v>
      </c>
      <c r="Q351" s="14" t="s">
        <v>645</v>
      </c>
      <c r="R351" s="13" t="s">
        <v>234</v>
      </c>
      <c r="S351" s="13">
        <v>230000000</v>
      </c>
      <c r="T351" s="16" t="s">
        <v>903</v>
      </c>
      <c r="U351" s="16"/>
      <c r="V351" s="14" t="s">
        <v>945</v>
      </c>
      <c r="W351" s="16"/>
      <c r="X351" s="16"/>
      <c r="Y351" s="26">
        <v>0</v>
      </c>
      <c r="Z351" s="47">
        <v>100</v>
      </c>
      <c r="AA351" s="23">
        <v>0</v>
      </c>
      <c r="AB351" s="16"/>
      <c r="AC351" s="14" t="s">
        <v>236</v>
      </c>
      <c r="AD351" s="35"/>
      <c r="AE351" s="48"/>
      <c r="AF351" s="48"/>
      <c r="AG351" s="46"/>
      <c r="AH351" s="47">
        <v>8</v>
      </c>
      <c r="AI351" s="48"/>
      <c r="AJ351" s="48">
        <v>1884660</v>
      </c>
      <c r="AK351" s="49">
        <f t="shared" ref="AK351" si="341">AJ351*1.12</f>
        <v>2110819.2000000002</v>
      </c>
      <c r="AL351" s="47">
        <v>13</v>
      </c>
      <c r="AM351" s="48"/>
      <c r="AN351" s="49">
        <v>3062572.5</v>
      </c>
      <c r="AO351" s="49">
        <f t="shared" ref="AO351" si="342">AN351*1.12</f>
        <v>3430081.2</v>
      </c>
      <c r="AP351" s="47">
        <v>14</v>
      </c>
      <c r="AQ351" s="16"/>
      <c r="AR351" s="49">
        <v>3298155</v>
      </c>
      <c r="AS351" s="49">
        <f t="shared" ref="AS351" si="343">AR351*1.12</f>
        <v>3693933.6000000006</v>
      </c>
      <c r="AT351" s="16"/>
      <c r="AU351" s="16"/>
      <c r="AV351" s="49"/>
      <c r="AW351" s="49"/>
      <c r="AX351" s="16" t="s">
        <v>215</v>
      </c>
      <c r="AY351" s="205">
        <v>0</v>
      </c>
      <c r="AZ351" s="49">
        <f t="shared" ref="AZ351" si="344">AY351*1.12</f>
        <v>0</v>
      </c>
      <c r="BA351" s="45" t="s">
        <v>245</v>
      </c>
      <c r="BB351" s="25" t="s">
        <v>864</v>
      </c>
      <c r="BC351" s="25" t="s">
        <v>864</v>
      </c>
      <c r="BD351" s="16"/>
      <c r="BE351" s="16"/>
      <c r="BF351" s="16"/>
      <c r="BG351" s="16"/>
      <c r="BH351" s="16"/>
      <c r="BI351" s="16"/>
      <c r="BJ351" s="23"/>
      <c r="BK351" s="23"/>
      <c r="BL351" s="23"/>
      <c r="BM351" s="23" t="s">
        <v>990</v>
      </c>
    </row>
    <row r="352" spans="1:82" s="6" customFormat="1" ht="12.95" customHeight="1" x14ac:dyDescent="0.2">
      <c r="A352" s="57" t="s">
        <v>66</v>
      </c>
      <c r="B352" s="57" t="s">
        <v>441</v>
      </c>
      <c r="C352" s="57"/>
      <c r="D352" s="92" t="s">
        <v>865</v>
      </c>
      <c r="E352" s="156"/>
      <c r="F352" s="156"/>
      <c r="G352" s="16" t="s">
        <v>265</v>
      </c>
      <c r="H352" s="16"/>
      <c r="I352" s="16" t="s">
        <v>266</v>
      </c>
      <c r="J352" s="16" t="s">
        <v>266</v>
      </c>
      <c r="K352" s="16" t="s">
        <v>25</v>
      </c>
      <c r="L352" s="16"/>
      <c r="M352" s="16"/>
      <c r="N352" s="47">
        <v>80</v>
      </c>
      <c r="O352" s="15">
        <v>230000000</v>
      </c>
      <c r="P352" s="16" t="s">
        <v>233</v>
      </c>
      <c r="Q352" s="15" t="s">
        <v>796</v>
      </c>
      <c r="R352" s="15" t="s">
        <v>234</v>
      </c>
      <c r="S352" s="15">
        <v>230000000</v>
      </c>
      <c r="T352" s="15" t="s">
        <v>90</v>
      </c>
      <c r="U352" s="15"/>
      <c r="V352" s="15" t="s">
        <v>235</v>
      </c>
      <c r="W352" s="16"/>
      <c r="X352" s="16"/>
      <c r="Y352" s="47">
        <v>0</v>
      </c>
      <c r="Z352" s="47">
        <v>90</v>
      </c>
      <c r="AA352" s="47">
        <v>10</v>
      </c>
      <c r="AB352" s="16"/>
      <c r="AC352" s="15" t="s">
        <v>236</v>
      </c>
      <c r="AD352" s="16"/>
      <c r="AE352" s="35">
        <v>4158651</v>
      </c>
      <c r="AF352" s="46">
        <v>4158651</v>
      </c>
      <c r="AG352" s="46">
        <f>AF352*1.12</f>
        <v>4657689.12</v>
      </c>
      <c r="AH352" s="124"/>
      <c r="AI352" s="46">
        <v>17464688</v>
      </c>
      <c r="AJ352" s="46">
        <v>17464688</v>
      </c>
      <c r="AK352" s="46">
        <f>AJ352*1.12</f>
        <v>19560450.560000002</v>
      </c>
      <c r="AL352" s="124"/>
      <c r="AM352" s="124"/>
      <c r="AN352" s="124"/>
      <c r="AO352" s="124"/>
      <c r="AP352" s="124"/>
      <c r="AQ352" s="124"/>
      <c r="AR352" s="124"/>
      <c r="AS352" s="124"/>
      <c r="AT352" s="124"/>
      <c r="AU352" s="124"/>
      <c r="AV352" s="124"/>
      <c r="AW352" s="124"/>
      <c r="AX352" s="124"/>
      <c r="AY352" s="172">
        <f>AF352+AJ352+AN352+AR352+AV352</f>
        <v>21623339</v>
      </c>
      <c r="AZ352" s="46">
        <f>AG352+AK352+AO352+AS352+AW352</f>
        <v>24218139.680000003</v>
      </c>
      <c r="BA352" s="16" t="s">
        <v>245</v>
      </c>
      <c r="BB352" s="16" t="s">
        <v>866</v>
      </c>
      <c r="BC352" s="16" t="s">
        <v>867</v>
      </c>
      <c r="BD352" s="16"/>
      <c r="BE352" s="16"/>
      <c r="BF352" s="16"/>
      <c r="BG352" s="16"/>
      <c r="BH352" s="16"/>
      <c r="BI352" s="16"/>
      <c r="BJ352" s="16"/>
      <c r="BK352" s="16"/>
      <c r="BL352" s="16"/>
      <c r="BM352" s="23" t="s">
        <v>416</v>
      </c>
    </row>
    <row r="353" spans="1:66" s="6" customFormat="1" ht="12.95" customHeight="1" x14ac:dyDescent="0.2">
      <c r="A353" s="129" t="s">
        <v>66</v>
      </c>
      <c r="B353" s="16" t="s">
        <v>441</v>
      </c>
      <c r="C353" s="16"/>
      <c r="D353" s="92" t="s">
        <v>927</v>
      </c>
      <c r="E353" s="23"/>
      <c r="F353" s="23"/>
      <c r="G353" s="16" t="s">
        <v>265</v>
      </c>
      <c r="H353" s="23"/>
      <c r="I353" s="16" t="s">
        <v>266</v>
      </c>
      <c r="J353" s="16" t="s">
        <v>266</v>
      </c>
      <c r="K353" s="16" t="s">
        <v>9</v>
      </c>
      <c r="L353" s="16" t="s">
        <v>524</v>
      </c>
      <c r="M353" s="16"/>
      <c r="N353" s="47">
        <v>80</v>
      </c>
      <c r="O353" s="57" t="s">
        <v>232</v>
      </c>
      <c r="P353" s="16" t="s">
        <v>233</v>
      </c>
      <c r="Q353" s="16" t="s">
        <v>902</v>
      </c>
      <c r="R353" s="16" t="s">
        <v>234</v>
      </c>
      <c r="S353" s="16">
        <v>230000000</v>
      </c>
      <c r="T353" s="16" t="s">
        <v>90</v>
      </c>
      <c r="U353" s="16"/>
      <c r="V353" s="16" t="s">
        <v>251</v>
      </c>
      <c r="W353" s="16"/>
      <c r="X353" s="16"/>
      <c r="Y353" s="47">
        <v>0</v>
      </c>
      <c r="Z353" s="47">
        <v>90</v>
      </c>
      <c r="AA353" s="47">
        <v>10</v>
      </c>
      <c r="AB353" s="16"/>
      <c r="AC353" s="15" t="s">
        <v>236</v>
      </c>
      <c r="AD353" s="16"/>
      <c r="AE353" s="16"/>
      <c r="AF353" s="124">
        <v>150000</v>
      </c>
      <c r="AG353" s="124">
        <v>168000.00000000003</v>
      </c>
      <c r="AH353" s="124"/>
      <c r="AI353" s="124"/>
      <c r="AJ353" s="124">
        <v>11783163</v>
      </c>
      <c r="AK353" s="124">
        <v>13197142.560000001</v>
      </c>
      <c r="AL353" s="124"/>
      <c r="AM353" s="124"/>
      <c r="AN353" s="124">
        <v>14545160</v>
      </c>
      <c r="AO353" s="124">
        <v>16290579.200000001</v>
      </c>
      <c r="AP353" s="124"/>
      <c r="AQ353" s="124"/>
      <c r="AR353" s="124"/>
      <c r="AS353" s="124"/>
      <c r="AT353" s="124"/>
      <c r="AU353" s="124"/>
      <c r="AV353" s="124"/>
      <c r="AW353" s="124"/>
      <c r="AX353" s="124"/>
      <c r="AY353" s="59">
        <v>0</v>
      </c>
      <c r="AZ353" s="59">
        <f>IF(AC353="С НДС",AY353*1.12,AY353)</f>
        <v>0</v>
      </c>
      <c r="BA353" s="16" t="s">
        <v>245</v>
      </c>
      <c r="BB353" s="16" t="s">
        <v>525</v>
      </c>
      <c r="BC353" s="16" t="s">
        <v>526</v>
      </c>
      <c r="BD353" s="14" t="s">
        <v>649</v>
      </c>
      <c r="BE353" s="13"/>
      <c r="BF353" s="13"/>
      <c r="BG353" s="13"/>
      <c r="BH353" s="13"/>
      <c r="BI353" s="13"/>
      <c r="BJ353" s="13"/>
      <c r="BK353" s="13"/>
      <c r="BL353" s="13"/>
      <c r="BM353" s="136" t="s">
        <v>649</v>
      </c>
      <c r="BN353" s="120"/>
    </row>
    <row r="354" spans="1:66" s="6" customFormat="1" ht="12.95" customHeight="1" x14ac:dyDescent="0.2">
      <c r="A354" s="129" t="s">
        <v>66</v>
      </c>
      <c r="B354" s="16" t="s">
        <v>441</v>
      </c>
      <c r="C354" s="16"/>
      <c r="D354" s="130" t="s">
        <v>964</v>
      </c>
      <c r="E354" s="23"/>
      <c r="F354" s="23"/>
      <c r="G354" s="16" t="s">
        <v>265</v>
      </c>
      <c r="H354" s="23"/>
      <c r="I354" s="16" t="s">
        <v>266</v>
      </c>
      <c r="J354" s="16" t="s">
        <v>266</v>
      </c>
      <c r="K354" s="16" t="s">
        <v>9</v>
      </c>
      <c r="L354" s="16" t="s">
        <v>524</v>
      </c>
      <c r="M354" s="16"/>
      <c r="N354" s="47">
        <v>80</v>
      </c>
      <c r="O354" s="57" t="s">
        <v>232</v>
      </c>
      <c r="P354" s="16" t="s">
        <v>233</v>
      </c>
      <c r="Q354" s="16" t="s">
        <v>645</v>
      </c>
      <c r="R354" s="16" t="s">
        <v>234</v>
      </c>
      <c r="S354" s="16">
        <v>230000000</v>
      </c>
      <c r="T354" s="16" t="s">
        <v>90</v>
      </c>
      <c r="U354" s="57"/>
      <c r="V354" s="16" t="s">
        <v>251</v>
      </c>
      <c r="W354" s="16"/>
      <c r="X354" s="16"/>
      <c r="Y354" s="47">
        <v>0</v>
      </c>
      <c r="Z354" s="47">
        <v>90</v>
      </c>
      <c r="AA354" s="47">
        <v>10</v>
      </c>
      <c r="AB354" s="16"/>
      <c r="AC354" s="15" t="s">
        <v>236</v>
      </c>
      <c r="AD354" s="16"/>
      <c r="AE354" s="16"/>
      <c r="AF354" s="124"/>
      <c r="AG354" s="124"/>
      <c r="AH354" s="124"/>
      <c r="AI354" s="124"/>
      <c r="AJ354" s="124">
        <v>11933163</v>
      </c>
      <c r="AK354" s="124">
        <v>13365142.560000001</v>
      </c>
      <c r="AL354" s="124"/>
      <c r="AM354" s="124"/>
      <c r="AN354" s="124">
        <v>14545160</v>
      </c>
      <c r="AO354" s="124">
        <v>16290579.200000001</v>
      </c>
      <c r="AP354" s="124"/>
      <c r="AQ354" s="124"/>
      <c r="AR354" s="124"/>
      <c r="AS354" s="124"/>
      <c r="AT354" s="124"/>
      <c r="AU354" s="124"/>
      <c r="AV354" s="124"/>
      <c r="AW354" s="124"/>
      <c r="AX354" s="124"/>
      <c r="AY354" s="173">
        <v>26478323</v>
      </c>
      <c r="AZ354" s="124">
        <f>AY354*1.12</f>
        <v>29655721.760000002</v>
      </c>
      <c r="BA354" s="16" t="s">
        <v>245</v>
      </c>
      <c r="BB354" s="16" t="s">
        <v>525</v>
      </c>
      <c r="BC354" s="16" t="s">
        <v>526</v>
      </c>
      <c r="BD354" s="26"/>
      <c r="BE354" s="26"/>
      <c r="BF354" s="26"/>
      <c r="BG354" s="26"/>
      <c r="BH354" s="26"/>
      <c r="BI354" s="26"/>
      <c r="BJ354" s="26"/>
      <c r="BK354" s="26"/>
      <c r="BL354" s="26"/>
      <c r="BM354" s="59"/>
    </row>
    <row r="355" spans="1:66" s="6" customFormat="1" ht="12.95" customHeight="1" x14ac:dyDescent="0.2">
      <c r="A355" s="129" t="s">
        <v>66</v>
      </c>
      <c r="B355" s="16" t="s">
        <v>441</v>
      </c>
      <c r="C355" s="16"/>
      <c r="D355" s="92" t="s">
        <v>928</v>
      </c>
      <c r="E355" s="23"/>
      <c r="F355" s="23"/>
      <c r="G355" s="16" t="s">
        <v>265</v>
      </c>
      <c r="H355" s="23"/>
      <c r="I355" s="16" t="s">
        <v>266</v>
      </c>
      <c r="J355" s="16" t="s">
        <v>266</v>
      </c>
      <c r="K355" s="16" t="s">
        <v>9</v>
      </c>
      <c r="L355" s="16" t="s">
        <v>524</v>
      </c>
      <c r="M355" s="16"/>
      <c r="N355" s="47">
        <v>80</v>
      </c>
      <c r="O355" s="57" t="s">
        <v>232</v>
      </c>
      <c r="P355" s="16" t="s">
        <v>233</v>
      </c>
      <c r="Q355" s="16" t="s">
        <v>902</v>
      </c>
      <c r="R355" s="16" t="s">
        <v>234</v>
      </c>
      <c r="S355" s="16">
        <v>230000000</v>
      </c>
      <c r="T355" s="16" t="s">
        <v>909</v>
      </c>
      <c r="U355" s="16"/>
      <c r="V355" s="16" t="s">
        <v>251</v>
      </c>
      <c r="W355" s="16"/>
      <c r="X355" s="16"/>
      <c r="Y355" s="47">
        <v>0</v>
      </c>
      <c r="Z355" s="47">
        <v>90</v>
      </c>
      <c r="AA355" s="47">
        <v>10</v>
      </c>
      <c r="AB355" s="16"/>
      <c r="AC355" s="15" t="s">
        <v>236</v>
      </c>
      <c r="AD355" s="16"/>
      <c r="AE355" s="16"/>
      <c r="AF355" s="124">
        <v>150000</v>
      </c>
      <c r="AG355" s="124">
        <v>168000.00000000003</v>
      </c>
      <c r="AH355" s="124"/>
      <c r="AI355" s="124"/>
      <c r="AJ355" s="124">
        <v>5952985</v>
      </c>
      <c r="AK355" s="124">
        <v>6667343.2000000002</v>
      </c>
      <c r="AL355" s="124"/>
      <c r="AM355" s="124"/>
      <c r="AN355" s="124">
        <v>12484960</v>
      </c>
      <c r="AO355" s="124">
        <v>13983155.200000001</v>
      </c>
      <c r="AP355" s="124"/>
      <c r="AQ355" s="124"/>
      <c r="AR355" s="124"/>
      <c r="AS355" s="124"/>
      <c r="AT355" s="124"/>
      <c r="AU355" s="124"/>
      <c r="AV355" s="124"/>
      <c r="AW355" s="124"/>
      <c r="AX355" s="124"/>
      <c r="AY355" s="173">
        <v>18587945</v>
      </c>
      <c r="AZ355" s="124">
        <v>20818498.400000002</v>
      </c>
      <c r="BA355" s="16" t="s">
        <v>245</v>
      </c>
      <c r="BB355" s="16" t="s">
        <v>929</v>
      </c>
      <c r="BC355" s="16" t="s">
        <v>930</v>
      </c>
      <c r="BD355" s="14" t="s">
        <v>649</v>
      </c>
      <c r="BE355" s="13"/>
      <c r="BF355" s="13"/>
      <c r="BG355" s="13"/>
      <c r="BH355" s="13"/>
      <c r="BI355" s="13"/>
      <c r="BJ355" s="13"/>
      <c r="BK355" s="13"/>
      <c r="BL355" s="13"/>
      <c r="BM355" s="136" t="s">
        <v>649</v>
      </c>
      <c r="BN355" s="120"/>
    </row>
    <row r="356" spans="1:66" s="6" customFormat="1" ht="12.95" customHeight="1" x14ac:dyDescent="0.2">
      <c r="A356" s="134" t="s">
        <v>66</v>
      </c>
      <c r="B356" s="16" t="s">
        <v>441</v>
      </c>
      <c r="C356" s="16"/>
      <c r="D356" s="92" t="s">
        <v>931</v>
      </c>
      <c r="E356" s="23"/>
      <c r="F356" s="23"/>
      <c r="G356" s="16" t="s">
        <v>265</v>
      </c>
      <c r="H356" s="16"/>
      <c r="I356" s="16" t="s">
        <v>266</v>
      </c>
      <c r="J356" s="16" t="s">
        <v>266</v>
      </c>
      <c r="K356" s="16" t="s">
        <v>25</v>
      </c>
      <c r="L356" s="16"/>
      <c r="M356" s="16"/>
      <c r="N356" s="47">
        <v>80</v>
      </c>
      <c r="O356" s="57" t="s">
        <v>232</v>
      </c>
      <c r="P356" s="16" t="s">
        <v>233</v>
      </c>
      <c r="Q356" s="16" t="s">
        <v>902</v>
      </c>
      <c r="R356" s="16" t="s">
        <v>234</v>
      </c>
      <c r="S356" s="16">
        <v>230000000</v>
      </c>
      <c r="T356" s="16" t="s">
        <v>932</v>
      </c>
      <c r="U356" s="16"/>
      <c r="V356" s="16" t="s">
        <v>251</v>
      </c>
      <c r="W356" s="16"/>
      <c r="X356" s="16"/>
      <c r="Y356" s="47">
        <v>0</v>
      </c>
      <c r="Z356" s="47">
        <v>90</v>
      </c>
      <c r="AA356" s="47">
        <v>10</v>
      </c>
      <c r="AB356" s="16"/>
      <c r="AC356" s="15" t="s">
        <v>236</v>
      </c>
      <c r="AD356" s="16"/>
      <c r="AE356" s="16"/>
      <c r="AF356" s="124">
        <v>500000</v>
      </c>
      <c r="AG356" s="124">
        <v>560000</v>
      </c>
      <c r="AH356" s="124"/>
      <c r="AI356" s="124"/>
      <c r="AJ356" s="124">
        <v>90908000</v>
      </c>
      <c r="AK356" s="124">
        <v>101816960.00000001</v>
      </c>
      <c r="AL356" s="124"/>
      <c r="AM356" s="124"/>
      <c r="AN356" s="124">
        <v>22727000</v>
      </c>
      <c r="AO356" s="124">
        <v>25454240.000000004</v>
      </c>
      <c r="AP356" s="124"/>
      <c r="AQ356" s="124"/>
      <c r="AR356" s="124"/>
      <c r="AS356" s="124"/>
      <c r="AT356" s="124"/>
      <c r="AU356" s="124"/>
      <c r="AV356" s="124"/>
      <c r="AW356" s="124"/>
      <c r="AX356" s="124"/>
      <c r="AY356" s="46">
        <v>0</v>
      </c>
      <c r="AZ356" s="46">
        <v>0</v>
      </c>
      <c r="BA356" s="16" t="s">
        <v>245</v>
      </c>
      <c r="BB356" s="16" t="s">
        <v>933</v>
      </c>
      <c r="BC356" s="16" t="s">
        <v>934</v>
      </c>
      <c r="BD356" s="14" t="s">
        <v>649</v>
      </c>
      <c r="BE356" s="13"/>
      <c r="BF356" s="13"/>
      <c r="BG356" s="13"/>
      <c r="BH356" s="13"/>
      <c r="BI356" s="13"/>
      <c r="BJ356" s="13"/>
      <c r="BK356" s="13"/>
      <c r="BL356" s="13"/>
      <c r="BM356" s="206" t="s">
        <v>989</v>
      </c>
      <c r="BN356" s="120"/>
    </row>
    <row r="357" spans="1:66" s="6" customFormat="1" ht="12.95" customHeight="1" x14ac:dyDescent="0.2">
      <c r="A357" s="134" t="s">
        <v>66</v>
      </c>
      <c r="B357" s="16" t="s">
        <v>441</v>
      </c>
      <c r="C357" s="16"/>
      <c r="D357" s="92" t="s">
        <v>935</v>
      </c>
      <c r="E357" s="23"/>
      <c r="F357" s="23"/>
      <c r="G357" s="16" t="s">
        <v>265</v>
      </c>
      <c r="H357" s="16"/>
      <c r="I357" s="16" t="s">
        <v>266</v>
      </c>
      <c r="J357" s="16" t="s">
        <v>266</v>
      </c>
      <c r="K357" s="16" t="s">
        <v>25</v>
      </c>
      <c r="L357" s="16"/>
      <c r="M357" s="16"/>
      <c r="N357" s="47">
        <v>80</v>
      </c>
      <c r="O357" s="57" t="s">
        <v>232</v>
      </c>
      <c r="P357" s="16" t="s">
        <v>233</v>
      </c>
      <c r="Q357" s="16" t="s">
        <v>902</v>
      </c>
      <c r="R357" s="16" t="s">
        <v>234</v>
      </c>
      <c r="S357" s="16">
        <v>230000000</v>
      </c>
      <c r="T357" s="16" t="s">
        <v>909</v>
      </c>
      <c r="U357" s="16"/>
      <c r="V357" s="16" t="s">
        <v>251</v>
      </c>
      <c r="W357" s="16"/>
      <c r="X357" s="16"/>
      <c r="Y357" s="47">
        <v>0</v>
      </c>
      <c r="Z357" s="47">
        <v>90</v>
      </c>
      <c r="AA357" s="47">
        <v>10</v>
      </c>
      <c r="AB357" s="16"/>
      <c r="AC357" s="15" t="s">
        <v>236</v>
      </c>
      <c r="AD357" s="16"/>
      <c r="AE357" s="16"/>
      <c r="AF357" s="124">
        <v>500000</v>
      </c>
      <c r="AG357" s="124">
        <v>560000</v>
      </c>
      <c r="AH357" s="124"/>
      <c r="AI357" s="124"/>
      <c r="AJ357" s="124">
        <v>83648190</v>
      </c>
      <c r="AK357" s="124">
        <v>93685972.800000012</v>
      </c>
      <c r="AL357" s="124"/>
      <c r="AM357" s="124"/>
      <c r="AN357" s="124">
        <v>20912047</v>
      </c>
      <c r="AO357" s="124">
        <v>23421492.640000001</v>
      </c>
      <c r="AP357" s="124"/>
      <c r="AQ357" s="124"/>
      <c r="AR357" s="124"/>
      <c r="AS357" s="124"/>
      <c r="AT357" s="124"/>
      <c r="AU357" s="124"/>
      <c r="AV357" s="124"/>
      <c r="AW357" s="124"/>
      <c r="AX357" s="124"/>
      <c r="AY357" s="46">
        <v>0</v>
      </c>
      <c r="AZ357" s="46">
        <v>0</v>
      </c>
      <c r="BA357" s="16" t="s">
        <v>245</v>
      </c>
      <c r="BB357" s="16" t="s">
        <v>936</v>
      </c>
      <c r="BC357" s="16" t="s">
        <v>937</v>
      </c>
      <c r="BD357" s="14" t="s">
        <v>649</v>
      </c>
      <c r="BE357" s="13"/>
      <c r="BF357" s="13"/>
      <c r="BG357" s="13"/>
      <c r="BH357" s="13"/>
      <c r="BI357" s="13"/>
      <c r="BJ357" s="13"/>
      <c r="BK357" s="13"/>
      <c r="BL357" s="13"/>
      <c r="BM357" s="206" t="s">
        <v>989</v>
      </c>
      <c r="BN357" s="120"/>
    </row>
    <row r="358" spans="1:66" s="6" customFormat="1" ht="12.95" customHeight="1" x14ac:dyDescent="0.2">
      <c r="A358" s="134" t="s">
        <v>66</v>
      </c>
      <c r="B358" s="16" t="s">
        <v>441</v>
      </c>
      <c r="C358" s="16"/>
      <c r="D358" s="92" t="s">
        <v>938</v>
      </c>
      <c r="E358" s="23"/>
      <c r="F358" s="23"/>
      <c r="G358" s="16" t="s">
        <v>265</v>
      </c>
      <c r="H358" s="16"/>
      <c r="I358" s="16" t="s">
        <v>266</v>
      </c>
      <c r="J358" s="16" t="s">
        <v>266</v>
      </c>
      <c r="K358" s="16" t="s">
        <v>25</v>
      </c>
      <c r="L358" s="16"/>
      <c r="M358" s="16"/>
      <c r="N358" s="47">
        <v>80</v>
      </c>
      <c r="O358" s="57" t="s">
        <v>232</v>
      </c>
      <c r="P358" s="16" t="s">
        <v>233</v>
      </c>
      <c r="Q358" s="16" t="s">
        <v>902</v>
      </c>
      <c r="R358" s="16" t="s">
        <v>234</v>
      </c>
      <c r="S358" s="16">
        <v>230000000</v>
      </c>
      <c r="T358" s="16" t="s">
        <v>903</v>
      </c>
      <c r="U358" s="16"/>
      <c r="V358" s="16" t="s">
        <v>251</v>
      </c>
      <c r="W358" s="16"/>
      <c r="X358" s="16"/>
      <c r="Y358" s="47">
        <v>0</v>
      </c>
      <c r="Z358" s="47">
        <v>90</v>
      </c>
      <c r="AA358" s="47">
        <v>10</v>
      </c>
      <c r="AB358" s="16"/>
      <c r="AC358" s="15" t="s">
        <v>236</v>
      </c>
      <c r="AD358" s="16"/>
      <c r="AE358" s="16"/>
      <c r="AF358" s="124">
        <v>500000</v>
      </c>
      <c r="AG358" s="124">
        <v>560000</v>
      </c>
      <c r="AH358" s="124"/>
      <c r="AI358" s="124"/>
      <c r="AJ358" s="124">
        <v>64416670</v>
      </c>
      <c r="AK358" s="124">
        <v>72146670.400000006</v>
      </c>
      <c r="AL358" s="124"/>
      <c r="AM358" s="124"/>
      <c r="AN358" s="124">
        <v>16104167</v>
      </c>
      <c r="AO358" s="124">
        <v>18036667.040000003</v>
      </c>
      <c r="AP358" s="124"/>
      <c r="AQ358" s="124"/>
      <c r="AR358" s="124"/>
      <c r="AS358" s="124"/>
      <c r="AT358" s="124"/>
      <c r="AU358" s="124"/>
      <c r="AV358" s="124"/>
      <c r="AW358" s="124"/>
      <c r="AX358" s="124"/>
      <c r="AY358" s="46">
        <v>0</v>
      </c>
      <c r="AZ358" s="46">
        <v>0</v>
      </c>
      <c r="BA358" s="16" t="s">
        <v>245</v>
      </c>
      <c r="BB358" s="16" t="s">
        <v>939</v>
      </c>
      <c r="BC358" s="16" t="s">
        <v>940</v>
      </c>
      <c r="BD358" s="14" t="s">
        <v>649</v>
      </c>
      <c r="BE358" s="13"/>
      <c r="BF358" s="13"/>
      <c r="BG358" s="13"/>
      <c r="BH358" s="13"/>
      <c r="BI358" s="13"/>
      <c r="BJ358" s="13"/>
      <c r="BK358" s="13"/>
      <c r="BL358" s="13"/>
      <c r="BM358" s="206" t="s">
        <v>989</v>
      </c>
      <c r="BN358" s="120"/>
    </row>
    <row r="359" spans="1:66" s="6" customFormat="1" ht="12.95" customHeight="1" x14ac:dyDescent="0.2">
      <c r="A359" s="134" t="s">
        <v>66</v>
      </c>
      <c r="B359" s="57" t="s">
        <v>441</v>
      </c>
      <c r="C359" s="57"/>
      <c r="D359" s="92" t="s">
        <v>941</v>
      </c>
      <c r="E359" s="156"/>
      <c r="F359" s="156"/>
      <c r="G359" s="57" t="s">
        <v>265</v>
      </c>
      <c r="H359" s="57"/>
      <c r="I359" s="57" t="s">
        <v>266</v>
      </c>
      <c r="J359" s="57" t="s">
        <v>266</v>
      </c>
      <c r="K359" s="57" t="s">
        <v>25</v>
      </c>
      <c r="L359" s="57"/>
      <c r="M359" s="57"/>
      <c r="N359" s="163">
        <v>80</v>
      </c>
      <c r="O359" s="57" t="s">
        <v>232</v>
      </c>
      <c r="P359" s="16" t="s">
        <v>233</v>
      </c>
      <c r="Q359" s="57" t="s">
        <v>902</v>
      </c>
      <c r="R359" s="57" t="s">
        <v>234</v>
      </c>
      <c r="S359" s="57">
        <v>230000000</v>
      </c>
      <c r="T359" s="57" t="s">
        <v>780</v>
      </c>
      <c r="U359" s="57"/>
      <c r="V359" s="57" t="s">
        <v>921</v>
      </c>
      <c r="W359" s="57"/>
      <c r="X359" s="57"/>
      <c r="Y359" s="163">
        <v>0</v>
      </c>
      <c r="Z359" s="163">
        <v>90</v>
      </c>
      <c r="AA359" s="163">
        <v>10</v>
      </c>
      <c r="AB359" s="57"/>
      <c r="AC359" s="41" t="s">
        <v>236</v>
      </c>
      <c r="AD359" s="57"/>
      <c r="AE359" s="57"/>
      <c r="AF359" s="133">
        <v>500000</v>
      </c>
      <c r="AG359" s="133">
        <v>560000</v>
      </c>
      <c r="AH359" s="133"/>
      <c r="AI359" s="133"/>
      <c r="AJ359" s="133">
        <v>38268506</v>
      </c>
      <c r="AK359" s="133">
        <v>42860726.720000006</v>
      </c>
      <c r="AL359" s="133"/>
      <c r="AM359" s="133"/>
      <c r="AN359" s="133">
        <v>5000000</v>
      </c>
      <c r="AO359" s="133">
        <v>5600000.0000000009</v>
      </c>
      <c r="AP359" s="133"/>
      <c r="AQ359" s="133"/>
      <c r="AR359" s="133"/>
      <c r="AS359" s="133"/>
      <c r="AT359" s="133"/>
      <c r="AU359" s="133"/>
      <c r="AV359" s="133"/>
      <c r="AW359" s="133"/>
      <c r="AX359" s="133"/>
      <c r="AY359" s="132">
        <v>0</v>
      </c>
      <c r="AZ359" s="132">
        <v>0</v>
      </c>
      <c r="BA359" s="57" t="s">
        <v>245</v>
      </c>
      <c r="BB359" s="57" t="s">
        <v>942</v>
      </c>
      <c r="BC359" s="134" t="s">
        <v>943</v>
      </c>
      <c r="BD359" s="39" t="s">
        <v>649</v>
      </c>
      <c r="BE359" s="34"/>
      <c r="BF359" s="34"/>
      <c r="BG359" s="34"/>
      <c r="BH359" s="34"/>
      <c r="BI359" s="34"/>
      <c r="BJ359" s="34"/>
      <c r="BK359" s="34"/>
      <c r="BL359" s="34"/>
      <c r="BM359" s="206" t="s">
        <v>989</v>
      </c>
      <c r="BN359" s="120"/>
    </row>
    <row r="360" spans="1:66" s="44" customFormat="1" ht="13.15" customHeight="1" x14ac:dyDescent="0.2">
      <c r="A360" s="16" t="s">
        <v>970</v>
      </c>
      <c r="B360" s="16"/>
      <c r="C360" s="16"/>
      <c r="D360" s="92" t="s">
        <v>971</v>
      </c>
      <c r="E360" s="14"/>
      <c r="F360" s="24"/>
      <c r="G360" s="24" t="s">
        <v>972</v>
      </c>
      <c r="H360" s="25"/>
      <c r="I360" s="25" t="s">
        <v>973</v>
      </c>
      <c r="J360" s="25" t="s">
        <v>973</v>
      </c>
      <c r="K360" s="23" t="s">
        <v>960</v>
      </c>
      <c r="L360" s="14" t="s">
        <v>961</v>
      </c>
      <c r="M360" s="14"/>
      <c r="N360" s="24">
        <v>100</v>
      </c>
      <c r="O360" s="16">
        <v>230000000</v>
      </c>
      <c r="P360" s="16" t="s">
        <v>233</v>
      </c>
      <c r="Q360" s="14" t="s">
        <v>645</v>
      </c>
      <c r="R360" s="16" t="s">
        <v>234</v>
      </c>
      <c r="S360" s="16">
        <v>230000000</v>
      </c>
      <c r="T360" s="16" t="s">
        <v>72</v>
      </c>
      <c r="U360" s="14"/>
      <c r="V360" s="14" t="s">
        <v>251</v>
      </c>
      <c r="W360" s="14"/>
      <c r="X360" s="14"/>
      <c r="Y360" s="86">
        <v>0</v>
      </c>
      <c r="Z360" s="86">
        <v>100</v>
      </c>
      <c r="AA360" s="86">
        <v>0</v>
      </c>
      <c r="AB360" s="54"/>
      <c r="AC360" s="54" t="s">
        <v>236</v>
      </c>
      <c r="AD360" s="22"/>
      <c r="AE360" s="22"/>
      <c r="AF360" s="207">
        <v>48886809.5</v>
      </c>
      <c r="AG360" s="22">
        <f>AF360*1.12</f>
        <v>54753226.640000008</v>
      </c>
      <c r="AH360" s="22"/>
      <c r="AI360" s="22"/>
      <c r="AJ360" s="22">
        <v>54460077.500002198</v>
      </c>
      <c r="AK360" s="22">
        <f>AJ360*1.12</f>
        <v>60995286.800002471</v>
      </c>
      <c r="AL360" s="22"/>
      <c r="AM360" s="22"/>
      <c r="AN360" s="22">
        <v>56723640.5</v>
      </c>
      <c r="AO360" s="22">
        <f>AN360*1.12</f>
        <v>63530477.360000007</v>
      </c>
      <c r="AP360" s="22"/>
      <c r="AQ360" s="22"/>
      <c r="AR360" s="22"/>
      <c r="AS360" s="22"/>
      <c r="AT360" s="22"/>
      <c r="AU360" s="22"/>
      <c r="AV360" s="22"/>
      <c r="AW360" s="22"/>
      <c r="AX360" s="22"/>
      <c r="AY360" s="22">
        <v>0</v>
      </c>
      <c r="AZ360" s="22">
        <f>AY360*1.12</f>
        <v>0</v>
      </c>
      <c r="BA360" s="47">
        <v>120240021112</v>
      </c>
      <c r="BB360" s="146" t="s">
        <v>974</v>
      </c>
      <c r="BC360" s="24" t="s">
        <v>975</v>
      </c>
      <c r="BD360" s="39" t="s">
        <v>649</v>
      </c>
      <c r="BE360" s="16"/>
      <c r="BF360" s="16"/>
      <c r="BG360" s="23"/>
      <c r="BH360" s="23"/>
      <c r="BI360" s="23"/>
      <c r="BJ360" s="23"/>
      <c r="BK360" s="23"/>
      <c r="BM360" s="23" t="s">
        <v>990</v>
      </c>
    </row>
    <row r="361" spans="1:66" ht="13.15" customHeight="1" x14ac:dyDescent="0.2">
      <c r="A361" s="210"/>
      <c r="B361" s="210"/>
      <c r="C361" s="210"/>
      <c r="D361" s="210"/>
      <c r="E361" s="210"/>
      <c r="F361" s="214" t="s">
        <v>246</v>
      </c>
      <c r="G361" s="210"/>
      <c r="H361" s="210"/>
      <c r="I361" s="210"/>
      <c r="J361" s="210"/>
      <c r="K361" s="210"/>
      <c r="L361" s="210"/>
      <c r="M361" s="210"/>
      <c r="N361" s="210"/>
      <c r="O361" s="210"/>
      <c r="P361" s="210"/>
      <c r="Q361" s="210"/>
      <c r="R361" s="210"/>
      <c r="S361" s="210"/>
      <c r="T361" s="210"/>
      <c r="U361" s="210"/>
      <c r="V361" s="210"/>
      <c r="W361" s="210"/>
      <c r="X361" s="210"/>
      <c r="Y361" s="210"/>
      <c r="Z361" s="210"/>
      <c r="AA361" s="210"/>
      <c r="AB361" s="210"/>
      <c r="AC361" s="210"/>
      <c r="AD361" s="215"/>
      <c r="AE361" s="215"/>
      <c r="AF361" s="215"/>
      <c r="AG361" s="211"/>
      <c r="AH361" s="215"/>
      <c r="AI361" s="215"/>
      <c r="AJ361" s="215"/>
      <c r="AK361" s="215"/>
      <c r="AL361" s="215"/>
      <c r="AM361" s="215"/>
      <c r="AN361" s="215"/>
      <c r="AO361" s="215"/>
      <c r="AP361" s="215"/>
      <c r="AQ361" s="215"/>
      <c r="AR361" s="215"/>
      <c r="AS361" s="215"/>
      <c r="AT361" s="215"/>
      <c r="AU361" s="215"/>
      <c r="AV361" s="215"/>
      <c r="AW361" s="215"/>
      <c r="AX361" s="215"/>
      <c r="AY361" s="215">
        <f>SUM(AY177:AY360)</f>
        <v>7373856792.1282864</v>
      </c>
      <c r="AZ361" s="215">
        <f>SUM(AZ177:AZ360)</f>
        <v>8663442966.6716805</v>
      </c>
      <c r="BA361" s="210"/>
      <c r="BB361" s="210"/>
      <c r="BC361" s="210"/>
      <c r="BD361" s="210"/>
      <c r="BE361" s="210"/>
      <c r="BF361" s="210"/>
      <c r="BG361" s="210"/>
      <c r="BH361" s="210"/>
      <c r="BI361" s="210"/>
      <c r="BJ361" s="210"/>
      <c r="BK361" s="210"/>
      <c r="BL361" s="210"/>
      <c r="BM361" s="210"/>
    </row>
    <row r="362" spans="1:66" ht="13.15" customHeight="1" x14ac:dyDescent="0.2">
      <c r="A362" s="210"/>
      <c r="B362" s="210"/>
      <c r="C362" s="210"/>
      <c r="D362" s="210"/>
      <c r="E362" s="210"/>
      <c r="F362" s="214" t="s">
        <v>249</v>
      </c>
      <c r="G362" s="210"/>
      <c r="H362" s="210"/>
      <c r="I362" s="210"/>
      <c r="J362" s="210"/>
      <c r="K362" s="210"/>
      <c r="L362" s="210"/>
      <c r="M362" s="210"/>
      <c r="N362" s="210"/>
      <c r="O362" s="210"/>
      <c r="P362" s="210"/>
      <c r="Q362" s="210"/>
      <c r="R362" s="210"/>
      <c r="S362" s="210"/>
      <c r="T362" s="210"/>
      <c r="U362" s="210"/>
      <c r="V362" s="210"/>
      <c r="W362" s="210"/>
      <c r="X362" s="210"/>
      <c r="Y362" s="210"/>
      <c r="Z362" s="210"/>
      <c r="AA362" s="210"/>
      <c r="AB362" s="210"/>
      <c r="AC362" s="210"/>
      <c r="AD362" s="215"/>
      <c r="AE362" s="215"/>
      <c r="AF362" s="215"/>
      <c r="AG362" s="211"/>
      <c r="AH362" s="215"/>
      <c r="AI362" s="215"/>
      <c r="AJ362" s="215"/>
      <c r="AK362" s="215"/>
      <c r="AL362" s="215"/>
      <c r="AM362" s="215"/>
      <c r="AN362" s="215"/>
      <c r="AO362" s="215"/>
      <c r="AP362" s="215"/>
      <c r="AQ362" s="215"/>
      <c r="AR362" s="215"/>
      <c r="AS362" s="215"/>
      <c r="AT362" s="215"/>
      <c r="AU362" s="215"/>
      <c r="AV362" s="215"/>
      <c r="AW362" s="215"/>
      <c r="AX362" s="215"/>
      <c r="AY362" s="215">
        <f>AY121+AY175+AY361</f>
        <v>18830279587.853096</v>
      </c>
      <c r="AZ362" s="215">
        <f>AZ121+AZ175+AZ361</f>
        <v>21494636497.883469</v>
      </c>
      <c r="BA362" s="210"/>
      <c r="BB362" s="210"/>
      <c r="BC362" s="210"/>
      <c r="BD362" s="210"/>
      <c r="BE362" s="210"/>
      <c r="BF362" s="210"/>
      <c r="BG362" s="210"/>
      <c r="BH362" s="210"/>
      <c r="BI362" s="210"/>
      <c r="BJ362" s="210"/>
      <c r="BK362" s="210"/>
      <c r="BL362" s="210"/>
      <c r="BM362" s="210"/>
    </row>
  </sheetData>
  <protectedRanges>
    <protectedRange sqref="J230" name="Диапазон3_74_5_1_5_2_1_1_1_1_1_2_5_1_2_1_2" securityDescriptor="O:WDG:WDD:(A;;CC;;;S-1-5-21-1281035640-548247933-376692995-11259)(A;;CC;;;S-1-5-21-1281035640-548247933-376692995-11258)(A;;CC;;;S-1-5-21-1281035640-548247933-376692995-5864)"/>
    <protectedRange sqref="I137" name="Диапазон3_27_1_2_1_1_1_24_1_3" securityDescriptor="O:WDG:WDD:(A;;CC;;;S-1-5-21-1281035640-548247933-376692995-11259)(A;;CC;;;S-1-5-21-1281035640-548247933-376692995-11258)(A;;CC;;;S-1-5-21-1281035640-548247933-376692995-5864)"/>
    <protectedRange sqref="J137" name="Диапазон3_27_1_2_2_1_1_24_1_3" securityDescriptor="O:WDG:WDD:(A;;CC;;;S-1-5-21-1281035640-548247933-376692995-11259)(A;;CC;;;S-1-5-21-1281035640-548247933-376692995-11258)(A;;CC;;;S-1-5-21-1281035640-548247933-376692995-5864)"/>
    <protectedRange sqref="I237" name="Диапазон3_27_1_2_1_1_1_24_1_1_1" securityDescriptor="O:WDG:WDD:(A;;CC;;;S-1-5-21-1281035640-548247933-376692995-11259)(A;;CC;;;S-1-5-21-1281035640-548247933-376692995-11258)(A;;CC;;;S-1-5-21-1281035640-548247933-376692995-5864)"/>
    <protectedRange sqref="J237" name="Диапазон3_27_1_2_2_1_1_24_1_1_1" securityDescriptor="O:WDG:WDD:(A;;CC;;;S-1-5-21-1281035640-548247933-376692995-11259)(A;;CC;;;S-1-5-21-1281035640-548247933-376692995-11258)(A;;CC;;;S-1-5-21-1281035640-548247933-376692995-5864)"/>
    <protectedRange sqref="I138" name="Диапазон3_27_1_2_1_1_1_24_1_2_1" securityDescriptor="O:WDG:WDD:(A;;CC;;;S-1-5-21-1281035640-548247933-376692995-11259)(A;;CC;;;S-1-5-21-1281035640-548247933-376692995-11258)(A;;CC;;;S-1-5-21-1281035640-548247933-376692995-5864)"/>
    <protectedRange sqref="J138" name="Диапазон3_27_1_2_2_1_1_24_1_2_1" securityDescriptor="O:WDG:WDD:(A;;CC;;;S-1-5-21-1281035640-548247933-376692995-11259)(A;;CC;;;S-1-5-21-1281035640-548247933-376692995-11258)(A;;CC;;;S-1-5-21-1281035640-548247933-376692995-5864)"/>
    <protectedRange sqref="J231" name="Диапазон3_74_5_1_5_2_1_1_1_1_1_2_5_1_2_1_1_1" securityDescriptor="O:WDG:WDD:(A;;CC;;;S-1-5-21-1281035640-548247933-376692995-11259)(A;;CC;;;S-1-5-21-1281035640-548247933-376692995-11258)(A;;CC;;;S-1-5-21-1281035640-548247933-376692995-5864)"/>
    <protectedRange sqref="H147:I147" name="Диапазон3_27_1_2_1_1_1_24_1_3_1" securityDescriptor="O:WDG:WDD:(A;;CC;;;S-1-5-21-1281035640-548247933-376692995-11259)(A;;CC;;;S-1-5-21-1281035640-548247933-376692995-11258)(A;;CC;;;S-1-5-21-1281035640-548247933-376692995-5864)"/>
    <protectedRange sqref="H139:I139" name="Диапазон3_27_1_2_1_1_1_24_1_4" securityDescriptor="O:WDG:WDD:(A;;CC;;;S-1-5-21-1281035640-548247933-376692995-11259)(A;;CC;;;S-1-5-21-1281035640-548247933-376692995-11258)(A;;CC;;;S-1-5-21-1281035640-548247933-376692995-5864)"/>
    <protectedRange sqref="I239" name="Диапазон3_27_1_2_1_1_1_24_1_1_1_1" securityDescriptor="O:WDG:WDD:(A;;CC;;;S-1-5-21-1281035640-548247933-376692995-11259)(A;;CC;;;S-1-5-21-1281035640-548247933-376692995-11258)(A;;CC;;;S-1-5-21-1281035640-548247933-376692995-5864)"/>
    <protectedRange sqref="J239" name="Диапазон3_27_1_2_2_1_1_24_1_1_1_1" securityDescriptor="O:WDG:WDD:(A;;CC;;;S-1-5-21-1281035640-548247933-376692995-11259)(A;;CC;;;S-1-5-21-1281035640-548247933-376692995-11258)(A;;CC;;;S-1-5-21-1281035640-548247933-376692995-5864)"/>
    <protectedRange sqref="J193" name="Диапазон3_74_5_1_5_2_1_1_1_1_1_2_5_1_2_1_2_1" securityDescriptor="O:WDG:WDD:(A;;CC;;;S-1-5-21-1281035640-548247933-376692995-11259)(A;;CC;;;S-1-5-21-1281035640-548247933-376692995-11258)(A;;CC;;;S-1-5-21-1281035640-548247933-376692995-5864)"/>
    <protectedRange sqref="J196" name="Диапазон3_74_5_1_5_2_1_1_1_1_1_2_5_1_2_1_3" securityDescriptor="O:WDG:WDD:(A;;CC;;;S-1-5-21-1281035640-548247933-376692995-11259)(A;;CC;;;S-1-5-21-1281035640-548247933-376692995-11258)(A;;CC;;;S-1-5-21-1281035640-548247933-376692995-5864)"/>
    <protectedRange sqref="J199" name="Диапазон3_74_5_1_5_2_1_1_1_1_1_2_5_1_2_1_4" securityDescriptor="O:WDG:WDD:(A;;CC;;;S-1-5-21-1281035640-548247933-376692995-11259)(A;;CC;;;S-1-5-21-1281035640-548247933-376692995-11258)(A;;CC;;;S-1-5-21-1281035640-548247933-376692995-5864)"/>
    <protectedRange sqref="J328" name="Диапазон3_27_1_2_1_1_1_24_1_1_1_1_1" securityDescriptor="O:WDG:WDD:(A;;CC;;;S-1-5-21-1281035640-548247933-376692995-11259)(A;;CC;;;S-1-5-21-1281035640-548247933-376692995-11258)(A;;CC;;;S-1-5-21-1281035640-548247933-376692995-5864)"/>
    <protectedRange sqref="K328" name="Диапазон3_27_1_2_2_1_1_24_1_1_1_1_1" securityDescriptor="O:WDG:WDD:(A;;CC;;;S-1-5-21-1281035640-548247933-376692995-11259)(A;;CC;;;S-1-5-21-1281035640-548247933-376692995-11258)(A;;CC;;;S-1-5-21-1281035640-548247933-376692995-5864)"/>
    <protectedRange sqref="J323" name="Диапазон3_27_1_2_1_1_1_24_1_1_1_2" securityDescriptor="O:WDG:WDD:(A;;CC;;;S-1-5-21-1281035640-548247933-376692995-11259)(A;;CC;;;S-1-5-21-1281035640-548247933-376692995-11258)(A;;CC;;;S-1-5-21-1281035640-548247933-376692995-5864)"/>
    <protectedRange sqref="K323" name="Диапазон3_27_1_2_2_1_1_24_1_1_1_2" securityDescriptor="O:WDG:WDD:(A;;CC;;;S-1-5-21-1281035640-548247933-376692995-11259)(A;;CC;;;S-1-5-21-1281035640-548247933-376692995-11258)(A;;CC;;;S-1-5-21-1281035640-548247933-376692995-5864)"/>
    <protectedRange sqref="J325" name="Диапазон3_27_1_2_1_1_1_24_1_1_1_3" securityDescriptor="O:WDG:WDD:(A;;CC;;;S-1-5-21-1281035640-548247933-376692995-11259)(A;;CC;;;S-1-5-21-1281035640-548247933-376692995-11258)(A;;CC;;;S-1-5-21-1281035640-548247933-376692995-5864)"/>
    <protectedRange sqref="K325" name="Диапазон3_27_1_2_2_1_1_24_1_1_1_3" securityDescriptor="O:WDG:WDD:(A;;CC;;;S-1-5-21-1281035640-548247933-376692995-11259)(A;;CC;;;S-1-5-21-1281035640-548247933-376692995-11258)(A;;CC;;;S-1-5-21-1281035640-548247933-376692995-5864)"/>
    <protectedRange sqref="J327" name="Диапазон3_27_1_2_1_1_1_24_1_1_1_4" securityDescriptor="O:WDG:WDD:(A;;CC;;;S-1-5-21-1281035640-548247933-376692995-11259)(A;;CC;;;S-1-5-21-1281035640-548247933-376692995-11258)(A;;CC;;;S-1-5-21-1281035640-548247933-376692995-5864)"/>
    <protectedRange sqref="K327" name="Диапазон3_27_1_2_2_1_1_24_1_1_1_4" securityDescriptor="O:WDG:WDD:(A;;CC;;;S-1-5-21-1281035640-548247933-376692995-11259)(A;;CC;;;S-1-5-21-1281035640-548247933-376692995-11258)(A;;CC;;;S-1-5-21-1281035640-548247933-376692995-5864)"/>
    <protectedRange sqref="H140:I140" name="Диапазон3_27_1_2_1_1_1_24_1_4_1" securityDescriptor="O:WDG:WDD:(A;;CC;;;S-1-5-21-1281035640-548247933-376692995-11259)(A;;CC;;;S-1-5-21-1281035640-548247933-376692995-11258)(A;;CC;;;S-1-5-21-1281035640-548247933-376692995-5864)"/>
    <protectedRange sqref="H159:I159 H161:I163" name="Диапазон3_27_1_2_1_1_1_24_1_1" securityDescriptor="O:WDG:WDD:(A;;CC;;;S-1-5-21-1281035640-548247933-376692995-11259)(A;;CC;;;S-1-5-21-1281035640-548247933-376692995-11258)(A;;CC;;;S-1-5-21-1281035640-548247933-376692995-5864)"/>
    <protectedRange sqref="I164:J164" name="Диапазон3_27_1_2_1_1_1_24_1_1_1_5" securityDescriptor="O:WDG:WDD:(A;;CC;;;S-1-5-21-1281035640-548247933-376692995-11259)(A;;CC;;;S-1-5-21-1281035640-548247933-376692995-11258)(A;;CC;;;S-1-5-21-1281035640-548247933-376692995-5864)"/>
    <protectedRange sqref="I312" name="Диапазон3_27_1_2_1_1_1_24_1_1_1_6" securityDescriptor="O:WDG:WDD:(A;;CC;;;S-1-5-21-1281035640-548247933-376692995-11259)(A;;CC;;;S-1-5-21-1281035640-548247933-376692995-11258)(A;;CC;;;S-1-5-21-1281035640-548247933-376692995-5864)"/>
    <protectedRange sqref="J312" name="Диапазон3_27_1_2_2_1_1_24_1_1_1_5" securityDescriptor="O:WDG:WDD:(A;;CC;;;S-1-5-21-1281035640-548247933-376692995-11259)(A;;CC;;;S-1-5-21-1281035640-548247933-376692995-11258)(A;;CC;;;S-1-5-21-1281035640-548247933-376692995-5864)"/>
    <protectedRange sqref="I305" name="Диапазон3_27_1_2_1_1_1_24_1_1_1_7" securityDescriptor="O:WDG:WDD:(A;;CC;;;S-1-5-21-1281035640-548247933-376692995-11259)(A;;CC;;;S-1-5-21-1281035640-548247933-376692995-11258)(A;;CC;;;S-1-5-21-1281035640-548247933-376692995-5864)"/>
    <protectedRange sqref="J305" name="Диапазон3_27_1_2_2_1_1_24_1_1_1_6" securityDescriptor="O:WDG:WDD:(A;;CC;;;S-1-5-21-1281035640-548247933-376692995-11259)(A;;CC;;;S-1-5-21-1281035640-548247933-376692995-11258)(A;;CC;;;S-1-5-21-1281035640-548247933-376692995-5864)"/>
    <protectedRange sqref="I298" name="Диапазон3_27_1_2_1_1_1_24_1_1_1_8" securityDescriptor="O:WDG:WDD:(A;;CC;;;S-1-5-21-1281035640-548247933-376692995-11259)(A;;CC;;;S-1-5-21-1281035640-548247933-376692995-11258)(A;;CC;;;S-1-5-21-1281035640-548247933-376692995-5864)"/>
    <protectedRange sqref="J298" name="Диапазон3_27_1_2_2_1_1_24_1_1_1_7" securityDescriptor="O:WDG:WDD:(A;;CC;;;S-1-5-21-1281035640-548247933-376692995-11259)(A;;CC;;;S-1-5-21-1281035640-548247933-376692995-11258)(A;;CC;;;S-1-5-21-1281035640-548247933-376692995-5864)"/>
    <protectedRange sqref="I291" name="Диапазон3_27_1_2_1_1_1_24_1_1_1_9" securityDescriptor="O:WDG:WDD:(A;;CC;;;S-1-5-21-1281035640-548247933-376692995-11259)(A;;CC;;;S-1-5-21-1281035640-548247933-376692995-11258)(A;;CC;;;S-1-5-21-1281035640-548247933-376692995-5864)"/>
    <protectedRange sqref="J291" name="Диапазон3_27_1_2_2_1_1_24_1_1_1_8" securityDescriptor="O:WDG:WDD:(A;;CC;;;S-1-5-21-1281035640-548247933-376692995-11259)(A;;CC;;;S-1-5-21-1281035640-548247933-376692995-11258)(A;;CC;;;S-1-5-21-1281035640-548247933-376692995-5864)"/>
    <protectedRange sqref="I272" name="Диапазон3_27_1_2_1_1_1_24_1_1_1_10" securityDescriptor="O:WDG:WDD:(A;;CC;;;S-1-5-21-1281035640-548247933-376692995-11259)(A;;CC;;;S-1-5-21-1281035640-548247933-376692995-11258)(A;;CC;;;S-1-5-21-1281035640-548247933-376692995-5864)"/>
    <protectedRange sqref="J272" name="Диапазон3_27_1_2_2_1_1_24_1_1_1_9" securityDescriptor="O:WDG:WDD:(A;;CC;;;S-1-5-21-1281035640-548247933-376692995-11259)(A;;CC;;;S-1-5-21-1281035640-548247933-376692995-11258)(A;;CC;;;S-1-5-21-1281035640-548247933-376692995-5864)"/>
    <protectedRange sqref="I264" name="Диапазон3_27_1_2_1_1_1_24_1_1_1_11" securityDescriptor="O:WDG:WDD:(A;;CC;;;S-1-5-21-1281035640-548247933-376692995-11259)(A;;CC;;;S-1-5-21-1281035640-548247933-376692995-11258)(A;;CC;;;S-1-5-21-1281035640-548247933-376692995-5864)"/>
    <protectedRange sqref="J264" name="Диапазон3_27_1_2_2_1_1_24_1_1_1_10" securityDescriptor="O:WDG:WDD:(A;;CC;;;S-1-5-21-1281035640-548247933-376692995-11259)(A;;CC;;;S-1-5-21-1281035640-548247933-376692995-11258)(A;;CC;;;S-1-5-21-1281035640-548247933-376692995-5864)"/>
    <protectedRange sqref="I334" name="Диапазон3_27_1_2_1_1_1_24_1_1_1_12" securityDescriptor="O:WDG:WDD:(A;;CC;;;S-1-5-21-1281035640-548247933-376692995-11259)(A;;CC;;;S-1-5-21-1281035640-548247933-376692995-11258)(A;;CC;;;S-1-5-21-1281035640-548247933-376692995-5864)"/>
    <protectedRange sqref="J334" name="Диапазон3_27_1_2_2_1_1_24_1_1_1_11" securityDescriptor="O:WDG:WDD:(A;;CC;;;S-1-5-21-1281035640-548247933-376692995-11259)(A;;CC;;;S-1-5-21-1281035640-548247933-376692995-11258)(A;;CC;;;S-1-5-21-1281035640-548247933-376692995-5864)"/>
    <protectedRange sqref="I344 I348 I340 I352" name="Диапазон3_27_1_2_1_1_1_24_1_1_1_13" securityDescriptor="O:WDG:WDD:(A;;CC;;;S-1-5-21-1281035640-548247933-376692995-11259)(A;;CC;;;S-1-5-21-1281035640-548247933-376692995-11258)(A;;CC;;;S-1-5-21-1281035640-548247933-376692995-5864)"/>
    <protectedRange sqref="J344 J348 J340 J352" name="Диапазон3_27_1_2_2_1_1_24_1_1_1_12" securityDescriptor="O:WDG:WDD:(A;;CC;;;S-1-5-21-1281035640-548247933-376692995-11259)(A;;CC;;;S-1-5-21-1281035640-548247933-376692995-11258)(A;;CC;;;S-1-5-21-1281035640-548247933-376692995-5864)"/>
    <protectedRange sqref="I165:J165" name="Диапазон3_27_1_2_1_1_1_24_1_1_1_5_1" securityDescriptor="O:WDG:WDD:(A;;CC;;;S-1-5-21-1281035640-548247933-376692995-11259)(A;;CC;;;S-1-5-21-1281035640-548247933-376692995-11258)(A;;CC;;;S-1-5-21-1281035640-548247933-376692995-5864)"/>
    <protectedRange sqref="I265" name="Диапазон3_27_1_2_1_1_1_24_1_1_1_11_1" securityDescriptor="O:WDG:WDD:(A;;CC;;;S-1-5-21-1281035640-548247933-376692995-11259)(A;;CC;;;S-1-5-21-1281035640-548247933-376692995-11258)(A;;CC;;;S-1-5-21-1281035640-548247933-376692995-5864)"/>
    <protectedRange sqref="J265" name="Диапазон3_27_1_2_2_1_1_24_1_1_1_10_1" securityDescriptor="O:WDG:WDD:(A;;CC;;;S-1-5-21-1281035640-548247933-376692995-11259)(A;;CC;;;S-1-5-21-1281035640-548247933-376692995-11258)(A;;CC;;;S-1-5-21-1281035640-548247933-376692995-5864)"/>
    <protectedRange sqref="H160:I160 H166:I166" name="Диапазон3_27_1_2_1_1_1_24_1_1_2" securityDescriptor="O:WDG:WDD:(A;;CC;;;S-1-5-21-1281035640-548247933-376692995-11259)(A;;CC;;;S-1-5-21-1281035640-548247933-376692995-11258)(A;;CC;;;S-1-5-21-1281035640-548247933-376692995-5864)"/>
    <protectedRange sqref="J152 J154 J156" name="Диапазон3_74_5_1_5_2_1_1_1_1_1_2_5_1_2_1_2_2" securityDescriptor="O:WDG:WDD:(A;;CC;;;S-1-5-21-1281035640-548247933-376692995-11259)(A;;CC;;;S-1-5-21-1281035640-548247933-376692995-11258)(A;;CC;;;S-1-5-21-1281035640-548247933-376692995-5864)"/>
    <protectedRange sqref="I266" name="Диапазон3_27_1_2_1_1_1_24_1_1_1_11_1_1" securityDescriptor="O:WDG:WDD:(A;;CC;;;S-1-5-21-1281035640-548247933-376692995-11259)(A;;CC;;;S-1-5-21-1281035640-548247933-376692995-11258)(A;;CC;;;S-1-5-21-1281035640-548247933-376692995-5864)"/>
    <protectedRange sqref="J266" name="Диапазон3_27_1_2_2_1_1_24_1_1_1_10_1_1" securityDescriptor="O:WDG:WDD:(A;;CC;;;S-1-5-21-1281035640-548247933-376692995-11259)(A;;CC;;;S-1-5-21-1281035640-548247933-376692995-11258)(A;;CC;;;S-1-5-21-1281035640-548247933-376692995-5864)"/>
    <protectedRange sqref="I273" name="Диапазон3_27_1_2_1_1_1_24_1_1_1_10_1" securityDescriptor="O:WDG:WDD:(A;;CC;;;S-1-5-21-1281035640-548247933-376692995-11259)(A;;CC;;;S-1-5-21-1281035640-548247933-376692995-11258)(A;;CC;;;S-1-5-21-1281035640-548247933-376692995-5864)"/>
    <protectedRange sqref="J273" name="Диапазон3_27_1_2_2_1_1_24_1_1_1_9_1" securityDescriptor="O:WDG:WDD:(A;;CC;;;S-1-5-21-1281035640-548247933-376692995-11259)(A;;CC;;;S-1-5-21-1281035640-548247933-376692995-11258)(A;;CC;;;S-1-5-21-1281035640-548247933-376692995-5864)"/>
    <protectedRange sqref="I292" name="Диапазон3_27_1_2_1_1_1_24_1_1_1_9_1" securityDescriptor="O:WDG:WDD:(A;;CC;;;S-1-5-21-1281035640-548247933-376692995-11259)(A;;CC;;;S-1-5-21-1281035640-548247933-376692995-11258)(A;;CC;;;S-1-5-21-1281035640-548247933-376692995-5864)"/>
    <protectedRange sqref="J292" name="Диапазон3_27_1_2_2_1_1_24_1_1_1_8_1" securityDescriptor="O:WDG:WDD:(A;;CC;;;S-1-5-21-1281035640-548247933-376692995-11259)(A;;CC;;;S-1-5-21-1281035640-548247933-376692995-11258)(A;;CC;;;S-1-5-21-1281035640-548247933-376692995-5864)"/>
    <protectedRange sqref="I299" name="Диапазон3_27_1_2_1_1_1_24_1_1_1_8_1" securityDescriptor="O:WDG:WDD:(A;;CC;;;S-1-5-21-1281035640-548247933-376692995-11259)(A;;CC;;;S-1-5-21-1281035640-548247933-376692995-11258)(A;;CC;;;S-1-5-21-1281035640-548247933-376692995-5864)"/>
    <protectedRange sqref="J299" name="Диапазон3_27_1_2_2_1_1_24_1_1_1_7_1" securityDescriptor="O:WDG:WDD:(A;;CC;;;S-1-5-21-1281035640-548247933-376692995-11259)(A;;CC;;;S-1-5-21-1281035640-548247933-376692995-11258)(A;;CC;;;S-1-5-21-1281035640-548247933-376692995-5864)"/>
    <protectedRange sqref="I306" name="Диапазон3_27_1_2_1_1_1_24_1_1_1_7_1" securityDescriptor="O:WDG:WDD:(A;;CC;;;S-1-5-21-1281035640-548247933-376692995-11259)(A;;CC;;;S-1-5-21-1281035640-548247933-376692995-11258)(A;;CC;;;S-1-5-21-1281035640-548247933-376692995-5864)"/>
    <protectedRange sqref="J306" name="Диапазон3_27_1_2_2_1_1_24_1_1_1_6_1" securityDescriptor="O:WDG:WDD:(A;;CC;;;S-1-5-21-1281035640-548247933-376692995-11259)(A;;CC;;;S-1-5-21-1281035640-548247933-376692995-11258)(A;;CC;;;S-1-5-21-1281035640-548247933-376692995-5864)"/>
    <protectedRange sqref="I313 I277 I280 I283 I286 I349 I335 I345 I341" name="Диапазон3_27_1_2_1_1_1_24_1_1_1_6_1" securityDescriptor="O:WDG:WDD:(A;;CC;;;S-1-5-21-1281035640-548247933-376692995-11259)(A;;CC;;;S-1-5-21-1281035640-548247933-376692995-11258)(A;;CC;;;S-1-5-21-1281035640-548247933-376692995-5864)"/>
    <protectedRange sqref="J313 J277 J280 J283 J286 J349 J335 J345 J341" name="Диапазон3_27_1_2_2_1_1_24_1_1_1_5_1" securityDescriptor="O:WDG:WDD:(A;;CC;;;S-1-5-21-1281035640-548247933-376692995-11259)(A;;CC;;;S-1-5-21-1281035640-548247933-376692995-11258)(A;;CC;;;S-1-5-21-1281035640-548247933-376692995-5864)"/>
    <protectedRange sqref="J158" name="Диапазон3_74_5_1_5_2_1_1_1_1_1_2_5_1_2_1" securityDescriptor="O:WDG:WDD:(A;;CC;;;S-1-5-21-1281035640-548247933-376692995-11259)(A;;CC;;;S-1-5-21-1281035640-548247933-376692995-11258)(A;;CC;;;S-1-5-21-1281035640-548247933-376692995-5864)"/>
    <protectedRange sqref="I172" name="Диапазон3_6_3_2_1_2_2_1_1_2" securityDescriptor="O:WDG:WDD:(A;;CC;;;S-1-5-21-1281035640-548247933-376692995-11259)(A;;CC;;;S-1-5-21-1281035640-548247933-376692995-11258)(A;;CC;;;S-1-5-21-1281035640-548247933-376692995-5864)"/>
    <protectedRange sqref="J172" name="Диапазон3_6_3_2_1_2_1_1_1_1_2" securityDescriptor="O:WDG:WDD:(A;;CC;;;S-1-5-21-1281035640-548247933-376692995-11259)(A;;CC;;;S-1-5-21-1281035640-548247933-376692995-11258)(A;;CC;;;S-1-5-21-1281035640-548247933-376692995-5864)"/>
    <protectedRange sqref="I356:I358" name="Диапазон3_27_1_2_1_1_1_24_1_1_1_1_2" securityDescriptor="O:WDG:WDD:(A;;CC;;;S-1-5-21-1281035640-548247933-376692995-11259)(A;;CC;;;S-1-5-21-1281035640-548247933-376692995-11258)(A;;CC;;;S-1-5-21-1281035640-548247933-376692995-5864)"/>
    <protectedRange sqref="J356:J358" name="Диапазон3_27_1_2_2_1_1_24_1_1_1_1_2" securityDescriptor="O:WDG:WDD:(A;;CC;;;S-1-5-21-1281035640-548247933-376692995-11259)(A;;CC;;;S-1-5-21-1281035640-548247933-376692995-11258)(A;;CC;;;S-1-5-21-1281035640-548247933-376692995-5864)"/>
    <protectedRange sqref="I359" name="Диапазон3_27_1_2_1_1_1_24_1_1_1_1_2_1" securityDescriptor="O:WDG:WDD:(A;;CC;;;S-1-5-21-1281035640-548247933-376692995-11259)(A;;CC;;;S-1-5-21-1281035640-548247933-376692995-11258)(A;;CC;;;S-1-5-21-1281035640-548247933-376692995-5864)"/>
    <protectedRange sqref="J359" name="Диапазон3_27_1_2_2_1_1_24_1_1_1_1_2_1" securityDescriptor="O:WDG:WDD:(A;;CC;;;S-1-5-21-1281035640-548247933-376692995-11259)(A;;CC;;;S-1-5-21-1281035640-548247933-376692995-11258)(A;;CC;;;S-1-5-21-1281035640-548247933-376692995-5864)"/>
    <protectedRange sqref="I336" name="Диапазон3_27_1_2_1_1_1_24_1_1_1_6_1_1" securityDescriptor="O:WDG:WDD:(A;;CC;;;S-1-5-21-1281035640-548247933-376692995-11259)(A;;CC;;;S-1-5-21-1281035640-548247933-376692995-11258)(A;;CC;;;S-1-5-21-1281035640-548247933-376692995-5864)"/>
    <protectedRange sqref="J336" name="Диапазон3_27_1_2_2_1_1_24_1_1_1_5_1_1" securityDescriptor="O:WDG:WDD:(A;;CC;;;S-1-5-21-1281035640-548247933-376692995-11259)(A;;CC;;;S-1-5-21-1281035640-548247933-376692995-11258)(A;;CC;;;S-1-5-21-1281035640-548247933-376692995-5864)"/>
    <protectedRange sqref="I346" name="Диапазон3_27_1_2_1_1_1_24_1_1_1_6_1_1_1" securityDescriptor="O:WDG:WDD:(A;;CC;;;S-1-5-21-1281035640-548247933-376692995-11259)(A;;CC;;;S-1-5-21-1281035640-548247933-376692995-11258)(A;;CC;;;S-1-5-21-1281035640-548247933-376692995-5864)"/>
    <protectedRange sqref="J346" name="Диапазон3_27_1_2_2_1_1_24_1_1_1_5_1_1_1" securityDescriptor="O:WDG:WDD:(A;;CC;;;S-1-5-21-1281035640-548247933-376692995-11259)(A;;CC;;;S-1-5-21-1281035640-548247933-376692995-11258)(A;;CC;;;S-1-5-21-1281035640-548247933-376692995-5864)"/>
    <protectedRange sqref="I350" name="Диапазон3_27_1_2_1_1_1_24_1_1_1_6_1_2" securityDescriptor="O:WDG:WDD:(A;;CC;;;S-1-5-21-1281035640-548247933-376692995-11259)(A;;CC;;;S-1-5-21-1281035640-548247933-376692995-11258)(A;;CC;;;S-1-5-21-1281035640-548247933-376692995-5864)"/>
    <protectedRange sqref="J350" name="Диапазон3_27_1_2_2_1_1_24_1_1_1_5_1_2" securityDescriptor="O:WDG:WDD:(A;;CC;;;S-1-5-21-1281035640-548247933-376692995-11259)(A;;CC;;;S-1-5-21-1281035640-548247933-376692995-11258)(A;;CC;;;S-1-5-21-1281035640-548247933-376692995-5864)"/>
    <protectedRange sqref="I342" name="Диапазон3_27_1_2_1_1_1_24_1_1_1_6_1_3" securityDescriptor="O:WDG:WDD:(A;;CC;;;S-1-5-21-1281035640-548247933-376692995-11259)(A;;CC;;;S-1-5-21-1281035640-548247933-376692995-11258)(A;;CC;;;S-1-5-21-1281035640-548247933-376692995-5864)"/>
    <protectedRange sqref="J342" name="Диапазон3_27_1_2_2_1_1_24_1_1_1_5_1_3" securityDescriptor="O:WDG:WDD:(A;;CC;;;S-1-5-21-1281035640-548247933-376692995-11259)(A;;CC;;;S-1-5-21-1281035640-548247933-376692995-11258)(A;;CC;;;S-1-5-21-1281035640-548247933-376692995-5864)"/>
    <protectedRange sqref="I314" name="Диапазон3_27_1_2_1_1_1_24_1_1_1_6_1_4" securityDescriptor="O:WDG:WDD:(A;;CC;;;S-1-5-21-1281035640-548247933-376692995-11259)(A;;CC;;;S-1-5-21-1281035640-548247933-376692995-11258)(A;;CC;;;S-1-5-21-1281035640-548247933-376692995-5864)"/>
    <protectedRange sqref="J314" name="Диапазон3_27_1_2_2_1_1_24_1_1_1_5_1_4" securityDescriptor="O:WDG:WDD:(A;;CC;;;S-1-5-21-1281035640-548247933-376692995-11259)(A;;CC;;;S-1-5-21-1281035640-548247933-376692995-11258)(A;;CC;;;S-1-5-21-1281035640-548247933-376692995-5864)"/>
    <protectedRange sqref="I307" name="Диапазон3_27_1_2_1_1_1_24_1_1_1_7_1_1" securityDescriptor="O:WDG:WDD:(A;;CC;;;S-1-5-21-1281035640-548247933-376692995-11259)(A;;CC;;;S-1-5-21-1281035640-548247933-376692995-11258)(A;;CC;;;S-1-5-21-1281035640-548247933-376692995-5864)"/>
    <protectedRange sqref="J307" name="Диапазон3_27_1_2_2_1_1_24_1_1_1_6_1_1" securityDescriptor="O:WDG:WDD:(A;;CC;;;S-1-5-21-1281035640-548247933-376692995-11259)(A;;CC;;;S-1-5-21-1281035640-548247933-376692995-11258)(A;;CC;;;S-1-5-21-1281035640-548247933-376692995-5864)"/>
    <protectedRange sqref="I300" name="Диапазон3_27_1_2_1_1_1_24_1_1_1_8_1_1" securityDescriptor="O:WDG:WDD:(A;;CC;;;S-1-5-21-1281035640-548247933-376692995-11259)(A;;CC;;;S-1-5-21-1281035640-548247933-376692995-11258)(A;;CC;;;S-1-5-21-1281035640-548247933-376692995-5864)"/>
    <protectedRange sqref="J300" name="Диапазон3_27_1_2_2_1_1_24_1_1_1_7_1_1" securityDescriptor="O:WDG:WDD:(A;;CC;;;S-1-5-21-1281035640-548247933-376692995-11259)(A;;CC;;;S-1-5-21-1281035640-548247933-376692995-11258)(A;;CC;;;S-1-5-21-1281035640-548247933-376692995-5864)"/>
    <protectedRange sqref="I293" name="Диапазон3_27_1_2_1_1_1_24_1_1_1_9_1_1" securityDescriptor="O:WDG:WDD:(A;;CC;;;S-1-5-21-1281035640-548247933-376692995-11259)(A;;CC;;;S-1-5-21-1281035640-548247933-376692995-11258)(A;;CC;;;S-1-5-21-1281035640-548247933-376692995-5864)"/>
    <protectedRange sqref="J293" name="Диапазон3_27_1_2_2_1_1_24_1_1_1_8_1_1" securityDescriptor="O:WDG:WDD:(A;;CC;;;S-1-5-21-1281035640-548247933-376692995-11259)(A;;CC;;;S-1-5-21-1281035640-548247933-376692995-11258)(A;;CC;;;S-1-5-21-1281035640-548247933-376692995-5864)"/>
    <protectedRange sqref="I274" name="Диапазон3_27_1_2_1_1_1_24_1_1_1_10_1_1" securityDescriptor="O:WDG:WDD:(A;;CC;;;S-1-5-21-1281035640-548247933-376692995-11259)(A;;CC;;;S-1-5-21-1281035640-548247933-376692995-11258)(A;;CC;;;S-1-5-21-1281035640-548247933-376692995-5864)"/>
    <protectedRange sqref="J274" name="Диапазон3_27_1_2_2_1_1_24_1_1_1_9_1_1" securityDescriptor="O:WDG:WDD:(A;;CC;;;S-1-5-21-1281035640-548247933-376692995-11259)(A;;CC;;;S-1-5-21-1281035640-548247933-376692995-11258)(A;;CC;;;S-1-5-21-1281035640-548247933-376692995-5864)"/>
    <protectedRange sqref="I267" name="Диапазон3_27_1_2_1_1_1_24_1_1_1_11_1_1_1" securityDescriptor="O:WDG:WDD:(A;;CC;;;S-1-5-21-1281035640-548247933-376692995-11259)(A;;CC;;;S-1-5-21-1281035640-548247933-376692995-11258)(A;;CC;;;S-1-5-21-1281035640-548247933-376692995-5864)"/>
    <protectedRange sqref="J267" name="Диапазон3_27_1_2_2_1_1_24_1_1_1_10_1_1_1" securityDescriptor="O:WDG:WDD:(A;;CC;;;S-1-5-21-1281035640-548247933-376692995-11259)(A;;CC;;;S-1-5-21-1281035640-548247933-376692995-11258)(A;;CC;;;S-1-5-21-1281035640-548247933-376692995-5864)"/>
    <protectedRange sqref="I170" name="Диапазон3_6_3_2_1_2_2_1_2_1_2" securityDescriptor="O:WDG:WDD:(A;;CC;;;S-1-5-21-1281035640-548247933-376692995-11259)(A;;CC;;;S-1-5-21-1281035640-548247933-376692995-11258)(A;;CC;;;S-1-5-21-1281035640-548247933-376692995-5864)"/>
    <protectedRange sqref="J170" name="Диапазон3_6_3_2_1_2_1_1_1_2_1_2" securityDescriptor="O:WDG:WDD:(A;;CC;;;S-1-5-21-1281035640-548247933-376692995-11259)(A;;CC;;;S-1-5-21-1281035640-548247933-376692995-11258)(A;;CC;;;S-1-5-21-1281035640-548247933-376692995-5864)"/>
    <protectedRange sqref="I173" name="Диапазон3_6_3_2_1_2_2_1_1_2_2" securityDescriptor="O:WDG:WDD:(A;;CC;;;S-1-5-21-1281035640-548247933-376692995-11259)(A;;CC;;;S-1-5-21-1281035640-548247933-376692995-11258)(A;;CC;;;S-1-5-21-1281035640-548247933-376692995-5864)"/>
    <protectedRange sqref="J173" name="Диапазон3_6_3_2_1_2_1_1_1_1_2_2" securityDescriptor="O:WDG:WDD:(A;;CC;;;S-1-5-21-1281035640-548247933-376692995-11259)(A;;CC;;;S-1-5-21-1281035640-548247933-376692995-11258)(A;;CC;;;S-1-5-21-1281035640-548247933-376692995-5864)"/>
    <protectedRange sqref="I168" name="Диапазон3_6_3_2_1_2_2_1_1_1_1" securityDescriptor="O:WDG:WDD:(A;;CC;;;S-1-5-21-1281035640-548247933-376692995-11259)(A;;CC;;;S-1-5-21-1281035640-548247933-376692995-11258)(A;;CC;;;S-1-5-21-1281035640-548247933-376692995-5864)"/>
    <protectedRange sqref="J168" name="Диапазон3_6_3_2_1_2_1_1_1_1_1_1" securityDescriptor="O:WDG:WDD:(A;;CC;;;S-1-5-21-1281035640-548247933-376692995-11259)(A;;CC;;;S-1-5-21-1281035640-548247933-376692995-11258)(A;;CC;;;S-1-5-21-1281035640-548247933-376692995-5864)"/>
    <protectedRange sqref="I174" name="Диапазон3_6_3_2_1_2_2_1_2_1_1_1" securityDescriptor="O:WDG:WDD:(A;;CC;;;S-1-5-21-1281035640-548247933-376692995-11259)(A;;CC;;;S-1-5-21-1281035640-548247933-376692995-11258)(A;;CC;;;S-1-5-21-1281035640-548247933-376692995-5864)"/>
    <protectedRange sqref="J174" name="Диапазон3_6_3_2_1_2_1_1_1_2_1_1_1" securityDescriptor="O:WDG:WDD:(A;;CC;;;S-1-5-21-1281035640-548247933-376692995-11259)(A;;CC;;;S-1-5-21-1281035640-548247933-376692995-11258)(A;;CC;;;S-1-5-21-1281035640-548247933-376692995-5864)"/>
    <protectedRange sqref="I337" name="Диапазон3_27_1_2_1_1_1_24_1_1_1_6_1_1_1_4" securityDescriptor="O:WDG:WDD:(A;;CC;;;S-1-5-21-1281035640-548247933-376692995-11259)(A;;CC;;;S-1-5-21-1281035640-548247933-376692995-11258)(A;;CC;;;S-1-5-21-1281035640-548247933-376692995-5864)"/>
    <protectedRange sqref="J337" name="Диапазон3_27_1_2_2_1_1_24_1_1_1_5_1_1_1_4" securityDescriptor="O:WDG:WDD:(A;;CC;;;S-1-5-21-1281035640-548247933-376692995-11259)(A;;CC;;;S-1-5-21-1281035640-548247933-376692995-11258)(A;;CC;;;S-1-5-21-1281035640-548247933-376692995-5864)"/>
    <protectedRange sqref="I343" name="Диапазон3_27_1_2_1_1_1_24_1_1_1_6_1_3_3" securityDescriptor="O:WDG:WDD:(A;;CC;;;S-1-5-21-1281035640-548247933-376692995-11259)(A;;CC;;;S-1-5-21-1281035640-548247933-376692995-11258)(A;;CC;;;S-1-5-21-1281035640-548247933-376692995-5864)"/>
    <protectedRange sqref="J343" name="Диапазон3_27_1_2_2_1_1_24_1_1_1_5_1_3_3" securityDescriptor="O:WDG:WDD:(A;;CC;;;S-1-5-21-1281035640-548247933-376692995-11259)(A;;CC;;;S-1-5-21-1281035640-548247933-376692995-11258)(A;;CC;;;S-1-5-21-1281035640-548247933-376692995-5864)"/>
    <protectedRange sqref="I347" name="Диапазон3_27_1_2_1_1_1_24_1_1_1_6_1_1_1_1_3" securityDescriptor="O:WDG:WDD:(A;;CC;;;S-1-5-21-1281035640-548247933-376692995-11259)(A;;CC;;;S-1-5-21-1281035640-548247933-376692995-11258)(A;;CC;;;S-1-5-21-1281035640-548247933-376692995-5864)"/>
    <protectedRange sqref="J347" name="Диапазон3_27_1_2_2_1_1_24_1_1_1_5_1_1_1_1_3" securityDescriptor="O:WDG:WDD:(A;;CC;;;S-1-5-21-1281035640-548247933-376692995-11259)(A;;CC;;;S-1-5-21-1281035640-548247933-376692995-11258)(A;;CC;;;S-1-5-21-1281035640-548247933-376692995-5864)"/>
    <protectedRange sqref="I351" name="Диапазон3_27_1_2_1_1_1_24_1_1_1_6_1_2_1_3" securityDescriptor="O:WDG:WDD:(A;;CC;;;S-1-5-21-1281035640-548247933-376692995-11259)(A;;CC;;;S-1-5-21-1281035640-548247933-376692995-11258)(A;;CC;;;S-1-5-21-1281035640-548247933-376692995-5864)"/>
    <protectedRange sqref="J351" name="Диапазон3_27_1_2_2_1_1_24_1_1_1_5_1_2_1_3" securityDescriptor="O:WDG:WDD:(A;;CC;;;S-1-5-21-1281035640-548247933-376692995-11259)(A;;CC;;;S-1-5-21-1281035640-548247933-376692995-11258)(A;;CC;;;S-1-5-21-1281035640-548247933-376692995-5864)"/>
    <protectedRange sqref="H141:I141" name="Диапазон3_27_1_2_1_1_1_24_1_4_1_1" securityDescriptor="O:WDG:WDD:(A;;CC;;;S-1-5-21-1281035640-548247933-376692995-11259)(A;;CC;;;S-1-5-21-1281035640-548247933-376692995-11258)(A;;CC;;;S-1-5-21-1281035640-548247933-376692995-5864)"/>
    <protectedRange sqref="H142:I142" name="Диапазон3_27_1_2_1_1_1_24_1_4_1_1_1" securityDescriptor="O:WDG:WDD:(A;;CC;;;S-1-5-21-1281035640-548247933-376692995-11259)(A;;CC;;;S-1-5-21-1281035640-548247933-376692995-11258)(A;;CC;;;S-1-5-21-1281035640-548247933-376692995-5864)"/>
  </protectedRanges>
  <autoFilter ref="A15:WXN362"/>
  <mergeCells count="64">
    <mergeCell ref="A11:A13"/>
    <mergeCell ref="F11:F13"/>
    <mergeCell ref="G11:G13"/>
    <mergeCell ref="I11:I13"/>
    <mergeCell ref="J11:J13"/>
    <mergeCell ref="C11:C13"/>
    <mergeCell ref="D11:D13"/>
    <mergeCell ref="E11:E13"/>
    <mergeCell ref="B11:B13"/>
    <mergeCell ref="H11:H13"/>
    <mergeCell ref="BD11:BL11"/>
    <mergeCell ref="BM11:BM13"/>
    <mergeCell ref="W12:X12"/>
    <mergeCell ref="AB11:AB13"/>
    <mergeCell ref="AC11:AC13"/>
    <mergeCell ref="AD11:AG11"/>
    <mergeCell ref="AH11:AK11"/>
    <mergeCell ref="AL11:AO11"/>
    <mergeCell ref="AD12:AD13"/>
    <mergeCell ref="AE12:AE13"/>
    <mergeCell ref="AF12:AF13"/>
    <mergeCell ref="AG12:AG13"/>
    <mergeCell ref="V11:X11"/>
    <mergeCell ref="Y11:AA12"/>
    <mergeCell ref="AX11:AZ11"/>
    <mergeCell ref="BA11:BA13"/>
    <mergeCell ref="BB11:BC11"/>
    <mergeCell ref="BC12:BC13"/>
    <mergeCell ref="AP11:AS11"/>
    <mergeCell ref="AP12:AP13"/>
    <mergeCell ref="AQ12:AQ13"/>
    <mergeCell ref="AR12:AR13"/>
    <mergeCell ref="AS12:AS13"/>
    <mergeCell ref="AT11:AW11"/>
    <mergeCell ref="AT12:AT13"/>
    <mergeCell ref="AU12:AU13"/>
    <mergeCell ref="AV12:AV13"/>
    <mergeCell ref="AW12:AW13"/>
    <mergeCell ref="AL12:AL13"/>
    <mergeCell ref="BD12:BF12"/>
    <mergeCell ref="BG12:BI12"/>
    <mergeCell ref="BJ12:BL12"/>
    <mergeCell ref="AN12:AN13"/>
    <mergeCell ref="AO12:AO13"/>
    <mergeCell ref="AX12:AX13"/>
    <mergeCell ref="AY12:AY13"/>
    <mergeCell ref="AZ12:AZ13"/>
    <mergeCell ref="BB12:BB13"/>
    <mergeCell ref="AM12:AM13"/>
    <mergeCell ref="AH12:AH13"/>
    <mergeCell ref="AI12:AI13"/>
    <mergeCell ref="AJ12:AJ13"/>
    <mergeCell ref="AK12:AK13"/>
    <mergeCell ref="R11:R13"/>
    <mergeCell ref="S11:S13"/>
    <mergeCell ref="T11:T13"/>
    <mergeCell ref="U11:U13"/>
    <mergeCell ref="Q11:Q13"/>
    <mergeCell ref="K11:K13"/>
    <mergeCell ref="L11:L13"/>
    <mergeCell ref="M11:M13"/>
    <mergeCell ref="N11:N13"/>
    <mergeCell ref="O11:O13"/>
    <mergeCell ref="P11:P13"/>
  </mergeCells>
  <conditionalFormatting sqref="AT177:AU179 AT203:AU203 AT205:AU205 AT207:AU207 AT209:AU209 AT212:AU212 AT215:AU215 AT218:AU218 AT194:AU194 AT197:AU197 AT200:AU201 AT182:AU182 AT185:AU185 AT187:AU187 AT189:AU189 AT191:AU191">
    <cfRule type="duplicateValues" dxfId="101" priority="104" stopIfTrue="1"/>
  </conditionalFormatting>
  <conditionalFormatting sqref="BC207">
    <cfRule type="duplicateValues" dxfId="100" priority="103"/>
  </conditionalFormatting>
  <conditionalFormatting sqref="AX177:AX179 AX203 AX205 AX207 AX209 AX212 AX215 AX218 AX194 AX197 AX200:AX201 AX182 AX185 AX187 AX189 AX191">
    <cfRule type="duplicateValues" dxfId="99" priority="102" stopIfTrue="1"/>
  </conditionalFormatting>
  <conditionalFormatting sqref="E51 E54 E57 E60 E63">
    <cfRule type="duplicateValues" dxfId="98" priority="101"/>
  </conditionalFormatting>
  <conditionalFormatting sqref="AT219:AU219">
    <cfRule type="duplicateValues" dxfId="97" priority="105" stopIfTrue="1"/>
  </conditionalFormatting>
  <conditionalFormatting sqref="BC220 AX219 BC222 BC224 BC226 BC228">
    <cfRule type="duplicateValues" dxfId="96" priority="106" stopIfTrue="1"/>
  </conditionalFormatting>
  <conditionalFormatting sqref="AT202:AU202">
    <cfRule type="duplicateValues" dxfId="95" priority="100" stopIfTrue="1"/>
  </conditionalFormatting>
  <conditionalFormatting sqref="AX202">
    <cfRule type="duplicateValues" dxfId="94" priority="99" stopIfTrue="1"/>
  </conditionalFormatting>
  <conditionalFormatting sqref="AT204:AU204">
    <cfRule type="duplicateValues" dxfId="93" priority="98" stopIfTrue="1"/>
  </conditionalFormatting>
  <conditionalFormatting sqref="AX204">
    <cfRule type="duplicateValues" dxfId="92" priority="97" stopIfTrue="1"/>
  </conditionalFormatting>
  <conditionalFormatting sqref="AT206:AU206">
    <cfRule type="duplicateValues" dxfId="91" priority="96" stopIfTrue="1"/>
  </conditionalFormatting>
  <conditionalFormatting sqref="AX206">
    <cfRule type="duplicateValues" dxfId="90" priority="95" stopIfTrue="1"/>
  </conditionalFormatting>
  <conditionalFormatting sqref="AT208:AU208">
    <cfRule type="duplicateValues" dxfId="89" priority="94" stopIfTrue="1"/>
  </conditionalFormatting>
  <conditionalFormatting sqref="BC208">
    <cfRule type="duplicateValues" dxfId="88" priority="93"/>
  </conditionalFormatting>
  <conditionalFormatting sqref="AX208">
    <cfRule type="duplicateValues" dxfId="87" priority="92" stopIfTrue="1"/>
  </conditionalFormatting>
  <conditionalFormatting sqref="AT210:AU210">
    <cfRule type="duplicateValues" dxfId="86" priority="91" stopIfTrue="1"/>
  </conditionalFormatting>
  <conditionalFormatting sqref="AX210">
    <cfRule type="duplicateValues" dxfId="85" priority="90" stopIfTrue="1"/>
  </conditionalFormatting>
  <conditionalFormatting sqref="AT213:AU213">
    <cfRule type="duplicateValues" dxfId="84" priority="89" stopIfTrue="1"/>
  </conditionalFormatting>
  <conditionalFormatting sqref="AX213">
    <cfRule type="duplicateValues" dxfId="83" priority="88" stopIfTrue="1"/>
  </conditionalFormatting>
  <conditionalFormatting sqref="AT216:AU216">
    <cfRule type="duplicateValues" dxfId="82" priority="87" stopIfTrue="1"/>
  </conditionalFormatting>
  <conditionalFormatting sqref="AX216">
    <cfRule type="duplicateValues" dxfId="81" priority="86" stopIfTrue="1"/>
  </conditionalFormatting>
  <conditionalFormatting sqref="AX234">
    <cfRule type="duplicateValues" dxfId="80" priority="85" stopIfTrue="1"/>
  </conditionalFormatting>
  <conditionalFormatting sqref="H111 H116">
    <cfRule type="duplicateValues" dxfId="79" priority="84"/>
  </conditionalFormatting>
  <conditionalFormatting sqref="H111">
    <cfRule type="duplicateValues" dxfId="78" priority="83"/>
  </conditionalFormatting>
  <conditionalFormatting sqref="H111">
    <cfRule type="duplicateValues" dxfId="77" priority="82"/>
  </conditionalFormatting>
  <conditionalFormatting sqref="AT240:AU241">
    <cfRule type="duplicateValues" dxfId="76" priority="81" stopIfTrue="1"/>
  </conditionalFormatting>
  <conditionalFormatting sqref="AX240:AX241">
    <cfRule type="duplicateValues" dxfId="75" priority="80" stopIfTrue="1"/>
  </conditionalFormatting>
  <conditionalFormatting sqref="AT192:AU192">
    <cfRule type="duplicateValues" dxfId="74" priority="79" stopIfTrue="1"/>
  </conditionalFormatting>
  <conditionalFormatting sqref="AX192">
    <cfRule type="duplicateValues" dxfId="73" priority="78" stopIfTrue="1"/>
  </conditionalFormatting>
  <conditionalFormatting sqref="AT195:AU195">
    <cfRule type="duplicateValues" dxfId="72" priority="77" stopIfTrue="1"/>
  </conditionalFormatting>
  <conditionalFormatting sqref="AX195">
    <cfRule type="duplicateValues" dxfId="71" priority="76" stopIfTrue="1"/>
  </conditionalFormatting>
  <conditionalFormatting sqref="AT198:AU198">
    <cfRule type="duplicateValues" dxfId="70" priority="75" stopIfTrue="1"/>
  </conditionalFormatting>
  <conditionalFormatting sqref="AX198">
    <cfRule type="duplicateValues" dxfId="69" priority="74" stopIfTrue="1"/>
  </conditionalFormatting>
  <conditionalFormatting sqref="BB242">
    <cfRule type="duplicateValues" dxfId="68" priority="72" stopIfTrue="1"/>
  </conditionalFormatting>
  <conditionalFormatting sqref="AX242">
    <cfRule type="duplicateValues" dxfId="67" priority="73" stopIfTrue="1"/>
  </conditionalFormatting>
  <conditionalFormatting sqref="AT317:AU317">
    <cfRule type="duplicateValues" dxfId="66" priority="70" stopIfTrue="1"/>
  </conditionalFormatting>
  <conditionalFormatting sqref="AX317">
    <cfRule type="duplicateValues" dxfId="65" priority="71" stopIfTrue="1"/>
  </conditionalFormatting>
  <conditionalFormatting sqref="AT318:AU318">
    <cfRule type="duplicateValues" dxfId="64" priority="68" stopIfTrue="1"/>
  </conditionalFormatting>
  <conditionalFormatting sqref="AX318">
    <cfRule type="duplicateValues" dxfId="63" priority="69" stopIfTrue="1"/>
  </conditionalFormatting>
  <conditionalFormatting sqref="H112">
    <cfRule type="duplicateValues" dxfId="62" priority="67"/>
  </conditionalFormatting>
  <conditionalFormatting sqref="H112">
    <cfRule type="duplicateValues" dxfId="61" priority="66"/>
  </conditionalFormatting>
  <conditionalFormatting sqref="H112">
    <cfRule type="duplicateValues" dxfId="60" priority="65"/>
  </conditionalFormatting>
  <conditionalFormatting sqref="H117">
    <cfRule type="duplicateValues" dxfId="59" priority="64"/>
  </conditionalFormatting>
  <conditionalFormatting sqref="H117">
    <cfRule type="duplicateValues" dxfId="58" priority="63"/>
  </conditionalFormatting>
  <conditionalFormatting sqref="H117">
    <cfRule type="duplicateValues" dxfId="57" priority="62"/>
  </conditionalFormatting>
  <conditionalFormatting sqref="AT322:AU322">
    <cfRule type="duplicateValues" dxfId="56" priority="60" stopIfTrue="1"/>
  </conditionalFormatting>
  <conditionalFormatting sqref="AX322">
    <cfRule type="duplicateValues" dxfId="55" priority="61" stopIfTrue="1"/>
  </conditionalFormatting>
  <conditionalFormatting sqref="AT324:AU324">
    <cfRule type="duplicateValues" dxfId="54" priority="58" stopIfTrue="1"/>
  </conditionalFormatting>
  <conditionalFormatting sqref="AX324">
    <cfRule type="duplicateValues" dxfId="53" priority="59" stopIfTrue="1"/>
  </conditionalFormatting>
  <conditionalFormatting sqref="H113">
    <cfRule type="duplicateValues" dxfId="52" priority="53"/>
  </conditionalFormatting>
  <conditionalFormatting sqref="H113">
    <cfRule type="duplicateValues" dxfId="51" priority="52"/>
  </conditionalFormatting>
  <conditionalFormatting sqref="H113">
    <cfRule type="duplicateValues" dxfId="50" priority="51"/>
  </conditionalFormatting>
  <conditionalFormatting sqref="H118">
    <cfRule type="duplicateValues" dxfId="49" priority="50"/>
  </conditionalFormatting>
  <conditionalFormatting sqref="H118">
    <cfRule type="duplicateValues" dxfId="48" priority="49"/>
  </conditionalFormatting>
  <conditionalFormatting sqref="H118">
    <cfRule type="duplicateValues" dxfId="47" priority="48"/>
  </conditionalFormatting>
  <conditionalFormatting sqref="AP239">
    <cfRule type="duplicateValues" dxfId="46" priority="47" stopIfTrue="1"/>
  </conditionalFormatting>
  <conditionalFormatting sqref="AT193:AU193">
    <cfRule type="duplicateValues" dxfId="45" priority="45" stopIfTrue="1"/>
  </conditionalFormatting>
  <conditionalFormatting sqref="AX193">
    <cfRule type="duplicateValues" dxfId="44" priority="46" stopIfTrue="1"/>
  </conditionalFormatting>
  <conditionalFormatting sqref="AT196:AU196">
    <cfRule type="duplicateValues" dxfId="43" priority="43" stopIfTrue="1"/>
  </conditionalFormatting>
  <conditionalFormatting sqref="AX196">
    <cfRule type="duplicateValues" dxfId="42" priority="44" stopIfTrue="1"/>
  </conditionalFormatting>
  <conditionalFormatting sqref="AT199:AU199">
    <cfRule type="duplicateValues" dxfId="41" priority="41" stopIfTrue="1"/>
  </conditionalFormatting>
  <conditionalFormatting sqref="AX199">
    <cfRule type="duplicateValues" dxfId="40" priority="42" stopIfTrue="1"/>
  </conditionalFormatting>
  <conditionalFormatting sqref="AQ328">
    <cfRule type="duplicateValues" dxfId="39" priority="39" stopIfTrue="1"/>
  </conditionalFormatting>
  <conditionalFormatting sqref="AP328">
    <cfRule type="duplicateValues" dxfId="38" priority="40" stopIfTrue="1"/>
  </conditionalFormatting>
  <conditionalFormatting sqref="AT329:AU331">
    <cfRule type="duplicateValues" dxfId="37" priority="37" stopIfTrue="1"/>
  </conditionalFormatting>
  <conditionalFormatting sqref="AX329:AX331">
    <cfRule type="duplicateValues" dxfId="36" priority="38" stopIfTrue="1"/>
  </conditionalFormatting>
  <conditionalFormatting sqref="AT323:AU323">
    <cfRule type="duplicateValues" dxfId="35" priority="35" stopIfTrue="1"/>
  </conditionalFormatting>
  <conditionalFormatting sqref="AX323">
    <cfRule type="duplicateValues" dxfId="34" priority="36" stopIfTrue="1"/>
  </conditionalFormatting>
  <conditionalFormatting sqref="AT325:AU325">
    <cfRule type="duplicateValues" dxfId="33" priority="33" stopIfTrue="1"/>
  </conditionalFormatting>
  <conditionalFormatting sqref="AX325">
    <cfRule type="duplicateValues" dxfId="32" priority="34" stopIfTrue="1"/>
  </conditionalFormatting>
  <conditionalFormatting sqref="AT327:AU327">
    <cfRule type="duplicateValues" dxfId="31" priority="31" stopIfTrue="1"/>
  </conditionalFormatting>
  <conditionalFormatting sqref="AX327">
    <cfRule type="duplicateValues" dxfId="30" priority="32" stopIfTrue="1"/>
  </conditionalFormatting>
  <conditionalFormatting sqref="AZ75">
    <cfRule type="duplicateValues" dxfId="29" priority="30"/>
  </conditionalFormatting>
  <conditionalFormatting sqref="AZ80">
    <cfRule type="duplicateValues" dxfId="28" priority="29"/>
  </conditionalFormatting>
  <conditionalFormatting sqref="AZ110">
    <cfRule type="duplicateValues" dxfId="27" priority="28"/>
  </conditionalFormatting>
  <conditionalFormatting sqref="AZ101">
    <cfRule type="duplicateValues" dxfId="26" priority="27"/>
  </conditionalFormatting>
  <conditionalFormatting sqref="AZ101">
    <cfRule type="duplicateValues" dxfId="25" priority="25"/>
    <cfRule type="duplicateValues" dxfId="24" priority="26"/>
  </conditionalFormatting>
  <conditionalFormatting sqref="H119">
    <cfRule type="duplicateValues" dxfId="23" priority="24"/>
  </conditionalFormatting>
  <conditionalFormatting sqref="H119">
    <cfRule type="duplicateValues" dxfId="22" priority="23"/>
  </conditionalFormatting>
  <conditionalFormatting sqref="H119">
    <cfRule type="duplicateValues" dxfId="21" priority="22"/>
  </conditionalFormatting>
  <conditionalFormatting sqref="H90">
    <cfRule type="duplicateValues" dxfId="20" priority="19"/>
  </conditionalFormatting>
  <conditionalFormatting sqref="H90">
    <cfRule type="duplicateValues" dxfId="19" priority="21"/>
  </conditionalFormatting>
  <conditionalFormatting sqref="H90">
    <cfRule type="duplicateValues" dxfId="18" priority="20"/>
  </conditionalFormatting>
  <conditionalFormatting sqref="H93">
    <cfRule type="duplicateValues" dxfId="17" priority="16"/>
  </conditionalFormatting>
  <conditionalFormatting sqref="H93">
    <cfRule type="duplicateValues" dxfId="16" priority="18"/>
  </conditionalFormatting>
  <conditionalFormatting sqref="H93">
    <cfRule type="duplicateValues" dxfId="15" priority="17"/>
  </conditionalFormatting>
  <conditionalFormatting sqref="H20">
    <cfRule type="duplicateValues" dxfId="14" priority="13"/>
  </conditionalFormatting>
  <conditionalFormatting sqref="H20">
    <cfRule type="duplicateValues" dxfId="13" priority="15"/>
  </conditionalFormatting>
  <conditionalFormatting sqref="H20">
    <cfRule type="duplicateValues" dxfId="12" priority="14"/>
  </conditionalFormatting>
  <conditionalFormatting sqref="H23">
    <cfRule type="duplicateValues" dxfId="11" priority="10"/>
  </conditionalFormatting>
  <conditionalFormatting sqref="H23">
    <cfRule type="duplicateValues" dxfId="10" priority="12"/>
  </conditionalFormatting>
  <conditionalFormatting sqref="H23">
    <cfRule type="duplicateValues" dxfId="9" priority="11"/>
  </conditionalFormatting>
  <conditionalFormatting sqref="AZ102">
    <cfRule type="duplicateValues" dxfId="8" priority="9"/>
  </conditionalFormatting>
  <conditionalFormatting sqref="AZ102">
    <cfRule type="duplicateValues" dxfId="7" priority="7"/>
    <cfRule type="duplicateValues" dxfId="6" priority="8"/>
  </conditionalFormatting>
  <conditionalFormatting sqref="AZ81">
    <cfRule type="duplicateValues" dxfId="5" priority="6"/>
  </conditionalFormatting>
  <conditionalFormatting sqref="BC221">
    <cfRule type="duplicateValues" dxfId="4" priority="5" stopIfTrue="1"/>
  </conditionalFormatting>
  <conditionalFormatting sqref="BC223">
    <cfRule type="duplicateValues" dxfId="3" priority="4" stopIfTrue="1"/>
  </conditionalFormatting>
  <conditionalFormatting sqref="BC225">
    <cfRule type="duplicateValues" dxfId="2" priority="3" stopIfTrue="1"/>
  </conditionalFormatting>
  <conditionalFormatting sqref="BC227">
    <cfRule type="duplicateValues" dxfId="1" priority="2" stopIfTrue="1"/>
  </conditionalFormatting>
  <conditionalFormatting sqref="BC229">
    <cfRule type="duplicateValues" dxfId="0" priority="1" stopIfTrue="1"/>
  </conditionalFormatting>
  <dataValidations count="11">
    <dataValidation type="custom" allowBlank="1" showInputMessage="1" showErrorMessage="1" sqref="AF230">
      <formula1>#REF!*#REF!</formula1>
    </dataValidation>
    <dataValidation type="list" allowBlank="1" showInputMessage="1" showErrorMessage="1" sqref="L327 L123:L125 L240:L241 L315:L318 L218:L219 L212:L213 L215:L216 L200:L210 L177:L192 L194:L195 L197:L198 L320:L325 L232:L234">
      <formula1>основания150</formula1>
    </dataValidation>
    <dataValidation type="list" allowBlank="1" showInputMessage="1" showErrorMessage="1" sqref="AB220:AB229 WMF137 WLU138 WCJ137 VSN137 VIR137 UYV137 UOZ137 UFD137 TVH137 TLL137 TBP137 SRT137 SHX137 RYB137 ROF137 REJ137 QUN137 QKR137 QAV137 PQZ137 PHD137 OXH137 ONL137 ODP137 NTT137 NJX137 NAB137 MQF137 MGJ137 LWN137 LMR137 LCV137 KSZ137 KJD137 JZH137 JPL137 JFP137 IVT137 ILX137 ICB137 HSF137 HIJ137 GYN137 GOR137 GEV137 FUZ137 FLD137 FBH137 ERL137 EHP137 DXT137 DNX137 DEB137 CUF137 CKJ137 CAN137 BQR137 BGV137 AWZ137 AND137 ADH137 TL137 JP137 WWB137 WCH238 VIR237 UYV237 UOZ237 UFD237 TVH237 TLL237 TBP237 SRT237 SHX237 RYB237 ROF237 REJ237 QUN237 QKR237 QAV237 PQZ237 PHD237 OXH237 ONL237 ODP237 NTT237 NJX237 NAB237 MQF237 MGJ237 LWN237 LMR237 LCV237 KSZ237 KJD237 JZH237 JPL237 JFP237 IVT237 ILX237 ICB237 HSF237 HIJ237 GYN237 GOR237 GEV237 FUZ237 FLD237 FBH237 ERL237 EHP237 DXT237 DNX237 DEB237 CUF237 CKJ237 CAN237 BQR237 BGV237 AWZ237 AND237 ADH237 TL237 JP237 WWB237 WMF237 WCJ237 AB244:AB247 VSL238 VIP238 UYT238 UOX238 UFB238 TVF238 TLJ238 TBN238 SRR238 SHV238 RXZ238 ROD238 REH238 QUL238 QKP238 QAT238 PQX238 PHB238 OXF238 ONJ238 ODN238 NTR238 NJV238 MZZ238 MQD238 MGH238 LWL238 LMP238 LCT238 KSX238 KJB238 JZF238 JPJ238 JFN238 IVR238 ILV238 IBZ238 HSD238 HIH238 GYL238 GOP238 GET238 FUX238 FLB238 FBF238 ERJ238 EHN238 DXR238 DNV238 DDZ238 CUD238 CKH238 CAL238 BQP238 BGT238 AWX238 ANB238 ADF238 TJ238 JN238 WVZ238 WMD238 VSN237 WBY138 VSC138 VIG138 UYK138 UOO138 UES138 TUW138 TLA138 TBE138 SRI138 SHM138 RXQ138 RNU138 RDY138 QUC138 QKG138 QAK138 PQO138 PGS138 OWW138 ONA138 ODE138 NTI138 NJM138 MZQ138 MPU138 MFY138 LWC138 LMG138 LCK138 KSO138 KIS138 JYW138 JPA138 JFE138 IVI138 ILM138 IBQ138 HRU138 HHY138 GYC138 GOG138 GEK138 FUO138 FKS138 FAW138 ERA138 EHE138 DXI138 DNM138 DDQ138 CTU138 CJY138 CAC138 BQG138 BGK138 AWO138 AMS138 ACW138 TA138 JE138 WVQ138 AB126:AB127 AB147 AB159:AB163 AB332:AB333 AB137:AB142">
      <formula1>ЕИ</formula1>
    </dataValidation>
    <dataValidation type="list" allowBlank="1" showInputMessage="1" showErrorMessage="1" sqref="U220:U229 WLY137 WLN138 WCC137 VSG137 VIK137 UYO137 UOS137 UEW137 TVA137 TLE137 TBI137 SRM137 SHQ137 RXU137 RNY137 REC137 QUG137 QKK137 QAO137 PQS137 PGW137 OXA137 ONE137 ODI137 NTM137 NJQ137 MZU137 MPY137 MGC137 LWG137 LMK137 LCO137 KSS137 KIW137 JZA137 JPE137 JFI137 IVM137 ILQ137 IBU137 HRY137 HIC137 GYG137 GOK137 GEO137 FUS137 FKW137 FBA137 ERE137 EHI137 DXM137 DNQ137 DDU137 CTY137 CKC137 CAG137 BQK137 BGO137 AWS137 AMW137 ADA137 TE137 JI137 WVU137 WLW238 VIK237 UYO237 UOS237 UEW237 TVA237 TLE237 TBI237 SRM237 SHQ237 RXU237 RNY237 REC237 QUG237 QKK237 QAO237 PQS237 PGW237 OXA237 ONE237 ODI237 NTM237 NJQ237 MZU237 MPY237 MGC237 LWG237 LMK237 LCO237 KSS237 KIW237 JZA237 JPE237 JFI237 IVM237 ILQ237 IBU237 HRY237 HIC237 GYG237 GOK237 GEO237 FUS237 FKW237 FBA237 ERE237 EHI237 DXM237 DNQ237 DDU237 CTY237 CKC237 CAG237 BQK237 BGO237 AWS237 AMW237 ADA237 TE237 JI237 WVU237 WLY237 WCC237 U244:U247 WCA238 VSE238 VII238 UYM238 UOQ238 UEU238 TUY238 TLC238 TBG238 SRK238 SHO238 RXS238 RNW238 REA238 QUE238 QKI238 QAM238 PQQ238 PGU238 OWY238 ONC238 ODG238 NTK238 NJO238 MZS238 MPW238 MGA238 LWE238 LMI238 LCM238 KSQ238 KIU238 JYY238 JPC238 JFG238 IVK238 ILO238 IBS238 HRW238 HIA238 GYE238 GOI238 GEM238 FUQ238 FKU238 FAY238 ERC238 EHG238 DXK238 DNO238 DDS238 CTW238 CKA238 CAE238 BQI238 BGM238 AWQ238 AMU238 ACY238 TC238 JG238 WVS238 VSG237 WBR138 VRV138 VHZ138 UYD138 UOH138 UEL138 TUP138 TKT138 TAX138 SRB138 SHF138 RXJ138 RNN138 RDR138 QTV138 QJZ138 QAD138 PQH138 PGL138 OWP138 OMT138 OCX138 NTB138 NJF138 MZJ138 MPN138 MFR138 LVV138 LLZ138 LCD138 KSH138 KIL138 JYP138 JOT138 JEX138 IVB138 ILF138 IBJ138 HRN138 HHR138 GXV138 GNZ138 GED138 FUH138 FKL138 FAP138 EQT138 EGX138 DXB138 DNF138 DDJ138 CTN138 CJR138 BZV138 BPZ138 BGD138 AWH138 AML138 ACP138 ST138 IX138 WVJ138 U126:U127 U147 U360 U332:U333 U151:U154 U159:U163 U137:U142">
      <formula1>Инкотермс</formula1>
    </dataValidation>
    <dataValidation type="custom" allowBlank="1" showInputMessage="1" showErrorMessage="1" sqref="AY131167:AY131190 AY65631:AY65654 AY196703:AY196726 AY983135:AY983158 AY917599:AY917622 AY852063:AY852086 AY786527:AY786550 AY720991:AY721014 AY655455:AY655478 AY589919:AY589942 AY524383:AY524406 AY458847:AY458870 AY393311:AY393334 AY327775:AY327798 AY262239:AY262262">
      <formula1>AO65631*AX65631</formula1>
    </dataValidation>
    <dataValidation type="list" allowBlank="1" showInputMessage="1" showErrorMessage="1" sqref="WVR983135:WVR983963 L65631:L66459 JF65631:JF66459 TB65631:TB66459 ACX65631:ACX66459 AMT65631:AMT66459 AWP65631:AWP66459 BGL65631:BGL66459 BQH65631:BQH66459 CAD65631:CAD66459 CJZ65631:CJZ66459 CTV65631:CTV66459 DDR65631:DDR66459 DNN65631:DNN66459 DXJ65631:DXJ66459 EHF65631:EHF66459 ERB65631:ERB66459 FAX65631:FAX66459 FKT65631:FKT66459 FUP65631:FUP66459 GEL65631:GEL66459 GOH65631:GOH66459 GYD65631:GYD66459 HHZ65631:HHZ66459 HRV65631:HRV66459 IBR65631:IBR66459 ILN65631:ILN66459 IVJ65631:IVJ66459 JFF65631:JFF66459 JPB65631:JPB66459 JYX65631:JYX66459 KIT65631:KIT66459 KSP65631:KSP66459 LCL65631:LCL66459 LMH65631:LMH66459 LWD65631:LWD66459 MFZ65631:MFZ66459 MPV65631:MPV66459 MZR65631:MZR66459 NJN65631:NJN66459 NTJ65631:NTJ66459 ODF65631:ODF66459 ONB65631:ONB66459 OWX65631:OWX66459 PGT65631:PGT66459 PQP65631:PQP66459 QAL65631:QAL66459 QKH65631:QKH66459 QUD65631:QUD66459 RDZ65631:RDZ66459 RNV65631:RNV66459 RXR65631:RXR66459 SHN65631:SHN66459 SRJ65631:SRJ66459 TBF65631:TBF66459 TLB65631:TLB66459 TUX65631:TUX66459 UET65631:UET66459 UOP65631:UOP66459 UYL65631:UYL66459 VIH65631:VIH66459 VSD65631:VSD66459 WBZ65631:WBZ66459 WLV65631:WLV66459 WVR65631:WVR66459 L131167:L131995 JF131167:JF131995 TB131167:TB131995 ACX131167:ACX131995 AMT131167:AMT131995 AWP131167:AWP131995 BGL131167:BGL131995 BQH131167:BQH131995 CAD131167:CAD131995 CJZ131167:CJZ131995 CTV131167:CTV131995 DDR131167:DDR131995 DNN131167:DNN131995 DXJ131167:DXJ131995 EHF131167:EHF131995 ERB131167:ERB131995 FAX131167:FAX131995 FKT131167:FKT131995 FUP131167:FUP131995 GEL131167:GEL131995 GOH131167:GOH131995 GYD131167:GYD131995 HHZ131167:HHZ131995 HRV131167:HRV131995 IBR131167:IBR131995 ILN131167:ILN131995 IVJ131167:IVJ131995 JFF131167:JFF131995 JPB131167:JPB131995 JYX131167:JYX131995 KIT131167:KIT131995 KSP131167:KSP131995 LCL131167:LCL131995 LMH131167:LMH131995 LWD131167:LWD131995 MFZ131167:MFZ131995 MPV131167:MPV131995 MZR131167:MZR131995 NJN131167:NJN131995 NTJ131167:NTJ131995 ODF131167:ODF131995 ONB131167:ONB131995 OWX131167:OWX131995 PGT131167:PGT131995 PQP131167:PQP131995 QAL131167:QAL131995 QKH131167:QKH131995 QUD131167:QUD131995 RDZ131167:RDZ131995 RNV131167:RNV131995 RXR131167:RXR131995 SHN131167:SHN131995 SRJ131167:SRJ131995 TBF131167:TBF131995 TLB131167:TLB131995 TUX131167:TUX131995 UET131167:UET131995 UOP131167:UOP131995 UYL131167:UYL131995 VIH131167:VIH131995 VSD131167:VSD131995 WBZ131167:WBZ131995 WLV131167:WLV131995 WVR131167:WVR131995 L196703:L197531 JF196703:JF197531 TB196703:TB197531 ACX196703:ACX197531 AMT196703:AMT197531 AWP196703:AWP197531 BGL196703:BGL197531 BQH196703:BQH197531 CAD196703:CAD197531 CJZ196703:CJZ197531 CTV196703:CTV197531 DDR196703:DDR197531 DNN196703:DNN197531 DXJ196703:DXJ197531 EHF196703:EHF197531 ERB196703:ERB197531 FAX196703:FAX197531 FKT196703:FKT197531 FUP196703:FUP197531 GEL196703:GEL197531 GOH196703:GOH197531 GYD196703:GYD197531 HHZ196703:HHZ197531 HRV196703:HRV197531 IBR196703:IBR197531 ILN196703:ILN197531 IVJ196703:IVJ197531 JFF196703:JFF197531 JPB196703:JPB197531 JYX196703:JYX197531 KIT196703:KIT197531 KSP196703:KSP197531 LCL196703:LCL197531 LMH196703:LMH197531 LWD196703:LWD197531 MFZ196703:MFZ197531 MPV196703:MPV197531 MZR196703:MZR197531 NJN196703:NJN197531 NTJ196703:NTJ197531 ODF196703:ODF197531 ONB196703:ONB197531 OWX196703:OWX197531 PGT196703:PGT197531 PQP196703:PQP197531 QAL196703:QAL197531 QKH196703:QKH197531 QUD196703:QUD197531 RDZ196703:RDZ197531 RNV196703:RNV197531 RXR196703:RXR197531 SHN196703:SHN197531 SRJ196703:SRJ197531 TBF196703:TBF197531 TLB196703:TLB197531 TUX196703:TUX197531 UET196703:UET197531 UOP196703:UOP197531 UYL196703:UYL197531 VIH196703:VIH197531 VSD196703:VSD197531 WBZ196703:WBZ197531 WLV196703:WLV197531 WVR196703:WVR197531 L262239:L263067 JF262239:JF263067 TB262239:TB263067 ACX262239:ACX263067 AMT262239:AMT263067 AWP262239:AWP263067 BGL262239:BGL263067 BQH262239:BQH263067 CAD262239:CAD263067 CJZ262239:CJZ263067 CTV262239:CTV263067 DDR262239:DDR263067 DNN262239:DNN263067 DXJ262239:DXJ263067 EHF262239:EHF263067 ERB262239:ERB263067 FAX262239:FAX263067 FKT262239:FKT263067 FUP262239:FUP263067 GEL262239:GEL263067 GOH262239:GOH263067 GYD262239:GYD263067 HHZ262239:HHZ263067 HRV262239:HRV263067 IBR262239:IBR263067 ILN262239:ILN263067 IVJ262239:IVJ263067 JFF262239:JFF263067 JPB262239:JPB263067 JYX262239:JYX263067 KIT262239:KIT263067 KSP262239:KSP263067 LCL262239:LCL263067 LMH262239:LMH263067 LWD262239:LWD263067 MFZ262239:MFZ263067 MPV262239:MPV263067 MZR262239:MZR263067 NJN262239:NJN263067 NTJ262239:NTJ263067 ODF262239:ODF263067 ONB262239:ONB263067 OWX262239:OWX263067 PGT262239:PGT263067 PQP262239:PQP263067 QAL262239:QAL263067 QKH262239:QKH263067 QUD262239:QUD263067 RDZ262239:RDZ263067 RNV262239:RNV263067 RXR262239:RXR263067 SHN262239:SHN263067 SRJ262239:SRJ263067 TBF262239:TBF263067 TLB262239:TLB263067 TUX262239:TUX263067 UET262239:UET263067 UOP262239:UOP263067 UYL262239:UYL263067 VIH262239:VIH263067 VSD262239:VSD263067 WBZ262239:WBZ263067 WLV262239:WLV263067 WVR262239:WVR263067 L327775:L328603 JF327775:JF328603 TB327775:TB328603 ACX327775:ACX328603 AMT327775:AMT328603 AWP327775:AWP328603 BGL327775:BGL328603 BQH327775:BQH328603 CAD327775:CAD328603 CJZ327775:CJZ328603 CTV327775:CTV328603 DDR327775:DDR328603 DNN327775:DNN328603 DXJ327775:DXJ328603 EHF327775:EHF328603 ERB327775:ERB328603 FAX327775:FAX328603 FKT327775:FKT328603 FUP327775:FUP328603 GEL327775:GEL328603 GOH327775:GOH328603 GYD327775:GYD328603 HHZ327775:HHZ328603 HRV327775:HRV328603 IBR327775:IBR328603 ILN327775:ILN328603 IVJ327775:IVJ328603 JFF327775:JFF328603 JPB327775:JPB328603 JYX327775:JYX328603 KIT327775:KIT328603 KSP327775:KSP328603 LCL327775:LCL328603 LMH327775:LMH328603 LWD327775:LWD328603 MFZ327775:MFZ328603 MPV327775:MPV328603 MZR327775:MZR328603 NJN327775:NJN328603 NTJ327775:NTJ328603 ODF327775:ODF328603 ONB327775:ONB328603 OWX327775:OWX328603 PGT327775:PGT328603 PQP327775:PQP328603 QAL327775:QAL328603 QKH327775:QKH328603 QUD327775:QUD328603 RDZ327775:RDZ328603 RNV327775:RNV328603 RXR327775:RXR328603 SHN327775:SHN328603 SRJ327775:SRJ328603 TBF327775:TBF328603 TLB327775:TLB328603 TUX327775:TUX328603 UET327775:UET328603 UOP327775:UOP328603 UYL327775:UYL328603 VIH327775:VIH328603 VSD327775:VSD328603 WBZ327775:WBZ328603 WLV327775:WLV328603 WVR327775:WVR328603 L393311:L394139 JF393311:JF394139 TB393311:TB394139 ACX393311:ACX394139 AMT393311:AMT394139 AWP393311:AWP394139 BGL393311:BGL394139 BQH393311:BQH394139 CAD393311:CAD394139 CJZ393311:CJZ394139 CTV393311:CTV394139 DDR393311:DDR394139 DNN393311:DNN394139 DXJ393311:DXJ394139 EHF393311:EHF394139 ERB393311:ERB394139 FAX393311:FAX394139 FKT393311:FKT394139 FUP393311:FUP394139 GEL393311:GEL394139 GOH393311:GOH394139 GYD393311:GYD394139 HHZ393311:HHZ394139 HRV393311:HRV394139 IBR393311:IBR394139 ILN393311:ILN394139 IVJ393311:IVJ394139 JFF393311:JFF394139 JPB393311:JPB394139 JYX393311:JYX394139 KIT393311:KIT394139 KSP393311:KSP394139 LCL393311:LCL394139 LMH393311:LMH394139 LWD393311:LWD394139 MFZ393311:MFZ394139 MPV393311:MPV394139 MZR393311:MZR394139 NJN393311:NJN394139 NTJ393311:NTJ394139 ODF393311:ODF394139 ONB393311:ONB394139 OWX393311:OWX394139 PGT393311:PGT394139 PQP393311:PQP394139 QAL393311:QAL394139 QKH393311:QKH394139 QUD393311:QUD394139 RDZ393311:RDZ394139 RNV393311:RNV394139 RXR393311:RXR394139 SHN393311:SHN394139 SRJ393311:SRJ394139 TBF393311:TBF394139 TLB393311:TLB394139 TUX393311:TUX394139 UET393311:UET394139 UOP393311:UOP394139 UYL393311:UYL394139 VIH393311:VIH394139 VSD393311:VSD394139 WBZ393311:WBZ394139 WLV393311:WLV394139 WVR393311:WVR394139 L458847:L459675 JF458847:JF459675 TB458847:TB459675 ACX458847:ACX459675 AMT458847:AMT459675 AWP458847:AWP459675 BGL458847:BGL459675 BQH458847:BQH459675 CAD458847:CAD459675 CJZ458847:CJZ459675 CTV458847:CTV459675 DDR458847:DDR459675 DNN458847:DNN459675 DXJ458847:DXJ459675 EHF458847:EHF459675 ERB458847:ERB459675 FAX458847:FAX459675 FKT458847:FKT459675 FUP458847:FUP459675 GEL458847:GEL459675 GOH458847:GOH459675 GYD458847:GYD459675 HHZ458847:HHZ459675 HRV458847:HRV459675 IBR458847:IBR459675 ILN458847:ILN459675 IVJ458847:IVJ459675 JFF458847:JFF459675 JPB458847:JPB459675 JYX458847:JYX459675 KIT458847:KIT459675 KSP458847:KSP459675 LCL458847:LCL459675 LMH458847:LMH459675 LWD458847:LWD459675 MFZ458847:MFZ459675 MPV458847:MPV459675 MZR458847:MZR459675 NJN458847:NJN459675 NTJ458847:NTJ459675 ODF458847:ODF459675 ONB458847:ONB459675 OWX458847:OWX459675 PGT458847:PGT459675 PQP458847:PQP459675 QAL458847:QAL459675 QKH458847:QKH459675 QUD458847:QUD459675 RDZ458847:RDZ459675 RNV458847:RNV459675 RXR458847:RXR459675 SHN458847:SHN459675 SRJ458847:SRJ459675 TBF458847:TBF459675 TLB458847:TLB459675 TUX458847:TUX459675 UET458847:UET459675 UOP458847:UOP459675 UYL458847:UYL459675 VIH458847:VIH459675 VSD458847:VSD459675 WBZ458847:WBZ459675 WLV458847:WLV459675 WVR458847:WVR459675 L524383:L525211 JF524383:JF525211 TB524383:TB525211 ACX524383:ACX525211 AMT524383:AMT525211 AWP524383:AWP525211 BGL524383:BGL525211 BQH524383:BQH525211 CAD524383:CAD525211 CJZ524383:CJZ525211 CTV524383:CTV525211 DDR524383:DDR525211 DNN524383:DNN525211 DXJ524383:DXJ525211 EHF524383:EHF525211 ERB524383:ERB525211 FAX524383:FAX525211 FKT524383:FKT525211 FUP524383:FUP525211 GEL524383:GEL525211 GOH524383:GOH525211 GYD524383:GYD525211 HHZ524383:HHZ525211 HRV524383:HRV525211 IBR524383:IBR525211 ILN524383:ILN525211 IVJ524383:IVJ525211 JFF524383:JFF525211 JPB524383:JPB525211 JYX524383:JYX525211 KIT524383:KIT525211 KSP524383:KSP525211 LCL524383:LCL525211 LMH524383:LMH525211 LWD524383:LWD525211 MFZ524383:MFZ525211 MPV524383:MPV525211 MZR524383:MZR525211 NJN524383:NJN525211 NTJ524383:NTJ525211 ODF524383:ODF525211 ONB524383:ONB525211 OWX524383:OWX525211 PGT524383:PGT525211 PQP524383:PQP525211 QAL524383:QAL525211 QKH524383:QKH525211 QUD524383:QUD525211 RDZ524383:RDZ525211 RNV524383:RNV525211 RXR524383:RXR525211 SHN524383:SHN525211 SRJ524383:SRJ525211 TBF524383:TBF525211 TLB524383:TLB525211 TUX524383:TUX525211 UET524383:UET525211 UOP524383:UOP525211 UYL524383:UYL525211 VIH524383:VIH525211 VSD524383:VSD525211 WBZ524383:WBZ525211 WLV524383:WLV525211 WVR524383:WVR525211 L589919:L590747 JF589919:JF590747 TB589919:TB590747 ACX589919:ACX590747 AMT589919:AMT590747 AWP589919:AWP590747 BGL589919:BGL590747 BQH589919:BQH590747 CAD589919:CAD590747 CJZ589919:CJZ590747 CTV589919:CTV590747 DDR589919:DDR590747 DNN589919:DNN590747 DXJ589919:DXJ590747 EHF589919:EHF590747 ERB589919:ERB590747 FAX589919:FAX590747 FKT589919:FKT590747 FUP589919:FUP590747 GEL589919:GEL590747 GOH589919:GOH590747 GYD589919:GYD590747 HHZ589919:HHZ590747 HRV589919:HRV590747 IBR589919:IBR590747 ILN589919:ILN590747 IVJ589919:IVJ590747 JFF589919:JFF590747 JPB589919:JPB590747 JYX589919:JYX590747 KIT589919:KIT590747 KSP589919:KSP590747 LCL589919:LCL590747 LMH589919:LMH590747 LWD589919:LWD590747 MFZ589919:MFZ590747 MPV589919:MPV590747 MZR589919:MZR590747 NJN589919:NJN590747 NTJ589919:NTJ590747 ODF589919:ODF590747 ONB589919:ONB590747 OWX589919:OWX590747 PGT589919:PGT590747 PQP589919:PQP590747 QAL589919:QAL590747 QKH589919:QKH590747 QUD589919:QUD590747 RDZ589919:RDZ590747 RNV589919:RNV590747 RXR589919:RXR590747 SHN589919:SHN590747 SRJ589919:SRJ590747 TBF589919:TBF590747 TLB589919:TLB590747 TUX589919:TUX590747 UET589919:UET590747 UOP589919:UOP590747 UYL589919:UYL590747 VIH589919:VIH590747 VSD589919:VSD590747 WBZ589919:WBZ590747 WLV589919:WLV590747 WVR589919:WVR590747 L655455:L656283 JF655455:JF656283 TB655455:TB656283 ACX655455:ACX656283 AMT655455:AMT656283 AWP655455:AWP656283 BGL655455:BGL656283 BQH655455:BQH656283 CAD655455:CAD656283 CJZ655455:CJZ656283 CTV655455:CTV656283 DDR655455:DDR656283 DNN655455:DNN656283 DXJ655455:DXJ656283 EHF655455:EHF656283 ERB655455:ERB656283 FAX655455:FAX656283 FKT655455:FKT656283 FUP655455:FUP656283 GEL655455:GEL656283 GOH655455:GOH656283 GYD655455:GYD656283 HHZ655455:HHZ656283 HRV655455:HRV656283 IBR655455:IBR656283 ILN655455:ILN656283 IVJ655455:IVJ656283 JFF655455:JFF656283 JPB655455:JPB656283 JYX655455:JYX656283 KIT655455:KIT656283 KSP655455:KSP656283 LCL655455:LCL656283 LMH655455:LMH656283 LWD655455:LWD656283 MFZ655455:MFZ656283 MPV655455:MPV656283 MZR655455:MZR656283 NJN655455:NJN656283 NTJ655455:NTJ656283 ODF655455:ODF656283 ONB655455:ONB656283 OWX655455:OWX656283 PGT655455:PGT656283 PQP655455:PQP656283 QAL655455:QAL656283 QKH655455:QKH656283 QUD655455:QUD656283 RDZ655455:RDZ656283 RNV655455:RNV656283 RXR655455:RXR656283 SHN655455:SHN656283 SRJ655455:SRJ656283 TBF655455:TBF656283 TLB655455:TLB656283 TUX655455:TUX656283 UET655455:UET656283 UOP655455:UOP656283 UYL655455:UYL656283 VIH655455:VIH656283 VSD655455:VSD656283 WBZ655455:WBZ656283 WLV655455:WLV656283 WVR655455:WVR656283 L720991:L721819 JF720991:JF721819 TB720991:TB721819 ACX720991:ACX721819 AMT720991:AMT721819 AWP720991:AWP721819 BGL720991:BGL721819 BQH720991:BQH721819 CAD720991:CAD721819 CJZ720991:CJZ721819 CTV720991:CTV721819 DDR720991:DDR721819 DNN720991:DNN721819 DXJ720991:DXJ721819 EHF720991:EHF721819 ERB720991:ERB721819 FAX720991:FAX721819 FKT720991:FKT721819 FUP720991:FUP721819 GEL720991:GEL721819 GOH720991:GOH721819 GYD720991:GYD721819 HHZ720991:HHZ721819 HRV720991:HRV721819 IBR720991:IBR721819 ILN720991:ILN721819 IVJ720991:IVJ721819 JFF720991:JFF721819 JPB720991:JPB721819 JYX720991:JYX721819 KIT720991:KIT721819 KSP720991:KSP721819 LCL720991:LCL721819 LMH720991:LMH721819 LWD720991:LWD721819 MFZ720991:MFZ721819 MPV720991:MPV721819 MZR720991:MZR721819 NJN720991:NJN721819 NTJ720991:NTJ721819 ODF720991:ODF721819 ONB720991:ONB721819 OWX720991:OWX721819 PGT720991:PGT721819 PQP720991:PQP721819 QAL720991:QAL721819 QKH720991:QKH721819 QUD720991:QUD721819 RDZ720991:RDZ721819 RNV720991:RNV721819 RXR720991:RXR721819 SHN720991:SHN721819 SRJ720991:SRJ721819 TBF720991:TBF721819 TLB720991:TLB721819 TUX720991:TUX721819 UET720991:UET721819 UOP720991:UOP721819 UYL720991:UYL721819 VIH720991:VIH721819 VSD720991:VSD721819 WBZ720991:WBZ721819 WLV720991:WLV721819 WVR720991:WVR721819 L786527:L787355 JF786527:JF787355 TB786527:TB787355 ACX786527:ACX787355 AMT786527:AMT787355 AWP786527:AWP787355 BGL786527:BGL787355 BQH786527:BQH787355 CAD786527:CAD787355 CJZ786527:CJZ787355 CTV786527:CTV787355 DDR786527:DDR787355 DNN786527:DNN787355 DXJ786527:DXJ787355 EHF786527:EHF787355 ERB786527:ERB787355 FAX786527:FAX787355 FKT786527:FKT787355 FUP786527:FUP787355 GEL786527:GEL787355 GOH786527:GOH787355 GYD786527:GYD787355 HHZ786527:HHZ787355 HRV786527:HRV787355 IBR786527:IBR787355 ILN786527:ILN787355 IVJ786527:IVJ787355 JFF786527:JFF787355 JPB786527:JPB787355 JYX786527:JYX787355 KIT786527:KIT787355 KSP786527:KSP787355 LCL786527:LCL787355 LMH786527:LMH787355 LWD786527:LWD787355 MFZ786527:MFZ787355 MPV786527:MPV787355 MZR786527:MZR787355 NJN786527:NJN787355 NTJ786527:NTJ787355 ODF786527:ODF787355 ONB786527:ONB787355 OWX786527:OWX787355 PGT786527:PGT787355 PQP786527:PQP787355 QAL786527:QAL787355 QKH786527:QKH787355 QUD786527:QUD787355 RDZ786527:RDZ787355 RNV786527:RNV787355 RXR786527:RXR787355 SHN786527:SHN787355 SRJ786527:SRJ787355 TBF786527:TBF787355 TLB786527:TLB787355 TUX786527:TUX787355 UET786527:UET787355 UOP786527:UOP787355 UYL786527:UYL787355 VIH786527:VIH787355 VSD786527:VSD787355 WBZ786527:WBZ787355 WLV786527:WLV787355 WVR786527:WVR787355 L852063:L852891 JF852063:JF852891 TB852063:TB852891 ACX852063:ACX852891 AMT852063:AMT852891 AWP852063:AWP852891 BGL852063:BGL852891 BQH852063:BQH852891 CAD852063:CAD852891 CJZ852063:CJZ852891 CTV852063:CTV852891 DDR852063:DDR852891 DNN852063:DNN852891 DXJ852063:DXJ852891 EHF852063:EHF852891 ERB852063:ERB852891 FAX852063:FAX852891 FKT852063:FKT852891 FUP852063:FUP852891 GEL852063:GEL852891 GOH852063:GOH852891 GYD852063:GYD852891 HHZ852063:HHZ852891 HRV852063:HRV852891 IBR852063:IBR852891 ILN852063:ILN852891 IVJ852063:IVJ852891 JFF852063:JFF852891 JPB852063:JPB852891 JYX852063:JYX852891 KIT852063:KIT852891 KSP852063:KSP852891 LCL852063:LCL852891 LMH852063:LMH852891 LWD852063:LWD852891 MFZ852063:MFZ852891 MPV852063:MPV852891 MZR852063:MZR852891 NJN852063:NJN852891 NTJ852063:NTJ852891 ODF852063:ODF852891 ONB852063:ONB852891 OWX852063:OWX852891 PGT852063:PGT852891 PQP852063:PQP852891 QAL852063:QAL852891 QKH852063:QKH852891 QUD852063:QUD852891 RDZ852063:RDZ852891 RNV852063:RNV852891 RXR852063:RXR852891 SHN852063:SHN852891 SRJ852063:SRJ852891 TBF852063:TBF852891 TLB852063:TLB852891 TUX852063:TUX852891 UET852063:UET852891 UOP852063:UOP852891 UYL852063:UYL852891 VIH852063:VIH852891 VSD852063:VSD852891 WBZ852063:WBZ852891 WLV852063:WLV852891 WVR852063:WVR852891 L917599:L918427 JF917599:JF918427 TB917599:TB918427 ACX917599:ACX918427 AMT917599:AMT918427 AWP917599:AWP918427 BGL917599:BGL918427 BQH917599:BQH918427 CAD917599:CAD918427 CJZ917599:CJZ918427 CTV917599:CTV918427 DDR917599:DDR918427 DNN917599:DNN918427 DXJ917599:DXJ918427 EHF917599:EHF918427 ERB917599:ERB918427 FAX917599:FAX918427 FKT917599:FKT918427 FUP917599:FUP918427 GEL917599:GEL918427 GOH917599:GOH918427 GYD917599:GYD918427 HHZ917599:HHZ918427 HRV917599:HRV918427 IBR917599:IBR918427 ILN917599:ILN918427 IVJ917599:IVJ918427 JFF917599:JFF918427 JPB917599:JPB918427 JYX917599:JYX918427 KIT917599:KIT918427 KSP917599:KSP918427 LCL917599:LCL918427 LMH917599:LMH918427 LWD917599:LWD918427 MFZ917599:MFZ918427 MPV917599:MPV918427 MZR917599:MZR918427 NJN917599:NJN918427 NTJ917599:NTJ918427 ODF917599:ODF918427 ONB917599:ONB918427 OWX917599:OWX918427 PGT917599:PGT918427 PQP917599:PQP918427 QAL917599:QAL918427 QKH917599:QKH918427 QUD917599:QUD918427 RDZ917599:RDZ918427 RNV917599:RNV918427 RXR917599:RXR918427 SHN917599:SHN918427 SRJ917599:SRJ918427 TBF917599:TBF918427 TLB917599:TLB918427 TUX917599:TUX918427 UET917599:UET918427 UOP917599:UOP918427 UYL917599:UYL918427 VIH917599:VIH918427 VSD917599:VSD918427 WBZ917599:WBZ918427 WLV917599:WLV918427 WVR917599:WVR918427 L983135:L983963 JF983135:JF983963 TB983135:TB983963 ACX983135:ACX983963 AMT983135:AMT983963 AWP983135:AWP983963 BGL983135:BGL983963 BQH983135:BQH983963 CAD983135:CAD983963 CJZ983135:CJZ983963 CTV983135:CTV983963 DDR983135:DDR983963 DNN983135:DNN983963 DXJ983135:DXJ983963 EHF983135:EHF983963 ERB983135:ERB983963 FAX983135:FAX983963 FKT983135:FKT983963 FUP983135:FUP983963 GEL983135:GEL983963 GOH983135:GOH983963 GYD983135:GYD983963 HHZ983135:HHZ983963 HRV983135:HRV983963 IBR983135:IBR983963 ILN983135:ILN983963 IVJ983135:IVJ983963 JFF983135:JFF983963 JPB983135:JPB983963 JYX983135:JYX983963 KIT983135:KIT983963 KSP983135:KSP983963 LCL983135:LCL983963 LMH983135:LMH983963 LWD983135:LWD983963 MFZ983135:MFZ983963 MPV983135:MPV983963 MZR983135:MZR983963 NJN983135:NJN983963 NTJ983135:NTJ983963 ODF983135:ODF983963 ONB983135:ONB983963 OWX983135:OWX983963 PGT983135:PGT983963 PQP983135:PQP983963 QAL983135:QAL983963 QKH983135:QKH983963 QUD983135:QUD983963 RDZ983135:RDZ983963 RNV983135:RNV983963 RXR983135:RXR983963 SHN983135:SHN983963 SRJ983135:SRJ983963 TBF983135:TBF983963 TLB983135:TLB983963 TUX983135:TUX983963 UET983135:UET983963 UOP983135:UOP983963 UYL983135:UYL983963 VIH983135:VIH983963 VSD983135:VSD983963 WBZ983135:WBZ983963 WLV983135:WLV983963 IX121 IX15 WVJ15 WVJ121 WLN15 WLN121 WBR15 WBR121 VRV15 VRV121 VHZ15 VHZ121 UYD15 UYD121 UOH15 UOH121 UEL15 UEL121 TUP15 TUP121 TKT15 TKT121 TAX15 TAX121 SRB15 SRB121 SHF15 SHF121 RXJ15 RXJ121 RNN15 RNN121 RDR15 RDR121 QTV15 QTV121 QJZ15 QJZ121 QAD15 QAD121 PQH15 PQH121 PGL15 PGL121 OWP15 OWP121 OMT15 OMT121 OCX15 OCX121 NTB15 NTB121 NJF15 NJF121 MZJ15 MZJ121 MPN15 MPN121 MFR15 MFR121 LVV15 LVV121 LLZ15 LLZ121 LCD15 LCD121 KSH15 KSH121 KIL15 KIL121 JYP15 JYP121 JOT15 JOT121 JEX15 JEX121 IVB15 IVB121 ILF15 ILF121 IBJ15 IBJ121 HRN15 HRN121 HHR15 HHR121 GXV15 GXV121 GNZ15 GNZ121 GED15 GED121 FUH15 FUH121 FKL15 FKL121 FAP15 FAP121 EQT15 EQT121 EGX15 EGX121 DXB15 DXB121 DNF15 DNF121 DDJ15 DDJ121 CTN15 CTN121 CJR15 CJR121 BZV15 BZV121 BPZ15 BPZ121 BGD15 BGD121 AWH15 AWH121 AML15 AML121 ACP15 ACP121 ST15 ST121 L15 N177:N178 AMR361:AMR363 ACV361:ACV363 SZ361:SZ363 JD361:JD363 WVP361:WVP363 WLT361:WLT363 WBX361:WBX363 VSB361:VSB363 VIF361:VIF363 UYJ361:UYJ363 UON361:UON363 UER361:UER363 TUV361:TUV363 TKZ361:TKZ363 TBD361:TBD363 SRH361:SRH363 SHL361:SHL363 RXP361:RXP363 RNT361:RNT363 RDX361:RDX363 QUB361:QUB363 QKF361:QKF363 QAJ361:QAJ363 PQN361:PQN363 PGR361:PGR363 OWV361:OWV363 OMZ361:OMZ363 ODD361:ODD363 NTH361:NTH363 NJL361:NJL363 MZP361:MZP363 MPT361:MPT363 MFX361:MFX363 LWB361:LWB363 LMF361:LMF363 LCJ361:LCJ363 KSN361:KSN363 KIR361:KIR363 JYV361:JYV363 JOZ361:JOZ363 JFD361:JFD363 IVH361:IVH363 ILL361:ILL363 IBP361:IBP363 HRT361:HRT363 HHX361:HHX363 GYB361:GYB363 GOF361:GOF363 GEJ361:GEJ363 FUN361:FUN363 FKR361:FKR363 FAV361:FAV363 EQZ361:EQZ363 EHD361:EHD363 DXH361:DXH363 DNL361:DNL363 DDP361:DDP363 CTT361:CTT363 CJX361:CJX363 CAB361:CAB363 BQF361:BQF363 BGJ361:BGJ363 AWN361:AWN363 ACM139:ACM142 ABT117:ABT118 UDZ116 TUD116 TKH116 TAL116 SQP116 SGT116 RWX116 RNB116 RDF116 QTJ116 QJN116 PZR116 PPV116 PFZ116 OWD116 OMH116 OCL116 NSP116 NIT116 MYX116 MPB116 MFF116 LVJ116 LLN116 LBR116 KRV116 KHZ116 JYD116 JOH116 JEL116 IUP116 IKT116 IAX116 HRB116 HHF116 GXJ116 GNN116 GDR116 FTV116 FJZ116 FAD116 EQH116 EGL116 DWP116 DMT116 DCX116 CTB116 CJF116 BZJ116 BPN116 BFR116 AVV116 ALZ116 ACD116 SH116 IL116 WUX116 WLB116 WBF116 VRJ116 ALP117:ALP118 VHN116 L121 WBT137 DWZ134 EGV134 EQR134 FAN134 FKJ134 FUF134 GEB134 GNX134 GXT134 HHP134 HRL134 IBH134 ILD134 IUZ134 JEV134 JOR134 JYN134 KIJ134 KSF134 LCB134 LLX134 LVT134 MFP134 MPL134 MZH134 NJD134 NSZ134 OCV134 OMR134 OWN134 PGJ134 PQF134 QAB134 QJX134 QTT134 RDP134 RNL134 RXH134 SHD134 SQZ134 TAV134 TKR134 TUN134 UEJ134 UOF134 UYB134 VHX134 VRT134 WBP134 WLL134 WVH134 IV134 SR134 ACN134 AMJ134 AWF134 BGB134 BPX134 BZT134 CJP134 CTL134 L126:L127 M39 VRX137 VIB137 UYF137 UOJ137 UEN137 TUR137 TKV137 TAZ137 SRD137 SHH137 RXL137 RNP137 RDT137 QTX137 QKB137 QAF137 PQJ137 PGN137 OWR137 OMV137 OCZ137 NTD137 NJH137 MZL137 MPP137 MFT137 LVX137 LMB137 LCF137 KSJ137 KIN137 JYR137 JOV137 JEZ137 IVD137 ILH137 IBL137 HRP137 HHT137 GXX137 GOB137 GEF137 FUJ137 FKN137 FAR137 EQV137 EGZ137 DXD137 DNH137 DDL137 CTP137 CJT137 BZX137 BQB137 BGF137 AWJ137 AMN137 ACR137 SV137 IZ137 WLP137 WVL137 AVL117:AVL118 DDH134 UYF237 UOJ237 UEN237 TUR237 TKV237 TAZ237 SRD237 SHH237 RXL237 RNP237 RDT237 QTX237 QKB237 QAF237 PQJ237 PGN237 OWR237 OMV237 OCZ237 NTD237 NJH237 MZL237 MPP237 MFT237 LVX237 LMB237 LCF237 KSJ237 KIN237 JYR237 JOV237 JEZ237 IVD237 ILH237 IBL237 HRP237 HHT237 GXX237 GOB237 GEF237 FUJ237 FKN237 FAR237 EQV237 EGZ237 DXD237 DNH237 DDL237 CTP237 CJT237 BZX237 BQB237 BGF237 AWJ237 AMN237 ACR237 SV237 IZ237 WLP237 WVL237 WBT237 VRX237 BFZ135 IX238 IU231 AML70:AML71 AWH70:AWH71 BGD70:BGD71 BPZ70:BPZ71 BZV70:BZV71 CJR70:CJR71 CTN70:CTN71 DDJ70:DDJ71 DNF70:DNF71 DXB70:DXB71 EGX70:EGX71 EQT70:EQT71 FAP70:FAP71 FKL70:FKL71 FUH70:FUH71 GED70:GED71 GNZ70:GNZ71 GXV70:GXV71 HHR70:HHR71 HRN70:HRN71 IBJ70:IBJ71 ILF70:ILF71 IVB70:IVB71 JEX70:JEX71 JOT70:JOT71 JYP70:JYP71 KIL70:KIL71 KSH70:KSH71 LCD70:LCD71 LLZ70:LLZ71 LVV70:LVV71 MFR70:MFR71 MPN70:MPN71 MZJ70:MZJ71 NJF70:NJF71 NTB70:NTB71 OCX70:OCX71 OMT70:OMT71 OWP70:OWP71 PGL70:PGL71 PQH70:PQH71 QAD70:QAD71 QJZ70:QJZ71 QTV70:QTV71 RDR70:RDR71 RNN70:RNN71 RXJ70:RXJ71 SHF70:SHF71 SRB70:SRB71 TAX70:TAX71 TKT70:TKT71 TUP70:TUP71 UEL70:UEL71 UOH70:UOH71 UYD70:UYD71 VHZ70:VHZ71 VRV70:VRV71 WBR70:WBR71 WLN70:WLN71 WVJ70:WVJ71 IX70:IX71 ST70:ST71 ACP70:ACP71 M360 AML28 AWH28 BGD28 BPZ28 BZV28 CJR28 CTN28 DDJ28 DNF28 DXB28 EGX28 EQT28 FAP28 FKL28 FUH28 GED28 GNZ28 GXV28 HHR28 HRN28 IBJ28 ILF28 IVB28 JEX28 JOT28 JYP28 KIL28 KSH28 LCD28 LLZ28 LVV28 MFR28 MPN28 MZJ28 NJF28 NTB28 OCX28 OMT28 OWP28 PGL28 PQH28 QAD28 QJZ28 QTV28 RDR28 RNN28 RXJ28 SHF28 SRB28 TAX28 TKT28 TUP28 UEL28 UOH28 UYD28 VHZ28 VRV28 WBR28 WLN28 WVJ28 IX28 ST28 ACP28 M28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IX31 ST31 ACP31 M31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IX36 ST36 ACP36 M36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IX39 ST39 ACP39 AMP144 BPV135 BZR135 CJN135 CTJ135 DDF135 DNB135 DWX135 EGT135 EQP135 FAL135 FKH135 FUD135 GDZ135 GNV135 GXR135 HHN135 HRJ135 IBF135 ILB135 IUX135 JET135 JOP135 JYL135 KIH135 KSD135 LBZ135 LLV135 LVR135 MFN135 MPJ135 MZF135 NJB135 NSX135 OCT135 OMP135 OWL135 PGH135 PQD135 PZZ135 QJV135 QTR135 RDN135 RNJ135 RXF135 SHB135 SQX135 TAT135 TKP135 TUL135 UEH135 UOD135 UXZ135 VHV135 VRR135 WBN135 WLJ135 WVF135 IT135 SP135 ACL135 AMH135 L319 ACT144 WLN238 WVJ238 WBR238 VRV238 VHZ238 UYD238 UOH238 UEL238 TUP238 TKT238 TAX238 SRB238 SHF238 RXJ238 RNN238 RDR238 QTV238 QJZ238 QAD238 PQH238 PGL238 OWP238 OMT238 OCX238 NTB238 NJF238 MZJ238 MPN238 MFR238 LVV238 LLZ238 LCD238 KSH238 KIL238 JYP238 JOT238 JEX238 IVB238 ILF238 IBJ238 HRN238 HHR238 GXV238 GNZ238 GED238 FUH238 FKL238 FAP238 EQT238 EGX238 DXB238 DNF238 DDJ238 CTN238 CJR238 BZV238 BPZ238 BGD238 AWH238 AML238 ACP238 VIB237 N240:N241 ALZ72 AVV72 BFR72 BPN72 BZJ72 CJF72 CTB72 DCX72 DMT72 DWP72 EGL72 EQH72 FAD72 FJZ72 FTV72 GDR72 GNN72 GXJ72 HHF72 HRB72 IAX72 IKT72 IUP72 JEL72 JOH72 JYD72 KHZ72 KRV72 LBR72 LLN72 LVJ72 MFF72 MPB72 MYX72 NIT72 NSP72 OCL72 OMH72 OWD72 PFZ72 PPV72 PZR72 QJN72 QTJ72 RDF72 RNB72 RWX72 SGT72 SQP72 TAL72 TKH72 TUD72 UDZ72 UNV72 UXR72 VHN72 VRJ72 WBF72 WLB72 WUX72 IL72 SH72 ACD72 AVL73:AVL74 BFH73:BFH74 BPD73:BPD74 BYZ73:BYZ74 CIV73:CIV74 CSR73:CSR74 DCN73:DCN74 DMJ73:DMJ74 DWF73:DWF74 EGB73:EGB74 EPX73:EPX74 EZT73:EZT74 FJP73:FJP74 FTL73:FTL74 GDH73:GDH74 GND73:GND74 GWZ73:GWZ74 HGV73:HGV74 HQR73:HQR74 IAN73:IAN74 IKJ73:IKJ74 IUF73:IUF74 JEB73:JEB74 JNX73:JNX74 JXT73:JXT74 KHP73:KHP74 KRL73:KRL74 LBH73:LBH74 LLD73:LLD74 LUZ73:LUZ74 MEV73:MEV74 MOR73:MOR74 MYN73:MYN74 NIJ73:NIJ74 NSF73:NSF74 OCB73:OCB74 OLX73:OLX74 OVT73:OVT74 PFP73:PFP74 PPL73:PPL74 PZH73:PZH74 QJD73:QJD74 QSZ73:QSZ74 RCV73:RCV74 RMR73:RMR74 RWN73:RWN74 SGJ73:SGJ74 SQF73:SQF74 TAB73:TAB74 TJX73:TJX74 TTT73:TTT74 UDP73:UDP74 UNL73:UNL74 UXH73:UXH74 VHD73:VHD74 VQZ73:VQZ74 WAV73:WAV74 WKR73:WKR74 WUN73:WUN74 IB73:IB74 RX73:RX74 ALZ77 AVV77 BFR77 BPN77 BZJ77 CJF77 CTB77 DCX77 DMT77 DWP77 EGL77 EQH77 FAD77 FJZ77 FTV77 GDR77 GNN77 GXJ77 HHF77 HRB77 IAX77 IKT77 IUP77 JEL77 JOH77 JYD77 KHZ77 KRV77 LBR77 LLN77 LVJ77 MFF77 MPB77 MYX77 NIT77 NSP77 OCL77 OMH77 OWD77 PFZ77 PPV77 PZR77 QJN77 QTJ77 RDF77 RNB77 RWX77 SGT77 SQP77 TAL77 TKH77 TUD77 UDZ77 UNV77 UXR77 VHN77 VRJ77 WBF77 WLB77 WUX77 IL77 SH77 ACD77 AVL78:AVL79 BFH78:BFH79 BPD78:BPD79 BYZ78:BYZ79 CIV78:CIV79 CSR78:CSR79 DCN78:DCN79 DMJ78:DMJ79 DWF78:DWF79 EGB78:EGB79 EPX78:EPX79 EZT78:EZT79 FJP78:FJP79 FTL78:FTL79 GDH78:GDH79 GND78:GND79 GWZ78:GWZ79 HGV78:HGV79 HQR78:HQR79 IAN78:IAN79 IKJ78:IKJ79 IUF78:IUF79 JEB78:JEB79 JNX78:JNX79 JXT78:JXT79 KHP78:KHP79 KRL78:KRL79 LBH78:LBH79 LLD78:LLD79 LUZ78:LUZ79 MEV78:MEV79 MOR78:MOR79 MYN78:MYN79 NIJ78:NIJ79 NSF78:NSF79 OCB78:OCB79 OLX78:OLX79 OVT78:OVT79 PFP78:PFP79 PPL78:PPL79 PZH78:PZH79 QJD78:QJD79 QSZ78:QSZ79 RCV78:RCV79 RMR78:RMR79 RWN78:RWN79 SGJ78:SGJ79 SQF78:SQF79 TAB78:TAB79 TJX78:TJX79 TTT78:TTT79 UDP78:UDP79 UNL78:UNL79 UXH78:UXH79 VHD78:VHD79 VQZ78:VQZ79 WAV78:WAV79 WKR78:WKR79 WUN78:WUN79 IB78:IB79 RX78:RX79 ABT78:ABT79 ACD82 ALZ82 AVV82 BFR82 BPN82 BZJ82 CJF82 CTB82 DCX82 DMT82 DWP82 EGL82 EQH82 FAD82 FJZ82 FTV82 GDR82 GNN82 GXJ82 HHF82 HRB82 IAX82 IKT82 IUP82 JEL82 JOH82 JYD82 KHZ82 KRV82 LBR82 LLN82 LVJ82 MFF82 MPB82 MYX82 NIT82 NSP82 OCL82 OMH82 OWD82 PFZ82 PPV82 PZR82 QJN82 QTJ82 RDF82 RNB82 RWX82 SGT82 SQP82 TAL82 TKH82 TUD82 UDZ82 UNV82 UXR82 VHN82 VRJ82 WBF82 WLB82 WUX82 IL82 SH82 AVL83:AVL84 BFH83:BFH84 BPD83:BPD84 BYZ83:BYZ84 CIV83:CIV84 CSR83:CSR84 DCN83:DCN84 DMJ83:DMJ84 DWF83:DWF84 EGB83:EGB84 EPX83:EPX84 EZT83:EZT84 FJP83:FJP84 FTL83:FTL84 GDH83:GDH84 GND83:GND84 GWZ83:GWZ84 HGV83:HGV84 HQR83:HQR84 IAN83:IAN84 IKJ83:IKJ84 IUF83:IUF84 JEB83:JEB84 JNX83:JNX84 JXT83:JXT84 KHP83:KHP84 KRL83:KRL84 LBH83:LBH84 LLD83:LLD84 LUZ83:LUZ84 MEV83:MEV84 MOR83:MOR84 MYN83:MYN84 NIJ83:NIJ84 NSF83:NSF84 OCB83:OCB84 OLX83:OLX84 OVT83:OVT84 PFP83:PFP84 PPL83:PPL84 PZH83:PZH84 QJD83:QJD84 QSZ83:QSZ84 RCV83:RCV84 RMR83:RMR84 RWN83:RWN84 SGJ83:SGJ84 SQF83:SQF84 TAB83:TAB84 TJX83:TJX84 TTT83:TTT84 UDP83:UDP84 UNL83:UNL84 UXH83:UXH84 VHD83:VHD84 VQZ83:VQZ84 WAV83:WAV84 WKR83:WKR84 WUN83:WUN84 IB83:IB84 RX83:RX84 ABT83:ABT84 SH87:SH88 ACD87:ACD88 ALZ87:ALZ88 AVV87:AVV88 BFR87:BFR88 BPN87:BPN88 BZJ87:BZJ88 CJF87:CJF88 CTB87:CTB88 DCX87:DCX88 DMT87:DMT88 DWP87:DWP88 EGL87:EGL88 EQH87:EQH88 FAD87:FAD88 FJZ87:FJZ88 FTV87:FTV88 GDR87:GDR88 GNN87:GNN88 GXJ87:GXJ88 HHF87:HHF88 HRB87:HRB88 IAX87:IAX88 IKT87:IKT88 IUP87:IUP88 JEL87:JEL88 JOH87:JOH88 JYD87:JYD88 KHZ87:KHZ88 KRV87:KRV88 LBR87:LBR88 LLN87:LLN88 LVJ87:LVJ88 MFF87:MFF88 MPB87:MPB88 MYX87:MYX88 NIT87:NIT88 NSP87:NSP88 OCL87:OCL88 OMH87:OMH88 OWD87:OWD88 PFZ87:PFZ88 PPV87:PPV88 PZR87:PZR88 QJN87:QJN88 QTJ87:QTJ88 RDF87:RDF88 RNB87:RNB88 RWX87:RWX88 SGT87:SGT88 SQP87:SQP88 TAL87:TAL88 TKH87:TKH88 TUD87:TUD88 UDZ87:UDZ88 UNV87:UNV88 UXR87:UXR88 VHN87:VHN88 VRJ87:VRJ88 WBF87:WBF88 WLB87:WLB88 WUX87:WUX88 IL87:IL88 AVL89 BFH89 BPD89 BYZ89 CIV89 CSR89 DCN89 DMJ89 DWF89 EGB89 EPX89 EZT89 FJP89 FTL89 GDH89 GND89 GWZ89 HGV89 HQR89 IAN89 IKJ89 IUF89 JEB89 JNX89 JXT89 KHP89 KRL89 LBH89 LLD89 LUZ89 MEV89 MOR89 MYN89 NIJ89 NSF89 OCB89 OLX89 OVT89 PFP89 PPL89 PZH89 QJD89 QSZ89 RCV89 RMR89 RWN89 SGJ89 SQF89 TAB89 TJX89 TTT89 UDP89 UNL89 UXH89 VHD89 VQZ89 WAV89 WKR89 WUN89 IB89 RX89 IL91 SH91 ACD91 ALZ91 AVV91 BFR91 BPN91 BZJ91 CJF91 CTB91 DCX91 DMT91 DWP91 EGL91 EQH91 FAD91 FJZ91 FTV91 GDR91 GNN91 GXJ91 HHF91 HRB91 IAX91 IKT91 IUP91 JEL91 JOH91 JYD91 KHZ91 KRV91 LBR91 LLN91 LVJ91 MFF91 MPB91 MYX91 NIT91 NSP91 OCL91 OMH91 OWD91 PFZ91 PPV91 PZR91 QJN91 QTJ91 RDF91 RNB91 RWX91 SGT91 SQP91 TAL91 TKH91 TUD91 UDZ91 UNV91 UXR91 VHN91 VRJ91 WBF91 WLB91 WUX91 AVL92 BFH92 BPD92 BYZ92 CIV92 CSR92 DCN92 DMJ92 DWF92 EGB92 EPX92 EZT92 FJP92 FTL92 GDH92 GND92 GWZ92 HGV92 HQR92 IAN92 IKJ92 IUF92 JEB92 JNX92 JXT92 KHP92 KRL92 LBH92 LLD92 LUZ92 MEV92 MOR92 MYN92 NIJ92 NSF92 OCB92 OLX92 OVT92 PFP92 PPL92 PZH92 QJD92 QSZ92 RCV92 RMR92 RWN92 SGJ92 SQF92 TAB92 TJX92 TTT92 UDP92 UNL92 UXH92 VHD92 VQZ92 WAV92 WKR92 WUN92 IB92 RX92 ABT92 WUX94 IL94 SH94 ACD94 ALZ94 AVV94 BFR94 BPN94 BZJ94 CJF94 CTB94 DCX94 DMT94 DWP94 EGL94 EQH94 FAD94 FJZ94 FTV94 GDR94 GNN94 GXJ94 HHF94 HRB94 IAX94 IKT94 IUP94 JEL94 JOH94 JYD94 KHZ94 KRV94 LBR94 LLN94 LVJ94 MFF94 MPB94 MYX94 NIT94 NSP94 OCL94 OMH94 OWD94 PFZ94 PPV94 PZR94 QJN94 QTJ94 RDF94 RNB94 RWX94 SGT94 SQP94 TAL94 TKH94 TUD94 UDZ94 UNV94 UXR94 VHN94 VRJ94 WBF94 WLB94 AVL95:AVL96 BFH95:BFH96 BPD95:BPD96 BYZ95:BYZ96 CIV95:CIV96 CSR95:CSR96 DCN95:DCN96 DMJ95:DMJ96 DWF95:DWF96 EGB95:EGB96 EPX95:EPX96 EZT95:EZT96 FJP95:FJP96 FTL95:FTL96 GDH95:GDH96 GND95:GND96 GWZ95:GWZ96 HGV95:HGV96 HQR95:HQR96 IAN95:IAN96 IKJ95:IKJ96 IUF95:IUF96 JEB95:JEB96 JNX95:JNX96 JXT95:JXT96 KHP95:KHP96 KRL95:KRL96 LBH95:LBH96 LLD95:LLD96 LUZ95:LUZ96 MEV95:MEV96 MOR95:MOR96 MYN95:MYN96 NIJ95:NIJ96 NSF95:NSF96 OCB95:OCB96 OLX95:OLX96 OVT95:OVT96 PFP95:PFP96 PPL95:PPL96 PZH95:PZH96 QJD95:QJD96 QSZ95:QSZ96 RCV95:RCV96 RMR95:RMR96 RWN95:RWN96 SGJ95:SGJ96 SQF95:SQF96 TAB95:TAB96 TJX95:TJX96 TTT95:TTT96 UDP95:UDP96 UNL95:UNL96 UXH95:UXH96 VHD95:VHD96 VQZ95:VQZ96 WAV95:WAV96 WKR95:WKR96 WUN95:WUN96 IB95:IB96 RX95:RX96 ABT95:ABT96 WLB98 WUX98 IL98 SH98 ACD98 ALZ98 AVV98 BFR98 BPN98 BZJ98 CJF98 CTB98 DCX98 DMT98 DWP98 EGL98 EQH98 FAD98 FJZ98 FTV98 GDR98 GNN98 GXJ98 HHF98 HRB98 IAX98 IKT98 IUP98 JEL98 JOH98 JYD98 KHZ98 KRV98 LBR98 LLN98 LVJ98 MFF98 MPB98 MYX98 NIT98 NSP98 OCL98 OMH98 OWD98 PFZ98 PPV98 PZR98 QJN98 QTJ98 RDF98 RNB98 RWX98 SGT98 SQP98 TAL98 TKH98 TUD98 UDZ98 UNV98 UXR98 VHN98 VRJ98 WBF98 AVL99:AVL100 BFH99:BFH100 BPD99:BPD100 BYZ99:BYZ100 CIV99:CIV100 CSR99:CSR100 DCN99:DCN100 DMJ99:DMJ100 DWF99:DWF100 EGB99:EGB100 EPX99:EPX100 EZT99:EZT100 FJP99:FJP100 FTL99:FTL100 GDH99:GDH100 GND99:GND100 GWZ99:GWZ100 HGV99:HGV100 HQR99:HQR100 IAN99:IAN100 IKJ99:IKJ100 IUF99:IUF100 JEB99:JEB100 JNX99:JNX100 JXT99:JXT100 KHP99:KHP100 KRL99:KRL100 LBH99:LBH100 LLD99:LLD100 LUZ99:LUZ100 MEV99:MEV100 MOR99:MOR100 MYN99:MYN100 NIJ99:NIJ100 NSF99:NSF100 OCB99:OCB100 OLX99:OLX100 OVT99:OVT100 PFP99:PFP100 PPL99:PPL100 PZH99:PZH100 QJD99:QJD100 QSZ99:QSZ100 RCV99:RCV100 RMR99:RMR100 RWN99:RWN100 SGJ99:SGJ100 SQF99:SQF100 TAB99:TAB100 TJX99:TJX100 TTT99:TTT100 UDP99:UDP100 UNL99:UNL100 UXH99:UXH100 VHD99:VHD100 VQZ99:VQZ100 WAV99:WAV100 WKR99:WKR100 WUN99:WUN100 IB99:IB100 RX99:RX100 ABT99:ABT100 WBF103 ST238 WLB103 WUX103 IL103 SH103 ACD103 ALZ103 AVV103 BFR103 BPN103 BZJ103 CJF103 CTB103 DCX103 DMT103 DWP103 EGL103 EQH103 FAD103 FJZ103 FTV103 GDR103 GNN103 GXJ103 HHF103 HRB103 IAX103 IKT103 IUP103 JEL103 JOH103 JYD103 KHZ103 KRV103 LBR103 LLN103 LVJ103 MFF103 MPB103 MYX103 NIT103 NSP103 OCL103 OMH103 OWD103 PFZ103 PPV103 PZR103 QJN103 QTJ103 RDF103 RNB103 RWX103 SGT103 SQP103 TAL103 TKH103 TUD103 UDZ103 UNV103 UXR103 VHN103 VRJ103 AVL104:AVL105 BFH104:BFH105 BPD104:BPD105 BYZ104:BYZ105 CIV104:CIV105 CSR104:CSR105 DCN104:DCN105 DMJ104:DMJ105 DWF104:DWF105 EGB104:EGB105 EPX104:EPX105 EZT104:EZT105 FJP104:FJP105 FTL104:FTL105 GDH104:GDH105 GND104:GND105 GWZ104:GWZ105 HGV104:HGV105 HQR104:HQR105 IAN104:IAN105 IKJ104:IKJ105 IUF104:IUF105 JEB104:JEB105 JNX104:JNX105 JXT104:JXT105 KHP104:KHP105 KRL104:KRL105 LBH104:LBH105 LLD104:LLD105 LUZ104:LUZ105 MEV104:MEV105 MOR104:MOR105 MYN104:MYN105 NIJ104:NIJ105 NSF104:NSF105 OCB104:OCB105 OLX104:OLX105 OVT104:OVT105 PFP104:PFP105 PPL104:PPL105 PZH104:PZH105 QJD104:QJD105 QSZ104:QSZ105 RCV104:RCV105 RMR104:RMR105 RWN104:RWN105 SGJ104:SGJ105 SQF104:SQF105 TAB104:TAB105 TJX104:TJX105 TTT104:TTT105 UDP104:UDP105 UNL104:UNL105 UXH104:UXH105 VHD104:VHD105 VQZ104:VQZ105 WAV104:WAV105 WKR104:WKR105 WUN104:WUN105 IB104:IB105 RX104:RX105 ABT104:ABT105 VRJ107 UXR116 WBF107 WLB107 WUX107 IL107 SH107 ACD107 ALZ107 AVV107 BFR107 BPN107 BZJ107 CJF107 CTB107 DCX107 DMT107 DWP107 EGL107 EQH107 FAD107 FJZ107 FTV107 GDR107 GNN107 GXJ107 HHF107 HRB107 IAX107 IKT107 IUP107 JEL107 JOH107 JYD107 KHZ107 KRV107 LBR107 LLN107 LVJ107 MFF107 MPB107 MYX107 NIT107 NSP107 OCL107 OMH107 OWD107 PFZ107 PPV107 PZR107 QJN107 QTJ107 RDF107 RNB107 RWX107 SGT107 SQP107 TAL107 TKH107 TUD107 UDZ107 UNV107 UXR107 VHN107 AVL108:AVL109 BFH108:BFH109 BPD108:BPD109 BYZ108:BYZ109 CIV108:CIV109 CSR108:CSR109 DCN108:DCN109 DMJ108:DMJ109 DWF108:DWF109 EGB108:EGB109 EPX108:EPX109 EZT108:EZT109 FJP108:FJP109 FTL108:FTL109 GDH108:GDH109 GND108:GND109 GWZ108:GWZ109 HGV108:HGV109 HQR108:HQR109 IAN108:IAN109 IKJ108:IKJ109 IUF108:IUF109 JEB108:JEB109 JNX108:JNX109 JXT108:JXT109 KHP108:KHP109 KRL108:KRL109 LBH108:LBH109 LLD108:LLD109 LUZ108:LUZ109 MEV108:MEV109 MOR108:MOR109 MYN108:MYN109 NIJ108:NIJ109 NSF108:NSF109 OCB108:OCB109 OLX108:OLX109 OVT108:OVT109 PFP108:PFP109 PPL108:PPL109 PZH108:PZH109 QJD108:QJD109 QSZ108:QSZ109 RCV108:RCV109 RMR108:RMR109 RWN108:RWN109 SGJ108:SGJ109 SQF108:SQF109 TAB108:TAB109 TJX108:TJX109 TTT108:TTT109 UDP108:UDP109 UNL108:UNL109 UXH108:UXH109 VHD108:VHD109 VQZ108:VQZ109 WAV108:WAV109 WKR108:WKR109 WUN108:WUN109 IB108:IB109 RX108:RX109 ABT108:ABT109 VHN111 VRJ111 WBF111 WLB111 WUX111 IL111 SH111 ACD111 ALZ111 AVV111 BFR111 BPN111 BZJ111 CJF111 CTB111 DCX111 DMT111 DWP111 EGL111 EQH111 FAD111 FJZ111 FTV111 GDR111 GNN111 GXJ111 HHF111 HRB111 IAX111 IKT111 IUP111 JEL111 JOH111 JYD111 KHZ111 KRV111 LBR111 LLN111 LVJ111 MFF111 MPB111 MYX111 NIT111 NSP111 OCL111 OMH111 OWD111 PFZ111 PPV111 PZR111 QJN111 QTJ111 RDF111 RNB111 RWX111 SGT111 SQP111 TAL111 TKH111 TUD111 UDZ111 UNV111 UXR111 AVL112:AVL113 BFH112:BFH113 BPD112:BPD113 BYZ112:BYZ113 CIV112:CIV113 CSR112:CSR113 DCN112:DCN113 DMJ112:DMJ113 DWF112:DWF113 EGB112:EGB113 EPX112:EPX113 EZT112:EZT113 FJP112:FJP113 FTL112:FTL113 GDH112:GDH113 GND112:GND113 GWZ112:GWZ113 HGV112:HGV113 HQR112:HQR113 IAN112:IAN113 IKJ112:IKJ113 IUF112:IUF113 JEB112:JEB113 JNX112:JNX113 JXT112:JXT113 KHP112:KHP113 KRL112:KRL113 LBH112:LBH113 LLD112:LLD113 LUZ112:LUZ113 MEV112:MEV113 MOR112:MOR113 MYN112:MYN113 NIJ112:NIJ113 NSF112:NSF113 OCB112:OCB113 OLX112:OLX113 OVT112:OVT113 PFP112:PFP113 PPL112:PPL113 PZH112:PZH113 QJD112:QJD113 QSZ112:QSZ113 RCV112:RCV113 RMR112:RMR113 RWN112:RWN113 SGJ112:SGJ113 SQF112:SQF113 TAB112:TAB113 TJX112:TJX113 TTT112:TTT113 UDP112:UDP113 UNL112:UNL113 UXH112:UXH113 VHD112:VHD113 VQZ112:VQZ113 WAV112:WAV113 WKR112:WKR113 WUN112:WUN113 IB112:IB113 RX112:RX113 ABT112:ABT113 ABT73:ABT74 UNV116 BFH117:BFH118 BPD117:BPD118 BYZ117:BYZ118 CIV117:CIV118 CSR117:CSR118 DCN117:DCN118 DMJ117:DMJ118 DWF117:DWF118 EGB117:EGB118 EPX117:EPX118 EZT117:EZT118 FJP117:FJP118 FTL117:FTL118 GDH117:GDH118 GND117:GND118 GWZ117:GWZ118 HGV117:HGV118 HQR117:HQR118 IAN117:IAN118 IKJ117:IKJ118 IUF117:IUF118 JEB117:JEB118 JNX117:JNX118 JXT117:JXT118 KHP117:KHP118 KRL117:KRL118 LBH117:LBH118 LLD117:LLD118 LUZ117:LUZ118 MEV117:MEV118 MOR117:MOR118 MYN117:MYN118 NIJ117:NIJ118 NSF117:NSF118 OCB117:OCB118 OLX117:OLX118 OVT117:OVT118 PFP117:PFP118 PPL117:PPL118 PZH117:PZH118 QJD117:QJD118 QSZ117:QSZ118 RCV117:RCV118 RMR117:RMR118 RWN117:RWN118 SGJ117:SGJ118 SQF117:SQF118 TAB117:TAB118 TJX117:TJX118 TTT117:TTT118 UDP117:UDP118 UNL117:UNL118 UXH117:UXH118 VHD117:VHD118 VQZ117:VQZ118 WAV117:WAV118 WKR117:WKR118 WUN117:WUN118 IB117:IB118 RX117:RX118 N116:N118 ABT89 WBI138 VRM138 VHQ138 UXU138 UNY138 UEC138 TUG138 TKK138 TAO138 SQS138 SGW138 RXA138 RNE138 RDI138 QTM138 QJQ138 PZU138 PPY138 PGC138 OWG138 OMK138 OCO138 NSS138 NIW138 MZA138 MPE138 MFI138 LVM138 LLQ138 LBU138 KRY138 KIC138 JYG138 JOK138 JEO138 IUS138 IKW138 IBA138 HRE138 HHI138 GXM138 GNQ138 GDU138 FTY138 FKC138 FAG138 EQK138 EGO138 DWS138 DMW138 DDA138 CTE138 CJI138 BZM138 BPQ138 BFU138 AVY138 AMC138 ACG138 SK138 IO138 WLE138 AMI139:AMI142 SQ147 BPK143 BZG143 CJC143 CSY143 DCU143 DMQ143 DWM143 EGI143 EQE143 FAA143 FJW143 FTS143 GDO143 GNK143 GXG143 HHC143 HQY143 IAU143 IKQ143 IUM143 JEI143 JOE143 JYA143 KHW143 KRS143 LBO143 LLK143 LVG143 MFC143 MOY143 MYU143 NIQ143 NSM143 OCI143 OME143 OWA143 PFW143 PPS143 PZO143 QJK143 QTG143 RDC143 RMY143 RWU143 SGQ143 SQM143 TAI143 TKE143 TUA143 UDW143 UNS143 UXO143 VHK143 VRG143 WBC143 WKY143 WUU143 II143 SE143 ACA143 ALW143 AVS143 N51:N68 ACM180 AMI180 AWE180 BGA180 BPW180 BZS180 CJO180 CTK180 DDG180 DNC180 DWY180 EGU180 EQQ180 FAM180 FKI180 FUE180 GEA180 GNW180 GXS180 HHO180 HRK180 IBG180 ILC180 IUY180 JEU180 JOQ180 JYM180 KII180 KSE180 LCA180 LLW180 LVS180 MFO180 MPK180 MZG180 NJC180 NSY180 OCU180 OMQ180 OWM180 PGI180 PQE180 QAA180 QJW180 QTS180 RDO180 RNK180 RXG180 SHC180 SQY180 TAU180 TKQ180 TUM180 UEI180 UOE180 UYA180 VHW180 VRS180 WBO180 WLK180 WVG180 IU180 L217 ACM183 AMI183 AWE183 BGA183 BPW183 BZS183 CJO183 CTK183 DDG183 DNC183 DWY183 EGU183 EQQ183 FAM183 FKI183 FUE183 GEA183 GNW183 GXS183 HHO183 HRK183 IBG183 ILC183 IUY183 JEU183 JOQ183 JYM183 KII183 KSE183 LCA183 LLW183 LVS183 MFO183 MPK183 MZG183 NJC183 NSY183 OCU183 OMQ183 OWM183 PGI183 PQE183 QAA183 QJW183 QTS183 RDO183 RNK183 RXG183 SHC183 SQY183 TAU183 TKQ183 TUM183 UEI183 UOE183 UYA183 VHW183 VRS183 WBO183 WLK183 WVG183 IU183 TB181 SQ186 ACM186 AMI186 AWE186 BGA186 BPW186 BZS186 CJO186 CTK186 DDG186 DNC186 DWY186 EGU186 EQQ186 FAM186 FKI186 FUE186 GEA186 GNW186 GXS186 HHO186 HRK186 IBG186 ILC186 IUY186 JEU186 JOQ186 JYM186 KII186 KSE186 LCA186 LLW186 LVS186 MFO186 MPK186 MZG186 NJC186 NSY186 OCU186 OMQ186 OWM186 PGI186 PQE186 QAA186 QJW186 QTS186 RDO186 RNK186 RXG186 SHC186 SQY186 TAU186 TKQ186 TUM186 UEI186 UOE186 UYA186 VHW186 VRS186 WBO186 WLK186 WVG186 IU186 SQ188 ACM188 AMI188 AWE188 BGA188 BPW188 BZS188 CJO188 CTK188 DDG188 DNC188 DWY188 EGU188 EQQ188 FAM188 FKI188 FUE188 GEA188 GNW188 GXS188 HHO188 HRK188 IBG188 ILC188 IUY188 JEU188 JOQ188 JYM188 KII188 KSE188 LCA188 LLW188 LVS188 MFO188 MPK188 MZG188 NJC188 NSY188 OCU188 OMQ188 OWM188 PGI188 PQE188 QAA188 QJW188 QTS188 RDO188 RNK188 RXG188 SHC188 SQY188 TAU188 TKQ188 TUM188 UEI188 UOE188 UYA188 VHW188 VRS188 WBO188 WLK188 WVG188 IU188 SQ190 ACM190 AMI190 AWE190 BGA190 BPW190 BZS190 CJO190 CTK190 DDG190 DNC190 DWY190 EGU190 EQQ190 FAM190 FKI190 FUE190 GEA190 GNW190 GXS190 HHO190 HRK190 IBG190 ILC190 IUY190 JEU190 JOQ190 JYM190 KII190 KSE190 LCA190 LLW190 LVS190 MFO190 MPK190 MZG190 NJC190 NSY190 OCU190 OMQ190 OWM190 PGI190 PQE190 QAA190 QJW190 QTS190 RDO190 RNK190 RXG190 SHC190 SQY190 TAU190 TKQ190 TUM190 UEI190 UOE190 UYA190 VHW190 VRS190 WBO190 WLK190 WVG190 IU190 SQ231 ACM231 AMI231 AWE231 BGA231 BPW231 BZS231 CJO231 CTK231 DDG231 DNC231 DWY231 EGU231 EQQ231 FAM231 FKI231 FUE231 GEA231 GNW231 GXS231 HHO231 HRK231 IBG231 ILC231 IUY231 JEU231 JOQ231 JYM231 KII231 KSE231 LCA231 LLW231 LVS231 MFO231 MPK231 MZG231 NJC231 NSY231 OCU231 OMQ231 OWM231 PGI231 PQE231 QAA231 QJW231 QTS231 RDO231 RNK231 RXG231 SHC231 SQY231 TAU231 TKQ231 TUM231 UEI231 UOE231 UYA231 VHW231 VRS231 WBO231 WLK231 WVG231 TB184 WVR327 ALU146 ALP112:ALP113 BFO143 SX144 JB144 WVN144 WLR144 WBV144 VRZ144 VID144 UYH144 UOL144 UEP144 TUT144 TKX144 TBB144 SRF144 SHJ144 RXN144 RNR144 RDV144 QTZ144 QKD144 QAH144 PQL144 PGP144 OWT144 OMX144 ODB144 NTF144 NJJ144 MZN144 MPR144 MFV144 LVZ144 LMD144 LCH144 KSL144 KIP144 JYT144 JOX144 JFB144 IVF144 ILJ144 IBN144 HRR144 HHV144 GXZ144 GOD144 GEH144 FUL144 FKP144 FAT144 EQX144 EHB144 DXF144 DNJ144 DDN144 CTR144 CJV144 BZZ144 BQD144 BGH144 AWL144 AWD135 BZT126 BPX126 BGB126 AWF126 AMJ126 ACN126 SR126 IV126 WVH126 WLL126 WBP126 VRT126 VHX126 UYB126 UOF126 UEJ126 TUN126 TKR126 TAV126 SQZ126 SHD126 RXH126 RNL126 RDP126 QTT126 QJX126 QAB126 PQF126 PGJ126 OWN126 OMR126 OCV126 NSZ126 NJD126 MZH126 MPL126 MFP126 LVT126 LLX126 LCB126 KSF126 KIJ126 JYN126 JOR126 JEV126 IUZ126 ILD126 IBH126 HRL126 HHP126 GXT126 GNX126 GEB126 FUF126 FKJ126 FAN126 EQR126 EGV126 DWZ126 DND126 DDH126 CTL126 CJP126 AWL127 ACT127 AMP127 SX127 JB127 WVN127 WLR127 WBV127 VRZ127 VID127 UYH127 UOL127 UEP127 TUT127 TKX127 TBB127 SRF127 SHJ127 RXN127 RNR127 RDV127 QTZ127 QKD127 QAH127 PQL127 PGP127 OWT127 OMX127 ODB127 NTF127 NJJ127 MZN127 MPR127 MFV127 LVZ127 LMD127 LCH127 KSL127 KIP127 JYT127 JOX127 JFB127 IVF127 ILJ127 IBN127 HRR127 HHV127 GXZ127 GOD127 GEH127 FUL127 FKP127 FAT127 EQX127 EHB127 DXF127 DNJ127 DDN127 CTR127 CJV127 BZZ127 BQD127 BGH127 CJP128 BZT128 BPX128 BGB128 AWF128 AMJ128 ACN128 SR128 IV128 WVH128 WLL128 WBP128 VRT128 VHX128 UYB128 UOF128 UEJ128 TUN128 TKR128 TAV128 SQZ128 SHD128 RXH128 RNL128 RDP128 QTT128 QJX128 QAB128 PQF128 PGJ128 OWN128 OMR128 OCV128 NSZ128 NJD128 MZH128 MPL128 MFP128 LVT128 LLX128 LCB128 KSF128 KIJ128 JYN128 JOR128 JEV128 IUZ128 ILD128 IBH128 HRL128 HHP128 GXT128 GNX128 GEB128 FUF128 FKJ128 FAN128 EQR128 EGV128 DWZ128 DND128 DDH128 CTL128 AWL129 ACT129 AMP129 SX129 JB129 WVN129 WLR129 WBV129 VRZ129 VID129 UYH129 UOL129 UEP129 TUT129 TKX129 TBB129 SRF129 SHJ129 RXN129 RNR129 RDV129 QTZ129 QKD129 QAH129 PQL129 PGP129 OWT129 OMX129 ODB129 NTF129 NJJ129 MZN129 MPR129 MFV129 LVZ129 LMD129 LCH129 KSL129 KIP129 JYT129 JOX129 JFB129 IVF129 ILJ129 IBN129 HRR129 HHV129 GXZ129 GOD129 GEH129 FUL129 FKP129 FAT129 EQX129 EHB129 DXF129 DNJ129 DDN129 CTR129 CJV129 BZZ129 BQD129 BGH129 CTL130 CJP130 BZT130 BPX130 BGB130 AWF130 AMJ130 ACN130 SR130 IV130 WVH130 WLL130 WBP130 VRT130 VHX130 UYB130 UOF130 UEJ130 TUN130 TKR130 TAV130 SQZ130 SHD130 RXH130 RNL130 RDP130 QTT130 QJX130 QAB130 PQF130 PGJ130 OWN130 OMR130 OCV130 NSZ130 NJD130 MZH130 MPL130 MFP130 LVT130 LLX130 LCB130 KSF130 KIJ130 JYN130 JOR130 JEV130 IUZ130 ILD130 IBH130 HRL130 HHP130 GXT130 GNX130 GEB130 FUF130 FKJ130 FAN130 EQR130 EGV130 DWZ130 DND130 DDH130 AWL131 ACT131 AMP131 SX131 JB131 WVN131 WLR131 WBV131 VRZ131 VID131 UYH131 UOL131 UEP131 TUT131 TKX131 TBB131 SRF131 SHJ131 RXN131 RNR131 RDV131 QTZ131 QKD131 QAH131 PQL131 PGP131 OWT131 OMX131 ODB131 NTF131 NJJ131 MZN131 MPR131 MFV131 LVZ131 LMD131 LCH131 KSL131 KIP131 JYT131 JOX131 JFB131 IVF131 ILJ131 IBN131 HRR131 HHV131 GXZ131 GOD131 GEH131 FUL131 FKP131 FAT131 EQX131 EHB131 DXF131 DNJ131 DDN131 CTR131 CJV131 BZZ131 BQD131 BGH131 DDH132 CTL132 CJP132 BZT132 BPX132 BGB132 AWF132 AMJ132 ACN132 SR132 IV132 WVH132 WLL132 WBP132 VRT132 VHX132 UYB132 UOF132 UEJ132 TUN132 TKR132 TAV132 SQZ132 SHD132 RXH132 RNL132 RDP132 QTT132 QJX132 QAB132 PQF132 PGJ132 OWN132 OMR132 OCV132 NSZ132 NJD132 MZH132 MPL132 MFP132 LVT132 LLX132 LCB132 KSF132 KIJ132 JYN132 JOR132 JEV132 IUZ132 ILD132 IBH132 HRL132 HHP132 GXT132 GNX132 GEB132 FUF132 FKJ132 FAN132 EQR132 EGV132 DWZ132 DND132 DND134 ACT133 AMP133 SX133 JB133 WVN133 WLR133 WBV133 VRZ133 VID133 UYH133 UOL133 UEP133 TUT133 TKX133 TBB133 SRF133 SHJ133 RXN133 RNR133 RDV133 QTZ133 QKD133 QAH133 PQL133 PGP133 OWT133 OMX133 ODB133 NTF133 NJJ133 MZN133 MPR133 MFV133 LVZ133 LMD133 LCH133 KSL133 KIP133 JYT133 JOX133 JFB133 IVF133 ILJ133 IBN133 HRR133 HHV133 GXZ133 GOD133 GEH133 FUL133 FKP133 FAT133 EQX133 EHB133 DXF133 DNJ133 DDN133 CTR133 CJV133 BZZ133 BQD133 BGH133 AWL133 L211 L214 SQ180 JF181 WVR181 WLV181 WBZ181 VSD181 VIH181 UYL181 UOP181 UET181 TUX181 TLB181 TBF181 SRJ181 SHN181 RXR181 RNV181 RDZ181 QUD181 QKH181 QAL181 PQP181 PGT181 OWX181 ONB181 ODF181 NTJ181 NJN181 MZR181 MPV181 MFZ181 LWD181 LMH181 LCL181 KSP181 KIT181 JYX181 JPB181 JFF181 IVJ181 ILN181 IBR181 HRV181 HHZ181 GYD181 GOH181 GEL181 FUP181 FKT181 FAX181 ERB181 EHF181 DXJ181 DNN181 DDR181 CTV181 CJZ181 CAD181 BQH181 BGL181 AWP181 AMT181 ACX181 SQ183 JF184 WVR184 WLV184 WBZ184 VSD184 VIH184 UYL184 UOP184 UET184 TUX184 TLB184 TBF184 SRJ184 SHN184 RXR184 RNV184 RDZ184 QUD184 QKH184 QAL184 PQP184 PGT184 OWX184 ONB184 ODF184 NTJ184 NJN184 MZR184 MPV184 MFZ184 LWD184 LMH184 LCL184 KSP184 KIT184 JYX184 JPB184 JFF184 IVJ184 ILN184 IBR184 HRV184 HHZ184 GYD184 GOH184 GEL184 FUP184 FKT184 FAX184 ERB184 EHF184 DXJ184 DNN184 DDR184 CTV184 CJZ184 CAD184 BQH184 BGL184 AWP184 AMT184 ACX184 SQ139:SQ142 IU147 WVG147 WLK147 WBO147 VRS147 VHW147 UYA147 UOE147 UEI147 TUM147 TKQ147 TAU147 SQY147 SHC147 RXG147 RNK147 RDO147 QTS147 QJW147 QAA147 PQE147 PGI147 OWM147 OMQ147 OCU147 NSY147 NJC147 MZG147 MPK147 MFO147 LVS147 LLW147 LCA147 KSE147 KII147 JYM147 JOQ147 JEU147 IUY147 ILC147 IBG147 HRK147 HHO147 GXS147 GNW147 GEA147 FUE147 FKI147 FAM147 EQQ147 EGU147 DWY147 DNC147 DDG147 CTK147 CJO147 BZS147 BPW147 BGA147 AWE147 K118:K120 ACM147 WVA138 IU139:IU142 WVG139:WVG142 WLK139:WLK142 WBO139:WBO142 VRS139:VRS142 VHW139:VHW142 UYA139:UYA142 UOE139:UOE142 UEI139:UEI142 TUM139:TUM142 TKQ139:TKQ142 TAU139:TAU142 SQY139:SQY142 SHC139:SHC142 RXG139:RXG142 RNK139:RNK142 RDO139:RDO142 QTS139:QTS142 QJW139:QJW142 QAA139:QAA142 PQE139:PQE142 PGI139:PGI142 OWM139:OWM142 OMQ139:OMQ142 OCU139:OCU142 NSY139:NSY142 NJC139:NJC142 MZG139:MZG142 MPK139:MPK142 MFO139:MFO142 LVS139:LVS142 LLW139:LLW142 LCA139:LCA142 KSE139:KSE142 KII139:KII142 JYM139:JYM142 JOQ139:JOQ142 JEU139:JEU142 IUY139:IUY142 ILC139:ILC142 IBG139:IBG142 HRK139:HRK142 HHO139:HHO142 GXS139:GXS142 GNW139:GNW142 GEA139:GEA142 FUE139:FUE142 FKI139:FKI142 FAM139:FAM142 EQQ139:EQQ142 EGU139:EGU142 DWY139:DWY142 DNC139:DNC142 DDG139:DDG142 CTK139:CTK142 CJO139:CJO142 BZS139:BZS142 BPW139:BPW142 BGA139:BGA142 AWE139:AWE142 L220:L229 F338:F339 WVR325 TB329:TB331 JF329:JF331 ACX329:ACX331 AMT329:AMT331 AWP329:AWP331 BGL329:BGL331 BQH329:BQH331 CAD329:CAD331 CJZ329:CJZ331 CTV329:CTV331 DDR329:DDR331 DNN329:DNN331 DXJ329:DXJ331 EHF329:EHF331 ERB329:ERB331 FAX329:FAX331 FKT329:FKT331 FUP329:FUP331 GEL329:GEL331 GOH329:GOH331 GYD329:GYD331 HHZ329:HHZ331 HRV329:HRV331 IBR329:IBR331 ILN329:ILN331 IVJ329:IVJ331 JFF329:JFF331 JPB329:JPB331 JYX329:JYX331 KIT329:KIT331 KSP329:KSP331 LCL329:LCL331 LMH329:LMH331 LWD329:LWD331 MFZ329:MFZ331 MPV329:MPV331 MZR329:MZR331 NJN329:NJN331 NTJ329:NTJ331 ODF329:ODF331 ONB329:ONB331 OWX329:OWX331 PGT329:PGT331 PQP329:PQP331 QAL329:QAL331 QKH329:QKH331 QUD329:QUD331 RDZ329:RDZ331 RNV329:RNV331 RXR329:RXR331 SHN329:SHN331 SRJ329:SRJ331 TBF329:TBF331 TLB329:TLB331 TUX329:TUX331 UET329:UET331 UOP329:UOP331 UYL329:UYL331 VIH329:VIH331 VSD329:VSD331 WBZ329:WBZ331 WLV329:WLV331 ACB332:ACB333 IX236 ST236 ACP236 AML236 AWH236 BGD236 BPZ236 BZV236 CJR236 CTN236 DDJ236 DNF236 DXB236 EGX236 EQT236 FAP236 FKL236 FUH236 GED236 GNZ236 GXV236 HHR236 HRN236 IBJ236 ILF236 IVB236 JEX236 JOT236 JYP236 KIL236 KSH236 LCD236 LLZ236 LVV236 MFR236 MPN236 MZJ236 NJF236 NTB236 OCX236 OMT236 OWP236 PGL236 PQH236 QAD236 QJZ236 QTV236 RDR236 RNN236 RXJ236 SHF236 SRB236 TAX236 TKT236 TUP236 UEL236 UOH236 UYD236 VHZ236 VRV236 WBR236 WLN236 WVJ236 TB323 JF323 ACX323 AMT323 AWP323 BGL323 BQH323 CAD323 CJZ323 CTV323 DDR323 DNN323 DXJ323 EHF323 ERB323 FAX323 FKT323 FUP323 GEL323 GOH323 GYD323 HHZ323 HRV323 IBR323 ILN323 IVJ323 JFF323 JPB323 JYX323 KIT323 KSP323 LCL323 LMH323 LWD323 MFZ323 MPV323 MZR323 NJN323 NTJ323 ODF323 ONB323 OWX323 PGT323 PQP323 QAL323 QKH323 QUD323 RDZ323 RNV323 RXR323 SHN323 SRJ323 TBF323 TLB323 TUX323 UET323 UOP323 UYL323 VIH323 VSD323 WBZ323 WLV323 WVR323 TB325 JF325 ACX325 AMT325 AWP325 BGL325 BQH325 CAD325 CJZ325 CTV325 DDR325 DNN325 DXJ325 EHF325 ERB325 FAX325 FKT325 FUP325 GEL325 GOH325 GYD325 HHZ325 HRV325 IBR325 ILN325 IVJ325 JFF325 JPB325 JYX325 KIT325 KSP325 LCL325 LMH325 LWD325 MFZ325 MPV325 MZR325 NJN325 NTJ325 ODF325 ONB325 OWX325 PGT325 PQP325 QAL325 QKH325 QUD325 RDZ325 RNV325 RXR325 SHN325 SRJ325 TBF325 TLB325 TUX325 UET325 UOP325 UYL325 VIH325 VSD325 WBZ325 WLV325 L326 TB327 JF327 ACX327 AMT327 AWP327 BGL327 BQH327 CAD327 CJZ327 CTV327 DDR327 DNN327 DXJ327 EHF327 ERB327 FAX327 FKT327 FUP327 GEL327 GOH327 GYD327 HHZ327 HRV327 IBR327 ILN327 IVJ327 JFF327 JPB327 JYX327 KIT327 KSP327 LCL327 LMH327 LWD327 MFZ327 MPV327 MZR327 NJN327 NTJ327 ODF327 ONB327 OWX327 PGT327 PQP327 QAL327 QKH327 QUD327 RDZ327 RNV327 RXR327 SHN327 SRJ327 TBF327 TLB327 TUX327 UET327 UOP327 UYL327 VIH327 VSD327 WBZ327 WLV327 ALP73:ALP74 ALP78:ALP79 ALP83:ALP84 ALP108:ALP109 ALP95:ALP96 ALP104:ALP105 ALP99:ALP100 AWE145 BGA145 BPW145 BZS145 CJO145 CTK145 DDG145 DNC145 DWY145 EGU145 EQQ145 FAM145 FKI145 FUE145 GEA145 GNW145 GXS145 HHO145 HRK145 IBG145 ILC145 IUY145 JEU145 JOQ145 JYM145 KII145 KSE145 LCA145 LLW145 LVS145 MFO145 MPK145 MZG145 NJC145 NSY145 OCU145 OMQ145 OWM145 PGI145 PQE145 QAA145 QJW145 QTS145 RDO145 RNK145 RXG145 SHC145 SQY145 TAU145 TKQ145 TUM145 UEI145 UOE145 UYA145 VHW145 VRS145 WBO145 WLK145 WVG145 IU145 SQ145 AMI145 ACM145 SC146 IG146 WUS146 WKW146 WBA146 VRE146 VHI146 UXM146 UNQ146 UDU146 TTY146 TKC146 TAG146 SQK146 SGO146 RWS146 RMW146 RDA146 QTE146 QJI146 PZM146 PPQ146 PFU146 OVY146 OMC146 OCG146 NSK146 NIO146 MYS146 MOW146 MFA146 LVE146 LLI146 LBM146 KRQ146 KHU146 JXY146 JOC146 JEG146 IUK146 IKO146 IAS146 HQW146 HHA146 GXE146 GNI146 GDM146 FTQ146 FJU146 EZY146 EQC146 EGG146 DWK146 DMO146 DCS146 CSW146 CJA146 BZE146 BPI146 BFM146 AVQ146 ABY146 ALP89 ALP92 N93 WVR329:WVR331 ALX332:ALX333 AVT332:AVT333 BFP332:BFP333 BPL332:BPL333 BZH332:BZH333 CJD332:CJD333 CSZ332:CSZ333 DCV332:DCV333 DMR332:DMR333 DWN332:DWN333 EGJ332:EGJ333 EQF332:EQF333 FAB332:FAB333 FJX332:FJX333 FTT332:FTT333 GDP332:GDP333 GNL332:GNL333 GXH332:GXH333 HHD332:HHD333 HQZ332:HQZ333 IAV332:IAV333 IKR332:IKR333 IUN332:IUN333 JEJ332:JEJ333 JOF332:JOF333 JYB332:JYB333 KHX332:KHX333 KRT332:KRT333 LBP332:LBP333 LLL332:LLL333 LVH332:LVH333 MFD332:MFD333 MOZ332:MOZ333 MYV332:MYV333 NIR332:NIR333 NSN332:NSN333 OCJ332:OCJ333 OMF332:OMF333 OWB332:OWB333 PFX332:PFX333 PPT332:PPT333 PZP332:PZP333 QJL332:QJL333 QTH332:QTH333 RDD332:RDD333 RMZ332:RMZ333 RWV332:RWV333 SGR332:SGR333 SQN332:SQN333 TAJ332:TAJ333 TKF332:TKF333 TUB332:TUB333 UDX332:UDX333 UNT332:UNT333 UXP332:UXP333 VHL332:VHL333 VRH332:VRH333 WBD332:WBD333 WKZ332:WKZ333 WUV332:WUV333 WBV148:WBV150 AMI147 M70:M71 SF332:SF333 JB337:JB339 SX337:SX339 ACT337:ACT339 AMP337:AMP339 AWL337:AWL339 BGH337:BGH339 BQD337:BQD339 BZZ337:BZZ339 CJV337:CJV339 CTR337:CTR339 DDN337:DDN339 DNJ337:DNJ339 DXF337:DXF339 EHB337:EHB339 EQX337:EQX339 FAT337:FAT339 FKP337:FKP339 FUL337:FUL339 GEH337:GEH339 GOD337:GOD339 GXZ337:GXZ339 HHV337:HHV339 HRR337:HRR339 IBN337:IBN339 ILJ337:ILJ339 IVF337:IVF339 JFB337:JFB339 JOX337:JOX339 JYT337:JYT339 KIP337:KIP339 KSL337:KSL339 LCH337:LCH339 LMD337:LMD339 LVZ337:LVZ339 MFV337:MFV339 MPR337:MPR339 MZN337:MZN339 NJJ337:NJJ339 NTF337:NTF339 ODB337:ODB339 OMX337:OMX339 OWT337:OWT339 PGP337:PGP339 PQL337:PQL339 QAH337:QAH339 QKD337:QKD339 QTZ337:QTZ339 RDV337:RDV339 RNR337:RNR339 RXN337:RXN339 SHJ337:SHJ339 SRF337:SRF339 TBB337:TBB339 TKX337:TKX339 TUT337:TUT339 UEP337:UEP339 UOL337:UOL339 UYH337:UYH339 VID337:VID339 VRZ337:VRZ339 WBV337:WBV339 WLR337:WLR339 WVR259 VRZ148:VRZ150 VID148:VID150 UYH148:UYH150 UOL148:UOL150 UEP148:UEP150 TUT148:TUT150 TKX148:TKX150 TBB148:TBB150 SRF148:SRF150 SHJ148:SHJ150 RXN148:RXN150 RNR148:RNR150 RDV148:RDV150 QTZ148:QTZ150 QKD148:QKD150 QAH148:QAH150 PQL148:PQL150 PGP148:PGP150 OWT148:OWT150 OMX148:OMX150 ODB148:ODB150 NTF148:NTF150 NJJ148:NJJ150 MZN148:MZN150 MPR148:MPR150 MFV148:MFV150 LVZ148:LVZ150 LMD148:LMD150 LCH148:LCH150 KSL148:KSL150 KIP148:KIP150 JYT148:JYT150 JOX148:JOX150 JFB148:JFB150 IVF148:IVF150 ILJ148:ILJ150 IBN148:IBN150 HRR148:HRR150 HHV148:HHV150 GXZ148:GXZ150 GOD148:GOD150 GEH148:GEH150 FUL148:FUL150 FKP148:FKP150 FAT148:FAT150 EQX148:EQX150 EHB148:EHB150 DXF148:DXF150 DNJ148:DNJ150 DDN148:DDN150 CTR148:CTR150 CJV148:CJV150 BZZ148:BZZ150 BQD148:BQD150 BGH148:BGH150 AWL148:AWL150 AMP148:AMP150 ACT148:ACT150 SX148:SX150 JB148:JB150 WVN148:WVN150 WLR148:WLR150 K72:K115 JF259 TB259 ACX259 AMT259 AWP259 BGL259 BQH259 CAD259 CJZ259 CTV259 DDR259 DNN259 DXJ259 EHF259 ERB259 FAX259 FKT259 FUP259 GEL259 GOH259 GYD259 HHZ259 HRV259 IBR259 ILN259 IVJ259 JFF259 JPB259 JYX259 KIT259 KSP259 LCL259 LMH259 LWD259 MFZ259 MPV259 MZR259 NJN259 NTJ259 ODF259 ONB259 OWX259 PGT259 PQP259 QAL259 QKH259 QUD259 RDZ259 RNV259 RXR259 SHN259 SRJ259 TBF259 TLB259 TUX259 UET259 UOP259 UYL259 VIH259 VSD259 WBZ259 WLV259 WVN337:WVN339 VRX161:VRX163 WLP167 WBT167 VIB161:VIB163 VRX167 UYF161:UYF163 VIB167 UOJ161:UOJ163 UYF167 UEN161:UEN163 UOJ167 TUR161:TUR163 UEN167 TKV161:TKV163 TUR167 TAZ161:TAZ163 TKV167 SRD161:SRD163 TAZ167 SHH161:SHH163 SRD167 RXL161:RXL163 SHH167 RNP161:RNP163 RXL167 RDT161:RDT163 RNP167 QTX161:QTX163 RDT167 QKB161:QKB163 QTX167 QAF161:QAF163 QKB167 PQJ161:PQJ163 QAF167 PGN161:PGN163 PQJ167 OWR161:OWR163 PGN167 OMV161:OMV163 OWR167 OCZ161:OCZ163 OMV167 NTD161:NTD163 OCZ167 NJH161:NJH163 NTD167 MZL161:MZL163 NJH167 MPP161:MPP163 MZL167 MFT161:MFT163 MPP167 LVX161:LVX163 MFT167 LMB161:LMB163 LVX167 LCF161:LCF163 LMB167 KSJ161:KSJ163 LCF167 KIN161:KIN163 KSJ167 JYR161:JYR163 KIN167 JOV161:JOV163 JYR167 JEZ161:JEZ163 JOV167 IVD161:IVD163 JEZ167 ILH161:ILH163 IVD167 IBL161:IBL163 ILH167 HRP161:HRP163 IBL167 HHT161:HHT163 HRP167 GXX161:GXX163 HHT167 GOB161:GOB163 GXX167 GEF161:GEF163 GOB167 FUJ161:FUJ163 GEF167 FKN161:FKN163 FUJ167 FAR161:FAR163 FKN167 EQV161:EQV163 FAR167 EGZ161:EGZ163 EQV167 DXD161:DXD163 EGZ167 DNH161:DNH163 DXD167 DDL161:DDL163 DNH167 CTP161:CTP163 DDL167 CJT161:CJT163 CTP167 BZX161:BZX163 CJT167 BQB161:BQB163 BZX167 BGF161:BGF163 BQB167 AWJ161:AWJ163 BGF167 AMN161:AMN163 AWJ167 ACR161:ACR163 AMN167 SV161:SV163 ACR167 IZ161:IZ163 SV167 WVL161:WVL163 IZ167 WLP161:WLP163 L167 IJ332:IJ333 IZ151 SV151 ACR151 AMN151 AWJ151 BGF151 BQB151 BZX151 CJT151 CTP151 DDL151 DNH151 DXD151 EGZ151 EQV151 FAR151 FKN151 FUJ151 GEF151 GOB151 GXX151 HHT151 HRP151 IBL151 ILH151 IVD151 JEZ151 JOV151 JYR151 KIN151 KSJ151 LCF151 LMB151 LVX151 MFT151 MPP151 MZL151 NJH151 NTD151 OCZ151 OMV151 OWR151 PGN151 PQJ151 QAF151 QKB151 QTX151 RDT151 RNP151 RXL151 SHH151 SRD151 TAZ151 TKV151 TUR151 UEN151 UOJ151 UYF151 VIB151 VRX151 WBT151 WLP151 WVL151 ACX152 AMT152 AWP152 BGL152 BQH152 CAD152 CJZ152 CTV152 DDR152 DNN152 DXJ152 EHF152 ERB152 FAX152 FKT152 FUP152 GEL152 GOH152 GYD152 HHZ152 HRV152 IBR152 ILN152 IVJ152 JFF152 JPB152 JYX152 KIT152 KSP152 LCL152 LMH152 LWD152 MFZ152 MPV152 MZR152 NJN152 NTJ152 ODF152 ONB152 OWX152 PGT152 PQP152 QAL152 QKH152 QUD152 RDZ152 RNV152 RXR152 SHN152 SRJ152 TBF152 TLB152 TUX152 UET152 UOP152 UYL152 VIH152 VSD152 WBZ152 WLV152 WVR152 JF152 TB152 IZ153 SV153 ACR153 AMN153 AWJ153 BGF153 BQB153 BZX153 CJT153 CTP153 DDL153 DNH153 DXD153 EGZ153 EQV153 FAR153 FKN153 FUJ153 GEF153 GOB153 GXX153 HHT153 HRP153 IBL153 ILH153 IVD153 JEZ153 JOV153 JYR153 KIN153 KSJ153 LCF153 LMB153 LVX153 MFT153 MPP153 MZL153 NJH153 NTD153 OCZ153 OMV153 OWR153 PGN153 PQJ153 QAF153 QKB153 QTX153 RDT153 RNP153 RXL153 SHH153 SRD153 TAZ153 TKV153 TUR153 UEN153 UOJ153 UYF153 VIB153 VRX153 WBT153 WLP153 WVL153 TB154 ACX154 AMT154 AWP154 BGL154 BQH154 CAD154 CJZ154 CTV154 DDR154 DNN154 DXJ154 EHF154 ERB154 FAX154 FKT154 FUP154 GEL154 GOH154 GYD154 HHZ154 HRV154 IBR154 ILN154 IVJ154 JFF154 JPB154 JYX154 KIT154 KSP154 LCL154 LMH154 LWD154 MFZ154 MPV154 MZR154 NJN154 NTJ154 ODF154 ONB154 OWX154 PGT154 PQP154 QAL154 QKH154 QUD154 RDZ154 RNV154 RXR154 SHN154 SRJ154 TBF154 TLB154 TUX154 UET154 UOP154 UYL154 VIH154 VSD154 WBZ154 WLV154 WVR154 JF154 F167 WVL155 IZ155 SV155 ACR155 AMN155 AWJ155 BGF155 BQB155 BZX155 CJT155 CTP155 DDL155 DNH155 DXD155 EGZ155 EQV155 FAR155 FKN155 FUJ155 GEF155 GOB155 GXX155 HHT155 HRP155 IBL155 ILH155 IVD155 JEZ155 JOV155 JYR155 KIN155 KSJ155 LCF155 LMB155 LVX155 MFT155 MPP155 MZL155 NJH155 NTD155 OCZ155 OMV155 OWR155 PGN155 PQJ155 QAF155 QKB155 QTX155 RDT155 RNP155 RXL155 SHH155 SRD155 TAZ155 TKV155 TUR155 UEN155 UOJ155 UYF155 VIB155 VRX155 WBT155 WLP155 JF156 WVR156 WLV156 WBZ156 VSD156 VIH156 UYL156 UOP156 UET156 TUX156 TLB156 TBF156 SRJ156 SHN156 RXR156 RNV156 RDZ156 QUD156 QKH156 QAL156 PQP156 PGT156 OWX156 ONB156 ODF156 NTJ156 NJN156 MZR156 MPV156 MFZ156 LWD156 LMH156 LCL156 KSP156 KIT156 JYX156 JPB156 JFF156 IVJ156 ILN156 IBR156 HRV156 HHZ156 GYD156 GOH156 GEL156 FUP156 FKT156 FAX156 ERB156 EHF156 DXJ156 DNN156 DDR156 CTV156 CJZ156 CAD156 BQH156 BGL156 AWP156 AMT156 ACX156 TB156 WLP159 WVL159 IZ159 SV159 ACR159 AMN159 AWJ159 BGF159 BQB159 BZX159 CJT159 CTP159 DDL159 DNH159 DXD159 EGZ159 EQV159 FAR159 FKN159 FUJ159 GEF159 GOB159 GXX159 HHT159 HRP159 IBL159 ILH159 IVD159 JEZ159 JOV159 JYR159 KIN159 KSJ159 LCF159 LMB159 LVX159 MFT159 MPP159 MZL159 NJH159 NTD159 OCZ159 OMV159 OWR159 PGN159 PQJ159 QAF159 QKB159 QTX159 RDT159 RNP159 RXL159 SHH159 SRD159 TAZ159 TKV159 TUR159 UEN159 UOJ159 UYF159 VIB159 VRX159 WBT159 TB166 WBT161:WBT163 ACX160 ACX166 AMT160 AMT166 AWP160 AWP166 BGL160 BGL166 BQH160 BQH166 CAD160 CAD166 CJZ160 CJZ166 CTV160 CTV166 DDR160 DDR166 DNN160 DNN166 DXJ160 DXJ166 EHF160 EHF166 ERB160 ERB166 FAX160 FAX166 FKT160 FKT166 FUP160 FUP166 GEL160 GEL166 GOH160 GOH166 GYD160 GYD166 HHZ160 HHZ166 HRV160 HRV166 IBR160 IBR166 ILN160 ILN166 IVJ160 IVJ166 JFF160 JFF166 JPB160 JPB166 JYX160 JYX166 KIT160 KIT166 KSP160 KSP166 LCL160 LCL166 LMH160 LMH166 LWD160 LWD166 MFZ160 MFZ166 MPV160 MPV166 MZR160 MZR166 NJN160 NJN166 NTJ160 NTJ166 ODF160 ODF166 ONB160 ONB166 OWX160 OWX166 PGT160 PGT166 PQP160 PQP166 QAL160 QAL166 QKH160 QKH166 QUD160 QUD166 RDZ160 RDZ166 RNV160 RNV166 RXR160 RXR166 SHN160 SHN166 SRJ160 SRJ166 TBF160 TBF166 TLB160 TLB166 TUX160 TUX166 UET160 UET166 UOP160 UOP166 UYL160 UYL166 VIH160 VIH166 VSD160 VSD166 WBZ160 WBZ166 WLV160 WLV166 WVR160 WVR166 JF160 JF166 TB160 WBT157 VRX157 VIB157 UYF157 UOJ157 UEN157 TUR157 TKV157 TAZ157 SRD157 SHH157 RXL157 RNP157 RDT157 QTX157 QKB157 QAF157 PQJ157 PGN157 OWR157 OMV157 OCZ157 NTD157 NJH157 MZL157 MPP157 MFT157 LVX157 LMB157 LCF157 KSJ157 KIN157 JYR157 JOV157 JEZ157 IVD157 ILH157 IBL157 HRP157 HHT157 GXX157 GOB157 GEF157 FUJ157 FKN157 FAR157 EQV157 EGZ157 DXD157 DNH157 DDL157 CTP157 CJT157 BZX157 BQB157 BGF157 AWJ157 AMN157 ACR157 SV157 IZ157 WVL157 WLP157 F148:F163 ACX158 AMT158 AWP158 BGL158 BQH158 CAD158 CJZ158 CTV158 DDR158 DNN158 DXJ158 EHF158 ERB158 FAX158 FKT158 FUP158 GEL158 GOH158 GYD158 HHZ158 HRV158 IBR158 ILN158 IVJ158 JFF158 JPB158 JYX158 KIT158 KSP158 LCL158 LMH158 LWD158 MFZ158 MPV158 MZR158 NJN158 NTJ158 ODF158 ONB158 OWX158 PGT158 PQP158 QAL158 QKH158 QUD158 RDZ158 RNV158 RXR158 SHN158 SRJ158 TBF158 TLB158 TUX158 UET158 UOP158 UYL158 VIH158 VSD158 WBZ158 WLV158 WVR158 JF158 TB158 L147:L163 JF266:JF267 WVR266:WVR267 WLV266:WLV267 WBZ266:WBZ267 VSD266:VSD267 VIH266:VIH267 UYL266:UYL267 UOP266:UOP267 UET266:UET267 TUX266:TUX267 TLB266:TLB267 TBF266:TBF267 SRJ266:SRJ267 SHN266:SHN267 RXR266:RXR267 RNV266:RNV267 RDZ266:RDZ267 QUD266:QUD267 QKH266:QKH267 QAL266:QAL267 PQP266:PQP267 PGT266:PGT267 OWX266:OWX267 ONB266:ONB267 ODF266:ODF267 NTJ266:NTJ267 NJN266:NJN267 MZR266:MZR267 MPV266:MPV267 MFZ266:MFZ267 LWD266:LWD267 LMH266:LMH267 LCL266:LCL267 KSP266:KSP267 KIT266:KIT267 JYX266:JYX267 JPB266:JPB267 JFF266:JFF267 IVJ266:IVJ267 ILN266:ILN267 IBR266:IBR267 HRV266:HRV267 HHZ266:HHZ267 GYD266:GYD267 GOH266:GOH267 GEL266:GEL267 FUP266:FUP267 FKT266:FKT267 FAX266:FAX267 ERB266:ERB267 EHF266:EHF267 DXJ266:DXJ267 DNN266:DNN267 DDR266:DDR267 CTV266:CTV267 CJZ266:CJZ267 CAD266:CAD267 BQH266:BQH267 BGL266:BGL267 AWP266:AWP267 AMT266:AMT267 ACX266:ACX267 AMT273:AMT274 AWP273:AWP274 BGL273:BGL274 BQH273:BQH274 CAD273:CAD274 CJZ273:CJZ274 CTV273:CTV274 DDR273:DDR274 DNN273:DNN274 DXJ273:DXJ274 EHF273:EHF274 ERB273:ERB274 FAX273:FAX274 FKT273:FKT274 FUP273:FUP274 GEL273:GEL274 GOH273:GOH274 GYD273:GYD274 HHZ273:HHZ274 HRV273:HRV274 IBR273:IBR274 ILN273:ILN274 IVJ273:IVJ274 JFF273:JFF274 JPB273:JPB274 JYX273:JYX274 KIT273:KIT274 KSP273:KSP274 LCL273:LCL274 LMH273:LMH274 LWD273:LWD274 MFZ273:MFZ274 MPV273:MPV274 MZR273:MZR274 NJN273:NJN274 NTJ273:NTJ274 ODF273:ODF274 ONB273:ONB274 OWX273:OWX274 PGT273:PGT274 PQP273:PQP274 QAL273:QAL274 QKH273:QKH274 QUD273:QUD274 RDZ273:RDZ274 RNV273:RNV274 RXR273:RXR274 SHN273:SHN274 SRJ273:SRJ274 TBF273:TBF274 TLB273:TLB274 TUX273:TUX274 UET273:UET274 UOP273:UOP274 UYL273:UYL274 VIH273:VIH274 VSD273:VSD274 WBZ273:WBZ274 WLV273:WLV274 WVR273:WVR274 JF273:JF274 TB273:TB274 JF292:JF293 WVR292:WVR293 WLV292:WLV293 WBZ292:WBZ293 VSD292:VSD293 VIH292:VIH293 UYL292:UYL293 UOP292:UOP293 UET292:UET293 TUX292:TUX293 TLB292:TLB293 TBF292:TBF293 SRJ292:SRJ293 SHN292:SHN293 RXR292:RXR293 RNV292:RNV293 RDZ292:RDZ293 QUD292:QUD293 QKH292:QKH293 QAL292:QAL293 PQP292:PQP293 PGT292:PGT293 OWX292:OWX293 ONB292:ONB293 ODF292:ODF293 NTJ292:NTJ293 NJN292:NJN293 MZR292:MZR293 MPV292:MPV293 MFZ292:MFZ293 LWD292:LWD293 LMH292:LMH293 LCL292:LCL293 KSP292:KSP293 KIT292:KIT293 JYX292:JYX293 JPB292:JPB293 JFF292:JFF293 IVJ292:IVJ293 ILN292:ILN293 IBR292:IBR293 HRV292:HRV293 HHZ292:HHZ293 GYD292:GYD293 GOH292:GOH293 GEL292:GEL293 FUP292:FUP293 FKT292:FKT293 FAX292:FAX293 ERB292:ERB293 EHF292:EHF293 DXJ292:DXJ293 DNN292:DNN293 DDR292:DDR293 CTV292:CTV293 CJZ292:CJZ293 CAD292:CAD293 BQH292:BQH293 BGL292:BGL293 AWP292:AWP293 AMT292:AMT293 ACX292:ACX293 ACX299:ACX300 AMT299:AMT300 AWP299:AWP300 BGL299:BGL300 BQH299:BQH300 CAD299:CAD300 CJZ299:CJZ300 CTV299:CTV300 DDR299:DDR300 DNN299:DNN300 DXJ299:DXJ300 EHF299:EHF300 ERB299:ERB300 FAX299:FAX300 FKT299:FKT300 FUP299:FUP300 GEL299:GEL300 GOH299:GOH300 GYD299:GYD300 HHZ299:HHZ300 HRV299:HRV300 IBR299:IBR300 ILN299:ILN300 IVJ299:IVJ300 JFF299:JFF300 JPB299:JPB300 JYX299:JYX300 KIT299:KIT300 KSP299:KSP300 LCL299:LCL300 LMH299:LMH300 LWD299:LWD300 MFZ299:MFZ300 MPV299:MPV300 MZR299:MZR300 NJN299:NJN300 NTJ299:NTJ300 ODF299:ODF300 ONB299:ONB300 OWX299:OWX300 PGT299:PGT300 PQP299:PQP300 QAL299:QAL300 QKH299:QKH300 QUD299:QUD300 RDZ299:RDZ300 RNV299:RNV300 RXR299:RXR300 SHN299:SHN300 SRJ299:SRJ300 TBF299:TBF300 TLB299:TLB300 TUX299:TUX300 UET299:UET300 UOP299:UOP300 UYL299:UYL300 VIH299:VIH300 VSD299:VSD300 WBZ299:WBZ300 WLV299:WLV300 WVR299:WVR300 JF299:JF300 TB299:TB300 TB306:TB307 JF306:JF307 WVR306:WVR307 WLV306:WLV307 WBZ306:WBZ307 VSD306:VSD307 VIH306:VIH307 UYL306:UYL307 UOP306:UOP307 UET306:UET307 TUX306:TUX307 TLB306:TLB307 TBF306:TBF307 SRJ306:SRJ307 SHN306:SHN307 RXR306:RXR307 RNV306:RNV307 RDZ306:RDZ307 QUD306:QUD307 QKH306:QKH307 QAL306:QAL307 PQP306:PQP307 PGT306:PGT307 OWX306:OWX307 ONB306:ONB307 ODF306:ODF307 NTJ306:NTJ307 NJN306:NJN307 MZR306:MZR307 MPV306:MPV307 MFZ306:MFZ307 LWD306:LWD307 LMH306:LMH307 LCL306:LCL307 KSP306:KSP307 KIT306:KIT307 JYX306:JYX307 JPB306:JPB307 JFF306:JFF307 IVJ306:IVJ307 ILN306:ILN307 IBR306:IBR307 HRV306:HRV307 HHZ306:HHZ307 GYD306:GYD307 GOH306:GOH307 GEL306:GEL307 FUP306:FUP307 FKT306:FKT307 FAX306:FAX307 ERB306:ERB307 EHF306:EHF307 DXJ306:DXJ307 DNN306:DNN307 DDR306:DDR307 CTV306:CTV307 CJZ306:CJZ307 CAD306:CAD307 BQH306:BQH307 BGL306:BGL307 AWP306:AWP307 AMT306:AMT307 ACX306:ACX307 ACX313:ACX314 AMT313:AMT314 AWP313:AWP314 BGL313:BGL314 BQH313:BQH314 CAD313:CAD314 CJZ313:CJZ314 CTV313:CTV314 DDR313:DDR314 DNN313:DNN314 DXJ313:DXJ314 EHF313:EHF314 ERB313:ERB314 FAX313:FAX314 FKT313:FKT314 FUP313:FUP314 GEL313:GEL314 GOH313:GOH314 GYD313:GYD314 HHZ313:HHZ314 HRV313:HRV314 IBR313:IBR314 ILN313:ILN314 IVJ313:IVJ314 JFF313:JFF314 JPB313:JPB314 JYX313:JYX314 KIT313:KIT314 KSP313:KSP314 LCL313:LCL314 LMH313:LMH314 LWD313:LWD314 MFZ313:MFZ314 MPV313:MPV314 MZR313:MZR314 NJN313:NJN314 NTJ313:NTJ314 ODF313:ODF314 ONB313:ONB314 OWX313:OWX314 PGT313:PGT314 PQP313:PQP314 QAL313:QAL314 QKH313:QKH314 QUD313:QUD314 RDZ313:RDZ314 RNV313:RNV314 RXR313:RXR314 SHN313:SHN314 SRJ313:SRJ314 TBF313:TBF314 TLB313:TLB314 TUX313:TUX314 UET313:UET314 UOP313:UOP314 UYL313:UYL314 VIH313:VIH314 VSD313:VSD314 WBZ313:WBZ314 WLV313:WLV314 WVR313:WVR314 JF313:JF314 TB313:TB314 TB364:TB923 TB292:TB293 JF277 WVR277 WLV277 WBZ277 VSD277 VIH277 UYL277 UOP277 UET277 TUX277 TLB277 TBF277 SRJ277 SHN277 RXR277 RNV277 RDZ277 QUD277 QKH277 QAL277 PQP277 PGT277 OWX277 ONB277 ODF277 NTJ277 NJN277 MZR277 MPV277 MFZ277 LWD277 LMH277 LCL277 KSP277 KIT277 JYX277 JPB277 JFF277 IVJ277 ILN277 IBR277 HRV277 HHZ277 GYD277 GOH277 GEL277 FUP277 FKT277 FAX277 ERB277 EHF277 DXJ277 DNN277 DDR277 CTV277 CJZ277 CAD277 BQH277 BGL277 AWP277 AMT277 ACX277 TB277 L278:L279 ACX280 AMT280 AWP280 BGL280 BQH280 CAD280 CJZ280 CTV280 DDR280 DNN280 DXJ280 EHF280 ERB280 FAX280 FKT280 FUP280 GEL280 GOH280 GYD280 HHZ280 HRV280 IBR280 ILN280 IVJ280 JFF280 JPB280 JYX280 KIT280 KSP280 LCL280 LMH280 LWD280 MFZ280 MPV280 MZR280 NJN280 NTJ280 ODF280 ONB280 OWX280 PGT280 PQP280 QAL280 QKH280 QUD280 RDZ280 RNV280 RXR280 SHN280 SRJ280 TBF280 TLB280 TUX280 UET280 UOP280 UYL280 VIH280 VSD280 WBZ280 WLV280 WVR280 JF280 TB280 L281:L282 JF283 WVR283 WLV283 WBZ283 VSD283 VIH283 UYL283 UOP283 UET283 TUX283 TLB283 TBF283 SRJ283 SHN283 RXR283 RNV283 RDZ283 QUD283 QKH283 QAL283 PQP283 PGT283 OWX283 ONB283 ODF283 NTJ283 NJN283 MZR283 MPV283 MFZ283 LWD283 LMH283 LCL283 KSP283 KIT283 JYX283 JPB283 JFF283 IVJ283 ILN283 IBR283 HRV283 HHZ283 GYD283 GOH283 GEL283 FUP283 FKT283 FAX283 ERB283 EHF283 DXJ283 DNN283 DDR283 CTV283 CJZ283 CAD283 BQH283 BGL283 AWP283 AMT283 ACX283 TB283 TB286 ACX286 AMT286 AWP286 BGL286 BQH286 CAD286 CJZ286 CTV286 DDR286 DNN286 DXJ286 EHF286 ERB286 FAX286 FKT286 FUP286 GEL286 GOH286 GYD286 HHZ286 HRV286 IBR286 ILN286 IVJ286 JFF286 JPB286 JYX286 KIT286 KSP286 LCL286 LMH286 LWD286 MFZ286 MPV286 MZR286 NJN286 NTJ286 ODF286 ONB286 OWX286 PGT286 PQP286 QAL286 QKH286 QUD286 RDZ286 RNV286 RXR286 SHN286 SRJ286 TBF286 TLB286 TUX286 UET286 UOP286 UYL286 VIH286 VSD286 WBZ286 WLV286 WVR286 JF286 L332:L334 WVL167 TB266:TB267 JF335:JF336 WVR335:WVR336 WLV335:WLV336 WBZ335:WBZ336 VSD335:VSD336 VIH335:VIH336 UYL335:UYL336 UOP335:UOP336 UET335:UET336 TUX335:TUX336 TLB335:TLB336 TBF335:TBF336 SRJ335:SRJ336 SHN335:SHN336 RXR335:RXR336 RNV335:RNV336 RDZ335:RDZ336 QUD335:QUD336 QKH335:QKH336 QAL335:QAL336 PQP335:PQP336 PGT335:PGT336 OWX335:OWX336 ONB335:ONB336 ODF335:ODF336 NTJ335:NTJ336 NJN335:NJN336 MZR335:MZR336 MPV335:MPV336 MFZ335:MFZ336 LWD335:LWD336 LMH335:LMH336 LCL335:LCL336 KSP335:KSP336 KIT335:KIT336 JYX335:JYX336 JPB335:JPB336 JFF335:JFF336 IVJ335:IVJ336 ILN335:ILN336 IBR335:IBR336 HRV335:HRV336 HHZ335:HHZ336 GYD335:GYD336 GOH335:GOH336 GEL335:GEL336 FUP335:FUP336 FKT335:FKT336 FAX335:FAX336 ERB335:ERB336 EHF335:EHF336 DXJ335:DXJ336 DNN335:DNN336 DDR335:DDR336 CTV335:CTV336 CJZ335:CJZ336 CAD335:CAD336 BQH335:BQH336 BGL335:BGL336 AWP335:AWP336 AMT335:AMT336 ACX335:ACX336 TB335:TB336 AMT345:AMT346 AWP345:AWP346 BGL345:BGL346 BQH345:BQH346 CAD345:CAD346 CJZ345:CJZ346 CTV345:CTV346 DDR345:DDR346 DNN345:DNN346 DXJ345:DXJ346 EHF345:EHF346 ERB345:ERB346 FAX345:FAX346 FKT345:FKT346 FUP345:FUP346 GEL345:GEL346 GOH345:GOH346 GYD345:GYD346 HHZ345:HHZ346 HRV345:HRV346 IBR345:IBR346 ILN345:ILN346 IVJ345:IVJ346 JFF345:JFF346 JPB345:JPB346 JYX345:JYX346 KIT345:KIT346 KSP345:KSP346 LCL345:LCL346 LMH345:LMH346 LWD345:LWD346 MFZ345:MFZ346 MPV345:MPV346 MZR345:MZR346 NJN345:NJN346 NTJ345:NTJ346 ODF345:ODF346 ONB345:ONB346 OWX345:OWX346 PGT345:PGT346 PQP345:PQP346 QAL345:QAL346 QKH345:QKH346 QUD345:QUD346 RDZ345:RDZ346 RNV345:RNV346 RXR345:RXR346 SHN345:SHN346 SRJ345:SRJ346 TBF345:TBF346 TLB345:TLB346 TUX345:TUX346 UET345:UET346 UOP345:UOP346 UYL345:UYL346 VIH345:VIH346 VSD345:VSD346 WBZ345:WBZ346 WLV345:WLV346 WVR345:WVR346 JF345:JF346 TB345:TB346 JB343 JF349:JF350 WVR349:WVR350 WLV349:WLV350 WBZ349:WBZ350 VSD349:VSD350 VIH349:VIH350 UYL349:UYL350 UOP349:UOP350 UET349:UET350 TUX349:TUX350 TLB349:TLB350 TBF349:TBF350 SRJ349:SRJ350 SHN349:SHN350 RXR349:RXR350 RNV349:RNV350 RDZ349:RDZ350 QUD349:QUD350 QKH349:QKH350 QAL349:QAL350 PQP349:PQP350 PGT349:PGT350 OWX349:OWX350 ONB349:ONB350 ODF349:ODF350 NTJ349:NTJ350 NJN349:NJN350 MZR349:MZR350 MPV349:MPV350 MFZ349:MFZ350 LWD349:LWD350 LMH349:LMH350 LCL349:LCL350 KSP349:KSP350 KIT349:KIT350 JYX349:JYX350 JPB349:JPB350 JFF349:JFF350 IVJ349:IVJ350 ILN349:ILN350 IBR349:IBR350 HRV349:HRV350 HHZ349:HHZ350 GYD349:GYD350 GOH349:GOH350 GEL349:GEL350 FUP349:FUP350 FKT349:FKT350 FAX349:FAX350 ERB349:ERB350 EHF349:EHF350 DXJ349:DXJ350 DNN349:DNN350 DDR349:DDR350 CTV349:CTV350 CJZ349:CJZ350 CAD349:CAD350 BQH349:BQH350 BGL349:BGL350 AWP349:AWP350 AMT349:AMT350 ACX349:ACX350 TB349:TB350 JB347 AMT341:AMT342 ACX364:ACX923 AWP341:AWP342 AMT364:AMT923 BGL341:BGL342 AWP364:AWP923 BQH341:BQH342 BGL364:BGL923 CAD341:CAD342 BQH364:BQH923 CJZ341:CJZ342 CAD364:CAD923 CTV341:CTV342 CJZ364:CJZ923 DDR341:DDR342 CTV364:CTV923 DNN341:DNN342 DDR364:DDR923 DXJ341:DXJ342 DNN364:DNN923 EHF341:EHF342 DXJ364:DXJ923 ERB341:ERB342 EHF364:EHF923 FAX341:FAX342 ERB364:ERB923 FKT341:FKT342 FAX364:FAX923 FUP341:FUP342 FKT364:FKT923 GEL341:GEL342 FUP364:FUP923 GOH341:GOH342 GEL364:GEL923 GYD341:GYD342 GOH364:GOH923 HHZ341:HHZ342 GYD364:GYD923 HRV341:HRV342 HHZ364:HHZ923 IBR341:IBR342 HRV364:HRV923 ILN341:ILN342 IBR364:IBR923 IVJ341:IVJ342 ILN364:ILN923 JFF341:JFF342 IVJ364:IVJ923 JPB341:JPB342 JFF364:JFF923 JYX341:JYX342 JPB364:JPB923 KIT341:KIT342 JYX364:JYX923 KSP341:KSP342 KIT364:KIT923 LCL341:LCL342 KSP364:KSP923 LMH341:LMH342 LCL364:LCL923 LWD341:LWD342 LMH364:LMH923 MFZ341:MFZ342 LWD364:LWD923 MPV341:MPV342 MFZ364:MFZ923 MZR341:MZR342 MPV364:MPV923 NJN341:NJN342 MZR364:MZR923 NTJ341:NTJ342 NJN364:NJN923 ODF341:ODF342 NTJ364:NTJ923 ONB341:ONB342 ODF364:ODF923 OWX341:OWX342 ONB364:ONB923 PGT341:PGT342 OWX364:OWX923 PQP341:PQP342 PGT364:PGT923 QAL341:QAL342 PQP364:PQP923 QKH341:QKH342 QAL364:QAL923 QUD341:QUD342 QKH364:QKH923 RDZ341:RDZ342 QUD364:QUD923 RNV341:RNV342 RDZ364:RDZ923 RXR341:RXR342 RNV364:RNV923 SHN341:SHN342 RXR364:RXR923 SRJ341:SRJ342 SHN364:SHN923 TBF341:TBF342 SRJ364:SRJ923 TLB341:TLB342 TBF364:TBF923 TUX341:TUX342 TLB364:TLB923 UET341:UET342 TUX364:TUX923 UOP341:UOP342 UET364:UET923 UYL341:UYL342 UOP364:UOP923 VIH341:VIH342 UYL364:UYL923 VSD341:VSD342 VIH364:VIH923 WBZ341:WBZ342 VSD364:VSD923 WLV341:WLV342 WBZ364:WBZ923 WVR341:WVR342 WLV364:WLV923 JF341:JF342 WVR364:WVR923 JF364:JF923 TB341:TB342 L361:L923 L336:L340 ACX273:ACX274 L244:L276 L342:L344 ACX341:ACX342 WVN343 WLR343 WBV343 VRZ343 VID343 UYH343 UOL343 UEP343 TUT343 TKX343 TBB343 SRF343 SHJ343 RXN343 RNR343 RDV343 QTZ343 QKD343 QAH343 PQL343 PGP343 OWT343 OMX343 ODB343 NTF343 NJJ343 MZN343 MPR343 MFV343 LVZ343 LMD343 LCH343 KSL343 KIP343 JYT343 JOX343 JFB343 IVF343 ILJ343 IBN343 HRR343 HHV343 GXZ343 GOD343 GEH343 FUL343 FKP343 FAT343 EQX343 EHB343 DXF343 DNJ343 DDN343 CTR343 CJV343 BZZ343 BQD343 BGH343 AWL343 AMP343 ACT343 SX343 L346:L348 ACX345:ACX346 WVN347 WLR347 WBV347 VRZ347 VID347 UYH347 UOL347 UEP347 TUT347 TKX347 TBB347 SRF347 SHJ347 RXN347 RNR347 RDV347 QTZ347 QKD347 QAH347 PQL347 PGP347 OWT347 OMX347 ODB347 NTF347 NJJ347 MZN347 MPR347 MFV347 LVZ347 LMD347 LCH347 KSL347 KIP347 JYT347 JOX347 JFB347 IVF347 ILJ347 IBN347 HRR347 HHV347 GXZ347 GOD347 GEH347 FUL347 FKP347 FAT347 EQX347 EHB347 DXF347 DNJ347 DDN347 CTR347 CJV347 BZZ347 BQD347 BGH347 AWL347 AMP347 ACT347 SX347 L350:L351 WVN351 WLR351 WBV351 VRZ351 VID351 UYH351 UOL351 UEP351 TUT351 TKX351 TBB351 SRF351 SHJ351 RXN351 RNR351 RDV351 QTZ351 QKD351 QAH351 PQL351 PGP351 OWT351 OMX351 ODB351 NTF351 NJJ351 MZN351 MPR351 MFV351 LVZ351 LMD351 LCH351 KSL351 KIP351 JYT351 JOX351 JFB351 IVF351 ILJ351 IBN351 HRR351 HHV351 GXZ351 GOD351 GEH351 FUL351 FKP351 FAT351 EQX351 EHB351 DXF351 DNJ351 DDN351 CTR351 CJV351 BZZ351 BQD351 BGH351 AWL351 AMP351 ACT351 SX351 JB351 L137:L142">
      <formula1>осн</formula1>
    </dataValidation>
    <dataValidation type="list" allowBlank="1" showInputMessage="1" showErrorMessage="1" sqref="WVS983135:WVS983963 M65631:M66459 JG65631:JG66459 TC65631:TC66459 ACY65631:ACY66459 AMU65631:AMU66459 AWQ65631:AWQ66459 BGM65631:BGM66459 BQI65631:BQI66459 CAE65631:CAE66459 CKA65631:CKA66459 CTW65631:CTW66459 DDS65631:DDS66459 DNO65631:DNO66459 DXK65631:DXK66459 EHG65631:EHG66459 ERC65631:ERC66459 FAY65631:FAY66459 FKU65631:FKU66459 FUQ65631:FUQ66459 GEM65631:GEM66459 GOI65631:GOI66459 GYE65631:GYE66459 HIA65631:HIA66459 HRW65631:HRW66459 IBS65631:IBS66459 ILO65631:ILO66459 IVK65631:IVK66459 JFG65631:JFG66459 JPC65631:JPC66459 JYY65631:JYY66459 KIU65631:KIU66459 KSQ65631:KSQ66459 LCM65631:LCM66459 LMI65631:LMI66459 LWE65631:LWE66459 MGA65631:MGA66459 MPW65631:MPW66459 MZS65631:MZS66459 NJO65631:NJO66459 NTK65631:NTK66459 ODG65631:ODG66459 ONC65631:ONC66459 OWY65631:OWY66459 PGU65631:PGU66459 PQQ65631:PQQ66459 QAM65631:QAM66459 QKI65631:QKI66459 QUE65631:QUE66459 REA65631:REA66459 RNW65631:RNW66459 RXS65631:RXS66459 SHO65631:SHO66459 SRK65631:SRK66459 TBG65631:TBG66459 TLC65631:TLC66459 TUY65631:TUY66459 UEU65631:UEU66459 UOQ65631:UOQ66459 UYM65631:UYM66459 VII65631:VII66459 VSE65631:VSE66459 WCA65631:WCA66459 WLW65631:WLW66459 WVS65631:WVS66459 M131167:M131995 JG131167:JG131995 TC131167:TC131995 ACY131167:ACY131995 AMU131167:AMU131995 AWQ131167:AWQ131995 BGM131167:BGM131995 BQI131167:BQI131995 CAE131167:CAE131995 CKA131167:CKA131995 CTW131167:CTW131995 DDS131167:DDS131995 DNO131167:DNO131995 DXK131167:DXK131995 EHG131167:EHG131995 ERC131167:ERC131995 FAY131167:FAY131995 FKU131167:FKU131995 FUQ131167:FUQ131995 GEM131167:GEM131995 GOI131167:GOI131995 GYE131167:GYE131995 HIA131167:HIA131995 HRW131167:HRW131995 IBS131167:IBS131995 ILO131167:ILO131995 IVK131167:IVK131995 JFG131167:JFG131995 JPC131167:JPC131995 JYY131167:JYY131995 KIU131167:KIU131995 KSQ131167:KSQ131995 LCM131167:LCM131995 LMI131167:LMI131995 LWE131167:LWE131995 MGA131167:MGA131995 MPW131167:MPW131995 MZS131167:MZS131995 NJO131167:NJO131995 NTK131167:NTK131995 ODG131167:ODG131995 ONC131167:ONC131995 OWY131167:OWY131995 PGU131167:PGU131995 PQQ131167:PQQ131995 QAM131167:QAM131995 QKI131167:QKI131995 QUE131167:QUE131995 REA131167:REA131995 RNW131167:RNW131995 RXS131167:RXS131995 SHO131167:SHO131995 SRK131167:SRK131995 TBG131167:TBG131995 TLC131167:TLC131995 TUY131167:TUY131995 UEU131167:UEU131995 UOQ131167:UOQ131995 UYM131167:UYM131995 VII131167:VII131995 VSE131167:VSE131995 WCA131167:WCA131995 WLW131167:WLW131995 WVS131167:WVS131995 M196703:M197531 JG196703:JG197531 TC196703:TC197531 ACY196703:ACY197531 AMU196703:AMU197531 AWQ196703:AWQ197531 BGM196703:BGM197531 BQI196703:BQI197531 CAE196703:CAE197531 CKA196703:CKA197531 CTW196703:CTW197531 DDS196703:DDS197531 DNO196703:DNO197531 DXK196703:DXK197531 EHG196703:EHG197531 ERC196703:ERC197531 FAY196703:FAY197531 FKU196703:FKU197531 FUQ196703:FUQ197531 GEM196703:GEM197531 GOI196703:GOI197531 GYE196703:GYE197531 HIA196703:HIA197531 HRW196703:HRW197531 IBS196703:IBS197531 ILO196703:ILO197531 IVK196703:IVK197531 JFG196703:JFG197531 JPC196703:JPC197531 JYY196703:JYY197531 KIU196703:KIU197531 KSQ196703:KSQ197531 LCM196703:LCM197531 LMI196703:LMI197531 LWE196703:LWE197531 MGA196703:MGA197531 MPW196703:MPW197531 MZS196703:MZS197531 NJO196703:NJO197531 NTK196703:NTK197531 ODG196703:ODG197531 ONC196703:ONC197531 OWY196703:OWY197531 PGU196703:PGU197531 PQQ196703:PQQ197531 QAM196703:QAM197531 QKI196703:QKI197531 QUE196703:QUE197531 REA196703:REA197531 RNW196703:RNW197531 RXS196703:RXS197531 SHO196703:SHO197531 SRK196703:SRK197531 TBG196703:TBG197531 TLC196703:TLC197531 TUY196703:TUY197531 UEU196703:UEU197531 UOQ196703:UOQ197531 UYM196703:UYM197531 VII196703:VII197531 VSE196703:VSE197531 WCA196703:WCA197531 WLW196703:WLW197531 WVS196703:WVS197531 M262239:M263067 JG262239:JG263067 TC262239:TC263067 ACY262239:ACY263067 AMU262239:AMU263067 AWQ262239:AWQ263067 BGM262239:BGM263067 BQI262239:BQI263067 CAE262239:CAE263067 CKA262239:CKA263067 CTW262239:CTW263067 DDS262239:DDS263067 DNO262239:DNO263067 DXK262239:DXK263067 EHG262239:EHG263067 ERC262239:ERC263067 FAY262239:FAY263067 FKU262239:FKU263067 FUQ262239:FUQ263067 GEM262239:GEM263067 GOI262239:GOI263067 GYE262239:GYE263067 HIA262239:HIA263067 HRW262239:HRW263067 IBS262239:IBS263067 ILO262239:ILO263067 IVK262239:IVK263067 JFG262239:JFG263067 JPC262239:JPC263067 JYY262239:JYY263067 KIU262239:KIU263067 KSQ262239:KSQ263067 LCM262239:LCM263067 LMI262239:LMI263067 LWE262239:LWE263067 MGA262239:MGA263067 MPW262239:MPW263067 MZS262239:MZS263067 NJO262239:NJO263067 NTK262239:NTK263067 ODG262239:ODG263067 ONC262239:ONC263067 OWY262239:OWY263067 PGU262239:PGU263067 PQQ262239:PQQ263067 QAM262239:QAM263067 QKI262239:QKI263067 QUE262239:QUE263067 REA262239:REA263067 RNW262239:RNW263067 RXS262239:RXS263067 SHO262239:SHO263067 SRK262239:SRK263067 TBG262239:TBG263067 TLC262239:TLC263067 TUY262239:TUY263067 UEU262239:UEU263067 UOQ262239:UOQ263067 UYM262239:UYM263067 VII262239:VII263067 VSE262239:VSE263067 WCA262239:WCA263067 WLW262239:WLW263067 WVS262239:WVS263067 M327775:M328603 JG327775:JG328603 TC327775:TC328603 ACY327775:ACY328603 AMU327775:AMU328603 AWQ327775:AWQ328603 BGM327775:BGM328603 BQI327775:BQI328603 CAE327775:CAE328603 CKA327775:CKA328603 CTW327775:CTW328603 DDS327775:DDS328603 DNO327775:DNO328603 DXK327775:DXK328603 EHG327775:EHG328603 ERC327775:ERC328603 FAY327775:FAY328603 FKU327775:FKU328603 FUQ327775:FUQ328603 GEM327775:GEM328603 GOI327775:GOI328603 GYE327775:GYE328603 HIA327775:HIA328603 HRW327775:HRW328603 IBS327775:IBS328603 ILO327775:ILO328603 IVK327775:IVK328603 JFG327775:JFG328603 JPC327775:JPC328603 JYY327775:JYY328603 KIU327775:KIU328603 KSQ327775:KSQ328603 LCM327775:LCM328603 LMI327775:LMI328603 LWE327775:LWE328603 MGA327775:MGA328603 MPW327775:MPW328603 MZS327775:MZS328603 NJO327775:NJO328603 NTK327775:NTK328603 ODG327775:ODG328603 ONC327775:ONC328603 OWY327775:OWY328603 PGU327775:PGU328603 PQQ327775:PQQ328603 QAM327775:QAM328603 QKI327775:QKI328603 QUE327775:QUE328603 REA327775:REA328603 RNW327775:RNW328603 RXS327775:RXS328603 SHO327775:SHO328603 SRK327775:SRK328603 TBG327775:TBG328603 TLC327775:TLC328603 TUY327775:TUY328603 UEU327775:UEU328603 UOQ327775:UOQ328603 UYM327775:UYM328603 VII327775:VII328603 VSE327775:VSE328603 WCA327775:WCA328603 WLW327775:WLW328603 WVS327775:WVS328603 M393311:M394139 JG393311:JG394139 TC393311:TC394139 ACY393311:ACY394139 AMU393311:AMU394139 AWQ393311:AWQ394139 BGM393311:BGM394139 BQI393311:BQI394139 CAE393311:CAE394139 CKA393311:CKA394139 CTW393311:CTW394139 DDS393311:DDS394139 DNO393311:DNO394139 DXK393311:DXK394139 EHG393311:EHG394139 ERC393311:ERC394139 FAY393311:FAY394139 FKU393311:FKU394139 FUQ393311:FUQ394139 GEM393311:GEM394139 GOI393311:GOI394139 GYE393311:GYE394139 HIA393311:HIA394139 HRW393311:HRW394139 IBS393311:IBS394139 ILO393311:ILO394139 IVK393311:IVK394139 JFG393311:JFG394139 JPC393311:JPC394139 JYY393311:JYY394139 KIU393311:KIU394139 KSQ393311:KSQ394139 LCM393311:LCM394139 LMI393311:LMI394139 LWE393311:LWE394139 MGA393311:MGA394139 MPW393311:MPW394139 MZS393311:MZS394139 NJO393311:NJO394139 NTK393311:NTK394139 ODG393311:ODG394139 ONC393311:ONC394139 OWY393311:OWY394139 PGU393311:PGU394139 PQQ393311:PQQ394139 QAM393311:QAM394139 QKI393311:QKI394139 QUE393311:QUE394139 REA393311:REA394139 RNW393311:RNW394139 RXS393311:RXS394139 SHO393311:SHO394139 SRK393311:SRK394139 TBG393311:TBG394139 TLC393311:TLC394139 TUY393311:TUY394139 UEU393311:UEU394139 UOQ393311:UOQ394139 UYM393311:UYM394139 VII393311:VII394139 VSE393311:VSE394139 WCA393311:WCA394139 WLW393311:WLW394139 WVS393311:WVS394139 M458847:M459675 JG458847:JG459675 TC458847:TC459675 ACY458847:ACY459675 AMU458847:AMU459675 AWQ458847:AWQ459675 BGM458847:BGM459675 BQI458847:BQI459675 CAE458847:CAE459675 CKA458847:CKA459675 CTW458847:CTW459675 DDS458847:DDS459675 DNO458847:DNO459675 DXK458847:DXK459675 EHG458847:EHG459675 ERC458847:ERC459675 FAY458847:FAY459675 FKU458847:FKU459675 FUQ458847:FUQ459675 GEM458847:GEM459675 GOI458847:GOI459675 GYE458847:GYE459675 HIA458847:HIA459675 HRW458847:HRW459675 IBS458847:IBS459675 ILO458847:ILO459675 IVK458847:IVK459675 JFG458847:JFG459675 JPC458847:JPC459675 JYY458847:JYY459675 KIU458847:KIU459675 KSQ458847:KSQ459675 LCM458847:LCM459675 LMI458847:LMI459675 LWE458847:LWE459675 MGA458847:MGA459675 MPW458847:MPW459675 MZS458847:MZS459675 NJO458847:NJO459675 NTK458847:NTK459675 ODG458847:ODG459675 ONC458847:ONC459675 OWY458847:OWY459675 PGU458847:PGU459675 PQQ458847:PQQ459675 QAM458847:QAM459675 QKI458847:QKI459675 QUE458847:QUE459675 REA458847:REA459675 RNW458847:RNW459675 RXS458847:RXS459675 SHO458847:SHO459675 SRK458847:SRK459675 TBG458847:TBG459675 TLC458847:TLC459675 TUY458847:TUY459675 UEU458847:UEU459675 UOQ458847:UOQ459675 UYM458847:UYM459675 VII458847:VII459675 VSE458847:VSE459675 WCA458847:WCA459675 WLW458847:WLW459675 WVS458847:WVS459675 M524383:M525211 JG524383:JG525211 TC524383:TC525211 ACY524383:ACY525211 AMU524383:AMU525211 AWQ524383:AWQ525211 BGM524383:BGM525211 BQI524383:BQI525211 CAE524383:CAE525211 CKA524383:CKA525211 CTW524383:CTW525211 DDS524383:DDS525211 DNO524383:DNO525211 DXK524383:DXK525211 EHG524383:EHG525211 ERC524383:ERC525211 FAY524383:FAY525211 FKU524383:FKU525211 FUQ524383:FUQ525211 GEM524383:GEM525211 GOI524383:GOI525211 GYE524383:GYE525211 HIA524383:HIA525211 HRW524383:HRW525211 IBS524383:IBS525211 ILO524383:ILO525211 IVK524383:IVK525211 JFG524383:JFG525211 JPC524383:JPC525211 JYY524383:JYY525211 KIU524383:KIU525211 KSQ524383:KSQ525211 LCM524383:LCM525211 LMI524383:LMI525211 LWE524383:LWE525211 MGA524383:MGA525211 MPW524383:MPW525211 MZS524383:MZS525211 NJO524383:NJO525211 NTK524383:NTK525211 ODG524383:ODG525211 ONC524383:ONC525211 OWY524383:OWY525211 PGU524383:PGU525211 PQQ524383:PQQ525211 QAM524383:QAM525211 QKI524383:QKI525211 QUE524383:QUE525211 REA524383:REA525211 RNW524383:RNW525211 RXS524383:RXS525211 SHO524383:SHO525211 SRK524383:SRK525211 TBG524383:TBG525211 TLC524383:TLC525211 TUY524383:TUY525211 UEU524383:UEU525211 UOQ524383:UOQ525211 UYM524383:UYM525211 VII524383:VII525211 VSE524383:VSE525211 WCA524383:WCA525211 WLW524383:WLW525211 WVS524383:WVS525211 M589919:M590747 JG589919:JG590747 TC589919:TC590747 ACY589919:ACY590747 AMU589919:AMU590747 AWQ589919:AWQ590747 BGM589919:BGM590747 BQI589919:BQI590747 CAE589919:CAE590747 CKA589919:CKA590747 CTW589919:CTW590747 DDS589919:DDS590747 DNO589919:DNO590747 DXK589919:DXK590747 EHG589919:EHG590747 ERC589919:ERC590747 FAY589919:FAY590747 FKU589919:FKU590747 FUQ589919:FUQ590747 GEM589919:GEM590747 GOI589919:GOI590747 GYE589919:GYE590747 HIA589919:HIA590747 HRW589919:HRW590747 IBS589919:IBS590747 ILO589919:ILO590747 IVK589919:IVK590747 JFG589919:JFG590747 JPC589919:JPC590747 JYY589919:JYY590747 KIU589919:KIU590747 KSQ589919:KSQ590747 LCM589919:LCM590747 LMI589919:LMI590747 LWE589919:LWE590747 MGA589919:MGA590747 MPW589919:MPW590747 MZS589919:MZS590747 NJO589919:NJO590747 NTK589919:NTK590747 ODG589919:ODG590747 ONC589919:ONC590747 OWY589919:OWY590747 PGU589919:PGU590747 PQQ589919:PQQ590747 QAM589919:QAM590747 QKI589919:QKI590747 QUE589919:QUE590747 REA589919:REA590747 RNW589919:RNW590747 RXS589919:RXS590747 SHO589919:SHO590747 SRK589919:SRK590747 TBG589919:TBG590747 TLC589919:TLC590747 TUY589919:TUY590747 UEU589919:UEU590747 UOQ589919:UOQ590747 UYM589919:UYM590747 VII589919:VII590747 VSE589919:VSE590747 WCA589919:WCA590747 WLW589919:WLW590747 WVS589919:WVS590747 M655455:M656283 JG655455:JG656283 TC655455:TC656283 ACY655455:ACY656283 AMU655455:AMU656283 AWQ655455:AWQ656283 BGM655455:BGM656283 BQI655455:BQI656283 CAE655455:CAE656283 CKA655455:CKA656283 CTW655455:CTW656283 DDS655455:DDS656283 DNO655455:DNO656283 DXK655455:DXK656283 EHG655455:EHG656283 ERC655455:ERC656283 FAY655455:FAY656283 FKU655455:FKU656283 FUQ655455:FUQ656283 GEM655455:GEM656283 GOI655455:GOI656283 GYE655455:GYE656283 HIA655455:HIA656283 HRW655455:HRW656283 IBS655455:IBS656283 ILO655455:ILO656283 IVK655455:IVK656283 JFG655455:JFG656283 JPC655455:JPC656283 JYY655455:JYY656283 KIU655455:KIU656283 KSQ655455:KSQ656283 LCM655455:LCM656283 LMI655455:LMI656283 LWE655455:LWE656283 MGA655455:MGA656283 MPW655455:MPW656283 MZS655455:MZS656283 NJO655455:NJO656283 NTK655455:NTK656283 ODG655455:ODG656283 ONC655455:ONC656283 OWY655455:OWY656283 PGU655455:PGU656283 PQQ655455:PQQ656283 QAM655455:QAM656283 QKI655455:QKI656283 QUE655455:QUE656283 REA655455:REA656283 RNW655455:RNW656283 RXS655455:RXS656283 SHO655455:SHO656283 SRK655455:SRK656283 TBG655455:TBG656283 TLC655455:TLC656283 TUY655455:TUY656283 UEU655455:UEU656283 UOQ655455:UOQ656283 UYM655455:UYM656283 VII655455:VII656283 VSE655455:VSE656283 WCA655455:WCA656283 WLW655455:WLW656283 WVS655455:WVS656283 M720991:M721819 JG720991:JG721819 TC720991:TC721819 ACY720991:ACY721819 AMU720991:AMU721819 AWQ720991:AWQ721819 BGM720991:BGM721819 BQI720991:BQI721819 CAE720991:CAE721819 CKA720991:CKA721819 CTW720991:CTW721819 DDS720991:DDS721819 DNO720991:DNO721819 DXK720991:DXK721819 EHG720991:EHG721819 ERC720991:ERC721819 FAY720991:FAY721819 FKU720991:FKU721819 FUQ720991:FUQ721819 GEM720991:GEM721819 GOI720991:GOI721819 GYE720991:GYE721819 HIA720991:HIA721819 HRW720991:HRW721819 IBS720991:IBS721819 ILO720991:ILO721819 IVK720991:IVK721819 JFG720991:JFG721819 JPC720991:JPC721819 JYY720991:JYY721819 KIU720991:KIU721819 KSQ720991:KSQ721819 LCM720991:LCM721819 LMI720991:LMI721819 LWE720991:LWE721819 MGA720991:MGA721819 MPW720991:MPW721819 MZS720991:MZS721819 NJO720991:NJO721819 NTK720991:NTK721819 ODG720991:ODG721819 ONC720991:ONC721819 OWY720991:OWY721819 PGU720991:PGU721819 PQQ720991:PQQ721819 QAM720991:QAM721819 QKI720991:QKI721819 QUE720991:QUE721819 REA720991:REA721819 RNW720991:RNW721819 RXS720991:RXS721819 SHO720991:SHO721819 SRK720991:SRK721819 TBG720991:TBG721819 TLC720991:TLC721819 TUY720991:TUY721819 UEU720991:UEU721819 UOQ720991:UOQ721819 UYM720991:UYM721819 VII720991:VII721819 VSE720991:VSE721819 WCA720991:WCA721819 WLW720991:WLW721819 WVS720991:WVS721819 M786527:M787355 JG786527:JG787355 TC786527:TC787355 ACY786527:ACY787355 AMU786527:AMU787355 AWQ786527:AWQ787355 BGM786527:BGM787355 BQI786527:BQI787355 CAE786527:CAE787355 CKA786527:CKA787355 CTW786527:CTW787355 DDS786527:DDS787355 DNO786527:DNO787355 DXK786527:DXK787355 EHG786527:EHG787355 ERC786527:ERC787355 FAY786527:FAY787355 FKU786527:FKU787355 FUQ786527:FUQ787355 GEM786527:GEM787355 GOI786527:GOI787355 GYE786527:GYE787355 HIA786527:HIA787355 HRW786527:HRW787355 IBS786527:IBS787355 ILO786527:ILO787355 IVK786527:IVK787355 JFG786527:JFG787355 JPC786527:JPC787355 JYY786527:JYY787355 KIU786527:KIU787355 KSQ786527:KSQ787355 LCM786527:LCM787355 LMI786527:LMI787355 LWE786527:LWE787355 MGA786527:MGA787355 MPW786527:MPW787355 MZS786527:MZS787355 NJO786527:NJO787355 NTK786527:NTK787355 ODG786527:ODG787355 ONC786527:ONC787355 OWY786527:OWY787355 PGU786527:PGU787355 PQQ786527:PQQ787355 QAM786527:QAM787355 QKI786527:QKI787355 QUE786527:QUE787355 REA786527:REA787355 RNW786527:RNW787355 RXS786527:RXS787355 SHO786527:SHO787355 SRK786527:SRK787355 TBG786527:TBG787355 TLC786527:TLC787355 TUY786527:TUY787355 UEU786527:UEU787355 UOQ786527:UOQ787355 UYM786527:UYM787355 VII786527:VII787355 VSE786527:VSE787355 WCA786527:WCA787355 WLW786527:WLW787355 WVS786527:WVS787355 M852063:M852891 JG852063:JG852891 TC852063:TC852891 ACY852063:ACY852891 AMU852063:AMU852891 AWQ852063:AWQ852891 BGM852063:BGM852891 BQI852063:BQI852891 CAE852063:CAE852891 CKA852063:CKA852891 CTW852063:CTW852891 DDS852063:DDS852891 DNO852063:DNO852891 DXK852063:DXK852891 EHG852063:EHG852891 ERC852063:ERC852891 FAY852063:FAY852891 FKU852063:FKU852891 FUQ852063:FUQ852891 GEM852063:GEM852891 GOI852063:GOI852891 GYE852063:GYE852891 HIA852063:HIA852891 HRW852063:HRW852891 IBS852063:IBS852891 ILO852063:ILO852891 IVK852063:IVK852891 JFG852063:JFG852891 JPC852063:JPC852891 JYY852063:JYY852891 KIU852063:KIU852891 KSQ852063:KSQ852891 LCM852063:LCM852891 LMI852063:LMI852891 LWE852063:LWE852891 MGA852063:MGA852891 MPW852063:MPW852891 MZS852063:MZS852891 NJO852063:NJO852891 NTK852063:NTK852891 ODG852063:ODG852891 ONC852063:ONC852891 OWY852063:OWY852891 PGU852063:PGU852891 PQQ852063:PQQ852891 QAM852063:QAM852891 QKI852063:QKI852891 QUE852063:QUE852891 REA852063:REA852891 RNW852063:RNW852891 RXS852063:RXS852891 SHO852063:SHO852891 SRK852063:SRK852891 TBG852063:TBG852891 TLC852063:TLC852891 TUY852063:TUY852891 UEU852063:UEU852891 UOQ852063:UOQ852891 UYM852063:UYM852891 VII852063:VII852891 VSE852063:VSE852891 WCA852063:WCA852891 WLW852063:WLW852891 WVS852063:WVS852891 M917599:M918427 JG917599:JG918427 TC917599:TC918427 ACY917599:ACY918427 AMU917599:AMU918427 AWQ917599:AWQ918427 BGM917599:BGM918427 BQI917599:BQI918427 CAE917599:CAE918427 CKA917599:CKA918427 CTW917599:CTW918427 DDS917599:DDS918427 DNO917599:DNO918427 DXK917599:DXK918427 EHG917599:EHG918427 ERC917599:ERC918427 FAY917599:FAY918427 FKU917599:FKU918427 FUQ917599:FUQ918427 GEM917599:GEM918427 GOI917599:GOI918427 GYE917599:GYE918427 HIA917599:HIA918427 HRW917599:HRW918427 IBS917599:IBS918427 ILO917599:ILO918427 IVK917599:IVK918427 JFG917599:JFG918427 JPC917599:JPC918427 JYY917599:JYY918427 KIU917599:KIU918427 KSQ917599:KSQ918427 LCM917599:LCM918427 LMI917599:LMI918427 LWE917599:LWE918427 MGA917599:MGA918427 MPW917599:MPW918427 MZS917599:MZS918427 NJO917599:NJO918427 NTK917599:NTK918427 ODG917599:ODG918427 ONC917599:ONC918427 OWY917599:OWY918427 PGU917599:PGU918427 PQQ917599:PQQ918427 QAM917599:QAM918427 QKI917599:QKI918427 QUE917599:QUE918427 REA917599:REA918427 RNW917599:RNW918427 RXS917599:RXS918427 SHO917599:SHO918427 SRK917599:SRK918427 TBG917599:TBG918427 TLC917599:TLC918427 TUY917599:TUY918427 UEU917599:UEU918427 UOQ917599:UOQ918427 UYM917599:UYM918427 VII917599:VII918427 VSE917599:VSE918427 WCA917599:WCA918427 WLW917599:WLW918427 WVS917599:WVS918427 M983135:M983963 JG983135:JG983963 TC983135:TC983963 ACY983135:ACY983963 AMU983135:AMU983963 AWQ983135:AWQ983963 BGM983135:BGM983963 BQI983135:BQI983963 CAE983135:CAE983963 CKA983135:CKA983963 CTW983135:CTW983963 DDS983135:DDS983963 DNO983135:DNO983963 DXK983135:DXK983963 EHG983135:EHG983963 ERC983135:ERC983963 FAY983135:FAY983963 FKU983135:FKU983963 FUQ983135:FUQ983963 GEM983135:GEM983963 GOI983135:GOI983963 GYE983135:GYE983963 HIA983135:HIA983963 HRW983135:HRW983963 IBS983135:IBS983963 ILO983135:ILO983963 IVK983135:IVK983963 JFG983135:JFG983963 JPC983135:JPC983963 JYY983135:JYY983963 KIU983135:KIU983963 KSQ983135:KSQ983963 LCM983135:LCM983963 LMI983135:LMI983963 LWE983135:LWE983963 MGA983135:MGA983963 MPW983135:MPW983963 MZS983135:MZS983963 NJO983135:NJO983963 NTK983135:NTK983963 ODG983135:ODG983963 ONC983135:ONC983963 OWY983135:OWY983963 PGU983135:PGU983963 PQQ983135:PQQ983963 QAM983135:QAM983963 QKI983135:QKI983963 QUE983135:QUE983963 REA983135:REA983963 RNW983135:RNW983963 RXS983135:RXS983963 SHO983135:SHO983963 SRK983135:SRK983963 TBG983135:TBG983963 TLC983135:TLC983963 TUY983135:TUY983963 UEU983135:UEU983963 UOQ983135:UOQ983963 UYM983135:UYM983963 VII983135:VII983963 VSE983135:VSE983963 WCA983135:WCA983963 WLW983135:WLW983963 WVK121 WVK15 WLO15 WLO121 WBS15 WBS121 VRW15 VRW121 VIA15 VIA121 UYE15 UYE121 UOI15 UOI121 UEM15 UEM121 TUQ15 TUQ121 TKU15 TKU121 TAY15 TAY121 SRC15 SRC121 SHG15 SHG121 RXK15 RXK121 RNO15 RNO121 RDS15 RDS121 QTW15 QTW121 QKA15 QKA121 QAE15 QAE121 PQI15 PQI121 PGM15 PGM121 OWQ15 OWQ121 OMU15 OMU121 OCY15 OCY121 NTC15 NTC121 NJG15 NJG121 MZK15 MZK121 MPO15 MPO121 MFS15 MFS121 LVW15 LVW121 LMA15 LMA121 LCE15 LCE121 KSI15 KSI121 KIM15 KIM121 JYQ15 JYQ121 JOU15 JOU121 JEY15 JEY121 IVC15 IVC121 ILG15 ILG121 IBK15 IBK121 HRO15 HRO121 HHS15 HHS121 GXW15 GXW121 GOA15 GOA121 GEE15 GEE121 FUI15 FUI121 FKM15 FKM121 FAQ15 FAQ121 EQU15 EQU121 EGY15 EGY121 DXC15 DXC121 DNG15 DNG121 DDK15 DDK121 CTO15 CTO121 CJS15 CJS121 BZW15 BZW121 BQA15 BQA121 BGE15 BGE121 AWI15 AWI121 AMM15 AMM121 ACQ15 ACQ121 SU15 SU121 IY15 IY121 M15 O240:O241 AWO361:AWO363 AMS361:AMS363 ACW361:ACW363 TA361:TA363 JE361:JE363 WVQ361:WVQ363 WLU361:WLU363 WBY361:WBY363 VSC361:VSC363 VIG361:VIG363 UYK361:UYK363 UOO361:UOO363 UES361:UES363 TUW361:TUW363 TLA361:TLA363 TBE361:TBE363 SRI361:SRI363 SHM361:SHM363 RXQ361:RXQ363 RNU361:RNU363 RDY361:RDY363 QUC361:QUC363 QKG361:QKG363 QAK361:QAK363 PQO361:PQO363 PGS361:PGS363 OWW361:OWW363 ONA361:ONA363 ODE361:ODE363 NTI361:NTI363 NJM361:NJM363 MZQ361:MZQ363 MPU361:MPU363 MFY361:MFY363 LWC361:LWC363 LMG361:LMG363 LCK361:LCK363 KSO361:KSO363 KIS361:KIS363 JYW361:JYW363 JPA361:JPA363 JFE361:JFE363 IVI361:IVI363 ILM361:ILM363 IBQ361:IBQ363 HRU361:HRU363 HHY361:HHY363 GYC361:GYC363 GOG361:GOG363 GEK361:GEK363 FUO361:FUO363 FKS361:FKS363 FAW361:FAW363 ERA361:ERA363 EHE361:EHE363 DXI361:DXI363 DNM361:DNM363 DDQ361:DDQ363 CTU361:CTU363 CJY361:CJY363 CAC361:CAC363 BQG361:BQG363 BGK361:BGK363 SU238 ABU117:ABU118 M121 TUE116 TKI116 TAM116 SQQ116 SGU116 RWY116 RNC116 RDG116 QTK116 QJO116 PZS116 PPW116 PGA116 OWE116 OMI116 OCM116 NSQ116 NIU116 MYY116 MPC116 MFG116 LVK116 LLO116 LBS116 KRW116 KIA116 JYE116 JOI116 JEM116 IUQ116 IKU116 IAY116 HRC116 HHG116 GXK116 GNO116 GDS116 FTW116 FKA116 FAE116 EQI116 EGM116 DWQ116 DMU116 DCY116 CTC116 CJG116 BZK116 BPO116 BFS116 AVW116 AMA116 ACE116 SI116 IM116 WUY116 WLC116 WBG116 VRK116 VHO116 UXS116 WLQ137 EQS134 FAO134 FKK134 FUG134 GEC134 GNY134 GXU134 HHQ134 HRM134 IBI134 ILE134 IVA134 JEW134 JOS134 JYO134 KIK134 KSG134 LCC134 LLY134 LVU134 MFQ134 MPM134 MZI134 NJE134 NTA134 OCW134 OMS134 OWO134 PGK134 PQG134 QAC134 QJY134 QTU134 RDQ134 RNM134 RXI134 SHE134 SRA134 TAW134 TKS134 TUO134 UEK134 UOG134 UYC134 VHY134 VRU134 WBQ134 WLM134 WVI134 IW134 SS134 ACO134 AMK134 AWG134 BGC134 BPY134 BZU134 CJQ134 CTM134 DDI134 DNE134 M123:M127 N39 WBU137 VRY137 VIC137 UYG137 UOK137 UEO137 TUS137 TKW137 TBA137 SRE137 SHI137 RXM137 RNQ137 RDU137 QTY137 QKC137 QAG137 PQK137 PGO137 OWS137 OMW137 ODA137 NTE137 NJI137 MZM137 MPQ137 MFU137 LVY137 LMC137 LCG137 KSK137 KIO137 JYS137 JOW137 JFA137 IVE137 ILI137 IBM137 HRQ137 HHU137 GXY137 GOC137 GEG137 FUK137 FKO137 FAS137 EQW137 EHA137 DXE137 DNI137 DDM137 CTQ137 CJU137 BZY137 BQC137 BGG137 AWK137 AMO137 ACS137 SW137 JA137 WVM137 ALQ117:ALQ118 O295:O296 VRY237 VIC237 UYG237 UOK237 UEO237 TUS237 TKW237 TBA237 SRE237 SHI237 RXM237 RNQ237 RDU237 QTY237 QKC237 QAG237 PQK237 PGO237 OWS237 OMW237 ODA237 NTE237 NJI237 MZM237 MPQ237 MFU237 LVY237 LMC237 LCG237 KSK237 KIO237 JYS237 JOW237 JFA237 IVE237 ILI237 IBM237 HRQ237 HHU237 GXY237 GOC237 GEG237 FUK237 FKO237 FAS237 EQW237 EHA237 DXE237 DNI237 DDM237 CTQ237 CJU237 BZY237 BQC237 BGG237 AWK237 AMO237 ACS237 SW237 JA237 WVM237 WLQ237 DXA134 BZS135 ACN231 ACQ70:ACQ71 AMM70:AMM71 AWI70:AWI71 BGE70:BGE71 BQA70:BQA71 BZW70:BZW71 CJS70:CJS71 CTO70:CTO71 DDK70:DDK71 DNG70:DNG71 DXC70:DXC71 EGY70:EGY71 EQU70:EQU71 FAQ70:FAQ71 FKM70:FKM71 FUI70:FUI71 GEE70:GEE71 GOA70:GOA71 GXW70:GXW71 HHS70:HHS71 HRO70:HRO71 IBK70:IBK71 ILG70:ILG71 IVC70:IVC71 JEY70:JEY71 JOU70:JOU71 JYQ70:JYQ71 KIM70:KIM71 KSI70:KSI71 LCE70:LCE71 LMA70:LMA71 LVW70:LVW71 MFS70:MFS71 MPO70:MPO71 MZK70:MZK71 NJG70:NJG71 NTC70:NTC71 OCY70:OCY71 OMU70:OMU71 OWQ70:OWQ71 PGM70:PGM71 PQI70:PQI71 QAE70:QAE71 QKA70:QKA71 QTW70:QTW71 RDS70:RDS71 RNO70:RNO71 RXK70:RXK71 SHG70:SHG71 SRC70:SRC71 TAY70:TAY71 TKU70:TKU71 TUQ70:TUQ71 UEM70:UEM71 UOI70:UOI71 UYE70:UYE71 VIA70:VIA71 VRW70:VRW71 WBS70:WBS71 WLO70:WLO71 WVK70:WVK71 IY70:IY71 SU70:SU71 WVO351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IY28 SU28 N28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IY31 SU31 N31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IY36 SU36 N36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IY39 SU39 AMQ144 CJO135 CTK135 DDG135 DNC135 DWY135 EGU135 EQQ135 FAM135 FKI135 FUE135 GEA135 GNW135 GXS135 HHO135 HRK135 IBG135 ILC135 IUY135 JEU135 JOQ135 JYM135 KII135 KSE135 LCA135 LLW135 LVS135 MFO135 MPK135 MZG135 NJC135 NSY135 OCU135 OMQ135 OWM135 PGI135 PQE135 QAA135 QJW135 QTS135 RDO135 RNK135 RXG135 SHC135 SQY135 TAU135 TKQ135 TUM135 UEI135 UOE135 UYA135 VHW135 VRS135 WBO135 WLK135 WVG135 IU135 SQ135 ACM135 AMI135 AWE135 BGA135 BGI144 IY238 WVK238 WLO238 WBS238 VRW238 VIA238 UYE238 UOI238 UEM238 TUQ238 TKU238 TAY238 SRC238 SHG238 RXK238 RNO238 RDS238 QTW238 QKA238 QAE238 PQI238 PGM238 OWQ238 OMU238 OCY238 NTC238 NJG238 MZK238 MPO238 MFS238 LVW238 LMA238 LCE238 KSI238 KIM238 JYQ238 JOU238 JEY238 IVC238 ILG238 IBK238 HRO238 HHS238 GXW238 GOA238 GEE238 FUI238 FKM238 FAQ238 EQU238 EGY238 DXC238 DNG238 DDK238 CTO238 CJS238 BZW238 BQA238 BGE238 AWI238 AMM238 WBU237 BZH143 M240:M241 O72:O120 ACE72 AMA72 AVW72 BFS72 BPO72 BZK72 CJG72 CTC72 DCY72 DMU72 DWQ72 EGM72 EQI72 FAE72 FKA72 FTW72 GDS72 GNO72 GXK72 HHG72 HRC72 IAY72 IKU72 IUQ72 JEM72 JOI72 JYE72 KIA72 KRW72 LBS72 LLO72 LVK72 MFG72 MPC72 MYY72 NIU72 NSQ72 OCM72 OMI72 OWE72 PGA72 PPW72 PZS72 QJO72 QTK72 RDG72 RNC72 RWY72 SGU72 SQQ72 TAM72 TKI72 TUE72 UEA72 UNW72 UXS72 VHO72 VRK72 WBG72 WLC72 WUY72 IM72 SI72 ALQ73:ALQ74 AVM73:AVM74 BFI73:BFI74 BPE73:BPE74 BZA73:BZA74 CIW73:CIW74 CSS73:CSS74 DCO73:DCO74 DMK73:DMK74 DWG73:DWG74 EGC73:EGC74 EPY73:EPY74 EZU73:EZU74 FJQ73:FJQ74 FTM73:FTM74 GDI73:GDI74 GNE73:GNE74 GXA73:GXA74 HGW73:HGW74 HQS73:HQS74 IAO73:IAO74 IKK73:IKK74 IUG73:IUG74 JEC73:JEC74 JNY73:JNY74 JXU73:JXU74 KHQ73:KHQ74 KRM73:KRM74 LBI73:LBI74 LLE73:LLE74 LVA73:LVA74 MEW73:MEW74 MOS73:MOS74 MYO73:MYO74 NIK73:NIK74 NSG73:NSG74 OCC73:OCC74 OLY73:OLY74 OVU73:OVU74 PFQ73:PFQ74 PPM73:PPM74 PZI73:PZI74 QJE73:QJE74 QTA73:QTA74 RCW73:RCW74 RMS73:RMS74 RWO73:RWO74 SGK73:SGK74 SQG73:SQG74 TAC73:TAC74 TJY73:TJY74 TTU73:TTU74 UDQ73:UDQ74 UNM73:UNM74 UXI73:UXI74 VHE73:VHE74 VRA73:VRA74 WAW73:WAW74 WKS73:WKS74 WUO73:WUO74 IC73:IC74 ACE77 AMA77 AVW77 BFS77 BPO77 BZK77 CJG77 CTC77 DCY77 DMU77 DWQ77 EGM77 EQI77 FAE77 FKA77 FTW77 GDS77 GNO77 GXK77 HHG77 HRC77 IAY77 IKU77 IUQ77 JEM77 JOI77 JYE77 KIA77 KRW77 LBS77 LLO77 LVK77 MFG77 MPC77 MYY77 NIU77 NSQ77 OCM77 OMI77 OWE77 PGA77 PPW77 PZS77 QJO77 QTK77 RDG77 RNC77 RWY77 SGU77 SQQ77 TAM77 TKI77 TUE77 UEA77 UNW77 UXS77 VHO77 VRK77 WBG77 WLC77 WUY77 IM77 SI77 ALQ78:ALQ79 AVM78:AVM79 BFI78:BFI79 BPE78:BPE79 BZA78:BZA79 CIW78:CIW79 CSS78:CSS79 DCO78:DCO79 DMK78:DMK79 DWG78:DWG79 EGC78:EGC79 EPY78:EPY79 EZU78:EZU79 FJQ78:FJQ79 FTM78:FTM79 GDI78:GDI79 GNE78:GNE79 GXA78:GXA79 HGW78:HGW79 HQS78:HQS79 IAO78:IAO79 IKK78:IKK79 IUG78:IUG79 JEC78:JEC79 JNY78:JNY79 JXU78:JXU79 KHQ78:KHQ79 KRM78:KRM79 LBI78:LBI79 LLE78:LLE79 LVA78:LVA79 MEW78:MEW79 MOS78:MOS79 MYO78:MYO79 NIK78:NIK79 NSG78:NSG79 OCC78:OCC79 OLY78:OLY79 OVU78:OVU79 PFQ78:PFQ79 PPM78:PPM79 PZI78:PZI79 QJE78:QJE79 QTA78:QTA79 RCW78:RCW79 RMS78:RMS79 RWO78:RWO79 SGK78:SGK79 SQG78:SQG79 TAC78:TAC79 TJY78:TJY79 TTU78:TTU79 UDQ78:UDQ79 UNM78:UNM79 UXI78:UXI79 VHE78:VHE79 VRA78:VRA79 WAW78:WAW79 WKS78:WKS79 WUO78:WUO79 IC78:IC79 RY78:RY79 SI82 ACE82 AMA82 AVW82 BFS82 BPO82 BZK82 CJG82 CTC82 DCY82 DMU82 DWQ82 EGM82 EQI82 FAE82 FKA82 FTW82 GDS82 GNO82 GXK82 HHG82 HRC82 IAY82 IKU82 IUQ82 JEM82 JOI82 JYE82 KIA82 KRW82 LBS82 LLO82 LVK82 MFG82 MPC82 MYY82 NIU82 NSQ82 OCM82 OMI82 OWE82 PGA82 PPW82 PZS82 QJO82 QTK82 RDG82 RNC82 RWY82 SGU82 SQQ82 TAM82 TKI82 TUE82 UEA82 UNW82 UXS82 VHO82 VRK82 WBG82 WLC82 WUY82 IM82 ALQ83:ALQ84 AVM83:AVM84 BFI83:BFI84 BPE83:BPE84 BZA83:BZA84 CIW83:CIW84 CSS83:CSS84 DCO83:DCO84 DMK83:DMK84 DWG83:DWG84 EGC83:EGC84 EPY83:EPY84 EZU83:EZU84 FJQ83:FJQ84 FTM83:FTM84 GDI83:GDI84 GNE83:GNE84 GXA83:GXA84 HGW83:HGW84 HQS83:HQS84 IAO83:IAO84 IKK83:IKK84 IUG83:IUG84 JEC83:JEC84 JNY83:JNY84 JXU83:JXU84 KHQ83:KHQ84 KRM83:KRM84 LBI83:LBI84 LLE83:LLE84 LVA83:LVA84 MEW83:MEW84 MOS83:MOS84 MYO83:MYO84 NIK83:NIK84 NSG83:NSG84 OCC83:OCC84 OLY83:OLY84 OVU83:OVU84 PFQ83:PFQ84 PPM83:PPM84 PZI83:PZI84 QJE83:QJE84 QTA83:QTA84 RCW83:RCW84 RMS83:RMS84 RWO83:RWO84 SGK83:SGK84 SQG83:SQG84 TAC83:TAC84 TJY83:TJY84 TTU83:TTU84 UDQ83:UDQ84 UNM83:UNM84 UXI83:UXI84 VHE83:VHE84 VRA83:VRA84 WAW83:WAW84 WKS83:WKS84 WUO83:WUO84 IC83:IC84 RY83:RY84 IM87:IM88 SI87:SI88 ACE87:ACE88 AMA87:AMA88 AVW87:AVW88 BFS87:BFS88 BPO87:BPO88 BZK87:BZK88 CJG87:CJG88 CTC87:CTC88 DCY87:DCY88 DMU87:DMU88 DWQ87:DWQ88 EGM87:EGM88 EQI87:EQI88 FAE87:FAE88 FKA87:FKA88 FTW87:FTW88 GDS87:GDS88 GNO87:GNO88 GXK87:GXK88 HHG87:HHG88 HRC87:HRC88 IAY87:IAY88 IKU87:IKU88 IUQ87:IUQ88 JEM87:JEM88 JOI87:JOI88 JYE87:JYE88 KIA87:KIA88 KRW87:KRW88 LBS87:LBS88 LLO87:LLO88 LVK87:LVK88 MFG87:MFG88 MPC87:MPC88 MYY87:MYY88 NIU87:NIU88 NSQ87:NSQ88 OCM87:OCM88 OMI87:OMI88 OWE87:OWE88 PGA87:PGA88 PPW87:PPW88 PZS87:PZS88 QJO87:QJO88 QTK87:QTK88 RDG87:RDG88 RNC87:RNC88 RWY87:RWY88 SGU87:SGU88 SQQ87:SQQ88 TAM87:TAM88 TKI87:TKI88 TUE87:TUE88 UEA87:UEA88 UNW87:UNW88 UXS87:UXS88 VHO87:VHO88 VRK87:VRK88 WBG87:WBG88 WLC87:WLC88 WUY87:WUY88 ALQ89 AVM89 BFI89 BPE89 BZA89 CIW89 CSS89 DCO89 DMK89 DWG89 EGC89 EPY89 EZU89 FJQ89 FTM89 GDI89 GNE89 GXA89 HGW89 HQS89 IAO89 IKK89 IUG89 JEC89 JNY89 JXU89 KHQ89 KRM89 LBI89 LLE89 LVA89 MEW89 MOS89 MYO89 NIK89 NSG89 OCC89 OLY89 OVU89 PFQ89 PPM89 PZI89 QJE89 QTA89 RCW89 RMS89 RWO89 SGK89 SQG89 TAC89 TJY89 TTU89 UDQ89 UNM89 UXI89 VHE89 VRA89 WAW89 WKS89 WUO89 IC89 RY89 WUY91 IM91 SI91 ACE91 AMA91 AVW91 BFS91 BPO91 BZK91 CJG91 CTC91 DCY91 DMU91 DWQ91 EGM91 EQI91 FAE91 FKA91 FTW91 GDS91 GNO91 GXK91 HHG91 HRC91 IAY91 IKU91 IUQ91 JEM91 JOI91 JYE91 KIA91 KRW91 LBS91 LLO91 LVK91 MFG91 MPC91 MYY91 NIU91 NSQ91 OCM91 OMI91 OWE91 PGA91 PPW91 PZS91 QJO91 QTK91 RDG91 RNC91 RWY91 SGU91 SQQ91 TAM91 TKI91 TUE91 UEA91 UNW91 UXS91 VHO91 VRK91 WBG91 WLC91 ALQ92 AVM92 BFI92 BPE92 BZA92 CIW92 CSS92 DCO92 DMK92 DWG92 EGC92 EPY92 EZU92 FJQ92 FTM92 GDI92 GNE92 GXA92 HGW92 HQS92 IAO92 IKK92 IUG92 JEC92 JNY92 JXU92 KHQ92 KRM92 LBI92 LLE92 LVA92 MEW92 MOS92 MYO92 NIK92 NSG92 OCC92 OLY92 OVU92 PFQ92 PPM92 PZI92 QJE92 QTA92 RCW92 RMS92 RWO92 SGK92 SQG92 TAC92 TJY92 TTU92 UDQ92 UNM92 UXI92 VHE92 VRA92 WAW92 WKS92 WUO92 IC92 RY92 WLC94 WUY94 IM94 SI94 ACE94 AMA94 AVW94 BFS94 BPO94 BZK94 CJG94 CTC94 DCY94 DMU94 DWQ94 EGM94 EQI94 FAE94 FKA94 FTW94 GDS94 GNO94 GXK94 HHG94 HRC94 IAY94 IKU94 IUQ94 JEM94 JOI94 JYE94 KIA94 KRW94 LBS94 LLO94 LVK94 MFG94 MPC94 MYY94 NIU94 NSQ94 OCM94 OMI94 OWE94 PGA94 PPW94 PZS94 QJO94 QTK94 RDG94 RNC94 RWY94 SGU94 SQQ94 TAM94 TKI94 TUE94 UEA94 UNW94 UXS94 VHO94 VRK94 WBG94 ALQ95:ALQ96 AVM95:AVM96 BFI95:BFI96 BPE95:BPE96 BZA95:BZA96 CIW95:CIW96 CSS95:CSS96 DCO95:DCO96 DMK95:DMK96 DWG95:DWG96 EGC95:EGC96 EPY95:EPY96 EZU95:EZU96 FJQ95:FJQ96 FTM95:FTM96 GDI95:GDI96 GNE95:GNE96 GXA95:GXA96 HGW95:HGW96 HQS95:HQS96 IAO95:IAO96 IKK95:IKK96 IUG95:IUG96 JEC95:JEC96 JNY95:JNY96 JXU95:JXU96 KHQ95:KHQ96 KRM95:KRM96 LBI95:LBI96 LLE95:LLE96 LVA95:LVA96 MEW95:MEW96 MOS95:MOS96 MYO95:MYO96 NIK95:NIK96 NSG95:NSG96 OCC95:OCC96 OLY95:OLY96 OVU95:OVU96 PFQ95:PFQ96 PPM95:PPM96 PZI95:PZI96 QJE95:QJE96 QTA95:QTA96 RCW95:RCW96 RMS95:RMS96 RWO95:RWO96 SGK95:SGK96 SQG95:SQG96 TAC95:TAC96 TJY95:TJY96 TTU95:TTU96 UDQ95:UDQ96 UNM95:UNM96 UXI95:UXI96 VHE95:VHE96 VRA95:VRA96 WAW95:WAW96 WKS95:WKS96 WUO95:WUO96 IC95:IC96 RY95:RY96 WBG98 WLC98 WUY98 IM98 SI98 ACE98 AMA98 AVW98 BFS98 BPO98 BZK98 CJG98 CTC98 DCY98 DMU98 DWQ98 EGM98 EQI98 FAE98 FKA98 FTW98 GDS98 GNO98 GXK98 HHG98 HRC98 IAY98 IKU98 IUQ98 JEM98 JOI98 JYE98 KIA98 KRW98 LBS98 LLO98 LVK98 MFG98 MPC98 MYY98 NIU98 NSQ98 OCM98 OMI98 OWE98 PGA98 PPW98 PZS98 QJO98 QTK98 RDG98 RNC98 RWY98 SGU98 SQQ98 TAM98 TKI98 TUE98 UEA98 UNW98 UXS98 VHO98 VRK98 ALQ99:ALQ100 AVM99:AVM100 BFI99:BFI100 BPE99:BPE100 BZA99:BZA100 CIW99:CIW100 CSS99:CSS100 DCO99:DCO100 DMK99:DMK100 DWG99:DWG100 EGC99:EGC100 EPY99:EPY100 EZU99:EZU100 FJQ99:FJQ100 FTM99:FTM100 GDI99:GDI100 GNE99:GNE100 GXA99:GXA100 HGW99:HGW100 HQS99:HQS100 IAO99:IAO100 IKK99:IKK100 IUG99:IUG100 JEC99:JEC100 JNY99:JNY100 JXU99:JXU100 KHQ99:KHQ100 KRM99:KRM100 LBI99:LBI100 LLE99:LLE100 LVA99:LVA100 MEW99:MEW100 MOS99:MOS100 MYO99:MYO100 NIK99:NIK100 NSG99:NSG100 OCC99:OCC100 OLY99:OLY100 OVU99:OVU100 PFQ99:PFQ100 PPM99:PPM100 PZI99:PZI100 QJE99:QJE100 QTA99:QTA100 RCW99:RCW100 RMS99:RMS100 RWO99:RWO100 SGK99:SGK100 SQG99:SQG100 TAC99:TAC100 TJY99:TJY100 TTU99:TTU100 UDQ99:UDQ100 UNM99:UNM100 UXI99:UXI100 VHE99:VHE100 VRA99:VRA100 WAW99:WAW100 WKS99:WKS100 WUO99:WUO100 IC99:IC100 RY99:RY100 VRK103 WBG103 WLC103 WUY103 IM103 SI103 ACE103 AMA103 AVW103 BFS103 BPO103 BZK103 CJG103 CTC103 DCY103 DMU103 DWQ103 EGM103 EQI103 FAE103 FKA103 FTW103 GDS103 GNO103 GXK103 HHG103 HRC103 IAY103 IKU103 IUQ103 JEM103 JOI103 JYE103 KIA103 KRW103 LBS103 LLO103 LVK103 MFG103 MPC103 MYY103 NIU103 NSQ103 OCM103 OMI103 OWE103 PGA103 PPW103 PZS103 QJO103 QTK103 RDG103 RNC103 RWY103 SGU103 SQQ103 TAM103 TKI103 TUE103 UEA103 UNW103 UXS103 VHO103 ALQ104:ALQ105 AVM104:AVM105 BFI104:BFI105 BPE104:BPE105 BZA104:BZA105 CIW104:CIW105 CSS104:CSS105 DCO104:DCO105 DMK104:DMK105 DWG104:DWG105 EGC104:EGC105 EPY104:EPY105 EZU104:EZU105 FJQ104:FJQ105 FTM104:FTM105 GDI104:GDI105 GNE104:GNE105 GXA104:GXA105 HGW104:HGW105 HQS104:HQS105 IAO104:IAO105 IKK104:IKK105 IUG104:IUG105 JEC104:JEC105 JNY104:JNY105 JXU104:JXU105 KHQ104:KHQ105 KRM104:KRM105 LBI104:LBI105 LLE104:LLE105 LVA104:LVA105 MEW104:MEW105 MOS104:MOS105 MYO104:MYO105 NIK104:NIK105 NSG104:NSG105 OCC104:OCC105 OLY104:OLY105 OVU104:OVU105 PFQ104:PFQ105 PPM104:PPM105 PZI104:PZI105 QJE104:QJE105 QTA104:QTA105 RCW104:RCW105 RMS104:RMS105 RWO104:RWO105 SGK104:SGK105 SQG104:SQG105 TAC104:TAC105 TJY104:TJY105 TTU104:TTU105 UDQ104:UDQ105 UNM104:UNM105 UXI104:UXI105 VHE104:VHE105 VRA104:VRA105 WAW104:WAW105 WKS104:WKS105 WUO104:WUO105 IC104:IC105 RY104:RY105 VHO107 VRK107 WBG107 WLC107 WUY107 IM107 SI107 ACE107 AMA107 AVW107 BFS107 BPO107 BZK107 CJG107 CTC107 DCY107 DMU107 DWQ107 EGM107 EQI107 FAE107 FKA107 FTW107 GDS107 GNO107 GXK107 HHG107 HRC107 IAY107 IKU107 IUQ107 JEM107 JOI107 JYE107 KIA107 KRW107 LBS107 LLO107 LVK107 MFG107 MPC107 MYY107 NIU107 NSQ107 OCM107 OMI107 OWE107 PGA107 PPW107 PZS107 QJO107 QTK107 RDG107 RNC107 RWY107 SGU107 SQQ107 TAM107 TKI107 TUE107 UEA107 UNW107 UXS107 ALQ108:ALQ109 AVM108:AVM109 BFI108:BFI109 BPE108:BPE109 BZA108:BZA109 CIW108:CIW109 CSS108:CSS109 DCO108:DCO109 DMK108:DMK109 DWG108:DWG109 EGC108:EGC109 EPY108:EPY109 EZU108:EZU109 FJQ108:FJQ109 FTM108:FTM109 GDI108:GDI109 GNE108:GNE109 GXA108:GXA109 HGW108:HGW109 HQS108:HQS109 IAO108:IAO109 IKK108:IKK109 IUG108:IUG109 JEC108:JEC109 JNY108:JNY109 JXU108:JXU109 KHQ108:KHQ109 KRM108:KRM109 LBI108:LBI109 LLE108:LLE109 LVA108:LVA109 MEW108:MEW109 MOS108:MOS109 MYO108:MYO109 NIK108:NIK109 NSG108:NSG109 OCC108:OCC109 OLY108:OLY109 OVU108:OVU109 PFQ108:PFQ109 PPM108:PPM109 PZI108:PZI109 QJE108:QJE109 QTA108:QTA109 RCW108:RCW109 RMS108:RMS109 RWO108:RWO109 SGK108:SGK109 SQG108:SQG109 TAC108:TAC109 TJY108:TJY109 TTU108:TTU109 UDQ108:UDQ109 UNM108:UNM109 UXI108:UXI109 VHE108:VHE109 VRA108:VRA109 WAW108:WAW109 WKS108:WKS109 WUO108:WUO109 IC108:IC109 RY108:RY109 UXS111 UNW116 VHO111 VRK111 WBG111 WLC111 WUY111 IM111 SI111 ACE111 AMA111 AVW111 BFS111 BPO111 BZK111 CJG111 CTC111 DCY111 DMU111 DWQ111 EGM111 EQI111 FAE111 FKA111 FTW111 GDS111 GNO111 GXK111 HHG111 HRC111 IAY111 IKU111 IUQ111 JEM111 JOI111 JYE111 KIA111 KRW111 LBS111 LLO111 LVK111 MFG111 MPC111 MYY111 NIU111 NSQ111 OCM111 OMI111 OWE111 PGA111 PPW111 PZS111 QJO111 QTK111 RDG111 RNC111 RWY111 SGU111 SQQ111 TAM111 TKI111 TUE111 UEA111 UNW111 ALQ112:ALQ113 AVM112:AVM113 BFI112:BFI113 BPE112:BPE113 BZA112:BZA113 CIW112:CIW113 CSS112:CSS113 DCO112:DCO113 DMK112:DMK113 DWG112:DWG113 EGC112:EGC113 EPY112:EPY113 EZU112:EZU113 FJQ112:FJQ113 FTM112:FTM113 GDI112:GDI113 GNE112:GNE113 GXA112:GXA113 HGW112:HGW113 HQS112:HQS113 IAO112:IAO113 IKK112:IKK113 IUG112:IUG113 JEC112:JEC113 JNY112:JNY113 JXU112:JXU113 KHQ112:KHQ113 KRM112:KRM113 LBI112:LBI113 LLE112:LLE113 LVA112:LVA113 MEW112:MEW113 MOS112:MOS113 MYO112:MYO113 NIK112:NIK113 NSG112:NSG113 OCC112:OCC113 OLY112:OLY113 OVU112:OVU113 PFQ112:PFQ113 PPM112:PPM113 PZI112:PZI113 QJE112:QJE113 QTA112:QTA113 RCW112:RCW113 RMS112:RMS113 RWO112:RWO113 SGK112:SGK113 SQG112:SQG113 TAC112:TAC113 TJY112:TJY113 TTU112:TTU113 UDQ112:UDQ113 UNM112:UNM113 UXI112:UXI113 VHE112:VHE113 VRA112:VRA113 WAW112:WAW113 WKS112:WKS113 WUO112:WUO113 IC112:IC113 RY112:RY113 UEA116 AVM117:AVM118 BFI117:BFI118 BPE117:BPE118 BZA117:BZA118 CIW117:CIW118 CSS117:CSS118 DCO117:DCO118 DMK117:DMK118 DWG117:DWG118 EGC117:EGC118 EPY117:EPY118 EZU117:EZU118 FJQ117:FJQ118 FTM117:FTM118 GDI117:GDI118 GNE117:GNE118 GXA117:GXA118 HGW117:HGW118 HQS117:HQS118 IAO117:IAO118 IKK117:IKK118 IUG117:IUG118 JEC117:JEC118 JNY117:JNY118 JXU117:JXU118 KHQ117:KHQ118 KRM117:KRM118 LBI117:LBI118 LLE117:LLE118 LVA117:LVA118 MEW117:MEW118 MOS117:MOS118 MYO117:MYO118 NIK117:NIK118 NSG117:NSG118 OCC117:OCC118 OLY117:OLY118 OVU117:OVU118 PFQ117:PFQ118 PPM117:PPM118 PZI117:PZI118 QJE117:QJE118 QTA117:QTA118 RCW117:RCW118 RMS117:RMS118 RWO117:RWO118 SGK117:SGK118 SQG117:SQG118 TAC117:TAC118 TJY117:TJY118 TTU117:TTU118 UDQ117:UDQ118 UNM117:UNM118 UXI117:UXI118 VHE117:VHE118 VRA117:VRA118 WAW117:WAW118 WKS117:WKS118 WUO117:WUO118 IC117:IC118 RY117:RY118 RY73:RY74 WBJ138 VRN138 VHR138 UXV138 UNZ138 UED138 TUH138 TKL138 TAP138 SQT138 SGX138 RXB138 RNF138 RDJ138 QTN138 QJR138 PZV138 PPZ138 PGD138 OWH138 OML138 OCP138 NST138 NIX138 MZB138 MPF138 MFJ138 LVN138 LLR138 LBV138 KRZ138 KID138 JYH138 JOL138 JEP138 IUT138 IKX138 IBB138 HRF138 HHJ138 GXN138 GNR138 GDV138 FTZ138 FKD138 FAH138 EQL138 EGP138 DWT138 DMX138 DDB138 CTF138 CJJ138 BZN138 BPR138 BFV138 AVZ138 AMD138 ACH138 SL138 IP138 WVB138 M137:M142 O144:O146 CJD143 CSZ143 DCV143 DMR143 DWN143 EGJ143 EQF143 FAB143 FJX143 FTT143 GDP143 GNL143 GXH143 HHD143 HQZ143 IAV143 IKR143 IUN143 JEJ143 JOF143 JYB143 KHX143 KRT143 LBP143 LLL143 LVH143 MFD143 MOZ143 MYV143 NIR143 NSN143 OCJ143 OMF143 OWB143 PFX143 PPT143 PZP143 QJL143 QTH143 RDD143 RMZ143 RWV143 SGR143 SQN143 TAJ143 TKF143 TUB143 UDX143 UNT143 UXP143 VHL143 VRH143 WBD143 WKZ143 WUV143 IJ143 SF143 ACB143 ALX143 AVT143 BFP143 O51:O68 AMJ180 AWF180 BGB180 BPX180 BZT180 CJP180 CTL180 DDH180 DND180 DWZ180 EGV180 EQR180 FAN180 FKJ180 FUF180 GEB180 GNX180 GXT180 HHP180 HRL180 IBH180 ILD180 IUZ180 JEV180 JOR180 JYN180 KIJ180 KSF180 LCB180 LLX180 LVT180 MFP180 MPL180 MZH180 NJD180 NSZ180 OCV180 OMR180 OWN180 PGJ180 PQF180 QAB180 QJX180 QTT180 RDP180 RNL180 RXH180 SHD180 SQZ180 TAV180 TKR180 TUN180 UEJ180 UOF180 UYB180 VHX180 VRT180 WBP180 WLL180 WVH180 IV180 SR180 AMJ183 AWF183 BGB183 BPX183 BZT183 CJP183 CTL183 DDH183 DND183 DWZ183 EGV183 EQR183 FAN183 FKJ183 FUF183 GEB183 GNX183 GXT183 HHP183 HRL183 IBH183 ILD183 IUZ183 JEV183 JOR183 JYN183 KIJ183 KSF183 LCB183 LLX183 LVT183 MFP183 MPL183 MZH183 NJD183 NSZ183 OCV183 OMR183 OWN183 PGJ183 PQF183 QAB183 QJX183 QTT183 RDP183 RNL183 RXH183 SHD183 SQZ183 TAV183 TKR183 TUN183 UEJ183 UOF183 UYB183 VHX183 VRT183 WBP183 WLL183 WVH183 IV183 SR183 ACN186 AMJ186 AWF186 BGB186 BPX186 BZT186 CJP186 CTL186 DDH186 DND186 DWZ186 EGV186 EQR186 FAN186 FKJ186 FUF186 GEB186 GNX186 GXT186 HHP186 HRL186 IBH186 ILD186 IUZ186 JEV186 JOR186 JYN186 KIJ186 KSF186 LCB186 LLX186 LVT186 MFP186 MPL186 MZH186 NJD186 NSZ186 OCV186 OMR186 OWN186 PGJ186 PQF186 QAB186 QJX186 QTT186 RDP186 RNL186 RXH186 SHD186 SQZ186 TAV186 TKR186 TUN186 UEJ186 UOF186 UYB186 VHX186 VRT186 WBP186 WLL186 WVH186 IV186 SR186 ACN188 AMJ188 AWF188 BGB188 BPX188 BZT188 CJP188 CTL188 DDH188 DND188 DWZ188 EGV188 EQR188 FAN188 FKJ188 FUF188 GEB188 GNX188 GXT188 HHP188 HRL188 IBH188 ILD188 IUZ188 JEV188 JOR188 JYN188 KIJ188 KSF188 LCB188 LLX188 LVT188 MFP188 MPL188 MZH188 NJD188 NSZ188 OCV188 OMR188 OWN188 PGJ188 PQF188 QAB188 QJX188 QTT188 RDP188 RNL188 RXH188 SHD188 SQZ188 TAV188 TKR188 TUN188 UEJ188 UOF188 UYB188 VHX188 VRT188 WBP188 WLL188 WVH188 IV188 SR188 BQE133 AMJ190 AWF190 BGB190 BPX190 BZT190 CJP190 CTL190 DDH190 DND190 DWZ190 EGV190 EQR190 FAN190 FKJ190 FUF190 GEB190 GNX190 GXT190 HHP190 HRL190 IBH190 ILD190 IUZ190 JEV190 JOR190 JYN190 KIJ190 KSF190 LCB190 LLX190 LVT190 MFP190 MPL190 MZH190 NJD190 NSZ190 OCV190 OMR190 OWN190 PGJ190 PQF190 QAB190 QJX190 QTT190 RDP190 RNL190 RXH190 SHD190 SQZ190 TAV190 TKR190 TUN190 UEJ190 UOF190 UYB190 VHX190 VRT190 WBP190 WLL190 WVH190 IV190 SR190 ACN190 AMJ231 AWF231 BGB231 BPX231 BZT231 CJP231 CTL231 DDH231 DND231 DWZ231 EGV231 EQR231 FAN231 FKJ231 FUF231 GEB231 GNX231 GXT231 HHP231 HRL231 IBH231 ILD231 IUZ231 JEV231 JOR231 JYN231 KIJ231 KSF231 LCB231 LLX231 LVT231 MFP231 MPL231 MZH231 NJD231 NSZ231 OCV231 OMR231 OWN231 PGJ231 PQF231 QAB231 QJX231 QTT231 RDP231 RNL231 RXH231 SHD231 SQZ231 TAV231 TKR231 TUN231 UEJ231 UOF231 UYB231 VHX231 VRT231 WBP231 WLL231 WVH231 IV231 SR231 TC184 WVS327 L118:L120 BPL143 AWM144 ACU144 SY144 JC144 WVO144 WLS144 WBW144 VSA144 VIE144 UYI144 UOM144 UEQ144 TUU144 TKY144 TBC144 SRG144 SHK144 RXO144 RNS144 RDW144 QUA144 QKE144 QAI144 PQM144 PGQ144 OWU144 OMY144 ODC144 NTG144 NJK144 MZO144 MPS144 MFW144 LWA144 LME144 LCI144 KSM144 KIQ144 JYU144 JOY144 JFC144 IVG144 ILK144 IBO144 HRS144 HHW144 GYA144 GOE144 GEI144 FUM144 FKQ144 FAU144 EQY144 EHC144 DXG144 DNK144 DDO144 CTS144 CJW144 CAA144 BQE144 AWF147 BPW135 CTM126 CJQ126 BZU126 BPY126 BGC126 AWG126 AMK126 ACO126 SS126 IW126 WVI126 WLM126 WBQ126 VRU126 VHY126 UYC126 UOG126 UEK126 TUO126 TKS126 TAW126 SRA126 SHE126 RXI126 RNM126 RDQ126 QTU126 QJY126 QAC126 PQG126 PGK126 OWO126 OMS126 OCW126 NTA126 NJE126 MZI126 MPM126 MFQ126 LVU126 LLY126 LCC126 KSG126 KIK126 JYO126 JOS126 JEW126 IVA126 ILE126 IBI126 HRM126 HHQ126 GXU126 GNY126 GEC126 FUG126 FKK126 FAO126 EQS126 EGW126 DXA126 DNE126 DDI126 BQE127 BGI127 AMQ127 AWM127 ACU127 SY127 JC127 WVO127 WLS127 WBW127 VSA127 VIE127 UYI127 UOM127 UEQ127 TUU127 TKY127 TBC127 SRG127 SHK127 RXO127 RNS127 RDW127 QUA127 QKE127 QAI127 PQM127 PGQ127 OWU127 OMY127 ODC127 NTG127 NJK127 MZO127 MPS127 MFW127 LWA127 LME127 LCI127 KSM127 KIQ127 JYU127 JOY127 JFC127 IVG127 ILK127 IBO127 HRS127 HHW127 GYA127 GOE127 GEI127 FUM127 FKQ127 FAU127 EQY127 EHC127 DXG127 DNK127 DDO127 CTS127 CJW127 CAA127 DDI128 CTM128 CJQ128 BZU128 BPY128 BGC128 AWG128 AMK128 ACO128 SS128 IW128 WVI128 WLM128 WBQ128 VRU128 VHY128 UYC128 UOG128 UEK128 TUO128 TKS128 TAW128 SRA128 SHE128 RXI128 RNM128 RDQ128 QTU128 QJY128 QAC128 PQG128 PGK128 OWO128 OMS128 OCW128 NTA128 NJE128 MZI128 MPM128 MFQ128 LVU128 LLY128 LCC128 KSG128 KIK128 JYO128 JOS128 JEW128 IVA128 ILE128 IBI128 HRM128 HHQ128 GXU128 GNY128 GEC128 FUG128 FKK128 FAO128 EQS128 EGW128 DXA128 DNE128 BQE129 BGI129 AMQ129 AWM129 ACU129 SY129 JC129 WVO129 WLS129 WBW129 VSA129 VIE129 UYI129 UOM129 UEQ129 TUU129 TKY129 TBC129 SRG129 SHK129 RXO129 RNS129 RDW129 QUA129 QKE129 QAI129 PQM129 PGQ129 OWU129 OMY129 ODC129 NTG129 NJK129 MZO129 MPS129 MFW129 LWA129 LME129 LCI129 KSM129 KIQ129 JYU129 JOY129 JFC129 IVG129 ILK129 IBO129 HRS129 HHW129 GYA129 GOE129 GEI129 FUM129 FKQ129 FAU129 EQY129 EHC129 DXG129 DNK129 DDO129 CTS129 CJW129 CAA129 DNE130 DDI130 CTM130 CJQ130 BZU130 BPY130 BGC130 AWG130 AMK130 ACO130 SS130 IW130 WVI130 WLM130 WBQ130 VRU130 VHY130 UYC130 UOG130 UEK130 TUO130 TKS130 TAW130 SRA130 SHE130 RXI130 RNM130 RDQ130 QTU130 QJY130 QAC130 PQG130 PGK130 OWO130 OMS130 OCW130 NTA130 NJE130 MZI130 MPM130 MFQ130 LVU130 LLY130 LCC130 KSG130 KIK130 JYO130 JOS130 JEW130 IVA130 ILE130 IBI130 HRM130 HHQ130 GXU130 GNY130 GEC130 FUG130 FKK130 FAO130 EQS130 EGW130 DXA130 BQE131 BGI131 AMQ131 AWM131 ACU131 SY131 JC131 WVO131 WLS131 WBW131 VSA131 VIE131 UYI131 UOM131 UEQ131 TUU131 TKY131 TBC131 SRG131 SHK131 RXO131 RNS131 RDW131 QUA131 QKE131 QAI131 PQM131 PGQ131 OWU131 OMY131 ODC131 NTG131 NJK131 MZO131 MPS131 MFW131 LWA131 LME131 LCI131 KSM131 KIQ131 JYU131 JOY131 JFC131 IVG131 ILK131 IBO131 HRS131 HHW131 GYA131 GOE131 GEI131 FUM131 FKQ131 FAU131 EQY131 EHC131 DXG131 DNK131 DDO131 CTS131 CJW131 CAA131 DXA132 DNE132 DDI132 CTM132 CJQ132 BZU132 BPY132 BGC132 AWG132 AMK132 ACO132 SS132 IW132 WVI132 WLM132 WBQ132 VRU132 VHY132 UYC132 UOG132 UEK132 TUO132 TKS132 TAW132 SRA132 SHE132 RXI132 RNM132 RDQ132 QTU132 QJY132 QAC132 PQG132 PGK132 OWO132 OMS132 OCW132 NTA132 NJE132 MZI132 MPM132 MFQ132 LVU132 LLY132 LCC132 KSG132 KIK132 JYO132 JOS132 JEW132 IVA132 ILE132 IBI132 HRM132 HHQ132 GXU132 GNY132 GEC132 FUG132 FKK132 FAO132 EQS132 EGW132 EGW134 BGI133 AMQ133 AWM133 ACU133 SY133 JC133 WVO133 WLS133 WBW133 VSA133 VIE133 UYI133 UOM133 UEQ133 TUU133 TKY133 TBC133 SRG133 SHK133 RXO133 RNS133 RDW133 QUA133 QKE133 QAI133 PQM133 PGQ133 OWU133 OMY133 ODC133 NTG133 NJK133 MZO133 MPS133 MFW133 LWA133 LME133 LCI133 KSM133 KIQ133 JYU133 JOY133 JFC133 IVG133 ILK133 IBO133 HRS133 HHW133 GYA133 GOE133 GEI133 FUM133 FKQ133 FAU133 EQY133 EHC133 DXG133 DNK133 DDO133 CTS133 CJW133 CAA133 TC181 ACN180 JG181 WVS181 WLW181 WCA181 VSE181 VII181 UYM181 UOQ181 UEU181 TUY181 TLC181 TBG181 SRK181 SHO181 RXS181 RNW181 REA181 QUE181 QKI181 QAM181 PQQ181 PGU181 OWY181 ONC181 ODG181 NTK181 NJO181 MZS181 MPW181 MGA181 LWE181 LMI181 LCM181 KSQ181 KIU181 JYY181 JPC181 JFG181 IVK181 ILO181 IBS181 HRW181 HIA181 GYE181 GOI181 GEM181 FUQ181 FKU181 FAY181 ERC181 EHG181 DXK181 DNO181 DDS181 CTW181 CKA181 CAE181 BQI181 BGM181 AWQ181 AMU181 ACY181 ACQ238 ACN183 JG184 WVS184 WLW184 WCA184 VSE184 VII184 UYM184 UOQ184 UEU184 TUY184 TLC184 TBG184 SRK184 SHO184 RXS184 RNW184 REA184 QUE184 QKI184 QAM184 PQQ184 PGU184 OWY184 ONC184 ODG184 NTK184 NJO184 MZS184 MPW184 MGA184 LWE184 LMI184 LCM184 KSQ184 KIU184 JYY184 JPC184 JFG184 IVK184 ILO184 IBS184 HRW184 HIA184 GYE184 GOI184 GEM184 FUQ184 FKU184 FAY184 ERC184 EHG184 DXK184 DNO184 DDS184 CTW184 CKA184 CAE184 BQI184 BGM184 AWQ184 AMU184 ACY184 AMJ139:AMJ142 AWF139:AWF142 ACN147 SR147 JC148:JC149 IV147 WVH147 WLL147 WBP147 VRT147 VHX147 UYB147 UOF147 UEJ147 TUN147 TKR147 TAV147 SQZ147 SHD147 RXH147 RNL147 RDP147 QTT147 QJX147 QAB147 PQF147 PGJ147 OWN147 OMR147 OCV147 NSZ147 NJD147 MZH147 MPL147 MFP147 LVT147 LLX147 LCB147 KSF147 KIJ147 JYN147 JOR147 JEV147 IUZ147 ILD147 IBH147 HRL147 HHP147 GXT147 GNX147 GEB147 FUF147 FKJ147 FAN147 EQR147 EGV147 DWZ147 DND147 DDH147 CTL147 CJP147 BZT147 BPX147 BGB147 ALV146 WLF138 ACN139:ACN142 SR139:SR142 IV139:IV142 WVH139:WVH142 WLL139:WLL142 WBP139:WBP142 VRT139:VRT142 VHX139:VHX142 UYB139:UYB142 UOF139:UOF142 UEJ139:UEJ142 TUN139:TUN142 TKR139:TKR142 TAV139:TAV142 SQZ139:SQZ142 SHD139:SHD142 RXH139:RXH142 RNL139:RNL142 RDP139:RDP142 QTT139:QTT142 QJX139:QJX142 QAB139:QAB142 PQF139:PQF142 PGJ139:PGJ142 OWN139:OWN142 OMR139:OMR142 OCV139:OCV142 NSZ139:NSZ142 NJD139:NJD142 MZH139:MZH142 MPL139:MPL142 MFP139:MFP142 LVT139:LVT142 LLX139:LLX142 LCB139:LCB142 KSF139:KSF142 KIJ139:KIJ142 JYN139:JYN142 JOR139:JOR142 JEV139:JEV142 IUZ139:IUZ142 ILD139:ILD142 IBH139:IBH142 HRL139:HRL142 HHP139:HHP142 GXT139:GXT142 GNX139:GNX142 GEB139:GEB142 FUF139:FUF142 FKJ139:FKJ142 FAN139:FAN142 EQR139:EQR142 EGV139:EGV142 DWZ139:DWZ142 DND139:DND142 DDH139:DDH142 CTL139:CTL142 CJP139:CJP142 BZT139:BZT142 BPX139:BPX142 M200:M229 WVO337:WVO339 M177:M192 SY351 M194:M195 M197:M198 IY236 JG329:JG331 TC329:TC331 ACY329:ACY331 AMU329:AMU331 AWQ329:AWQ331 BGM329:BGM331 BQI329:BQI331 CAE329:CAE331 CKA329:CKA331 CTW329:CTW331 DDS329:DDS331 DNO329:DNO331 DXK329:DXK331 EHG329:EHG331 ERC329:ERC331 FAY329:FAY331 FKU329:FKU331 FUQ329:FUQ331 GEM329:GEM331 GOI329:GOI331 GYE329:GYE331 HIA329:HIA331 HRW329:HRW331 IBS329:IBS331 ILO329:ILO331 IVK329:IVK331 JFG329:JFG331 JPC329:JPC331 JYY329:JYY331 KIU329:KIU331 KSQ329:KSQ331 LCM329:LCM331 LMI329:LMI331 LWE329:LWE331 MGA329:MGA331 MPW329:MPW331 MZS329:MZS331 NJO329:NJO331 NTK329:NTK331 ODG329:ODG331 ONC329:ONC331 OWY329:OWY331 PGU329:PGU331 PQQ329:PQQ331 QAM329:QAM331 QKI329:QKI331 QUE329:QUE331 REA329:REA331 RNW329:RNW331 RXS329:RXS331 SHO329:SHO331 SRK329:SRK331 TBG329:TBG331 TLC329:TLC331 TUY329:TUY331 UEU329:UEU331 UOQ329:UOQ331 UYM329:UYM331 VII329:VII331 VSE329:VSE331 WCA329:WCA331 WLW329:WLW331 JC351 ACC332:ACC333 M232:M234 SU236 ACQ236 AMM236 AWI236 BGE236 BQA236 BZW236 CJS236 CTO236 DDK236 DNG236 DXC236 EGY236 EQU236 FAQ236 FKM236 FUI236 GEE236 GOA236 GXW236 HHS236 HRO236 IBK236 ILG236 IVC236 JEY236 JOU236 JYQ236 KIM236 KSI236 LCE236 LMA236 LVW236 MFS236 MPO236 MZK236 NJG236 NTC236 OCY236 OMU236 OWQ236 PGM236 PQI236 QAE236 QKA236 QTW236 RDS236 RNO236 RXK236 SHG236 SRC236 TAY236 TKU236 TUQ236 UEM236 UOI236 UYE236 VIA236 VRW236 WBS236 WLO236 WVK236 WVS323 JG323 TC323 ACY323 AMU323 AWQ323 BGM323 BQI323 CAE323 CKA323 CTW323 DDS323 DNO323 DXK323 EHG323 ERC323 FAY323 FKU323 FUQ323 GEM323 GOI323 GYE323 HIA323 HRW323 IBS323 ILO323 IVK323 JFG323 JPC323 JYY323 KIU323 KSQ323 LCM323 LMI323 LWE323 MGA323 MPW323 MZS323 NJO323 NTK323 ODG323 ONC323 OWY323 PGU323 PQQ323 QAM323 QKI323 QUE323 REA323 RNW323 RXS323 SHO323 SRK323 TBG323 TLC323 TUY323 UEU323 UOQ323 UYM323 VII323 VSE323 WCA323 WLW323 M315:M327 WVS325 JG325 TC325 ACY325 AMU325 AWQ325 BGM325 BQI325 CAE325 CKA325 CTW325 DDS325 DNO325 DXK325 EHG325 ERC325 FAY325 FKU325 FUQ325 GEM325 GOI325 GYE325 HIA325 HRW325 IBS325 ILO325 IVK325 JFG325 JPC325 JYY325 KIU325 KSQ325 LCM325 LMI325 LWE325 MGA325 MPW325 MZS325 NJO325 NTK325 ODG325 ONC325 OWY325 PGU325 PQQ325 QAM325 QKI325 QUE325 REA325 RNW325 RXS325 SHO325 SRK325 TBG325 TLC325 TUY325 UEU325 UOQ325 UYM325 VII325 VSE325 WCA325 WLW325 O177:O178 JG327 TC327 ACY327 AMU327 AWQ327 BGM327 BQI327 CAE327 CKA327 CTW327 DDS327 DNO327 DXK327 EHG327 ERC327 FAY327 FKU327 FUQ327 GEM327 GOI327 GYE327 HIA327 HRW327 IBS327 ILO327 IVK327 JFG327 JPC327 JYY327 KIU327 KSQ327 LCM327 LMI327 LWE327 MGA327 MPW327 MZS327 NJO327 NTK327 ODG327 ONC327 OWY327 PGU327 PQQ327 QAM327 QKI327 QUE327 REA327 RNW327 RXS327 SHO327 SRK327 TBG327 TLC327 TUY327 UEU327 UOQ327 UYM327 VII327 VSE327 WCA327 WLW327 ABU73:ABU74 ABU78:ABU79 ABU83:ABU84 ABU108:ABU109 ABU95:ABU96 ABU104:ABU105 ABU99:ABU100 ABU112:ABU113 BPX145 BZT145 CJP145 CTL145 DDH145 DND145 DWZ145 EGV145 EQR145 FAN145 FKJ145 FUF145 GEB145 GNX145 GXT145 HHP145 HRL145 IBH145 ILD145 IUZ145 JEV145 JOR145 JYN145 KIJ145 KSF145 LCB145 LLX145 LVT145 MFP145 MPL145 MZH145 NJD145 NSZ145 OCV145 OMR145 OWN145 PGJ145 PQF145 QAB145 QJX145 QTT145 RDP145 RNL145 RXH145 SHD145 SQZ145 TAV145 TKR145 TUN145 UEJ145 UOF145 UYB145 VHX145 VRT145 WBP145 WLL145 WVH145 IV145 SR145 ACN145 AWF145 AMJ145 BGB145 M81 AVR146 ABZ146 SD146 IH146 WUT146 WKX146 WBB146 VRF146 VHJ146 UXN146 UNR146 UDV146 TTZ146 TKD146 TAH146 SQL146 SGP146 RWT146 RMX146 RDB146 QTF146 QJJ146 PZN146 PPR146 PFV146 OVZ146 OMD146 OCH146 NSL146 NIP146 MYT146 MOX146 MFB146 LVF146 LLJ146 LBN146 KRR146 KHV146 JXZ146 JOD146 JEH146 IUL146 IKP146 IAT146 HQX146 HHB146 GXF146 GNJ146 GDN146 FTR146 FJV146 EZZ146 EQD146 EGH146 DWL146 DMP146 DCT146 CSX146 CJB146 BZF146 BPJ146 BFN146 ABU89 ABU92 ALY332:ALY333 G150 O269:O270 O288:O289 WVS329:WVS331 AVU332:AVU333 BFQ332:BFQ333 BPM332:BPM333 BZI332:BZI333 CJE332:CJE333 CTA332:CTA333 DCW332:DCW333 DMS332:DMS333 DWO332:DWO333 EGK332:EGK333 EQG332:EQG333 FAC332:FAC333 FJY332:FJY333 FTU332:FTU333 GDQ332:GDQ333 GNM332:GNM333 GXI332:GXI333 HHE332:HHE333 HRA332:HRA333 IAW332:IAW333 IKS332:IKS333 IUO332:IUO333 JEK332:JEK333 JOG332:JOG333 JYC332:JYC333 KHY332:KHY333 KRU332:KRU333 LBQ332:LBQ333 LLM332:LLM333 LVI332:LVI333 MFE332:MFE333 MPA332:MPA333 MYW332:MYW333 NIS332:NIS333 NSO332:NSO333 OCK332:OCK333 OMG332:OMG333 OWC332:OWC333 PFY332:PFY333 PPU332:PPU333 PZQ332:PZQ333 QJM332:QJM333 QTI332:QTI333 RDE332:RDE333 RNA332:RNA333 RWW332:RWW333 SGS332:SGS333 SQO332:SQO333 TAK332:TAK333 TKG332:TKG333 TUC332:TUC333 UDY332:UDY333 UNU332:UNU333 UXQ332:UXQ333 VHM332:VHM333 VRI332:VRI333 WBE332:WBE333 WLA332:WLA333 WUW332:WUW333 IK332:IK333 O302:O303 M102 AMJ147 WVJ150 B150 SY148:SY149 ACU148:ACU149 AMQ148:AMQ149 AWM148:AWM149 BGI148:BGI149 BQE148:BQE149 CAA148:CAA149 CJW148:CJW149 CTS148:CTS149 DDO148:DDO149 DNK148:DNK149 DXG148:DXG149 EHC148:EHC149 EQY148:EQY149 FAU148:FAU149 FKQ148:FKQ149 FUM148:FUM149 GEI148:GEI149 GOE148:GOE149 GYA148:GYA149 HHW148:HHW149 HRS148:HRS149 IBO148:IBO149 ILK148:ILK149 IVG148:IVG149 JFC148:JFC149 JOY148:JOY149 JYU148:JYU149 KIQ148:KIQ149 KSM148:KSM149 LCI148:LCI149 LME148:LME149 LWA148:LWA149 MFW148:MFW149 MPS148:MPS149 MZO148:MZO149 NJK148:NJK149 NTG148:NTG149 ODC148:ODC149 OMY148:OMY149 OWU148:OWU149 PGQ148:PGQ149 PQM148:PQM149 QAI148:QAI149 QKE148:QKE149 QUA148:QUA149 RDW148:RDW149 RNS148:RNS149 RXO148:RXO149 SHK148:SHK149 SRG148:SRG149 TBC148:TBC149 TKY148:TKY149 TUU148:TUU149 UEQ148:UEQ149 UOM148:UOM149 UYI148:UYI149 VIE148:VIE149 VSA148:VSA149 WBW148:WBW149 WLS148:WLS149 WVO148:WVO149 IX150 ST150 ACP150 AML150 AWH150 BGD150 BPZ150 BZV150 CJR150 CTN150 DDJ150 DNF150 DXB150 EGX150 EQT150 FAP150 FKL150 FUH150 GED150 GNZ150 GXV150 HHR150 HRN150 IBJ150 ILF150 IVB150 JEX150 JOT150 JYP150 KIL150 KSH150 LCD150 LLZ150 LVV150 MFR150 MPN150 MZJ150 NJF150 NTB150 OCX150 OMT150 OWP150 PGL150 PQH150 QAD150 QJZ150 QTV150 RDR150 RNN150 RXJ150 SHF150 SRB150 TAX150 TKT150 TUP150 UEL150 UOH150 UYD150 VHZ150 VRV150 WBR150 O309:O310 M147:M149 JC337:JC339 SY337:SY339 ACU337:ACU339 AMQ337:AMQ339 AWM337:AWM339 BGI337:BGI339 BQE337:BQE339 CAA337:CAA339 CJW337:CJW339 CTS337:CTS339 DDO337:DDO339 DNK337:DNK339 DXG337:DXG339 EHC337:EHC339 EQY337:EQY339 FAU337:FAU339 FKQ337:FKQ339 FUM337:FUM339 GEI337:GEI339 GOE337:GOE339 GYA337:GYA339 HHW337:HHW339 HRS337:HRS339 IBO337:IBO339 ILK337:ILK339 IVG337:IVG339 JFC337:JFC339 JOY337:JOY339 JYU337:JYU339 KIQ337:KIQ339 KSM337:KSM339 LCI337:LCI339 LME337:LME339 LWA337:LWA339 MFW337:MFW339 MPS337:MPS339 MZO337:MZO339 NJK337:NJK339 NTG337:NTG339 ODC337:ODC339 OMY337:OMY339 OWU337:OWU339 PGQ337:PGQ339 PQM337:PQM339 QAI337:QAI339 QKE337:QKE339 QUA337:QUA339 RDW337:RDW339 RNS337:RNS339 RXO337:RXO339 SHK337:SHK339 SRG337:SRG339 TBC337:TBC339 TKY337:TKY339 TUU337:TUU339 UEQ337:UEQ339 UOM337:UOM339 UYI337:UYI339 VIE337:VIE339 VSA337:VSA339 WBW337:WBW339 JG259 N70:N71 L72:L115 TC259 ACY259 AMU259 AWQ259 BGM259 BQI259 CAE259 CKA259 CTW259 DDS259 DNO259 DXK259 EHG259 ERC259 FAY259 FKU259 FUQ259 GEM259 GOI259 GYE259 HIA259 HRW259 IBS259 ILO259 IVK259 JFG259 JPC259 JYY259 KIU259 KSQ259 LCM259 LMI259 LWE259 MGA259 MPW259 MZS259 NJO259 NTK259 ODG259 ONC259 OWY259 PGU259 PQQ259 QAM259 QKI259 QUE259 REA259 RNW259 RXS259 SHO259 SRK259 TBG259 TLC259 TUY259 UEU259 UOQ259 UYM259 VII259 VSE259 WCA259 WLW259 WVS259 WLS337:WLS339 O261:O262 WLN150 VRY167 UYG161:UYG163 VIC167 UOK161:UOK163 UYG167 UEO161:UEO163 UOK167 TUS161:TUS163 UEO167 TKW161:TKW163 TUS167 TBA161:TBA163 TKW167 SRE161:SRE163 TBA167 SHI161:SHI163 SRE167 RXM161:RXM163 SHI167 RNQ161:RNQ163 RXM167 RDU161:RDU163 RNQ167 QTY161:QTY163 RDU167 QKC161:QKC163 QTY167 QAG161:QAG163 QKC167 PQK161:PQK163 QAG167 PGO161:PGO163 PQK167 OWS161:OWS163 PGO167 OMW161:OMW163 OWS167 ODA161:ODA163 OMW167 NTE161:NTE163 ODA167 NJI161:NJI163 NTE167 MZM161:MZM163 NJI167 MPQ161:MPQ163 MZM167 MFU161:MFU163 MPQ167 LVY161:LVY163 MFU167 LMC161:LMC163 LVY167 LCG161:LCG163 LMC167 KSK161:KSK163 LCG167 KIO161:KIO163 KSK167 JYS161:JYS163 KIO167 JOW161:JOW163 JYS167 JFA161:JFA163 JOW167 IVE161:IVE163 JFA167 ILI161:ILI163 IVE167 IBM161:IBM163 ILI167 HRQ161:HRQ163 IBM167 HHU161:HHU163 HRQ167 GXY161:GXY163 HHU167 GOC161:GOC163 GXY167 GEG161:GEG163 GOC167 FUK161:FUK163 GEG167 FKO161:FKO163 FUK167 FAS161:FAS163 FKO167 EQW161:EQW163 FAS167 EHA161:EHA163 EQW167 DXE161:DXE163 EHA167 DNI161:DNI163 DXE167 DDM161:DDM163 DNI167 CTQ161:CTQ163 DDM167 CJU161:CJU163 CTQ167 BZY161:BZY163 CJU167 BQC161:BQC163 BZY167 BGG161:BGG163 BQC167 AWK161:AWK163 BGG167 AMO161:AMO163 AWK167 ACS161:ACS163 AMO167 SW161:SW163 ACS167 JA161:JA163 SW167 WVM161:WVM163 JA167 WLQ161:WLQ163 WVM167 WBU161:WBU163 WLQ167 VRY161:VRY163 M167 SG332:SG333 WVM151 JA151 SW151 ACS151 AMO151 AWK151 BGG151 BQC151 BZY151 CJU151 CTQ151 DDM151 DNI151 DXE151 EHA151 EQW151 FAS151 FKO151 FUK151 GEG151 GOC151 GXY151 HHU151 HRQ151 IBM151 ILI151 IVE151 JFA151 JOW151 JYS151 KIO151 KSK151 LCG151 LMC151 LVY151 MFU151 MPQ151 MZM151 NJI151 NTE151 ODA151 OMW151 OWS151 PGO151 PQK151 QAG151 QKC151 QTY151 RDU151 RNQ151 RXM151 SHI151 SRE151 TBA151 TKW151 TUS151 UEO151 UOK151 UYG151 VIC151 VRY151 WBU151 WLQ151 ACY152 AMU152 AWQ152 BGM152 BQI152 CAE152 CKA152 CTW152 DDS152 DNO152 DXK152 EHG152 ERC152 FAY152 FKU152 FUQ152 GEM152 GOI152 GYE152 HIA152 HRW152 IBS152 ILO152 IVK152 JFG152 JPC152 JYY152 KIU152 KSQ152 LCM152 LMI152 LWE152 MGA152 MPW152 MZS152 NJO152 NTK152 ODG152 ONC152 OWY152 PGU152 PQQ152 QAM152 QKI152 QUE152 REA152 RNW152 RXS152 SHO152 SRK152 TBG152 TLC152 TUY152 UEU152 UOQ152 UYM152 VII152 VSE152 WCA152 WLW152 WVS152 JG152 TC152 WLQ153 WVM153 JA153 SW153 ACS153 AMO153 AWK153 BGG153 BQC153 BZY153 CJU153 CTQ153 DDM153 DNI153 DXE153 EHA153 EQW153 FAS153 FKO153 FUK153 GEG153 GOC153 GXY153 HHU153 HRQ153 IBM153 ILI153 IVE153 JFA153 JOW153 JYS153 KIO153 KSK153 LCG153 LMC153 LVY153 MFU153 MPQ153 MZM153 NJI153 NTE153 ODA153 OMW153 OWS153 PGO153 PQK153 QAG153 QKC153 QTY153 RDU153 RNQ153 RXM153 SHI153 SRE153 TBA153 TKW153 TUS153 UEO153 UOK153 UYG153 VIC153 VRY153 WBU153 TC154 ACY154 AMU154 AWQ154 BGM154 BQI154 CAE154 CKA154 CTW154 DDS154 DNO154 DXK154 EHG154 ERC154 FAY154 FKU154 FUQ154 GEM154 GOI154 GYE154 HIA154 HRW154 IBS154 ILO154 IVK154 JFG154 JPC154 JYY154 KIU154 KSQ154 LCM154 LMI154 LWE154 MGA154 MPW154 MZS154 NJO154 NTK154 ODG154 ONC154 OWY154 PGU154 PQQ154 QAM154 QKI154 QUE154 REA154 RNW154 RXS154 SHO154 SRK154 TBG154 TLC154 TUY154 UEU154 UOQ154 UYM154 VII154 VSE154 WCA154 WLW154 WVS154 JG154 WBU155 WLQ155 WVM155 JA155 SW155 ACS155 AMO155 AWK155 BGG155 BQC155 BZY155 CJU155 CTQ155 DDM155 DNI155 DXE155 EHA155 EQW155 FAS155 FKO155 FUK155 GEG155 GOC155 GXY155 HHU155 HRQ155 IBM155 ILI155 IVE155 JFA155 JOW155 JYS155 KIO155 KSK155 LCG155 LMC155 LVY155 MFU155 MPQ155 MZM155 NJI155 NTE155 ODA155 OMW155 OWS155 PGO155 PQK155 QAG155 QKC155 QTY155 RDU155 RNQ155 RXM155 SHI155 SRE155 TBA155 TKW155 TUS155 UEO155 UOK155 UYG155 VIC155 VRY155 JG156 WVS156 WLW156 WCA156 VSE156 VII156 UYM156 UOQ156 UEU156 TUY156 TLC156 TBG156 SRK156 SHO156 RXS156 RNW156 REA156 QUE156 QKI156 QAM156 PQQ156 PGU156 OWY156 ONC156 ODG156 NTK156 NJO156 MZS156 MPW156 MGA156 LWE156 LMI156 LCM156 KSQ156 KIU156 JYY156 JPC156 JFG156 IVK156 ILO156 IBS156 HRW156 HIA156 GYE156 GOI156 GEM156 FUQ156 FKU156 FAY156 ERC156 EHG156 DXK156 DNO156 DDS156 CTW156 CKA156 CAE156 BQI156 BGM156 AWQ156 AMU156 ACY156 TC156 VRY159 WBU159 WLQ159 WVM159 JA159 SW159 ACS159 AMO159 AWK159 BGG159 BQC159 BZY159 CJU159 CTQ159 DDM159 DNI159 DXE159 EHA159 EQW159 FAS159 FKO159 FUK159 GEG159 GOC159 GXY159 HHU159 HRQ159 IBM159 ILI159 IVE159 JFA159 JOW159 JYS159 KIO159 KSK159 LCG159 LMC159 LVY159 MFU159 MPQ159 MZM159 NJI159 NTE159 ODA159 OMW159 OWS159 PGO159 PQK159 QAG159 QKC159 QTY159 RDU159 RNQ159 RXM159 SHI159 SRE159 TBA159 TKW159 TUS159 UEO159 UOK159 UYG159 VIC159 TC166 VIC161:VIC163 ACY160 ACY166 AMU160 AMU166 AWQ160 AWQ166 BGM160 BGM166 BQI160 BQI166 CAE160 CAE166 CKA160 CKA166 CTW160 CTW166 DDS160 DDS166 DNO160 DNO166 DXK160 DXK166 EHG160 EHG166 ERC160 ERC166 FAY160 FAY166 FKU160 FKU166 FUQ160 FUQ166 GEM160 GEM166 GOI160 GOI166 GYE160 GYE166 HIA160 HIA166 HRW160 HRW166 IBS160 IBS166 ILO160 ILO166 IVK160 IVK166 JFG160 JFG166 JPC160 JPC166 JYY160 JYY166 KIU160 KIU166 KSQ160 KSQ166 LCM160 LCM166 LMI160 LMI166 LWE160 LWE166 MGA160 MGA166 MPW160 MPW166 MZS160 MZS166 NJO160 NJO166 NTK160 NTK166 ODG160 ODG166 ONC160 ONC166 OWY160 OWY166 PGU160 PGU166 PQQ160 PQQ166 QAM160 QAM166 QKI160 QKI166 QUE160 QUE166 REA160 REA166 RNW160 RNW166 RXS160 RXS166 SHO160 SHO166 SRK160 SRK166 TBG160 TBG166 TLC160 TLC166 TUY160 TUY166 UEU160 UEU166 UOQ160 UOQ166 UYM160 UYM166 VII160 VII166 VSE160 VSE166 WCA160 WCA166 WLW160 WLW166 WVS160 WVS166 JG160 JG166 TC160 VIC157 UYG157 UOK157 UEO157 TUS157 TKW157 TBA157 SRE157 SHI157 RXM157 RNQ157 RDU157 QTY157 QKC157 QAG157 PQK157 PGO157 OWS157 OMW157 ODA157 NTE157 NJI157 MZM157 MPQ157 MFU157 LVY157 LMC157 LCG157 KSK157 KIO157 JYS157 JOW157 JFA157 IVE157 ILI157 IBM157 HRQ157 HHU157 GXY157 GOC157 GEG157 FUK157 FKO157 FAS157 EQW157 EHA157 DXE157 DNI157 DDM157 CTQ157 CJU157 BZY157 BQC157 BGG157 AWK157 AMO157 ACS157 SW157 JA157 WVM157 WLQ157 WBU157 VRY157 ACY158 AMU158 AWQ158 BGM158 BQI158 CAE158 CKA158 CTW158 DDS158 DNO158 DXK158 EHG158 ERC158 FAY158 FKU158 FUQ158 GEM158 GOI158 GYE158 HIA158 HRW158 IBS158 ILO158 IVK158 JFG158 JPC158 JYY158 KIU158 KSQ158 LCM158 LMI158 LWE158 MGA158 MPW158 MZS158 NJO158 NTK158 ODG158 ONC158 OWY158 PGU158 PQQ158 QAM158 QKI158 QUE158 REA158 RNW158 RXS158 SHO158 SRK158 TBG158 TLC158 TUY158 UEU158 UOQ158 UYM158 VII158 VSE158 WCA158 WLW158 WVS158 JG158 TC158 M151:M163 JG266:JG267 WVS266:WVS267 WLW266:WLW267 WCA266:WCA267 VSE266:VSE267 VII266:VII267 UYM266:UYM267 UOQ266:UOQ267 UEU266:UEU267 TUY266:TUY267 TLC266:TLC267 TBG266:TBG267 SRK266:SRK267 SHO266:SHO267 RXS266:RXS267 RNW266:RNW267 REA266:REA267 QUE266:QUE267 QKI266:QKI267 QAM266:QAM267 PQQ266:PQQ267 PGU266:PGU267 OWY266:OWY267 ONC266:ONC267 ODG266:ODG267 NTK266:NTK267 NJO266:NJO267 MZS266:MZS267 MPW266:MPW267 MGA266:MGA267 LWE266:LWE267 LMI266:LMI267 LCM266:LCM267 KSQ266:KSQ267 KIU266:KIU267 JYY266:JYY267 JPC266:JPC267 JFG266:JFG267 IVK266:IVK267 ILO266:ILO267 IBS266:IBS267 HRW266:HRW267 HIA266:HIA267 GYE266:GYE267 GOI266:GOI267 GEM266:GEM267 FUQ266:FUQ267 FKU266:FKU267 FAY266:FAY267 ERC266:ERC267 EHG266:EHG267 DXK266:DXK267 DNO266:DNO267 DDS266:DDS267 CTW266:CTW267 CKA266:CKA267 CAE266:CAE267 BQI266:BQI267 BGM266:BGM267 AWQ266:AWQ267 AMU266:AMU267 ACY266:ACY267 AMU273:AMU274 AWQ273:AWQ274 BGM273:BGM274 BQI273:BQI274 CAE273:CAE274 CKA273:CKA274 CTW273:CTW274 DDS273:DDS274 DNO273:DNO274 DXK273:DXK274 EHG273:EHG274 ERC273:ERC274 FAY273:FAY274 FKU273:FKU274 FUQ273:FUQ274 GEM273:GEM274 GOI273:GOI274 GYE273:GYE274 HIA273:HIA274 HRW273:HRW274 IBS273:IBS274 ILO273:ILO274 IVK273:IVK274 JFG273:JFG274 JPC273:JPC274 JYY273:JYY274 KIU273:KIU274 KSQ273:KSQ274 LCM273:LCM274 LMI273:LMI274 LWE273:LWE274 MGA273:MGA274 MPW273:MPW274 MZS273:MZS274 NJO273:NJO274 NTK273:NTK274 ODG273:ODG274 ONC273:ONC274 OWY273:OWY274 PGU273:PGU274 PQQ273:PQQ274 QAM273:QAM274 QKI273:QKI274 QUE273:QUE274 REA273:REA274 RNW273:RNW274 RXS273:RXS274 SHO273:SHO274 SRK273:SRK274 TBG273:TBG274 TLC273:TLC274 TUY273:TUY274 UEU273:UEU274 UOQ273:UOQ274 UYM273:UYM274 VII273:VII274 VSE273:VSE274 WCA273:WCA274 WLW273:WLW274 WVS273:WVS274 JG273:JG274 TC273:TC274 JG292:JG293 WVS292:WVS293 WLW292:WLW293 WCA292:WCA293 VSE292:VSE293 VII292:VII293 UYM292:UYM293 UOQ292:UOQ293 UEU292:UEU293 TUY292:TUY293 TLC292:TLC293 TBG292:TBG293 SRK292:SRK293 SHO292:SHO293 RXS292:RXS293 RNW292:RNW293 REA292:REA293 QUE292:QUE293 QKI292:QKI293 QAM292:QAM293 PQQ292:PQQ293 PGU292:PGU293 OWY292:OWY293 ONC292:ONC293 ODG292:ODG293 NTK292:NTK293 NJO292:NJO293 MZS292:MZS293 MPW292:MPW293 MGA292:MGA293 LWE292:LWE293 LMI292:LMI293 LCM292:LCM293 KSQ292:KSQ293 KIU292:KIU293 JYY292:JYY293 JPC292:JPC293 JFG292:JFG293 IVK292:IVK293 ILO292:ILO293 IBS292:IBS293 HRW292:HRW293 HIA292:HIA293 GYE292:GYE293 GOI292:GOI293 GEM292:GEM293 FUQ292:FUQ293 FKU292:FKU293 FAY292:FAY293 ERC292:ERC293 EHG292:EHG293 DXK292:DXK293 DNO292:DNO293 DDS292:DDS293 CTW292:CTW293 CKA292:CKA293 CAE292:CAE293 BQI292:BQI293 BGM292:BGM293 AWQ292:AWQ293 AMU292:AMU293 ACY292:ACY293 ACY299:ACY300 AMU299:AMU300 AWQ299:AWQ300 BGM299:BGM300 BQI299:BQI300 CAE299:CAE300 CKA299:CKA300 CTW299:CTW300 DDS299:DDS300 DNO299:DNO300 DXK299:DXK300 EHG299:EHG300 ERC299:ERC300 FAY299:FAY300 FKU299:FKU300 FUQ299:FUQ300 GEM299:GEM300 GOI299:GOI300 GYE299:GYE300 HIA299:HIA300 HRW299:HRW300 IBS299:IBS300 ILO299:ILO300 IVK299:IVK300 JFG299:JFG300 JPC299:JPC300 JYY299:JYY300 KIU299:KIU300 KSQ299:KSQ300 LCM299:LCM300 LMI299:LMI300 LWE299:LWE300 MGA299:MGA300 MPW299:MPW300 MZS299:MZS300 NJO299:NJO300 NTK299:NTK300 ODG299:ODG300 ONC299:ONC300 OWY299:OWY300 PGU299:PGU300 PQQ299:PQQ300 QAM299:QAM300 QKI299:QKI300 QUE299:QUE300 REA299:REA300 RNW299:RNW300 RXS299:RXS300 SHO299:SHO300 SRK299:SRK300 TBG299:TBG300 TLC299:TLC300 TUY299:TUY300 UEU299:UEU300 UOQ299:UOQ300 UYM299:UYM300 VII299:VII300 VSE299:VSE300 WCA299:WCA300 WLW299:WLW300 WVS299:WVS300 JG299:JG300 TC299:TC300 TC306:TC307 JG306:JG307 WVS306:WVS307 WLW306:WLW307 WCA306:WCA307 VSE306:VSE307 VII306:VII307 UYM306:UYM307 UOQ306:UOQ307 UEU306:UEU307 TUY306:TUY307 TLC306:TLC307 TBG306:TBG307 SRK306:SRK307 SHO306:SHO307 RXS306:RXS307 RNW306:RNW307 REA306:REA307 QUE306:QUE307 QKI306:QKI307 QAM306:QAM307 PQQ306:PQQ307 PGU306:PGU307 OWY306:OWY307 ONC306:ONC307 ODG306:ODG307 NTK306:NTK307 NJO306:NJO307 MZS306:MZS307 MPW306:MPW307 MGA306:MGA307 LWE306:LWE307 LMI306:LMI307 LCM306:LCM307 KSQ306:KSQ307 KIU306:KIU307 JYY306:JYY307 JPC306:JPC307 JFG306:JFG307 IVK306:IVK307 ILO306:ILO307 IBS306:IBS307 HRW306:HRW307 HIA306:HIA307 GYE306:GYE307 GOI306:GOI307 GEM306:GEM307 FUQ306:FUQ307 FKU306:FKU307 FAY306:FAY307 ERC306:ERC307 EHG306:EHG307 DXK306:DXK307 DNO306:DNO307 DDS306:DDS307 CTW306:CTW307 CKA306:CKA307 CAE306:CAE307 BQI306:BQI307 BGM306:BGM307 AWQ306:AWQ307 AMU306:AMU307 ACY306:ACY307 ACY313:ACY314 AMU313:AMU314 AWQ313:AWQ314 BGM313:BGM314 BQI313:BQI314 CAE313:CAE314 CKA313:CKA314 CTW313:CTW314 DDS313:DDS314 DNO313:DNO314 DXK313:DXK314 EHG313:EHG314 ERC313:ERC314 FAY313:FAY314 FKU313:FKU314 FUQ313:FUQ314 GEM313:GEM314 GOI313:GOI314 GYE313:GYE314 HIA313:HIA314 HRW313:HRW314 IBS313:IBS314 ILO313:ILO314 IVK313:IVK314 JFG313:JFG314 JPC313:JPC314 JYY313:JYY314 KIU313:KIU314 KSQ313:KSQ314 LCM313:LCM314 LMI313:LMI314 LWE313:LWE314 MGA313:MGA314 MPW313:MPW314 MZS313:MZS314 NJO313:NJO314 NTK313:NTK314 ODG313:ODG314 ONC313:ONC314 OWY313:OWY314 PGU313:PGU314 PQQ313:PQQ314 QAM313:QAM314 QKI313:QKI314 QUE313:QUE314 REA313:REA314 RNW313:RNW314 RXS313:RXS314 SHO313:SHO314 SRK313:SRK314 TBG313:TBG314 TLC313:TLC314 TUY313:TUY314 UEU313:UEU314 UOQ313:UOQ314 UYM313:UYM314 VII313:VII314 VSE313:VSE314 WCA313:WCA314 WLW313:WLW314 WVS313:WVS314 JG313:JG314 TC313:TC314 JG364:JG923 JG277 WVS277 WLW277 WCA277 VSE277 VII277 UYM277 UOQ277 UEU277 TUY277 TLC277 TBG277 SRK277 SHO277 RXS277 RNW277 REA277 QUE277 QKI277 QAM277 PQQ277 PGU277 OWY277 ONC277 ODG277 NTK277 NJO277 MZS277 MPW277 MGA277 LWE277 LMI277 LCM277 KSQ277 KIU277 JYY277 JPC277 JFG277 IVK277 ILO277 IBS277 HRW277 HIA277 GYE277 GOI277 GEM277 FUQ277 FKU277 FAY277 ERC277 EHG277 DXK277 DNO277 DDS277 CTW277 CKA277 CAE277 BQI277 BGM277 AWQ277 AMU277 ACY277 TC277 TC280 ACY280 AMU280 AWQ280 BGM280 BQI280 CAE280 CKA280 CTW280 DDS280 DNO280 DXK280 EHG280 ERC280 FAY280 FKU280 FUQ280 GEM280 GOI280 GYE280 HIA280 HRW280 IBS280 ILO280 IVK280 JFG280 JPC280 JYY280 KIU280 KSQ280 LCM280 LMI280 LWE280 MGA280 MPW280 MZS280 NJO280 NTK280 ODG280 ONC280 OWY280 PGU280 PQQ280 QAM280 QKI280 QUE280 REA280 RNW280 RXS280 SHO280 SRK280 TBG280 TLC280 TUY280 UEU280 UOQ280 UYM280 VII280 VSE280 WCA280 WLW280 WVS280 JG280 TC292:TC293 WVS283 WLW283 WCA283 VSE283 VII283 UYM283 UOQ283 UEU283 TUY283 TLC283 TBG283 SRK283 SHO283 RXS283 RNW283 REA283 QUE283 QKI283 QAM283 PQQ283 PGU283 OWY283 ONC283 ODG283 NTK283 NJO283 MZS283 MPW283 MGA283 LWE283 LMI283 LCM283 KSQ283 KIU283 JYY283 JPC283 JFG283 IVK283 ILO283 IBS283 HRW283 HIA283 GYE283 GOI283 GEM283 FUQ283 FKU283 FAY283 ERC283 EHG283 DXK283 DNO283 DDS283 CTW283 CKA283 CAE283 BQI283 BGM283 AWQ283 AMU283 ACY283 TC283 JG283 JG286 TC286 ACY286 AMU286 AWQ286 BGM286 BQI286 CAE286 CKA286 CTW286 DDS286 DNO286 DXK286 EHG286 ERC286 FAY286 FKU286 FUQ286 GEM286 GOI286 GYE286 HIA286 HRW286 IBS286 ILO286 IVK286 JFG286 JPC286 JYY286 KIU286 KSQ286 LCM286 LMI286 LWE286 MGA286 MPW286 MZS286 NJO286 NTK286 ODG286 ONC286 OWY286 PGU286 PQQ286 QAM286 QKI286 QUE286 REA286 RNW286 RXS286 SHO286 SRK286 TBG286 TLC286 TUY286 UEU286 UOQ286 UYM286 VII286 VSE286 WCA286 WLW286 WVS286 M332:M334 WBU167 TC266:TC267 WVS335:WVS336 WLW335:WLW336 WCA335:WCA336 VSE335:VSE336 VII335:VII336 UYM335:UYM336 UOQ335:UOQ336 UEU335:UEU336 TUY335:TUY336 TLC335:TLC336 TBG335:TBG336 SRK335:SRK336 SHO335:SHO336 RXS335:RXS336 RNW335:RNW336 REA335:REA336 QUE335:QUE336 QKI335:QKI336 QAM335:QAM336 PQQ335:PQQ336 PGU335:PGU336 OWY335:OWY336 ONC335:ONC336 ODG335:ODG336 NTK335:NTK336 NJO335:NJO336 MZS335:MZS336 MPW335:MPW336 MGA335:MGA336 LWE335:LWE336 LMI335:LMI336 LCM335:LCM336 KSQ335:KSQ336 KIU335:KIU336 JYY335:JYY336 JPC335:JPC336 JFG335:JFG336 IVK335:IVK336 ILO335:ILO336 IBS335:IBS336 HRW335:HRW336 HIA335:HIA336 GYE335:GYE336 GOI335:GOI336 GEM335:GEM336 FUQ335:FUQ336 FKU335:FKU336 FAY335:FAY336 ERC335:ERC336 EHG335:EHG336 DXK335:DXK336 DNO335:DNO336 DDS335:DDS336 CTW335:CTW336 CKA335:CKA336 CAE335:CAE336 BQI335:BQI336 BGM335:BGM336 AWQ335:AWQ336 AMU335:AMU336 ACY335:ACY336 TC335:TC336 JG335:JG336 ACY345:ACY346 AMU345:AMU346 AWQ345:AWQ346 BGM345:BGM346 BQI345:BQI346 CAE345:CAE346 CKA345:CKA346 CTW345:CTW346 DDS345:DDS346 DNO345:DNO346 DXK345:DXK346 EHG345:EHG346 ERC345:ERC346 FAY345:FAY346 FKU345:FKU346 FUQ345:FUQ346 GEM345:GEM346 GOI345:GOI346 GYE345:GYE346 HIA345:HIA346 HRW345:HRW346 IBS345:IBS346 ILO345:ILO346 IVK345:IVK346 JFG345:JFG346 JPC345:JPC346 JYY345:JYY346 KIU345:KIU346 KSQ345:KSQ346 LCM345:LCM346 LMI345:LMI346 LWE345:LWE346 MGA345:MGA346 MPW345:MPW346 MZS345:MZS346 NJO345:NJO346 NTK345:NTK346 ODG345:ODG346 ONC345:ONC346 OWY345:OWY346 PGU345:PGU346 PQQ345:PQQ346 QAM345:QAM346 QKI345:QKI346 QUE345:QUE346 REA345:REA346 RNW345:RNW346 RXS345:RXS346 SHO345:SHO346 SRK345:SRK346 TBG345:TBG346 TLC345:TLC346 TUY345:TUY346 UEU345:UEU346 UOQ345:UOQ346 UYM345:UYM346 VII345:VII346 VSE345:VSE346 WCA345:WCA346 WLW345:WLW346 WVS345:WVS346 JG345:JG346 WVO343 WVS349:WVS350 WLW349:WLW350 WCA349:WCA350 VSE349:VSE350 VII349:VII350 UYM349:UYM350 UOQ349:UOQ350 UEU349:UEU350 TUY349:TUY350 TLC349:TLC350 TBG349:TBG350 SRK349:SRK350 SHO349:SHO350 RXS349:RXS350 RNW349:RNW350 REA349:REA350 QUE349:QUE350 QKI349:QKI350 QAM349:QAM350 PQQ349:PQQ350 PGU349:PGU350 OWY349:OWY350 ONC349:ONC350 ODG349:ODG350 NTK349:NTK350 NJO349:NJO350 MZS349:MZS350 MPW349:MPW350 MGA349:MGA350 LWE349:LWE350 LMI349:LMI350 LCM349:LCM350 KSQ349:KSQ350 KIU349:KIU350 JYY349:JYY350 JPC349:JPC350 JFG349:JFG350 IVK349:IVK350 ILO349:ILO350 IBS349:IBS350 HRW349:HRW350 HIA349:HIA350 GYE349:GYE350 GOI349:GOI350 GEM349:GEM350 FUQ349:FUQ350 FKU349:FKU350 FAY349:FAY350 ERC349:ERC350 EHG349:EHG350 DXK349:DXK350 DNO349:DNO350 DDS349:DDS350 CTW349:CTW350 CKA349:CKA350 CAE349:CAE350 BQI349:BQI350 BGM349:BGM350 AWQ349:AWQ350 AMU349:AMU350 ACY349:ACY350 TC349:TC350 JG349:JG350 WVO347 ACY341:ACY342 TC364:TC923 AMU341:AMU342 ACY364:ACY923 AWQ341:AWQ342 AMU364:AMU923 BGM341:BGM342 AWQ364:AWQ923 BQI341:BQI342 BGM364:BGM923 CAE341:CAE342 BQI364:BQI923 CKA341:CKA342 CAE364:CAE923 CTW341:CTW342 CKA364:CKA923 DDS341:DDS342 CTW364:CTW923 DNO341:DNO342 DDS364:DDS923 DXK341:DXK342 DNO364:DNO923 EHG341:EHG342 DXK364:DXK923 ERC341:ERC342 EHG364:EHG923 FAY341:FAY342 ERC364:ERC923 FKU341:FKU342 FAY364:FAY923 FUQ341:FUQ342 FKU364:FKU923 GEM341:GEM342 FUQ364:FUQ923 GOI341:GOI342 GEM364:GEM923 GYE341:GYE342 GOI364:GOI923 HIA341:HIA342 GYE364:GYE923 HRW341:HRW342 HIA364:HIA923 IBS341:IBS342 HRW364:HRW923 ILO341:ILO342 IBS364:IBS923 IVK341:IVK342 ILO364:ILO923 JFG341:JFG342 IVK364:IVK923 JPC341:JPC342 JFG364:JFG923 JYY341:JYY342 JPC364:JPC923 KIU341:KIU342 JYY364:JYY923 KSQ341:KSQ342 KIU364:KIU923 LCM341:LCM342 KSQ364:KSQ923 LMI341:LMI342 LCM364:LCM923 LWE341:LWE342 LMI364:LMI923 MGA341:MGA342 LWE364:LWE923 MPW341:MPW342 MGA364:MGA923 MZS341:MZS342 MPW364:MPW923 NJO341:NJO342 MZS364:MZS923 NTK341:NTK342 NJO364:NJO923 ODG341:ODG342 NTK364:NTK923 ONC341:ONC342 ODG364:ODG923 OWY341:OWY342 ONC364:ONC923 PGU341:PGU342 OWY364:OWY923 PQQ341:PQQ342 PGU364:PGU923 QAM341:QAM342 PQQ364:PQQ923 QKI341:QKI342 QAM364:QAM923 QUE341:QUE342 QKI364:QKI923 REA341:REA342 QUE364:QUE923 RNW341:RNW342 REA364:REA923 RXS341:RXS342 RNW364:RNW923 SHO341:SHO342 RXS364:RXS923 SRK341:SRK342 SHO364:SHO923 TBG341:TBG342 SRK364:SRK923 TLC341:TLC342 TBG364:TBG923 TUY341:TUY342 TLC364:TLC923 UEU341:UEU342 TUY364:TUY923 UOQ341:UOQ342 UEU364:UEU923 UYM341:UYM342 UOQ364:UOQ923 VII341:VII342 UYM364:UYM923 VSE341:VSE342 VII364:VII923 WCA341:WCA342 VSE364:VSE923 WLW341:WLW342 WCA364:WCA923 WVS341:WVS342 WLW364:WLW923 WVS364:WVS923 JG341:JG342 M361:M923 M336:M340 ACY273:ACY274 M244:M283 M342:M344 TC341:TC342 WLS343 WBW343 VSA343 VIE343 UYI343 UOM343 UEQ343 TUU343 TKY343 TBC343 SRG343 SHK343 RXO343 RNS343 RDW343 QUA343 QKE343 QAI343 PQM343 PGQ343 OWU343 OMY343 ODC343 NTG343 NJK343 MZO343 MPS343 MFW343 LWA343 LME343 LCI343 KSM343 KIQ343 JYU343 JOY343 JFC343 IVG343 ILK343 IBO343 HRS343 HHW343 GYA343 GOE343 GEI343 FUM343 FKQ343 FAU343 EQY343 EHC343 DXG343 DNK343 DDO343 CTS343 CJW343 CAA343 BQE343 BGI343 AWM343 AMQ343 ACU343 SY343 JC343 M346:M348 TC345:TC346 WLS347 WBW347 VSA347 VIE347 UYI347 UOM347 UEQ347 TUU347 TKY347 TBC347 SRG347 SHK347 RXO347 RNS347 RDW347 QUA347 QKE347 QAI347 PQM347 PGQ347 OWU347 OMY347 ODC347 NTG347 NJK347 MZO347 MPS347 MFW347 LWA347 LME347 LCI347 KSM347 KIQ347 JYU347 JOY347 JFC347 IVG347 ILK347 IBO347 HRS347 HHW347 GYA347 GOE347 GEI347 FUM347 FKQ347 FAU347 EQY347 EHC347 DXG347 DNK347 DDO347 CTS347 CJW347 CAA347 BQE347 BGI347 AWM347 AMQ347 ACU347 SY347 JC347 M350:M351 WLS351 WBW351 VSA351 VIE351 UYI351 UOM351 UEQ351 TUU351 TKY351 TBC351 SRG351 SHK351 RXO351 RNS351 RDW351 QUA351 QKE351 QAI351 PQM351 PGQ351 OWU351 OMY351 ODC351 NTG351 NJK351 MZO351 MPS351 MFW351 LWA351 LME351 LCI351 KSM351 KIQ351 JYU351 JOY351 JFC351 IVG351 ILK351 IBO351 HRS351 HHW351 GYA351 GOE351 GEI351 FUM351 FKQ351 FAU351 EQY351 EHC351 DXG351 DNK351 DDO351 CTS351 CJW351 CAA351 BQE351 BGI351 AWM351 AMQ351 ACU351 BGB139:BGB142">
      <formula1>Приоритет_закупок</formula1>
    </dataValidation>
    <dataValidation type="list" allowBlank="1" showInputMessage="1" showErrorMessage="1" sqref="WVQ983135:WVQ983963 K65631:K66459 JE65631:JE66459 TA65631:TA66459 ACW65631:ACW66459 AMS65631:AMS66459 AWO65631:AWO66459 BGK65631:BGK66459 BQG65631:BQG66459 CAC65631:CAC66459 CJY65631:CJY66459 CTU65631:CTU66459 DDQ65631:DDQ66459 DNM65631:DNM66459 DXI65631:DXI66459 EHE65631:EHE66459 ERA65631:ERA66459 FAW65631:FAW66459 FKS65631:FKS66459 FUO65631:FUO66459 GEK65631:GEK66459 GOG65631:GOG66459 GYC65631:GYC66459 HHY65631:HHY66459 HRU65631:HRU66459 IBQ65631:IBQ66459 ILM65631:ILM66459 IVI65631:IVI66459 JFE65631:JFE66459 JPA65631:JPA66459 JYW65631:JYW66459 KIS65631:KIS66459 KSO65631:KSO66459 LCK65631:LCK66459 LMG65631:LMG66459 LWC65631:LWC66459 MFY65631:MFY66459 MPU65631:MPU66459 MZQ65631:MZQ66459 NJM65631:NJM66459 NTI65631:NTI66459 ODE65631:ODE66459 ONA65631:ONA66459 OWW65631:OWW66459 PGS65631:PGS66459 PQO65631:PQO66459 QAK65631:QAK66459 QKG65631:QKG66459 QUC65631:QUC66459 RDY65631:RDY66459 RNU65631:RNU66459 RXQ65631:RXQ66459 SHM65631:SHM66459 SRI65631:SRI66459 TBE65631:TBE66459 TLA65631:TLA66459 TUW65631:TUW66459 UES65631:UES66459 UOO65631:UOO66459 UYK65631:UYK66459 VIG65631:VIG66459 VSC65631:VSC66459 WBY65631:WBY66459 WLU65631:WLU66459 WVQ65631:WVQ66459 K131167:K131995 JE131167:JE131995 TA131167:TA131995 ACW131167:ACW131995 AMS131167:AMS131995 AWO131167:AWO131995 BGK131167:BGK131995 BQG131167:BQG131995 CAC131167:CAC131995 CJY131167:CJY131995 CTU131167:CTU131995 DDQ131167:DDQ131995 DNM131167:DNM131995 DXI131167:DXI131995 EHE131167:EHE131995 ERA131167:ERA131995 FAW131167:FAW131995 FKS131167:FKS131995 FUO131167:FUO131995 GEK131167:GEK131995 GOG131167:GOG131995 GYC131167:GYC131995 HHY131167:HHY131995 HRU131167:HRU131995 IBQ131167:IBQ131995 ILM131167:ILM131995 IVI131167:IVI131995 JFE131167:JFE131995 JPA131167:JPA131995 JYW131167:JYW131995 KIS131167:KIS131995 KSO131167:KSO131995 LCK131167:LCK131995 LMG131167:LMG131995 LWC131167:LWC131995 MFY131167:MFY131995 MPU131167:MPU131995 MZQ131167:MZQ131995 NJM131167:NJM131995 NTI131167:NTI131995 ODE131167:ODE131995 ONA131167:ONA131995 OWW131167:OWW131995 PGS131167:PGS131995 PQO131167:PQO131995 QAK131167:QAK131995 QKG131167:QKG131995 QUC131167:QUC131995 RDY131167:RDY131995 RNU131167:RNU131995 RXQ131167:RXQ131995 SHM131167:SHM131995 SRI131167:SRI131995 TBE131167:TBE131995 TLA131167:TLA131995 TUW131167:TUW131995 UES131167:UES131995 UOO131167:UOO131995 UYK131167:UYK131995 VIG131167:VIG131995 VSC131167:VSC131995 WBY131167:WBY131995 WLU131167:WLU131995 WVQ131167:WVQ131995 K196703:K197531 JE196703:JE197531 TA196703:TA197531 ACW196703:ACW197531 AMS196703:AMS197531 AWO196703:AWO197531 BGK196703:BGK197531 BQG196703:BQG197531 CAC196703:CAC197531 CJY196703:CJY197531 CTU196703:CTU197531 DDQ196703:DDQ197531 DNM196703:DNM197531 DXI196703:DXI197531 EHE196703:EHE197531 ERA196703:ERA197531 FAW196703:FAW197531 FKS196703:FKS197531 FUO196703:FUO197531 GEK196703:GEK197531 GOG196703:GOG197531 GYC196703:GYC197531 HHY196703:HHY197531 HRU196703:HRU197531 IBQ196703:IBQ197531 ILM196703:ILM197531 IVI196703:IVI197531 JFE196703:JFE197531 JPA196703:JPA197531 JYW196703:JYW197531 KIS196703:KIS197531 KSO196703:KSO197531 LCK196703:LCK197531 LMG196703:LMG197531 LWC196703:LWC197531 MFY196703:MFY197531 MPU196703:MPU197531 MZQ196703:MZQ197531 NJM196703:NJM197531 NTI196703:NTI197531 ODE196703:ODE197531 ONA196703:ONA197531 OWW196703:OWW197531 PGS196703:PGS197531 PQO196703:PQO197531 QAK196703:QAK197531 QKG196703:QKG197531 QUC196703:QUC197531 RDY196703:RDY197531 RNU196703:RNU197531 RXQ196703:RXQ197531 SHM196703:SHM197531 SRI196703:SRI197531 TBE196703:TBE197531 TLA196703:TLA197531 TUW196703:TUW197531 UES196703:UES197531 UOO196703:UOO197531 UYK196703:UYK197531 VIG196703:VIG197531 VSC196703:VSC197531 WBY196703:WBY197531 WLU196703:WLU197531 WVQ196703:WVQ197531 K262239:K263067 JE262239:JE263067 TA262239:TA263067 ACW262239:ACW263067 AMS262239:AMS263067 AWO262239:AWO263067 BGK262239:BGK263067 BQG262239:BQG263067 CAC262239:CAC263067 CJY262239:CJY263067 CTU262239:CTU263067 DDQ262239:DDQ263067 DNM262239:DNM263067 DXI262239:DXI263067 EHE262239:EHE263067 ERA262239:ERA263067 FAW262239:FAW263067 FKS262239:FKS263067 FUO262239:FUO263067 GEK262239:GEK263067 GOG262239:GOG263067 GYC262239:GYC263067 HHY262239:HHY263067 HRU262239:HRU263067 IBQ262239:IBQ263067 ILM262239:ILM263067 IVI262239:IVI263067 JFE262239:JFE263067 JPA262239:JPA263067 JYW262239:JYW263067 KIS262239:KIS263067 KSO262239:KSO263067 LCK262239:LCK263067 LMG262239:LMG263067 LWC262239:LWC263067 MFY262239:MFY263067 MPU262239:MPU263067 MZQ262239:MZQ263067 NJM262239:NJM263067 NTI262239:NTI263067 ODE262239:ODE263067 ONA262239:ONA263067 OWW262239:OWW263067 PGS262239:PGS263067 PQO262239:PQO263067 QAK262239:QAK263067 QKG262239:QKG263067 QUC262239:QUC263067 RDY262239:RDY263067 RNU262239:RNU263067 RXQ262239:RXQ263067 SHM262239:SHM263067 SRI262239:SRI263067 TBE262239:TBE263067 TLA262239:TLA263067 TUW262239:TUW263067 UES262239:UES263067 UOO262239:UOO263067 UYK262239:UYK263067 VIG262239:VIG263067 VSC262239:VSC263067 WBY262239:WBY263067 WLU262239:WLU263067 WVQ262239:WVQ263067 K327775:K328603 JE327775:JE328603 TA327775:TA328603 ACW327775:ACW328603 AMS327775:AMS328603 AWO327775:AWO328603 BGK327775:BGK328603 BQG327775:BQG328603 CAC327775:CAC328603 CJY327775:CJY328603 CTU327775:CTU328603 DDQ327775:DDQ328603 DNM327775:DNM328603 DXI327775:DXI328603 EHE327775:EHE328603 ERA327775:ERA328603 FAW327775:FAW328603 FKS327775:FKS328603 FUO327775:FUO328603 GEK327775:GEK328603 GOG327775:GOG328603 GYC327775:GYC328603 HHY327775:HHY328603 HRU327775:HRU328603 IBQ327775:IBQ328603 ILM327775:ILM328603 IVI327775:IVI328603 JFE327775:JFE328603 JPA327775:JPA328603 JYW327775:JYW328603 KIS327775:KIS328603 KSO327775:KSO328603 LCK327775:LCK328603 LMG327775:LMG328603 LWC327775:LWC328603 MFY327775:MFY328603 MPU327775:MPU328603 MZQ327775:MZQ328603 NJM327775:NJM328603 NTI327775:NTI328603 ODE327775:ODE328603 ONA327775:ONA328603 OWW327775:OWW328603 PGS327775:PGS328603 PQO327775:PQO328603 QAK327775:QAK328603 QKG327775:QKG328603 QUC327775:QUC328603 RDY327775:RDY328603 RNU327775:RNU328603 RXQ327775:RXQ328603 SHM327775:SHM328603 SRI327775:SRI328603 TBE327775:TBE328603 TLA327775:TLA328603 TUW327775:TUW328603 UES327775:UES328603 UOO327775:UOO328603 UYK327775:UYK328603 VIG327775:VIG328603 VSC327775:VSC328603 WBY327775:WBY328603 WLU327775:WLU328603 WVQ327775:WVQ328603 K393311:K394139 JE393311:JE394139 TA393311:TA394139 ACW393311:ACW394139 AMS393311:AMS394139 AWO393311:AWO394139 BGK393311:BGK394139 BQG393311:BQG394139 CAC393311:CAC394139 CJY393311:CJY394139 CTU393311:CTU394139 DDQ393311:DDQ394139 DNM393311:DNM394139 DXI393311:DXI394139 EHE393311:EHE394139 ERA393311:ERA394139 FAW393311:FAW394139 FKS393311:FKS394139 FUO393311:FUO394139 GEK393311:GEK394139 GOG393311:GOG394139 GYC393311:GYC394139 HHY393311:HHY394139 HRU393311:HRU394139 IBQ393311:IBQ394139 ILM393311:ILM394139 IVI393311:IVI394139 JFE393311:JFE394139 JPA393311:JPA394139 JYW393311:JYW394139 KIS393311:KIS394139 KSO393311:KSO394139 LCK393311:LCK394139 LMG393311:LMG394139 LWC393311:LWC394139 MFY393311:MFY394139 MPU393311:MPU394139 MZQ393311:MZQ394139 NJM393311:NJM394139 NTI393311:NTI394139 ODE393311:ODE394139 ONA393311:ONA394139 OWW393311:OWW394139 PGS393311:PGS394139 PQO393311:PQO394139 QAK393311:QAK394139 QKG393311:QKG394139 QUC393311:QUC394139 RDY393311:RDY394139 RNU393311:RNU394139 RXQ393311:RXQ394139 SHM393311:SHM394139 SRI393311:SRI394139 TBE393311:TBE394139 TLA393311:TLA394139 TUW393311:TUW394139 UES393311:UES394139 UOO393311:UOO394139 UYK393311:UYK394139 VIG393311:VIG394139 VSC393311:VSC394139 WBY393311:WBY394139 WLU393311:WLU394139 WVQ393311:WVQ394139 K458847:K459675 JE458847:JE459675 TA458847:TA459675 ACW458847:ACW459675 AMS458847:AMS459675 AWO458847:AWO459675 BGK458847:BGK459675 BQG458847:BQG459675 CAC458847:CAC459675 CJY458847:CJY459675 CTU458847:CTU459675 DDQ458847:DDQ459675 DNM458847:DNM459675 DXI458847:DXI459675 EHE458847:EHE459675 ERA458847:ERA459675 FAW458847:FAW459675 FKS458847:FKS459675 FUO458847:FUO459675 GEK458847:GEK459675 GOG458847:GOG459675 GYC458847:GYC459675 HHY458847:HHY459675 HRU458847:HRU459675 IBQ458847:IBQ459675 ILM458847:ILM459675 IVI458847:IVI459675 JFE458847:JFE459675 JPA458847:JPA459675 JYW458847:JYW459675 KIS458847:KIS459675 KSO458847:KSO459675 LCK458847:LCK459675 LMG458847:LMG459675 LWC458847:LWC459675 MFY458847:MFY459675 MPU458847:MPU459675 MZQ458847:MZQ459675 NJM458847:NJM459675 NTI458847:NTI459675 ODE458847:ODE459675 ONA458847:ONA459675 OWW458847:OWW459675 PGS458847:PGS459675 PQO458847:PQO459675 QAK458847:QAK459675 QKG458847:QKG459675 QUC458847:QUC459675 RDY458847:RDY459675 RNU458847:RNU459675 RXQ458847:RXQ459675 SHM458847:SHM459675 SRI458847:SRI459675 TBE458847:TBE459675 TLA458847:TLA459675 TUW458847:TUW459675 UES458847:UES459675 UOO458847:UOO459675 UYK458847:UYK459675 VIG458847:VIG459675 VSC458847:VSC459675 WBY458847:WBY459675 WLU458847:WLU459675 WVQ458847:WVQ459675 K524383:K525211 JE524383:JE525211 TA524383:TA525211 ACW524383:ACW525211 AMS524383:AMS525211 AWO524383:AWO525211 BGK524383:BGK525211 BQG524383:BQG525211 CAC524383:CAC525211 CJY524383:CJY525211 CTU524383:CTU525211 DDQ524383:DDQ525211 DNM524383:DNM525211 DXI524383:DXI525211 EHE524383:EHE525211 ERA524383:ERA525211 FAW524383:FAW525211 FKS524383:FKS525211 FUO524383:FUO525211 GEK524383:GEK525211 GOG524383:GOG525211 GYC524383:GYC525211 HHY524383:HHY525211 HRU524383:HRU525211 IBQ524383:IBQ525211 ILM524383:ILM525211 IVI524383:IVI525211 JFE524383:JFE525211 JPA524383:JPA525211 JYW524383:JYW525211 KIS524383:KIS525211 KSO524383:KSO525211 LCK524383:LCK525211 LMG524383:LMG525211 LWC524383:LWC525211 MFY524383:MFY525211 MPU524383:MPU525211 MZQ524383:MZQ525211 NJM524383:NJM525211 NTI524383:NTI525211 ODE524383:ODE525211 ONA524383:ONA525211 OWW524383:OWW525211 PGS524383:PGS525211 PQO524383:PQO525211 QAK524383:QAK525211 QKG524383:QKG525211 QUC524383:QUC525211 RDY524383:RDY525211 RNU524383:RNU525211 RXQ524383:RXQ525211 SHM524383:SHM525211 SRI524383:SRI525211 TBE524383:TBE525211 TLA524383:TLA525211 TUW524383:TUW525211 UES524383:UES525211 UOO524383:UOO525211 UYK524383:UYK525211 VIG524383:VIG525211 VSC524383:VSC525211 WBY524383:WBY525211 WLU524383:WLU525211 WVQ524383:WVQ525211 K589919:K590747 JE589919:JE590747 TA589919:TA590747 ACW589919:ACW590747 AMS589919:AMS590747 AWO589919:AWO590747 BGK589919:BGK590747 BQG589919:BQG590747 CAC589919:CAC590747 CJY589919:CJY590747 CTU589919:CTU590747 DDQ589919:DDQ590747 DNM589919:DNM590747 DXI589919:DXI590747 EHE589919:EHE590747 ERA589919:ERA590747 FAW589919:FAW590747 FKS589919:FKS590747 FUO589919:FUO590747 GEK589919:GEK590747 GOG589919:GOG590747 GYC589919:GYC590747 HHY589919:HHY590747 HRU589919:HRU590747 IBQ589919:IBQ590747 ILM589919:ILM590747 IVI589919:IVI590747 JFE589919:JFE590747 JPA589919:JPA590747 JYW589919:JYW590747 KIS589919:KIS590747 KSO589919:KSO590747 LCK589919:LCK590747 LMG589919:LMG590747 LWC589919:LWC590747 MFY589919:MFY590747 MPU589919:MPU590747 MZQ589919:MZQ590747 NJM589919:NJM590747 NTI589919:NTI590747 ODE589919:ODE590747 ONA589919:ONA590747 OWW589919:OWW590747 PGS589919:PGS590747 PQO589919:PQO590747 QAK589919:QAK590747 QKG589919:QKG590747 QUC589919:QUC590747 RDY589919:RDY590747 RNU589919:RNU590747 RXQ589919:RXQ590747 SHM589919:SHM590747 SRI589919:SRI590747 TBE589919:TBE590747 TLA589919:TLA590747 TUW589919:TUW590747 UES589919:UES590747 UOO589919:UOO590747 UYK589919:UYK590747 VIG589919:VIG590747 VSC589919:VSC590747 WBY589919:WBY590747 WLU589919:WLU590747 WVQ589919:WVQ590747 K655455:K656283 JE655455:JE656283 TA655455:TA656283 ACW655455:ACW656283 AMS655455:AMS656283 AWO655455:AWO656283 BGK655455:BGK656283 BQG655455:BQG656283 CAC655455:CAC656283 CJY655455:CJY656283 CTU655455:CTU656283 DDQ655455:DDQ656283 DNM655455:DNM656283 DXI655455:DXI656283 EHE655455:EHE656283 ERA655455:ERA656283 FAW655455:FAW656283 FKS655455:FKS656283 FUO655455:FUO656283 GEK655455:GEK656283 GOG655455:GOG656283 GYC655455:GYC656283 HHY655455:HHY656283 HRU655455:HRU656283 IBQ655455:IBQ656283 ILM655455:ILM656283 IVI655455:IVI656283 JFE655455:JFE656283 JPA655455:JPA656283 JYW655455:JYW656283 KIS655455:KIS656283 KSO655455:KSO656283 LCK655455:LCK656283 LMG655455:LMG656283 LWC655455:LWC656283 MFY655455:MFY656283 MPU655455:MPU656283 MZQ655455:MZQ656283 NJM655455:NJM656283 NTI655455:NTI656283 ODE655455:ODE656283 ONA655455:ONA656283 OWW655455:OWW656283 PGS655455:PGS656283 PQO655455:PQO656283 QAK655455:QAK656283 QKG655455:QKG656283 QUC655455:QUC656283 RDY655455:RDY656283 RNU655455:RNU656283 RXQ655455:RXQ656283 SHM655455:SHM656283 SRI655455:SRI656283 TBE655455:TBE656283 TLA655455:TLA656283 TUW655455:TUW656283 UES655455:UES656283 UOO655455:UOO656283 UYK655455:UYK656283 VIG655455:VIG656283 VSC655455:VSC656283 WBY655455:WBY656283 WLU655455:WLU656283 WVQ655455:WVQ656283 K720991:K721819 JE720991:JE721819 TA720991:TA721819 ACW720991:ACW721819 AMS720991:AMS721819 AWO720991:AWO721819 BGK720991:BGK721819 BQG720991:BQG721819 CAC720991:CAC721819 CJY720991:CJY721819 CTU720991:CTU721819 DDQ720991:DDQ721819 DNM720991:DNM721819 DXI720991:DXI721819 EHE720991:EHE721819 ERA720991:ERA721819 FAW720991:FAW721819 FKS720991:FKS721819 FUO720991:FUO721819 GEK720991:GEK721819 GOG720991:GOG721819 GYC720991:GYC721819 HHY720991:HHY721819 HRU720991:HRU721819 IBQ720991:IBQ721819 ILM720991:ILM721819 IVI720991:IVI721819 JFE720991:JFE721819 JPA720991:JPA721819 JYW720991:JYW721819 KIS720991:KIS721819 KSO720991:KSO721819 LCK720991:LCK721819 LMG720991:LMG721819 LWC720991:LWC721819 MFY720991:MFY721819 MPU720991:MPU721819 MZQ720991:MZQ721819 NJM720991:NJM721819 NTI720991:NTI721819 ODE720991:ODE721819 ONA720991:ONA721819 OWW720991:OWW721819 PGS720991:PGS721819 PQO720991:PQO721819 QAK720991:QAK721819 QKG720991:QKG721819 QUC720991:QUC721819 RDY720991:RDY721819 RNU720991:RNU721819 RXQ720991:RXQ721819 SHM720991:SHM721819 SRI720991:SRI721819 TBE720991:TBE721819 TLA720991:TLA721819 TUW720991:TUW721819 UES720991:UES721819 UOO720991:UOO721819 UYK720991:UYK721819 VIG720991:VIG721819 VSC720991:VSC721819 WBY720991:WBY721819 WLU720991:WLU721819 WVQ720991:WVQ721819 K786527:K787355 JE786527:JE787355 TA786527:TA787355 ACW786527:ACW787355 AMS786527:AMS787355 AWO786527:AWO787355 BGK786527:BGK787355 BQG786527:BQG787355 CAC786527:CAC787355 CJY786527:CJY787355 CTU786527:CTU787355 DDQ786527:DDQ787355 DNM786527:DNM787355 DXI786527:DXI787355 EHE786527:EHE787355 ERA786527:ERA787355 FAW786527:FAW787355 FKS786527:FKS787355 FUO786527:FUO787355 GEK786527:GEK787355 GOG786527:GOG787355 GYC786527:GYC787355 HHY786527:HHY787355 HRU786527:HRU787355 IBQ786527:IBQ787355 ILM786527:ILM787355 IVI786527:IVI787355 JFE786527:JFE787355 JPA786527:JPA787355 JYW786527:JYW787355 KIS786527:KIS787355 KSO786527:KSO787355 LCK786527:LCK787355 LMG786527:LMG787355 LWC786527:LWC787355 MFY786527:MFY787355 MPU786527:MPU787355 MZQ786527:MZQ787355 NJM786527:NJM787355 NTI786527:NTI787355 ODE786527:ODE787355 ONA786527:ONA787355 OWW786527:OWW787355 PGS786527:PGS787355 PQO786527:PQO787355 QAK786527:QAK787355 QKG786527:QKG787355 QUC786527:QUC787355 RDY786527:RDY787355 RNU786527:RNU787355 RXQ786527:RXQ787355 SHM786527:SHM787355 SRI786527:SRI787355 TBE786527:TBE787355 TLA786527:TLA787355 TUW786527:TUW787355 UES786527:UES787355 UOO786527:UOO787355 UYK786527:UYK787355 VIG786527:VIG787355 VSC786527:VSC787355 WBY786527:WBY787355 WLU786527:WLU787355 WVQ786527:WVQ787355 K852063:K852891 JE852063:JE852891 TA852063:TA852891 ACW852063:ACW852891 AMS852063:AMS852891 AWO852063:AWO852891 BGK852063:BGK852891 BQG852063:BQG852891 CAC852063:CAC852891 CJY852063:CJY852891 CTU852063:CTU852891 DDQ852063:DDQ852891 DNM852063:DNM852891 DXI852063:DXI852891 EHE852063:EHE852891 ERA852063:ERA852891 FAW852063:FAW852891 FKS852063:FKS852891 FUO852063:FUO852891 GEK852063:GEK852891 GOG852063:GOG852891 GYC852063:GYC852891 HHY852063:HHY852891 HRU852063:HRU852891 IBQ852063:IBQ852891 ILM852063:ILM852891 IVI852063:IVI852891 JFE852063:JFE852891 JPA852063:JPA852891 JYW852063:JYW852891 KIS852063:KIS852891 KSO852063:KSO852891 LCK852063:LCK852891 LMG852063:LMG852891 LWC852063:LWC852891 MFY852063:MFY852891 MPU852063:MPU852891 MZQ852063:MZQ852891 NJM852063:NJM852891 NTI852063:NTI852891 ODE852063:ODE852891 ONA852063:ONA852891 OWW852063:OWW852891 PGS852063:PGS852891 PQO852063:PQO852891 QAK852063:QAK852891 QKG852063:QKG852891 QUC852063:QUC852891 RDY852063:RDY852891 RNU852063:RNU852891 RXQ852063:RXQ852891 SHM852063:SHM852891 SRI852063:SRI852891 TBE852063:TBE852891 TLA852063:TLA852891 TUW852063:TUW852891 UES852063:UES852891 UOO852063:UOO852891 UYK852063:UYK852891 VIG852063:VIG852891 VSC852063:VSC852891 WBY852063:WBY852891 WLU852063:WLU852891 WVQ852063:WVQ852891 K917599:K918427 JE917599:JE918427 TA917599:TA918427 ACW917599:ACW918427 AMS917599:AMS918427 AWO917599:AWO918427 BGK917599:BGK918427 BQG917599:BQG918427 CAC917599:CAC918427 CJY917599:CJY918427 CTU917599:CTU918427 DDQ917599:DDQ918427 DNM917599:DNM918427 DXI917599:DXI918427 EHE917599:EHE918427 ERA917599:ERA918427 FAW917599:FAW918427 FKS917599:FKS918427 FUO917599:FUO918427 GEK917599:GEK918427 GOG917599:GOG918427 GYC917599:GYC918427 HHY917599:HHY918427 HRU917599:HRU918427 IBQ917599:IBQ918427 ILM917599:ILM918427 IVI917599:IVI918427 JFE917599:JFE918427 JPA917599:JPA918427 JYW917599:JYW918427 KIS917599:KIS918427 KSO917599:KSO918427 LCK917599:LCK918427 LMG917599:LMG918427 LWC917599:LWC918427 MFY917599:MFY918427 MPU917599:MPU918427 MZQ917599:MZQ918427 NJM917599:NJM918427 NTI917599:NTI918427 ODE917599:ODE918427 ONA917599:ONA918427 OWW917599:OWW918427 PGS917599:PGS918427 PQO917599:PQO918427 QAK917599:QAK918427 QKG917599:QKG918427 QUC917599:QUC918427 RDY917599:RDY918427 RNU917599:RNU918427 RXQ917599:RXQ918427 SHM917599:SHM918427 SRI917599:SRI918427 TBE917599:TBE918427 TLA917599:TLA918427 TUW917599:TUW918427 UES917599:UES918427 UOO917599:UOO918427 UYK917599:UYK918427 VIG917599:VIG918427 VSC917599:VSC918427 WBY917599:WBY918427 WLU917599:WLU918427 WVQ917599:WVQ918427 K983135:K983963 JE983135:JE983963 TA983135:TA983963 ACW983135:ACW983963 AMS983135:AMS983963 AWO983135:AWO983963 BGK983135:BGK983963 BQG983135:BQG983963 CAC983135:CAC983963 CJY983135:CJY983963 CTU983135:CTU983963 DDQ983135:DDQ983963 DNM983135:DNM983963 DXI983135:DXI983963 EHE983135:EHE983963 ERA983135:ERA983963 FAW983135:FAW983963 FKS983135:FKS983963 FUO983135:FUO983963 GEK983135:GEK983963 GOG983135:GOG983963 GYC983135:GYC983963 HHY983135:HHY983963 HRU983135:HRU983963 IBQ983135:IBQ983963 ILM983135:ILM983963 IVI983135:IVI983963 JFE983135:JFE983963 JPA983135:JPA983963 JYW983135:JYW983963 KIS983135:KIS983963 KSO983135:KSO983963 LCK983135:LCK983963 LMG983135:LMG983963 LWC983135:LWC983963 MFY983135:MFY983963 MPU983135:MPU983963 MZQ983135:MZQ983963 NJM983135:NJM983963 NTI983135:NTI983963 ODE983135:ODE983963 ONA983135:ONA983963 OWW983135:OWW983963 PGS983135:PGS983963 PQO983135:PQO983963 QAK983135:QAK983963 QKG983135:QKG983963 QUC983135:QUC983963 RDY983135:RDY983963 RNU983135:RNU983963 RXQ983135:RXQ983963 SHM983135:SHM983963 SRI983135:SRI983963 TBE983135:TBE983963 TLA983135:TLA983963 TUW983135:TUW983963 UES983135:UES983963 UOO983135:UOO983963 UYK983135:UYK983963 VIG983135:VIG983963 VSC983135:VSC983963 WBY983135:WBY983963 WLU983135:WLU983963 IW121 IW15 WVI15 WVI121 WLM15 WLM121 WBQ15 WBQ121 VRU15 VRU121 VHY15 VHY121 UYC15 UYC121 UOG15 UOG121 UEK15 UEK121 TUO15 TUO121 TKS15 TKS121 TAW15 TAW121 SRA15 SRA121 SHE15 SHE121 RXI15 RXI121 RNM15 RNM121 RDQ15 RDQ121 QTU15 QTU121 QJY15 QJY121 QAC15 QAC121 PQG15 PQG121 PGK15 PGK121 OWO15 OWO121 OMS15 OMS121 OCW15 OCW121 NTA15 NTA121 NJE15 NJE121 MZI15 MZI121 MPM15 MPM121 MFQ15 MFQ121 LVU15 LVU121 LLY15 LLY121 LCC15 LCC121 KSG15 KSG121 KIK15 KIK121 JYO15 JYO121 JOS15 JOS121 JEW15 JEW121 IVA15 IVA121 ILE15 ILE121 IBI15 IBI121 HRM15 HRM121 HHQ15 HHQ121 GXU15 GXU121 GNY15 GNY121 GEC15 GEC121 FUG15 FUG121 FKK15 FKK121 FAO15 FAO121 EQS15 EQS121 EGW15 EGW121 DXA15 DXA121 DNE15 DNE121 DDI15 DDI121 CTM15 CTM121 CJQ15 CJQ121 BZU15 BZU121 BPY15 BPY121 BGC15 BGC121 AWG15 AWG121 AMK15 AMK121 ACO15 ACO121 SS15 SS121 K15 BGI361:BGI363 AWM361:AWM363 AMQ361:AMQ363 ACU361:ACU363 SY361:SY363 JC361:JC363 WVO361:WVO363 WLS361:WLS363 WBW361:WBW363 VSA361:VSA363 VIE361:VIE363 UYI361:UYI363 UOM361:UOM363 UEQ361:UEQ363 TUU361:TUU363 TKY361:TKY363 TBC361:TBC363 SRG361:SRG363 SHK361:SHK363 RXO361:RXO363 RNS361:RNS363 RDW361:RDW363 QUA361:QUA363 QKE361:QKE363 QAI361:QAI363 PQM361:PQM363 PGQ361:PGQ363 OWU361:OWU363 OMY361:OMY363 ODC361:ODC363 NTG361:NTG363 NJK361:NJK363 MZO361:MZO363 MPS361:MPS363 MFW361:MFW363 LWA361:LWA363 LME361:LME363 LCI361:LCI363 KSM361:KSM363 KIQ361:KIQ363 JYU361:JYU363 JOY361:JOY363 JFC361:JFC363 IVG361:IVG363 ILK361:ILK363 IBO361:IBO363 HRS361:HRS363 HHW361:HHW363 GYA361:GYA363 GOE361:GOE363 GEI361:GEI363 FUM361:FUM363 FKQ361:FKQ363 FAU361:FAU363 EQY361:EQY363 EHC361:EHC363 DXG361:DXG363 DNK361:DNK363 DDO361:DDO363 CTS361:CTS363 CJW361:CJW363 CAA361:CAA363 BQE361:BQE363 WVI238 K170:K174 L28 L31 L36 ABS117:ABS118 K315:K327 K121 BZF143 UDY116 TUC116 TKG116 TAK116 SQO116 SGS116 RWW116 RNA116 RDE116 QTI116 QJM116 PZQ116 PPU116 PFY116 OWC116 OMG116 OCK116 NSO116 NIS116 MYW116 MPA116 MFE116 LVI116 LLM116 LBQ116 KRU116 KHY116 JYC116 JOG116 JEK116 IUO116 IKS116 IAW116 HRA116 HHE116 GXI116 GNM116 GDQ116 FTU116 FJY116 FAC116 EQG116 EGK116 DWO116 DMS116 DCW116 CTA116 CJE116 BZI116 BPM116 BFQ116 AVU116 ALY116 ACC116 SG116 IK116 WUW116 WLA116 WBE116 VRI116 ALO117:ALO118 M93 VHM116 WLO137 EQQ134 FAM134 FKI134 FUE134 GEA134 GNW134 GXS134 HHO134 HRK134 IBG134 ILC134 IUY134 JEU134 JOQ134 JYM134 KII134 KSE134 LCA134 LLW134 LVS134 MFO134 MPK134 MZG134 NJC134 NSY134 OCU134 OMQ134 OWM134 PGI134 PQE134 QAA134 QJW134 QTS134 RDO134 RNK134 RXG134 SHC134 SQY134 TAU134 TKQ134 TUM134 UEI134 UOE134 UYA134 VHW134 VRS134 WBO134 WLK134 WVG134 IU134 SQ134 ACM134 AMI134 AWE134 BGA134 BPW134 BZS134 CTK134 CJO134 DDG134 DNC134 L39 WBS137 VRW137 VIA137 UYE137 UOI137 UEM137 TUQ137 TKU137 TAY137 SRC137 SHG137 RXK137 RNO137 RDS137 QTW137 QKA137 QAE137 PQI137 PGM137 OWQ137 OMU137 OCY137 NTC137 NJG137 MZK137 MPO137 MFS137 LVW137 LMA137 LCE137 KSI137 KIM137 JYQ137 JOU137 JEY137 IVC137 ILG137 IBK137 HRO137 HHS137 GXW137 GOA137 GEE137 FUI137 FKM137 FAQ137 EQU137 EGY137 DXC137 DNG137 DDK137 CTO137 CJS137 BZW137 BQA137 BGE137 AWI137 AMM137 ACQ137 SU137 IY137 WVK137 AVK117:AVK118 AMH190 VIA237 UYE237 UOI237 UEM237 TUQ237 TKU237 TAY237 SRC237 SHG237 RXK237 RNO237 RDS237 QTW237 QKA237 QAE237 PQI237 PGM237 OWQ237 OMU237 OCY237 NTC237 NJG237 MZK237 MPO237 MFS237 LVW237 LMA237 LCE237 KSI237 KIM237 JYQ237 JOU237 JEY237 IVC237 ILG237 IBK237 HRO237 HHS237 GXW237 GOA237 GEE237 FUI237 FKM237 FAQ237 EQU237 EGY237 DXC237 DNG237 DDK237 CTO237 CJS237 BZW237 BQA237 BGE237 AWI237 AMM237 ACQ237 SU237 IY237 WVK237 WLO237 WBS237 BZQ135 O69 AMK70:AMK71 AWG70:AWG71 BGC70:BGC71 BPY70:BPY71 BZU70:BZU71 CJQ70:CJQ71 CTM70:CTM71 DDI70:DDI71 DNE70:DNE71 DXA70:DXA71 EGW70:EGW71 EQS70:EQS71 FAO70:FAO71 FKK70:FKK71 FUG70:FUG71 GEC70:GEC71 GNY70:GNY71 GXU70:GXU71 HHQ70:HHQ71 HRM70:HRM71 IBI70:IBI71 ILE70:ILE71 IVA70:IVA71 JEW70:JEW71 JOS70:JOS71 JYO70:JYO71 KIK70:KIK71 KSG70:KSG71 LCC70:LCC71 LLY70:LLY71 LVU70:LVU71 MFQ70:MFQ71 MPM70:MPM71 MZI70:MZI71 NJE70:NJE71 NTA70:NTA71 OCW70:OCW71 OMS70:OMS71 OWO70:OWO71 PGK70:PGK71 PQG70:PQG71 QAC70:QAC71 QJY70:QJY71 QTU70:QTU71 RDQ70:RDQ71 RNM70:RNM71 RXI70:RXI71 SHE70:SHE71 SRA70:SRA71 TAW70:TAW71 TKS70:TKS71 TUO70:TUO71 UEK70:UEK71 UOG70:UOG71 UYC70:UYC71 VHY70:VHY71 VRU70:VRU71 WBQ70:WBQ71 WLM70:WLM71 WVI70:WVI71 IW70:IW71 SS70:SS71 ACO70:ACO71 N27 AMK28 AWG28 BGC28 BPY28 BZU28 CJQ28 CTM28 DDI28 DNE28 DXA28 EGW28 EQS28 FAO28 FKK28 FUG28 GEC28 GNY28 GXU28 HHQ28 HRM28 IBI28 ILE28 IVA28 JEW28 JOS28 JYO28 KIK28 KSG28 LCC28 LLY28 LVU28 MFQ28 MPM28 MZI28 NJE28 NTA28 OCW28 OMS28 OWO28 PGK28 PQG28 QAC28 QJY28 QTU28 RDQ28 RNM28 RXI28 SHE28 SRA28 TAW28 TKS28 TUO28 UEK28 UOG28 UYC28 VHY28 VRU28 WBQ28 WLM28 WVI28 IW28 SS28 ACO28 N30 AMK31 AWG31 BGC31 BPY31 BZU31 CJQ31 CTM31 DDI31 DNE31 DXA31 EGW31 EQS31 FAO31 FKK31 FUG31 GEC31 GNY31 GXU31 HHQ31 HRM31 IBI31 ILE31 IVA31 JEW31 JOS31 JYO31 KIK31 KSG31 LCC31 LLY31 LVU31 MFQ31 MPM31 MZI31 NJE31 NTA31 OCW31 OMS31 OWO31 PGK31 PQG31 QAC31 QJY31 QTU31 RDQ31 RNM31 RXI31 SHE31 SRA31 TAW31 TKS31 TUO31 UEK31 UOG31 UYC31 VHY31 VRU31 WBQ31 WLM31 WVI31 IW31 SS31 ACO31 N35 AMK36 AWG36 BGC36 BPY36 BZU36 CJQ36 CTM36 DDI36 DNE36 DXA36 EGW36 EQS36 FAO36 FKK36 FUG36 GEC36 GNY36 GXU36 HHQ36 HRM36 IBI36 ILE36 IVA36 JEW36 JOS36 JYO36 KIK36 KSG36 LCC36 LLY36 LVU36 MFQ36 MPM36 MZI36 NJE36 NTA36 OCW36 OMS36 OWO36 PGK36 PQG36 QAC36 QJY36 QTU36 RDQ36 RNM36 RXI36 SHE36 SRA36 TAW36 TKS36 TUO36 UEK36 UOG36 UYC36 VHY36 VRU36 WBQ36 WLM36 WVI36 IW36 SS36 ACO36 N38 AMK39 AWG39 BGC39 BPY39 BZU39 CJQ39 CTM39 DDI39 DNE39 DXA39 EGW39 EQS39 FAO39 FKK39 FUG39 GEC39 GNY39 GXU39 HHQ39 HRM39 IBI39 ILE39 IVA39 JEW39 JOS39 JYO39 KIK39 KSG39 LCC39 LLY39 LVU39 MFQ39 MPM39 MZI39 NJE39 NTA39 OCW39 OMS39 OWO39 PGK39 PQG39 QAC39 QJY39 QTU39 RDQ39 RNM39 RXI39 SHE39 SRA39 TAW39 TKS39 TUO39 UEK39 UOG39 UYC39 VHY39 VRU39 WBQ39 WLM39 WVI39 IW39 SS39 ACO39 N144:N146 CTI135 CJM135 DDE135 DNA135 DWW135 EGS135 EQO135 FAK135 FKG135 FUC135 GDY135 GNU135 GXQ135 HHM135 HRI135 IBE135 ILA135 IUW135 JES135 JOO135 JYK135 KIG135 KSC135 LBY135 LLU135 LVQ135 MFM135 MPI135 MZE135 NJA135 NSW135 OCS135 OMO135 OWK135 PGG135 PQC135 PZY135 QJU135 QTQ135 RDM135 RNI135 RXE135 SHA135 SQW135 TAS135 TKO135 TUK135 UEG135 UOC135 UXY135 VHU135 VRQ135 WBM135 WLI135 WVE135 IS135 SO135 ACK135 AMG135 AWC135 BFY135 K177:K219 IT147 WLM238 WBQ238 VRU238 VHY238 UYC238 UOG238 UEK238 TUO238 TKS238 TAW238 SRA238 SHE238 RXI238 RNM238 RDQ238 QTU238 QJY238 QAC238 PQG238 PGK238 OWO238 OMS238 OCW238 NTA238 NJE238 MZI238 MPM238 MFQ238 LVU238 LLY238 LCC238 KSG238 KIK238 JYO238 JOS238 JEW238 IVA238 ILE238 IBI238 HRM238 HHQ238 GXU238 GNY238 GEC238 FUG238 FKK238 FAO238 EQS238 EGW238 DXA238 DNE238 DDI238 CTM238 CJQ238 BZU238 BPY238 BGC238 AWG238 AMK238 ACO238 SS238 VRW237 K240:K241 AMH231 ALY72 AVU72 BFQ72 BPM72 BZI72 CJE72 CTA72 DCW72 DMS72 DWO72 EGK72 EQG72 FAC72 FJY72 FTU72 GDQ72 GNM72 GXI72 HHE72 HRA72 IAW72 IKS72 IUO72 JEK72 JOG72 JYC72 KHY72 KRU72 LBQ72 LLM72 LVI72 MFE72 MPA72 MYW72 NIS72 NSO72 OCK72 OMG72 OWC72 PFY72 PPU72 PZQ72 QJM72 QTI72 RDE72 RNA72 RWW72 SGS72 SQO72 TAK72 TKG72 TUC72 UDY72 UNU72 UXQ72 VHM72 VRI72 WBE72 WLA72 WUW72 IK72 SG72 ACC72 AVK73:AVK74 BFG73:BFG74 BPC73:BPC74 BYY73:BYY74 CIU73:CIU74 CSQ73:CSQ74 DCM73:DCM74 DMI73:DMI74 DWE73:DWE74 EGA73:EGA74 EPW73:EPW74 EZS73:EZS74 FJO73:FJO74 FTK73:FTK74 GDG73:GDG74 GNC73:GNC74 GWY73:GWY74 HGU73:HGU74 HQQ73:HQQ74 IAM73:IAM74 IKI73:IKI74 IUE73:IUE74 JEA73:JEA74 JNW73:JNW74 JXS73:JXS74 KHO73:KHO74 KRK73:KRK74 LBG73:LBG74 LLC73:LLC74 LUY73:LUY74 MEU73:MEU74 MOQ73:MOQ74 MYM73:MYM74 NII73:NII74 NSE73:NSE74 OCA73:OCA74 OLW73:OLW74 OVS73:OVS74 PFO73:PFO74 PPK73:PPK74 PZG73:PZG74 QJC73:QJC74 QSY73:QSY74 RCU73:RCU74 RMQ73:RMQ74 RWM73:RWM74 SGI73:SGI74 SQE73:SQE74 TAA73:TAA74 TJW73:TJW74 TTS73:TTS74 UDO73:UDO74 UNK73:UNK74 UXG73:UXG74 VHC73:VHC74 VQY73:VQY74 WAU73:WAU74 WKQ73:WKQ74 WUM73:WUM74 IA73:IA74 RW73:RW74 ALY77 AVU77 BFQ77 BPM77 BZI77 CJE77 CTA77 DCW77 DMS77 DWO77 EGK77 EQG77 FAC77 FJY77 FTU77 GDQ77 GNM77 GXI77 HHE77 HRA77 IAW77 IKS77 IUO77 JEK77 JOG77 JYC77 KHY77 KRU77 LBQ77 LLM77 LVI77 MFE77 MPA77 MYW77 NIS77 NSO77 OCK77 OMG77 OWC77 PFY77 PPU77 PZQ77 QJM77 QTI77 RDE77 RNA77 RWW77 SGS77 SQO77 TAK77 TKG77 TUC77 UDY77 UNU77 UXQ77 VHM77 VRI77 WBE77 WLA77 WUW77 IK77 SG77 ACC77 AVK78:AVK79 BFG78:BFG79 BPC78:BPC79 BYY78:BYY79 CIU78:CIU79 CSQ78:CSQ79 DCM78:DCM79 DMI78:DMI79 DWE78:DWE79 EGA78:EGA79 EPW78:EPW79 EZS78:EZS79 FJO78:FJO79 FTK78:FTK79 GDG78:GDG79 GNC78:GNC79 GWY78:GWY79 HGU78:HGU79 HQQ78:HQQ79 IAM78:IAM79 IKI78:IKI79 IUE78:IUE79 JEA78:JEA79 JNW78:JNW79 JXS78:JXS79 KHO78:KHO79 KRK78:KRK79 LBG78:LBG79 LLC78:LLC79 LUY78:LUY79 MEU78:MEU79 MOQ78:MOQ79 MYM78:MYM79 NII78:NII79 NSE78:NSE79 OCA78:OCA79 OLW78:OLW79 OVS78:OVS79 PFO78:PFO79 PPK78:PPK79 PZG78:PZG79 QJC78:QJC79 QSY78:QSY79 RCU78:RCU79 RMQ78:RMQ79 RWM78:RWM79 SGI78:SGI79 SQE78:SQE79 TAA78:TAA79 TJW78:TJW79 TTS78:TTS79 UDO78:UDO79 UNK78:UNK79 UXG78:UXG79 VHC78:VHC79 VQY78:VQY79 WAU78:WAU79 WKQ78:WKQ79 WUM78:WUM79 IA78:IA79 RW78:RW79 ABS78:ABS79 ACC82 ALY82 AVU82 BFQ82 BPM82 BZI82 CJE82 CTA82 DCW82 DMS82 DWO82 EGK82 EQG82 FAC82 FJY82 FTU82 GDQ82 GNM82 GXI82 HHE82 HRA82 IAW82 IKS82 IUO82 JEK82 JOG82 JYC82 KHY82 KRU82 LBQ82 LLM82 LVI82 MFE82 MPA82 MYW82 NIS82 NSO82 OCK82 OMG82 OWC82 PFY82 PPU82 PZQ82 QJM82 QTI82 RDE82 RNA82 RWW82 SGS82 SQO82 TAK82 TKG82 TUC82 UDY82 UNU82 UXQ82 VHM82 VRI82 WBE82 WLA82 WUW82 IK82 SG82 AVK83:AVK84 BFG83:BFG84 BPC83:BPC84 BYY83:BYY84 CIU83:CIU84 CSQ83:CSQ84 DCM83:DCM84 DMI83:DMI84 DWE83:DWE84 EGA83:EGA84 EPW83:EPW84 EZS83:EZS84 FJO83:FJO84 FTK83:FTK84 GDG83:GDG84 GNC83:GNC84 GWY83:GWY84 HGU83:HGU84 HQQ83:HQQ84 IAM83:IAM84 IKI83:IKI84 IUE83:IUE84 JEA83:JEA84 JNW83:JNW84 JXS83:JXS84 KHO83:KHO84 KRK83:KRK84 LBG83:LBG84 LLC83:LLC84 LUY83:LUY84 MEU83:MEU84 MOQ83:MOQ84 MYM83:MYM84 NII83:NII84 NSE83:NSE84 OCA83:OCA84 OLW83:OLW84 OVS83:OVS84 PFO83:PFO84 PPK83:PPK84 PZG83:PZG84 QJC83:QJC84 QSY83:QSY84 RCU83:RCU84 RMQ83:RMQ84 RWM83:RWM84 SGI83:SGI84 SQE83:SQE84 TAA83:TAA84 TJW83:TJW84 TTS83:TTS84 UDO83:UDO84 UNK83:UNK84 UXG83:UXG84 VHC83:VHC84 VQY83:VQY84 WAU83:WAU84 WKQ83:WKQ84 WUM83:WUM84 IA83:IA84 RW83:RW84 ABS83:ABS84 SG87:SG88 ACC87:ACC88 ALY87:ALY88 AVU87:AVU88 BFQ87:BFQ88 BPM87:BPM88 BZI87:BZI88 CJE87:CJE88 CTA87:CTA88 DCW87:DCW88 DMS87:DMS88 DWO87:DWO88 EGK87:EGK88 EQG87:EQG88 FAC87:FAC88 FJY87:FJY88 FTU87:FTU88 GDQ87:GDQ88 GNM87:GNM88 GXI87:GXI88 HHE87:HHE88 HRA87:HRA88 IAW87:IAW88 IKS87:IKS88 IUO87:IUO88 JEK87:JEK88 JOG87:JOG88 JYC87:JYC88 KHY87:KHY88 KRU87:KRU88 LBQ87:LBQ88 LLM87:LLM88 LVI87:LVI88 MFE87:MFE88 MPA87:MPA88 MYW87:MYW88 NIS87:NIS88 NSO87:NSO88 OCK87:OCK88 OMG87:OMG88 OWC87:OWC88 PFY87:PFY88 PPU87:PPU88 PZQ87:PZQ88 QJM87:QJM88 QTI87:QTI88 RDE87:RDE88 RNA87:RNA88 RWW87:RWW88 SGS87:SGS88 SQO87:SQO88 TAK87:TAK88 TKG87:TKG88 TUC87:TUC88 UDY87:UDY88 UNU87:UNU88 UXQ87:UXQ88 VHM87:VHM88 VRI87:VRI88 WBE87:WBE88 WLA87:WLA88 WUW87:WUW88 IK87:IK88 AVK89 BFG89 BPC89 BYY89 CIU89 CSQ89 DCM89 DMI89 DWE89 EGA89 EPW89 EZS89 FJO89 FTK89 GDG89 GNC89 GWY89 HGU89 HQQ89 IAM89 IKI89 IUE89 JEA89 JNW89 JXS89 KHO89 KRK89 LBG89 LLC89 LUY89 MEU89 MOQ89 MYM89 NII89 NSE89 OCA89 OLW89 OVS89 PFO89 PPK89 PZG89 QJC89 QSY89 RCU89 RMQ89 RWM89 SGI89 SQE89 TAA89 TJW89 TTS89 UDO89 UNK89 UXG89 VHC89 VQY89 WAU89 WKQ89 WUM89 IA89 RW89 IK91 SG91 ACC91 ALY91 AVU91 BFQ91 BPM91 BZI91 CJE91 CTA91 DCW91 DMS91 DWO91 EGK91 EQG91 FAC91 FJY91 FTU91 GDQ91 GNM91 GXI91 HHE91 HRA91 IAW91 IKS91 IUO91 JEK91 JOG91 JYC91 KHY91 KRU91 LBQ91 LLM91 LVI91 MFE91 MPA91 MYW91 NIS91 NSO91 OCK91 OMG91 OWC91 PFY91 PPU91 PZQ91 QJM91 QTI91 RDE91 RNA91 RWW91 SGS91 SQO91 TAK91 TKG91 TUC91 UDY91 UNU91 UXQ91 VHM91 VRI91 WBE91 WLA91 WUW91 AVK92 BFG92 BPC92 BYY92 CIU92 CSQ92 DCM92 DMI92 DWE92 EGA92 EPW92 EZS92 FJO92 FTK92 GDG92 GNC92 GWY92 HGU92 HQQ92 IAM92 IKI92 IUE92 JEA92 JNW92 JXS92 KHO92 KRK92 LBG92 LLC92 LUY92 MEU92 MOQ92 MYM92 NII92 NSE92 OCA92 OLW92 OVS92 PFO92 PPK92 PZG92 QJC92 QSY92 RCU92 RMQ92 RWM92 SGI92 SQE92 TAA92 TJW92 TTS92 UDO92 UNK92 UXG92 VHC92 VQY92 WAU92 WKQ92 WUM92 IA92 RW92 ABS92 WUW94 IK94 SG94 ACC94 ALY94 AVU94 BFQ94 BPM94 BZI94 CJE94 CTA94 DCW94 DMS94 DWO94 EGK94 EQG94 FAC94 FJY94 FTU94 GDQ94 GNM94 GXI94 HHE94 HRA94 IAW94 IKS94 IUO94 JEK94 JOG94 JYC94 KHY94 KRU94 LBQ94 LLM94 LVI94 MFE94 MPA94 MYW94 NIS94 NSO94 OCK94 OMG94 OWC94 PFY94 PPU94 PZQ94 QJM94 QTI94 RDE94 RNA94 RWW94 SGS94 SQO94 TAK94 TKG94 TUC94 UDY94 UNU94 UXQ94 VHM94 VRI94 WBE94 WLA94 AVK95:AVK96 BFG95:BFG96 BPC95:BPC96 BYY95:BYY96 CIU95:CIU96 CSQ95:CSQ96 DCM95:DCM96 DMI95:DMI96 DWE95:DWE96 EGA95:EGA96 EPW95:EPW96 EZS95:EZS96 FJO95:FJO96 FTK95:FTK96 GDG95:GDG96 GNC95:GNC96 GWY95:GWY96 HGU95:HGU96 HQQ95:HQQ96 IAM95:IAM96 IKI95:IKI96 IUE95:IUE96 JEA95:JEA96 JNW95:JNW96 JXS95:JXS96 KHO95:KHO96 KRK95:KRK96 LBG95:LBG96 LLC95:LLC96 LUY95:LUY96 MEU95:MEU96 MOQ95:MOQ96 MYM95:MYM96 NII95:NII96 NSE95:NSE96 OCA95:OCA96 OLW95:OLW96 OVS95:OVS96 PFO95:PFO96 PPK95:PPK96 PZG95:PZG96 QJC95:QJC96 QSY95:QSY96 RCU95:RCU96 RMQ95:RMQ96 RWM95:RWM96 SGI95:SGI96 SQE95:SQE96 TAA95:TAA96 TJW95:TJW96 TTS95:TTS96 UDO95:UDO96 UNK95:UNK96 UXG95:UXG96 VHC95:VHC96 VQY95:VQY96 WAU95:WAU96 WKQ95:WKQ96 WUM95:WUM96 IA95:IA96 RW95:RW96 ABS95:ABS96 WLA98 WUW98 IK98 SG98 ACC98 ALY98 AVU98 BFQ98 BPM98 BZI98 CJE98 CTA98 DCW98 DMS98 DWO98 EGK98 EQG98 FAC98 FJY98 FTU98 GDQ98 GNM98 GXI98 HHE98 HRA98 IAW98 IKS98 IUO98 JEK98 JOG98 JYC98 KHY98 KRU98 LBQ98 LLM98 LVI98 MFE98 MPA98 MYW98 NIS98 NSO98 OCK98 OMG98 OWC98 PFY98 PPU98 PZQ98 QJM98 QTI98 RDE98 RNA98 RWW98 SGS98 SQO98 TAK98 TKG98 TUC98 UDY98 UNU98 UXQ98 VHM98 VRI98 WBE98 AVK99:AVK100 BFG99:BFG100 BPC99:BPC100 BYY99:BYY100 CIU99:CIU100 CSQ99:CSQ100 DCM99:DCM100 DMI99:DMI100 DWE99:DWE100 EGA99:EGA100 EPW99:EPW100 EZS99:EZS100 FJO99:FJO100 FTK99:FTK100 GDG99:GDG100 GNC99:GNC100 GWY99:GWY100 HGU99:HGU100 HQQ99:HQQ100 IAM99:IAM100 IKI99:IKI100 IUE99:IUE100 JEA99:JEA100 JNW99:JNW100 JXS99:JXS100 KHO99:KHO100 KRK99:KRK100 LBG99:LBG100 LLC99:LLC100 LUY99:LUY100 MEU99:MEU100 MOQ99:MOQ100 MYM99:MYM100 NII99:NII100 NSE99:NSE100 OCA99:OCA100 OLW99:OLW100 OVS99:OVS100 PFO99:PFO100 PPK99:PPK100 PZG99:PZG100 QJC99:QJC100 QSY99:QSY100 RCU99:RCU100 RMQ99:RMQ100 RWM99:RWM100 SGI99:SGI100 SQE99:SQE100 TAA99:TAA100 TJW99:TJW100 TTS99:TTS100 UDO99:UDO100 UNK99:UNK100 UXG99:UXG100 VHC99:VHC100 VQY99:VQY100 WAU99:WAU100 WKQ99:WKQ100 WUM99:WUM100 IA99:IA100 RW99:RW100 ABS99:ABS100 WBE103 BGK184 WLA103 WUW103 IK103 SG103 ACC103 ALY103 AVU103 BFQ103 BPM103 BZI103 CJE103 CTA103 DCW103 DMS103 DWO103 EGK103 EQG103 FAC103 FJY103 FTU103 GDQ103 GNM103 GXI103 HHE103 HRA103 IAW103 IKS103 IUO103 JEK103 JOG103 JYC103 KHY103 KRU103 LBQ103 LLM103 LVI103 MFE103 MPA103 MYW103 NIS103 NSO103 OCK103 OMG103 OWC103 PFY103 PPU103 PZQ103 QJM103 QTI103 RDE103 RNA103 RWW103 SGS103 SQO103 TAK103 TKG103 TUC103 UDY103 UNU103 UXQ103 VHM103 VRI103 AVK104:AVK105 BFG104:BFG105 BPC104:BPC105 BYY104:BYY105 CIU104:CIU105 CSQ104:CSQ105 DCM104:DCM105 DMI104:DMI105 DWE104:DWE105 EGA104:EGA105 EPW104:EPW105 EZS104:EZS105 FJO104:FJO105 FTK104:FTK105 GDG104:GDG105 GNC104:GNC105 GWY104:GWY105 HGU104:HGU105 HQQ104:HQQ105 IAM104:IAM105 IKI104:IKI105 IUE104:IUE105 JEA104:JEA105 JNW104:JNW105 JXS104:JXS105 KHO104:KHO105 KRK104:KRK105 LBG104:LBG105 LLC104:LLC105 LUY104:LUY105 MEU104:MEU105 MOQ104:MOQ105 MYM104:MYM105 NII104:NII105 NSE104:NSE105 OCA104:OCA105 OLW104:OLW105 OVS104:OVS105 PFO104:PFO105 PPK104:PPK105 PZG104:PZG105 QJC104:QJC105 QSY104:QSY105 RCU104:RCU105 RMQ104:RMQ105 RWM104:RWM105 SGI104:SGI105 SQE104:SQE105 TAA104:TAA105 TJW104:TJW105 TTS104:TTS105 UDO104:UDO105 UNK104:UNK105 UXG104:UXG105 VHC104:VHC105 VQY104:VQY105 WAU104:WAU105 WKQ104:WKQ105 WUM104:WUM105 IA104:IA105 RW104:RW105 ABS104:ABS105 VRI107 UXQ116 WBE107 WLA107 WUW107 IK107 SG107 ACC107 ALY107 AVU107 BFQ107 BPM107 BZI107 CJE107 CTA107 DCW107 DMS107 DWO107 EGK107 EQG107 FAC107 FJY107 FTU107 GDQ107 GNM107 GXI107 HHE107 HRA107 IAW107 IKS107 IUO107 JEK107 JOG107 JYC107 KHY107 KRU107 LBQ107 LLM107 LVI107 MFE107 MPA107 MYW107 NIS107 NSO107 OCK107 OMG107 OWC107 PFY107 PPU107 PZQ107 QJM107 QTI107 RDE107 RNA107 RWW107 SGS107 SQO107 TAK107 TKG107 TUC107 UDY107 UNU107 UXQ107 VHM107 AVK108:AVK109 BFG108:BFG109 BPC108:BPC109 BYY108:BYY109 CIU108:CIU109 CSQ108:CSQ109 DCM108:DCM109 DMI108:DMI109 DWE108:DWE109 EGA108:EGA109 EPW108:EPW109 EZS108:EZS109 FJO108:FJO109 FTK108:FTK109 GDG108:GDG109 GNC108:GNC109 GWY108:GWY109 HGU108:HGU109 HQQ108:HQQ109 IAM108:IAM109 IKI108:IKI109 IUE108:IUE109 JEA108:JEA109 JNW108:JNW109 JXS108:JXS109 KHO108:KHO109 KRK108:KRK109 LBG108:LBG109 LLC108:LLC109 LUY108:LUY109 MEU108:MEU109 MOQ108:MOQ109 MYM108:MYM109 NII108:NII109 NSE108:NSE109 OCA108:OCA109 OLW108:OLW109 OVS108:OVS109 PFO108:PFO109 PPK108:PPK109 PZG108:PZG109 QJC108:QJC109 QSY108:QSY109 RCU108:RCU109 RMQ108:RMQ109 RWM108:RWM109 SGI108:SGI109 SQE108:SQE109 TAA108:TAA109 TJW108:TJW109 TTS108:TTS109 UDO108:UDO109 UNK108:UNK109 UXG108:UXG109 VHC108:VHC109 VQY108:VQY109 WAU108:WAU109 WKQ108:WKQ109 WUM108:WUM109 IA108:IA109 RW108:RW109 ABS108:ABS109 VHM111 VRI111 WBE111 WLA111 WUW111 IK111 SG111 ACC111 ALY111 AVU111 BFQ111 BPM111 BZI111 CJE111 CTA111 DCW111 DMS111 DWO111 EGK111 EQG111 FAC111 FJY111 FTU111 GDQ111 GNM111 GXI111 HHE111 HRA111 IAW111 IKS111 IUO111 JEK111 JOG111 JYC111 KHY111 KRU111 LBQ111 LLM111 LVI111 MFE111 MPA111 MYW111 NIS111 NSO111 OCK111 OMG111 OWC111 PFY111 PPU111 PZQ111 QJM111 QTI111 RDE111 RNA111 RWW111 SGS111 SQO111 TAK111 TKG111 TUC111 UDY111 UNU111 UXQ111 AVK112:AVK113 BFG112:BFG113 BPC112:BPC113 BYY112:BYY113 CIU112:CIU113 CSQ112:CSQ113 DCM112:DCM113 DMI112:DMI113 DWE112:DWE113 EGA112:EGA113 EPW112:EPW113 EZS112:EZS113 FJO112:FJO113 FTK112:FTK113 GDG112:GDG113 GNC112:GNC113 GWY112:GWY113 HGU112:HGU113 HQQ112:HQQ113 IAM112:IAM113 IKI112:IKI113 IUE112:IUE113 JEA112:JEA113 JNW112:JNW113 JXS112:JXS113 KHO112:KHO113 KRK112:KRK113 LBG112:LBG113 LLC112:LLC113 LUY112:LUY113 MEU112:MEU113 MOQ112:MOQ113 MYM112:MYM113 NII112:NII113 NSE112:NSE113 OCA112:OCA113 OLW112:OLW113 OVS112:OVS113 PFO112:PFO113 PPK112:PPK113 PZG112:PZG113 QJC112:QJC113 QSY112:QSY113 RCU112:RCU113 RMQ112:RMQ113 RWM112:RWM113 SGI112:SGI113 SQE112:SQE113 TAA112:TAA113 TJW112:TJW113 TTS112:TTS113 UDO112:UDO113 UNK112:UNK113 UXG112:UXG113 VHC112:VHC113 VQY112:VQY113 WAU112:WAU113 WKQ112:WKQ113 WUM112:WUM113 IA112:IA113 RW112:RW113 ABS112:ABS113 ABS73:ABS74 UNU116 BFG117:BFG118 BPC117:BPC118 BYY117:BYY118 CIU117:CIU118 CSQ117:CSQ118 DCM117:DCM118 DMI117:DMI118 DWE117:DWE118 EGA117:EGA118 EPW117:EPW118 EZS117:EZS118 FJO117:FJO118 FTK117:FTK118 GDG117:GDG118 GNC117:GNC118 GWY117:GWY118 HGU117:HGU118 HQQ117:HQQ118 IAM117:IAM118 IKI117:IKI118 IUE117:IUE118 JEA117:JEA118 JNW117:JNW118 JXS117:JXS118 KHO117:KHO118 KRK117:KRK118 LBG117:LBG118 LLC117:LLC118 LUY117:LUY118 MEU117:MEU118 MOQ117:MOQ118 MYM117:MYM118 NII117:NII118 NSE117:NSE118 OCA117:OCA118 OLW117:OLW118 OVS117:OVS118 PFO117:PFO118 PPK117:PPK118 PZG117:PZG118 QJC117:QJC118 QSY117:QSY118 RCU117:RCU118 RMQ117:RMQ118 RWM117:RWM118 SGI117:SGI118 SQE117:SQE118 TAA117:TAA118 TJW117:TJW118 TTS117:TTS118 UDO117:UDO118 UNK117:UNK118 UXG117:UXG118 VHC117:VHC118 VQY117:VQY118 WAU117:WAU118 WKQ117:WKQ118 WUM117:WUM118 IA117:IA118 RW117:RW118 ALO112:ALO113 ABS89 WLD138 WBH138 VRL138 VHP138 UXT138 UNX138 UEB138 TUF138 TKJ138 TAN138 SQR138 SGV138 RWZ138 RND138 RDH138 QTL138 QJP138 PZT138 PPX138 PGB138 OWF138 OMJ138 OCN138 NSR138 NIV138 MYZ138 MPD138 MFH138 LVL138 LLP138 LBT138 KRX138 KIB138 JYF138 JOJ138 JEN138 IUR138 IKV138 IAZ138 HRD138 HHH138 GXL138 GNP138 GDT138 FTX138 FKB138 FAF138 EQJ138 EGN138 DWR138 DMV138 DCZ138 CTD138 CJH138 BZL138 BPP138 BFT138 AVX138 AMB138 ACF138 SJ138 IN138 IT139:IT142 WVF147 CSX143 CJB143 DCT143 DMP143 DWL143 EGH143 EQD143 EZZ143 FJV143 FTR143 GDN143 GNJ143 GXF143 HHB143 HQX143 IAT143 IKP143 IUL143 JEH143 JOD143 JXZ143 KHV143 KRR143 LBN143 LLJ143 LVF143 MFB143 MOX143 MYT143 NIP143 NSL143 OCH143 OMD143 OVZ143 PFV143 PPR143 PZN143 QJJ143 QTF143 RDB143 RMX143 RWT143 SGP143 SQL143 TAH143 TKD143 TTZ143 UDV143 UNR143 UXN143 VHJ143 VRF143 WBB143 WKX143 WUT143 IH143 SD143 ABZ143 ALV143 AVR143 BFN143 M51:M68 AWD180 BFZ180 BPV180 BZR180 CJN180 CTJ180 DDF180 DNB180 DWX180 EGT180 EQP180 FAL180 FKH180 FUD180 GDZ180 GNV180 GXR180 HHN180 HRJ180 IBF180 ILB180 IUX180 JET180 JOP180 JYL180 KIH180 KSD180 LBZ180 LLV180 LVR180 MFN180 MPJ180 MZF180 NJB180 NSX180 OCT180 OMP180 OWL180 PGH180 PQD180 PZZ180 QJV180 QTR180 RDN180 RNJ180 RXF180 SHB180 SQX180 TAT180 TKP180 TUL180 UEH180 UOD180 UXZ180 VHV180 VRR180 WBN180 WLJ180 WVF180 IT180 SP180 ACL180 AWD183 BFZ183 BPV183 BZR183 CJN183 CTJ183 DDF183 DNB183 DWX183 EGT183 EQP183 FAL183 FKH183 FUD183 GDZ183 GNV183 GXR183 HHN183 HRJ183 IBF183 ILB183 IUX183 JET183 JOP183 JYL183 KIH183 KSD183 LBZ183 LLV183 LVR183 MFN183 MPJ183 MZF183 NJB183 NSX183 OCT183 OMP183 OWL183 PGH183 PQD183 PZZ183 QJV183 QTR183 RDN183 RNJ183 RXF183 SHB183 SQX183 TAT183 TKP183 TUL183 UEH183 UOD183 UXZ183 VHV183 VRR183 WBN183 WLJ183 WVF183 IT183 SP183 ACL183 AMH186 AWD186 BFZ186 BPV186 BZR186 CJN186 CTJ186 DDF186 DNB186 DWX186 EGT186 EQP186 FAL186 FKH186 FUD186 GDZ186 GNV186 GXR186 HHN186 HRJ186 IBF186 ILB186 IUX186 JET186 JOP186 JYL186 KIH186 KSD186 LBZ186 LLV186 LVR186 MFN186 MPJ186 MZF186 NJB186 NSX186 OCT186 OMP186 OWL186 PGH186 PQD186 PZZ186 QJV186 QTR186 RDN186 RNJ186 RXF186 SHB186 SQX186 TAT186 TKP186 TUL186 UEH186 UOD186 UXZ186 VHV186 VRR186 WBN186 WLJ186 WVF186 IT186 SP186 ACL186 AMH188 AWD188 BFZ188 BPV188 BZR188 CJN188 CTJ188 DDF188 DNB188 DWX188 EGT188 EQP188 FAL188 FKH188 FUD188 GDZ188 GNV188 GXR188 HHN188 HRJ188 IBF188 ILB188 IUX188 JET188 JOP188 JYL188 KIH188 KSD188 LBZ188 LLV188 LVR188 MFN188 MPJ188 MZF188 NJB188 NSX188 OCT188 OMP188 OWL188 PGH188 PQD188 PZZ188 QJV188 QTR188 RDN188 RNJ188 RXF188 SHB188 SQX188 TAT188 TKP188 TUL188 UEH188 UOD188 UXZ188 VHV188 VRR188 WBN188 WLJ188 WVF188 IT188 SP188 ACL188 ACS133 AWD190 BFZ190 BPV190 BZR190 CJN190 CTJ190 DDF190 DNB190 DWX190 EGT190 EQP190 FAL190 FKH190 FUD190 GDZ190 GNV190 GXR190 HHN190 HRJ190 IBF190 ILB190 IUX190 JET190 JOP190 JYL190 KIH190 KSD190 LBZ190 LLV190 LVR190 MFN190 MPJ190 MZF190 NJB190 NSX190 OCT190 OMP190 OWL190 PGH190 PQD190 PZZ190 QJV190 QTR190 RDN190 RNJ190 RXF190 SHB190 SQX190 TAT190 TKP190 TUL190 UEH190 UOD190 UXZ190 VHV190 VRR190 WBN190 WLJ190 WVF190 IT190 SP190 ACL190 K288:K289 AWD231 BFZ231 BPV231 BZR231 CJN231 CTJ231 DDF231 DNB231 DWX231 EGT231 EQP231 FAL231 FKH231 FUD231 GDZ231 GNV231 GXR231 HHN231 HRJ231 IBF231 ILB231 IUX231 JET231 JOP231 JYL231 KIH231 KSD231 LBZ231 LLV231 LVR231 MFN231 MPJ231 MZF231 NJB231 NSX231 OCT231 OMP231 OWL231 PGH231 PQD231 PZZ231 QJV231 QTR231 RDN231 RNJ231 RXF231 SHB231 SQX231 TAT231 TKP231 TUL231 UEH231 UOD231 UXZ231 VHV231 VRR231 WBN231 WLJ231 WVF231 IT231 SP231 ACL231 ACW327 IF146 BPJ143 SW144 JA144 WVM144 WLQ144 WBU144 VRY144 VIC144 UYG144 UOK144 UEO144 TUS144 TKW144 TBA144 SRE144 SHI144 RXM144 RNQ144 RDU144 QTY144 QKC144 QAG144 PQK144 PGO144 OWS144 OMW144 ODA144 NTE144 NJI144 MZM144 MPQ144 MFU144 LVY144 LMC144 LCG144 KSK144 KIO144 JYS144 JOW144 JFA144 IVE144 ILI144 IBM144 HRQ144 HHU144 GXY144 GOC144 GEG144 FUK144 FKO144 FAS144 EQW144 EHA144 DXE144 DNI144 DDM144 CTQ144 CJU144 BZY144 BQC144 BGG144 AWK144 AMO144 ACS144 BPU135 CJO126 CTK126 BZS126 BPW126 BGA126 AWE126 AMI126 ACM126 SQ126 IU126 WVG126 WLK126 WBO126 VRS126 VHW126 UYA126 UOE126 UEI126 TUM126 TKQ126 TAU126 SQY126 SHC126 RXG126 RNK126 RDO126 QTS126 QJW126 QAA126 PQE126 PGI126 OWM126 OMQ126 OCU126 NSY126 NJC126 MZG126 MPK126 MFO126 LVS126 LLW126 LCA126 KSE126 KII126 JYM126 JOQ126 JEU126 IUY126 ILC126 IBG126 HRK126 HHO126 GXS126 GNW126 GEA126 FUE126 FKI126 FAM126 EQQ126 EGU126 DWY126 DNC126 DDG126 ACS127 SW127 JA127 WVM127 WLQ127 WBU127 VRY127 VIC127 UYG127 UOK127 UEO127 TUS127 TKW127 TBA127 SRE127 SHI127 RXM127 RNQ127 RDU127 QTY127 QKC127 QAG127 PQK127 PGO127 OWS127 OMW127 ODA127 NTE127 NJI127 MZM127 MPQ127 MFU127 LVY127 LMC127 LCG127 KSK127 KIO127 JYS127 JOW127 JFA127 IVE127 ILI127 IBM127 HRQ127 HHU127 GXY127 GOC127 GEG127 FUK127 FKO127 FAS127 EQW127 EHA127 DXE127 DNI127 DDM127 CTQ127 CJU127 BZY127 BQC127 BGG127 AWK127 AMO127 DDG128 K123:K133 CJO128 CTK128 BZS128 BPW128 BGA128 AWE128 AMI128 ACM128 SQ128 IU128 WVG128 WLK128 WBO128 VRS128 VHW128 UYA128 UOE128 UEI128 TUM128 TKQ128 TAU128 SQY128 SHC128 RXG128 RNK128 RDO128 QTS128 QJW128 QAA128 PQE128 PGI128 OWM128 OMQ128 OCU128 NSY128 NJC128 MZG128 MPK128 MFO128 LVS128 LLW128 LCA128 KSE128 KII128 JYM128 JOQ128 JEU128 IUY128 ILC128 IBG128 HRK128 HHO128 GXS128 GNW128 GEA128 FUE128 FKI128 FAM128 EQQ128 EGU128 DWY128 DNC128 ACS129 SW129 JA129 WVM129 WLQ129 WBU129 VRY129 VIC129 UYG129 UOK129 UEO129 TUS129 TKW129 TBA129 SRE129 SHI129 RXM129 RNQ129 RDU129 QTY129 QKC129 QAG129 PQK129 PGO129 OWS129 OMW129 ODA129 NTE129 NJI129 MZM129 MPQ129 MFU129 LVY129 LMC129 LCG129 KSK129 KIO129 JYS129 JOW129 JFA129 IVE129 ILI129 IBM129 HRQ129 HHU129 GXY129 GOC129 GEG129 FUK129 FKO129 FAS129 EQW129 EHA129 DXE129 DNI129 DDM129 CTQ129 CJU129 BZY129 BQC129 BGG129 AWK129 AMO129 DNC130 DWY134 DDG130 CJO130 CTK130 BZS130 BPW130 BGA130 AWE130 AMI130 ACM130 SQ130 IU130 WVG130 WLK130 WBO130 VRS130 VHW130 UYA130 UOE130 UEI130 TUM130 TKQ130 TAU130 SQY130 SHC130 RXG130 RNK130 RDO130 QTS130 QJW130 QAA130 PQE130 PGI130 OWM130 OMQ130 OCU130 NSY130 NJC130 MZG130 MPK130 MFO130 LVS130 LLW130 LCA130 KSE130 KII130 JYM130 JOQ130 JEU130 IUY130 ILC130 IBG130 HRK130 HHO130 GXS130 GNW130 GEA130 FUE130 FKI130 FAM130 EQQ130 EGU130 DWY130 ACS131 SW131 JA131 WVM131 WLQ131 WBU131 VRY131 VIC131 UYG131 UOK131 UEO131 TUS131 TKW131 TBA131 SRE131 SHI131 RXM131 RNQ131 RDU131 QTY131 QKC131 QAG131 PQK131 PGO131 OWS131 OMW131 ODA131 NTE131 NJI131 MZM131 MPQ131 MFU131 LVY131 LMC131 LCG131 KSK131 KIO131 JYS131 JOW131 JFA131 IVE131 ILI131 IBM131 HRQ131 HHU131 GXY131 GOC131 GEG131 FUK131 FKO131 FAS131 EQW131 EHA131 DXE131 DNI131 DDM131 CTQ131 CJU131 BZY131 BQC131 BGG131 AWK131 AMO131 DWY132 DNC132 DDG132 CJO132 CTK132 BZS132 BPW132 BGA132 AWE132 AMI132 ACM132 SQ132 IU132 WVG132 WLK132 WBO132 VRS132 VHW132 UYA132 UOE132 UEI132 TUM132 TKQ132 TAU132 SQY132 SHC132 RXG132 RNK132 RDO132 QTS132 QJW132 QAA132 PQE132 PGI132 OWM132 OMQ132 OCU132 NSY132 NJC132 MZG132 MPK132 MFO132 LVS132 LLW132 LCA132 KSE132 KII132 JYM132 JOQ132 JEU132 IUY132 ILC132 IBG132 HRK132 HHO132 GXS132 GNW132 GEA132 FUE132 FKI132 FAM132 EQQ132 EGU132 EGU134 SW133 JA133 WVM133 WLQ133 WBU133 VRY133 VIC133 UYG133 UOK133 UEO133 TUS133 TKW133 TBA133 SRE133 SHI133 RXM133 RNQ133 RDU133 QTY133 QKC133 QAG133 PQK133 PGO133 OWS133 OMW133 ODA133 NTE133 NJI133 MZM133 MPQ133 MFU133 LVY133 LMC133 LCG133 KSK133 KIO133 JYS133 JOW133 JFA133 IVE133 ILI133 IBM133 HRQ133 HHU133 GXY133 GOC133 GEG133 FUK133 FKO133 FAS133 EQW133 EHA133 DXE133 DNI133 DDM133 CTQ133 CJU133 BZY133 BQC133 BGG133 AWK133 AMO133 BGK181 AMH180 AWO181 AMS181 ACW181 TA181 JE181 WVQ181 WLU181 WBY181 VSC181 VIG181 UYK181 UOO181 UES181 TUW181 TLA181 TBE181 SRI181 SHM181 RXQ181 RNU181 RDY181 QUC181 QKG181 QAK181 PQO181 PGS181 OWW181 ONA181 ODE181 NTI181 NJM181 MZQ181 MPU181 MFY181 LWC181 LMG181 LCK181 KSO181 KIS181 JYW181 JPA181 JFE181 IVI181 ILM181 IBQ181 HRU181 HHY181 GYC181 GOG181 GEK181 FUO181 FKS181 FAW181 ERA181 EHE181 DXI181 DNM181 DDQ181 CTU181 CJY181 CAC181 BQG181 IW238 AMH183 AWO184 AMS184 ACW184 TA184 JE184 WVQ184 WLU184 WBY184 VSC184 VIG184 UYK184 UOO184 UES184 TUW184 TLA184 TBE184 SRI184 SHM184 RXQ184 RNU184 RDY184 QUC184 QKG184 QAK184 PQO184 PGS184 OWW184 ONA184 ODE184 NTI184 NJM184 MZQ184 MPU184 MFY184 LWC184 LMG184 LCK184 KSO184 KIS184 JYW184 JPA184 JFE184 IVI184 ILM184 IBQ184 HRU184 HHY184 GYC184 GOG184 GEK184 FUO184 FKS184 FAW184 ERA184 EHE184 DXI184 DNM184 DDQ184 CTU184 CJY184 CAC184 BQG184 WVF139:WVF142 WLJ147 WBN147 VRR147 VHV147 UXZ147 UOD147 UEH147 TUL147 TKP147 TAT147 SQX147 SHB147 RXF147 RNJ147 RDN147 QTR147 QJV147 PZZ147 PQD147 PGH147 OWL147 OMP147 OCT147 NSX147 NJB147 MZF147 MPJ147 MFN147 LVR147 LLV147 LBZ147 KSD147 KIH147 JYL147 JOP147 JET147 IUX147 ILB147 IBF147 HRJ147 HHN147 GXR147 GNV147 GDZ147 FUD147 FKH147 FAL147 EQP147 EGT147 DWX147 DNB147 DDF147 CTJ147 CJN147 BZR147 BPV147 BFZ147 AWD147 AMH147 ACL147 K147 J119:J120 WUZ138 WLJ139:WLJ142 WBN139:WBN142 VRR139:VRR142 VHV139:VHV142 UXZ139:UXZ142 UOD139:UOD142 UEH139:UEH142 TUL139:TUL142 TKP139:TKP142 TAT139:TAT142 SQX139:SQX142 SHB139:SHB142 RXF139:RXF142 RNJ139:RNJ142 RDN139:RDN142 QTR139:QTR142 QJV139:QJV142 PZZ139:PZZ142 PQD139:PQD142 PGH139:PGH142 OWL139:OWL142 OMP139:OMP142 OCT139:OCT142 NSX139:NSX142 NJB139:NJB142 MZF139:MZF142 MPJ139:MPJ142 MFN139:MFN142 LVR139:LVR142 LLV139:LLV142 LBZ139:LBZ142 KSD139:KSD142 KIH139:KIH142 JYL139:JYL142 JOP139:JOP142 JET139:JET142 IUX139:IUX142 ILB139:ILB142 IBF139:IBF142 HRJ139:HRJ142 HHN139:HHN142 GXR139:GXR142 GNV139:GNV142 GDZ139:GDZ142 FUD139:FUD142 FKH139:FKH142 FAL139:FAL142 EQP139:EQP142 EGT139:EGT142 DWX139:DWX142 DNB139:DNB142 DDF139:DDF142 CTJ139:CTJ142 CJN139:CJN142 BZR139:BZR142 BPV139:BPV142 BFZ139:BFZ142 AWD139:AWD142 AMH139:AMH142 ACL139:ACL142 K137:K142 E338:E339 ACO236 AMS329:AMS331 AWO329:AWO331 BGK329:BGK331 BQG329:BQG331 CAC329:CAC331 CJY329:CJY331 CTU329:CTU331 DDQ329:DDQ331 DNM329:DNM331 DXI329:DXI331 EHE329:EHE331 ERA329:ERA331 FAW329:FAW331 FKS329:FKS331 FUO329:FUO331 GEK329:GEK331 GOG329:GOG331 GYC329:GYC331 HHY329:HHY331 HRU329:HRU331 IBQ329:IBQ331 ILM329:ILM331 IVI329:IVI331 JFE329:JFE331 JPA329:JPA331 JYW329:JYW331 KIS329:KIS331 KSO329:KSO331 LCK329:LCK331 LMG329:LMG331 LWC329:LWC331 MFY329:MFY331 MPU329:MPU331 MZQ329:MZQ331 NJM329:NJM331 NTI329:NTI331 ODE329:ODE331 ONA329:ONA331 OWW329:OWW331 PGS329:PGS331 PQO329:PQO331 QAK329:QAK331 QKG329:QKG331 QUC329:QUC331 RDY329:RDY331 RNU329:RNU331 RXQ329:RXQ331 SHM329:SHM331 SRI329:SRI331 TBE329:TBE331 TLA329:TLA331 TUW329:TUW331 UES329:UES331 UOO329:UOO331 UYK329:UYK331 VIG329:VIG331 VSC329:VSC331 WBY329:WBY331 WLU329:WLU331 WVQ329:WVQ331 JE329:JE331 TA329:TA331 K230:K234 AMK236 AWG236 BGC236 BPY236 BZU236 CJQ236 CTM236 DDI236 DNE236 DXA236 EGW236 EQS236 FAO236 FKK236 FUG236 GEC236 GNY236 GXU236 HHQ236 HRM236 IBI236 ILE236 IVA236 JEW236 JOS236 JYO236 KIK236 KSG236 LCC236 LLY236 LVU236 MFQ236 MPM236 MZI236 NJE236 NTA236 OCW236 OMS236 OWO236 PGK236 PQG236 QAC236 QJY236 QTU236 RDQ236 RNM236 RXI236 SHE236 SRA236 TAW236 TKS236 TUO236 UEK236 UOG236 UYC236 VHY236 VRU236 WBQ236 WLM236 WVI236 IW236 SS236 ACW323 AMS323 AWO323 BGK323 BQG323 CAC323 CJY323 CTU323 DDQ323 DNM323 DXI323 EHE323 ERA323 FAW323 FKS323 FUO323 GEK323 GOG323 GYC323 HHY323 HRU323 IBQ323 ILM323 IVI323 JFE323 JPA323 JYW323 KIS323 KSO323 LCK323 LMG323 LWC323 MFY323 MPU323 MZQ323 NJM323 NTI323 ODE323 ONA323 OWW323 PGS323 PQO323 QAK323 QKG323 QUC323 RDY323 RNU323 RXQ323 SHM323 SRI323 TBE323 TLA323 TUW323 UES323 UOO323 UYK323 VIG323 VSC323 WBY323 WLU323 WVQ323 JE323 TA323 ACW325 AMS325 AWO325 BGK325 BQG325 CAC325 CJY325 CTU325 DDQ325 DNM325 DXI325 EHE325 ERA325 FAW325 FKS325 FUO325 GEK325 GOG325 GYC325 HHY325 HRU325 IBQ325 ILM325 IVI325 JFE325 JPA325 JYW325 KIS325 KSO325 LCK325 LMG325 LWC325 MFY325 MPU325 MZQ325 NJM325 NTI325 ODE325 ONA325 OWW325 PGS325 PQO325 QAK325 QKG325 QUC325 RDY325 RNU325 RXQ325 SHM325 SRI325 TBE325 TLA325 TUW325 UES325 UOO325 UYK325 VIG325 VSC325 WBY325 WLU325 WVQ325 JE325 TA325 K295:K296 AMS327 AWO327 BGK327 BQG327 CAC327 CJY327 CTU327 DDQ327 DNM327 DXI327 EHE327 ERA327 FAW327 FKS327 FUO327 GEK327 GOG327 GYC327 HHY327 HRU327 IBQ327 ILM327 IVI327 JFE327 JPA327 JYW327 KIS327 KSO327 LCK327 LMG327 LWC327 MFY327 MPU327 MZQ327 NJM327 NTI327 ODE327 ONA327 OWW327 PGS327 PQO327 QAK327 QKG327 QUC327 RDY327 RNU327 RXQ327 SHM327 SRI327 TBE327 TLA327 TUW327 UES327 UOO327 UYK327 VIG327 VSC327 WBY327 WLU327 WVQ327 JE327 TA327 ALO73:ALO74 ALO78:ALO79 ALO83:ALO84 ALO108:ALO109 ALO95:ALO96 ALO104:ALO105 ALO99:ALO100 M116:M118 ACL145 AMH145 AWD145 BFZ145 BPV145 BZR145 CJN145 CTJ145 DDF145 DNB145 DWX145 EGT145 EQP145 FAL145 FKH145 FUD145 GDZ145 GNV145 GXR145 HHN145 HRJ145 IBF145 ILB145 IUX145 JET145 JOP145 JYL145 KIH145 KSD145 LBZ145 LLV145 LVR145 MFN145 MPJ145 MZF145 NJB145 NSX145 OCT145 OMP145 OWL145 PGH145 PQD145 PZZ145 QJV145 QTR145 RDN145 RNJ145 RXF145 SHB145 SQX145 TAT145 TKP145 TUL145 UEH145 UOD145 UXZ145 VHV145 VRR145 WBN145 WLJ145 WVF145 IT145 SP145 L144:L146 WUR146 WKV146 WAZ146 VRD146 VHH146 UXL146 UNP146 UDT146 TTX146 TKB146 TAF146 SQJ146 SGN146 RWR146 RMV146 RCZ146 QTD146 QJH146 PZL146 PPP146 PFT146 OVX146 OMB146 OCF146 NSJ146 NIN146 MYR146 MOV146 MEZ146 LVD146 LLH146 LBL146 KRP146 KHT146 JXX146 JOB146 JEF146 IUJ146 IKN146 IAR146 HQV146 HGZ146 GXD146 GNH146 GDL146 FTP146 FJT146 EZX146 EQB146 EGF146 DWJ146 DMN146 DCR146 CSV146 CIZ146 BZD146 BPH146 BFL146 AVP146 ALT146 ABX146 SB146 ALO89 J72:J92 ALO92 SP147 L70:L71 BPK332:BPK333 ACW329:ACW331 BZG332:BZG333 CJC332:CJC333 CSY332:CSY333 DCU332:DCU333 DMQ332:DMQ333 DWM332:DWM333 EGI332:EGI333 EQE332:EQE333 FAA332:FAA333 FJW332:FJW333 FTS332:FTS333 GDO332:GDO333 GNK332:GNK333 GXG332:GXG333 HHC332:HHC333 HQY332:HQY333 IAU332:IAU333 IKQ332:IKQ333 IUM332:IUM333 JEI332:JEI333 JOE332:JOE333 JYA332:JYA333 KHW332:KHW333 KRS332:KRS333 LBO332:LBO333 LLK332:LLK333 LVG332:LVG333 MFC332:MFC333 MOY332:MOY333 MYU332:MYU333 NIQ332:NIQ333 NSM332:NSM333 OCI332:OCI333 OME332:OME333 OWA332:OWA333 PFW332:PFW333 PPS332:PPS333 PZO332:PZO333 QJK332:QJK333 QTG332:QTG333 RDC332:RDC333 RMY332:RMY333 RWU332:RWU333 SGQ332:SGQ333 SQM332:SQM333 TAI332:TAI333 TKE332:TKE333 TUA332:TUA333 UDW332:UDW333 UNS332:UNS333 UXO332:UXO333 VHK332:VHK333 VRG332:VRG333 WBC332:WBC333 WKY332:WKY333 WUU332:WUU333 II332:II333 SE332:SE333 ACA332:ACA333 ALW332:ALW333 K302:K303 AVS332:AVS333 JA337:JA339 SW337:SW339 ACS337:ACS339 AMO337:AMO339 AWK337:AWK339 BGG337:BGG339 BQC337:BQC339 BZY337:BZY339 CJU337:CJU339 CTQ337:CTQ339 DDM337:DDM339 DNI337:DNI339 DXE337:DXE339 EHA337:EHA339 EQW337:EQW339 FAS337:FAS339 FKO337:FKO339 FUK337:FUK339 GEG337:GEG339 GOC337:GOC339 GXY337:GXY339 HHU337:HHU339 HRQ337:HRQ339 IBM337:IBM339 ILI337:ILI339 IVE337:IVE339 JFA337:JFA339 JOW337:JOW339 JYS337:JYS339 KIO337:KIO339 KSK337:KSK339 LCG337:LCG339 LMC337:LMC339 LVY337:LVY339 MFU337:MFU339 MPQ337:MPQ339 MZM337:MZM339 NJI337:NJI339 NTE337:NTE339 ODA337:ODA339 OMW337:OMW339 OWS337:OWS339 PGO337:PGO339 PQK337:PQK339 QAG337:QAG339 QKC337:QKC339 QTY337:QTY339 RDU337:RDU339 RNQ337:RNQ339 RXM337:RXM339 SHI337:SHI339 SRE337:SRE339 TBA337:TBA339 TKW337:TKW339 TUS337:TUS339 UEO337:UEO339 UOK337:UOK339 UYG337:UYG339 VIC337:VIC339 VRY337:VRY339 WBU337:WBU339 WLQ337:WLQ339 TA259 J94:J115 ACW259 AMS259 AWO259 BGK259 BQG259 CAC259 CJY259 CTU259 DDQ259 DNM259 DXI259 EHE259 ERA259 FAW259 FKS259 FUO259 GEK259 GOG259 GYC259 HHY259 HRU259 IBQ259 ILM259 IVI259 JFE259 JPA259 JYW259 KIS259 KSO259 LCK259 LMG259 LWC259 MFY259 MPU259 MZQ259 NJM259 NTI259 ODE259 ONA259 OWW259 PGS259 PQO259 QAK259 QKG259 QUC259 RDY259 RNU259 RXQ259 SHM259 SRI259 TBE259 TLA259 TUW259 UES259 UOO259 UYK259 VIG259 VSC259 WBY259 WLU259 WVQ259 JE259 WVM337:WVM339 K309:K310 K40:K50 BFO332:BFO333 AWO152 BGK152 BQG152 CAC152 CJY152 CTU152 DDQ152 DNM152 DXI152 EHE152 ERA152 FAW152 FKS152 FUO152 GEK152 GOG152 GYC152 HHY152 HRU152 IBQ152 ILM152 IVI152 JFE152 JPA152 JYW152 KIS152 KSO152 LCK152 LMG152 LWC152 MFY152 MPU152 MZQ152 NJM152 NTI152 ODE152 ONA152 OWW152 PGS152 PQO152 QAK152 QKG152 QUC152 RDY152 RNU152 RXQ152 SHM152 SRI152 TBE152 TLA152 TUW152 UES152 UOO152 UYK152 VIG152 VSC152 WBY152 WLU152 WVQ152 JE152 TA152 ACW152 AMS152 AMS154 AWO154 BGK154 BQG154 CAC154 CJY154 CTU154 DDQ154 DNM154 DXI154 EHE154 ERA154 FAW154 FKS154 FUO154 GEK154 GOG154 GYC154 HHY154 HRU154 IBQ154 ILM154 IVI154 JFE154 JPA154 JYW154 KIS154 KSO154 LCK154 LMG154 LWC154 MFY154 MPU154 MZQ154 NJM154 NTI154 ODE154 ONA154 OWW154 PGS154 PQO154 QAK154 QKG154 QUC154 RDY154 RNU154 RXQ154 SHM154 SRI154 TBE154 TLA154 TUW154 UES154 UOO154 UYK154 VIG154 VSC154 WBY154 WLU154 WVQ154 JE154 TA154 ACW154 ACW156 TA156 JE156 WVQ156 WLU156 WBY156 VSC156 VIG156 UYK156 UOO156 UES156 TUW156 TLA156 TBE156 SRI156 SHM156 RXQ156 RNU156 RDY156 QUC156 QKG156 QAK156 PQO156 PGS156 OWW156 ONA156 ODE156 NTI156 NJM156 MZQ156 MPU156 MFY156 LWC156 LMG156 LCK156 KSO156 KIS156 JYW156 JPA156 JFE156 IVI156 ILM156 IBQ156 HRU156 HHY156 GYC156 GOG156 GEK156 FUO156 FKS156 FAW156 ERA156 EHE156 DXI156 DNM156 DDQ156 CTU156 CJY156 CAC156 BQG156 BGK156 AWO156 AMS156 AMS166 AWO160 AWO166 BGK160 BGK166 BQG160 BQG166 CAC160 CAC166 CJY160 CJY166 CTU160 CTU166 DDQ160 DDQ166 DNM160 DNM166 DXI160 DXI166 EHE160 EHE166 ERA160 ERA166 FAW160 FAW166 FKS160 FKS166 FUO160 FUO166 GEK160 GEK166 GOG160 GOG166 GYC160 GYC166 HHY160 HHY166 HRU160 HRU166 IBQ160 IBQ166 ILM160 ILM166 IVI160 IVI166 JFE160 JFE166 JPA160 JPA166 JYW160 JYW166 KIS160 KIS166 KSO160 KSO166 LCK160 LCK166 LMG160 LMG166 LWC160 LWC166 MFY160 MFY166 MPU160 MPU166 MZQ160 MZQ166 NJM160 NJM166 NTI160 NTI166 ODE160 ODE166 ONA160 ONA166 OWW160 OWW166 PGS160 PGS166 PQO160 PQO166 QAK160 QAK166 QKG160 QKG166 QUC160 QUC166 RDY160 RDY166 RNU160 RNU166 RXQ160 RXQ166 SHM160 SHM166 SRI160 SRI166 TBE160 TBE166 TLA160 TLA166 TUW160 TUW166 UES160 UES166 UOO160 UOO166 UYK160 UYK166 VIG160 VIG166 VSC160 VSC166 WBY160 WBY166 WLU160 WLU166 WVQ160 WVQ166 JE160 JE166 TA160 TA166 ACW160 ACW166 AMS160 AWO158 BGK158 BQG158 CAC158 CJY158 CTU158 DDQ158 DNM158 DXI158 EHE158 ERA158 FAW158 FKS158 FUO158 GEK158 GOG158 GYC158 HHY158 HRU158 IBQ158 ILM158 IVI158 JFE158 JPA158 JYW158 KIS158 KSO158 LCK158 LMG158 LWC158 MFY158 MPU158 MZQ158 NJM158 NTI158 ODE158 ONA158 OWW158 PGS158 PQO158 QAK158 QKG158 QUC158 RDY158 RNU158 RXQ158 SHM158 SRI158 TBE158 TLA158 TUW158 UES158 UOO158 UYK158 VIG158 VSC158 WBY158 WLU158 WVQ158 JE158 TA158 ACW158 AMS158 K151:K163 ACW266:ACW267 TA266:TA267 JE266:JE267 WVQ266:WVQ267 WLU266:WLU267 WBY266:WBY267 VSC266:VSC267 VIG266:VIG267 UYK266:UYK267 UOO266:UOO267 UES266:UES267 TUW266:TUW267 TLA266:TLA267 TBE266:TBE267 SRI266:SRI267 SHM266:SHM267 RXQ266:RXQ267 RNU266:RNU267 RDY266:RDY267 QUC266:QUC267 QKG266:QKG267 QAK266:QAK267 PQO266:PQO267 PGS266:PGS267 OWW266:OWW267 ONA266:ONA267 ODE266:ODE267 NTI266:NTI267 NJM266:NJM267 MZQ266:MZQ267 MPU266:MPU267 MFY266:MFY267 LWC266:LWC267 LMG266:LMG267 LCK266:LCK267 KSO266:KSO267 KIS266:KIS267 JYW266:JYW267 JPA266:JPA267 JFE266:JFE267 IVI266:IVI267 ILM266:ILM267 IBQ266:IBQ267 HRU266:HRU267 HHY266:HHY267 GYC266:GYC267 GOG266:GOG267 GEK266:GEK267 FUO266:FUO267 FKS266:FKS267 FAW266:FAW267 ERA266:ERA267 EHE266:EHE267 DXI266:DXI267 DNM266:DNM267 DDQ266:DDQ267 CTU266:CTU267 CJY266:CJY267 CAC266:CAC267 BQG266:BQG267 BGK266:BGK267 AWO266:AWO267 AWO273:AWO274 BGK273:BGK274 BQG273:BQG274 CAC273:CAC274 CJY273:CJY274 CTU273:CTU274 DDQ273:DDQ274 DNM273:DNM274 DXI273:DXI274 EHE273:EHE274 ERA273:ERA274 FAW273:FAW274 FKS273:FKS274 FUO273:FUO274 GEK273:GEK274 GOG273:GOG274 GYC273:GYC274 HHY273:HHY274 HRU273:HRU274 IBQ273:IBQ274 ILM273:ILM274 IVI273:IVI274 JFE273:JFE274 JPA273:JPA274 JYW273:JYW274 KIS273:KIS274 KSO273:KSO274 LCK273:LCK274 LMG273:LMG274 LWC273:LWC274 MFY273:MFY274 MPU273:MPU274 MZQ273:MZQ274 NJM273:NJM274 NTI273:NTI274 ODE273:ODE274 ONA273:ONA274 OWW273:OWW274 PGS273:PGS274 PQO273:PQO274 QAK273:QAK274 QKG273:QKG274 QUC273:QUC274 RDY273:RDY274 RNU273:RNU274 RXQ273:RXQ274 SHM273:SHM274 SRI273:SRI274 TBE273:TBE274 TLA273:TLA274 TUW273:TUW274 UES273:UES274 UOO273:UOO274 UYK273:UYK274 VIG273:VIG274 VSC273:VSC274 WBY273:WBY274 WLU273:WLU274 WVQ273:WVQ274 JE273:JE274 TA273:TA274 ACW273:ACW274 AMS273:AMS274 ACW292:ACW293 TA292:TA293 JE292:JE293 WVQ292:WVQ293 WLU292:WLU293 WBY292:WBY293 VSC292:VSC293 VIG292:VIG293 UYK292:UYK293 UOO292:UOO293 UES292:UES293 TUW292:TUW293 TLA292:TLA293 TBE292:TBE293 SRI292:SRI293 SHM292:SHM293 RXQ292:RXQ293 RNU292:RNU293 RDY292:RDY293 QUC292:QUC293 QKG292:QKG293 QAK292:QAK293 PQO292:PQO293 PGS292:PGS293 OWW292:OWW293 ONA292:ONA293 ODE292:ODE293 NTI292:NTI293 NJM292:NJM293 MZQ292:MZQ293 MPU292:MPU293 MFY292:MFY293 LWC292:LWC293 LMG292:LMG293 LCK292:LCK293 KSO292:KSO293 KIS292:KIS293 JYW292:JYW293 JPA292:JPA293 JFE292:JFE293 IVI292:IVI293 ILM292:ILM293 IBQ292:IBQ293 HRU292:HRU293 HHY292:HHY293 GYC292:GYC293 GOG292:GOG293 GEK292:GEK293 FUO292:FUO293 FKS292:FKS293 FAW292:FAW293 ERA292:ERA293 EHE292:EHE293 DXI292:DXI293 DNM292:DNM293 DDQ292:DDQ293 CTU292:CTU293 CJY292:CJY293 CAC292:CAC293 BQG292:BQG293 BGK292:BGK293 AWO292:AWO293 AWO299:AWO300 BGK299:BGK300 BQG299:BQG300 CAC299:CAC300 CJY299:CJY300 CTU299:CTU300 DDQ299:DDQ300 DNM299:DNM300 DXI299:DXI300 EHE299:EHE300 ERA299:ERA300 FAW299:FAW300 FKS299:FKS300 FUO299:FUO300 GEK299:GEK300 GOG299:GOG300 GYC299:GYC300 HHY299:HHY300 HRU299:HRU300 IBQ299:IBQ300 ILM299:ILM300 IVI299:IVI300 JFE299:JFE300 JPA299:JPA300 JYW299:JYW300 KIS299:KIS300 KSO299:KSO300 LCK299:LCK300 LMG299:LMG300 LWC299:LWC300 MFY299:MFY300 MPU299:MPU300 MZQ299:MZQ300 NJM299:NJM300 NTI299:NTI300 ODE299:ODE300 ONA299:ONA300 OWW299:OWW300 PGS299:PGS300 PQO299:PQO300 QAK299:QAK300 QKG299:QKG300 QUC299:QUC300 RDY299:RDY300 RNU299:RNU300 RXQ299:RXQ300 SHM299:SHM300 SRI299:SRI300 TBE299:TBE300 TLA299:TLA300 TUW299:TUW300 UES299:UES300 UOO299:UOO300 UYK299:UYK300 VIG299:VIG300 VSC299:VSC300 WBY299:WBY300 WLU299:WLU300 WVQ299:WVQ300 JE299:JE300 TA299:TA300 ACW299:ACW300 AMS299:AMS300 AMS306:AMS307 ACW306:ACW307 TA306:TA307 JE306:JE307 WVQ306:WVQ307 WLU306:WLU307 WBY306:WBY307 VSC306:VSC307 VIG306:VIG307 UYK306:UYK307 UOO306:UOO307 UES306:UES307 TUW306:TUW307 TLA306:TLA307 TBE306:TBE307 SRI306:SRI307 SHM306:SHM307 RXQ306:RXQ307 RNU306:RNU307 RDY306:RDY307 QUC306:QUC307 QKG306:QKG307 QAK306:QAK307 PQO306:PQO307 PGS306:PGS307 OWW306:OWW307 ONA306:ONA307 ODE306:ODE307 NTI306:NTI307 NJM306:NJM307 MZQ306:MZQ307 MPU306:MPU307 MFY306:MFY307 LWC306:LWC307 LMG306:LMG307 LCK306:LCK307 KSO306:KSO307 KIS306:KIS307 JYW306:JYW307 JPA306:JPA307 JFE306:JFE307 IVI306:IVI307 ILM306:ILM307 IBQ306:IBQ307 HRU306:HRU307 HHY306:HHY307 GYC306:GYC307 GOG306:GOG307 GEK306:GEK307 FUO306:FUO307 FKS306:FKS307 FAW306:FAW307 ERA306:ERA307 EHE306:EHE307 DXI306:DXI307 DNM306:DNM307 DDQ306:DDQ307 CTU306:CTU307 CJY306:CJY307 CAC306:CAC307 BQG306:BQG307 BGK306:BGK307 AWO306:AWO307 AWO313:AWO314 BGK313:BGK314 BQG313:BQG314 CAC313:CAC314 CJY313:CJY314 CTU313:CTU314 DDQ313:DDQ314 DNM313:DNM314 DXI313:DXI314 EHE313:EHE314 ERA313:ERA314 FAW313:FAW314 FKS313:FKS314 FUO313:FUO314 GEK313:GEK314 GOG313:GOG314 GYC313:GYC314 HHY313:HHY314 HRU313:HRU314 IBQ313:IBQ314 ILM313:ILM314 IVI313:IVI314 JFE313:JFE314 JPA313:JPA314 JYW313:JYW314 KIS313:KIS314 KSO313:KSO314 LCK313:LCK314 LMG313:LMG314 LWC313:LWC314 MFY313:MFY314 MPU313:MPU314 MZQ313:MZQ314 NJM313:NJM314 NTI313:NTI314 ODE313:ODE314 ONA313:ONA314 OWW313:OWW314 PGS313:PGS314 PQO313:PQO314 QAK313:QAK314 QKG313:QKG314 QUC313:QUC314 RDY313:RDY314 RNU313:RNU314 RXQ313:RXQ314 SHM313:SHM314 SRI313:SRI314 TBE313:TBE314 TLA313:TLA314 TUW313:TUW314 UES313:UES314 UOO313:UOO314 UYK313:UYK314 VIG313:VIG314 VSC313:VSC314 WBY313:WBY314 WLU313:WLU314 WVQ313:WVQ314 JE313:JE314 TA313:TA314 ACW313:ACW314 AMS313:AMS314 ACW364:ACW923 ACW277 TA277 JE277 WVQ277 WLU277 WBY277 VSC277 VIG277 UYK277 UOO277 UES277 TUW277 TLA277 TBE277 SRI277 SHM277 RXQ277 RNU277 RDY277 QUC277 QKG277 QAK277 PQO277 PGS277 OWW277 ONA277 ODE277 NTI277 NJM277 MZQ277 MPU277 MFY277 LWC277 LMG277 LCK277 KSO277 KIS277 JYW277 JPA277 JFE277 IVI277 ILM277 IBQ277 HRU277 HHY277 GYC277 GOG277 GEK277 FUO277 FKS277 FAW277 ERA277 EHE277 DXI277 DNM277 DDQ277 CTU277 CJY277 CAC277 BQG277 BGK277 AWO277 AMS277 AMS280 AWO280 BGK280 BQG280 CAC280 CJY280 CTU280 DDQ280 DNM280 DXI280 EHE280 ERA280 FAW280 FKS280 FUO280 GEK280 GOG280 GYC280 HHY280 HRU280 IBQ280 ILM280 IVI280 JFE280 JPA280 JYW280 KIS280 KSO280 LCK280 LMG280 LWC280 MFY280 MPU280 MZQ280 NJM280 NTI280 ODE280 ONA280 OWW280 PGS280 PQO280 QAK280 QKG280 QUC280 RDY280 RNU280 RXQ280 SHM280 SRI280 TBE280 TLA280 TUW280 UES280 UOO280 UYK280 VIG280 VSC280 WBY280 WLU280 WVQ280 JE280 TA280 ACW280 AMS292:AMS293 TA283 JE283 WVQ283 WLU283 WBY283 VSC283 VIG283 UYK283 UOO283 UES283 TUW283 TLA283 TBE283 SRI283 SHM283 RXQ283 RNU283 RDY283 QUC283 QKG283 QAK283 PQO283 PGS283 OWW283 ONA283 ODE283 NTI283 NJM283 MZQ283 MPU283 MFY283 LWC283 LMG283 LCK283 KSO283 KIS283 JYW283 JPA283 JFE283 IVI283 ILM283 IBQ283 HRU283 HHY283 GYC283 GOG283 GEK283 FUO283 FKS283 FAW283 ERA283 EHE283 DXI283 DNM283 DDQ283 CTU283 CJY283 CAC283 BQG283 BGK283 AWO283 AMS283 ACW283 ACW286 AMS286 AWO286 BGK286 BQG286 CAC286 CJY286 CTU286 DDQ286 DNM286 DXI286 EHE286 ERA286 FAW286 FKS286 FUO286 GEK286 GOG286 GYC286 HHY286 HRU286 IBQ286 ILM286 IVI286 JFE286 JPA286 JYW286 KIS286 KSO286 LCK286 LMG286 LWC286 MFY286 MPU286 MZQ286 NJM286 NTI286 ODE286 ONA286 OWW286 PGS286 PQO286 QAK286 QKG286 QUC286 RDY286 RNU286 RXQ286 SHM286 SRI286 TBE286 TLA286 TUW286 UES286 UOO286 UYK286 VIG286 VSC286 WBY286 WLU286 WVQ286 JE286 TA286 K329:K334 AMS266:AMS267 TA335:TA336 JE335:JE336 WVQ335:WVQ336 WLU335:WLU336 WBY335:WBY336 VSC335:VSC336 VIG335:VIG336 UYK335:UYK336 UOO335:UOO336 UES335:UES336 TUW335:TUW336 TLA335:TLA336 TBE335:TBE336 SRI335:SRI336 SHM335:SHM336 RXQ335:RXQ336 RNU335:RNU336 RDY335:RDY336 QUC335:QUC336 QKG335:QKG336 QAK335:QAK336 PQO335:PQO336 PGS335:PGS336 OWW335:OWW336 ONA335:ONA336 ODE335:ODE336 NTI335:NTI336 NJM335:NJM336 MZQ335:MZQ336 MPU335:MPU336 MFY335:MFY336 LWC335:LWC336 LMG335:LMG336 LCK335:LCK336 KSO335:KSO336 KIS335:KIS336 JYW335:JYW336 JPA335:JPA336 JFE335:JFE336 IVI335:IVI336 ILM335:ILM336 IBQ335:IBQ336 HRU335:HRU336 HHY335:HHY336 GYC335:GYC336 GOG335:GOG336 GEK335:GEK336 FUO335:FUO336 FKS335:FKS336 FAW335:FAW336 ERA335:ERA336 EHE335:EHE336 DXI335:DXI336 DNM335:DNM336 DDQ335:DDQ336 CTU335:CTU336 CJY335:CJY336 CAC335:CAC336 BQG335:BQG336 BGK335:BGK336 AWO335:AWO336 AMS335:AMS336 ACW335:ACW336 AWO345:AWO346 BGK345:BGK346 BQG345:BQG346 CAC345:CAC346 CJY345:CJY346 CTU345:CTU346 DDQ345:DDQ346 DNM345:DNM346 DXI345:DXI346 EHE345:EHE346 ERA345:ERA346 FAW345:FAW346 FKS345:FKS346 FUO345:FUO346 GEK345:GEK346 GOG345:GOG346 GYC345:GYC346 HHY345:HHY346 HRU345:HRU346 IBQ345:IBQ346 ILM345:ILM346 IVI345:IVI346 JFE345:JFE346 JPA345:JPA346 JYW345:JYW346 KIS345:KIS346 KSO345:KSO346 LCK345:LCK346 LMG345:LMG346 LWC345:LWC346 MFY345:MFY346 MPU345:MPU346 MZQ345:MZQ346 NJM345:NJM346 NTI345:NTI346 ODE345:ODE346 ONA345:ONA346 OWW345:OWW346 PGS345:PGS346 PQO345:PQO346 QAK345:QAK346 QKG345:QKG346 QUC345:QUC346 RDY345:RDY346 RNU345:RNU346 RXQ345:RXQ346 SHM345:SHM346 SRI345:SRI346 TBE345:TBE346 TLA345:TLA346 TUW345:TUW346 UES345:UES346 UOO345:UOO346 UYK345:UYK346 VIG345:VIG346 VSC345:VSC346 WBY345:WBY346 WLU345:WLU346 WVQ345:WVQ346 JE345:JE346 TA345:TA346 ACW345:ACW346 SW343 TA349:TA350 JE349:JE350 WVQ349:WVQ350 WLU349:WLU350 WBY349:WBY350 VSC349:VSC350 VIG349:VIG350 UYK349:UYK350 UOO349:UOO350 UES349:UES350 TUW349:TUW350 TLA349:TLA350 TBE349:TBE350 SRI349:SRI350 SHM349:SHM350 RXQ349:RXQ350 RNU349:RNU350 RDY349:RDY350 QUC349:QUC350 QKG349:QKG350 QAK349:QAK350 PQO349:PQO350 PGS349:PGS350 OWW349:OWW350 ONA349:ONA350 ODE349:ODE350 NTI349:NTI350 NJM349:NJM350 MZQ349:MZQ350 MPU349:MPU350 MFY349:MFY350 LWC349:LWC350 LMG349:LMG350 LCK349:LCK350 KSO349:KSO350 KIS349:KIS350 JYW349:JYW350 JPA349:JPA350 JFE349:JFE350 IVI349:IVI350 ILM349:ILM350 IBQ349:IBQ350 HRU349:HRU350 HHY349:HHY350 GYC349:GYC350 GOG349:GOG350 GEK349:GEK350 FUO349:FUO350 FKS349:FKS350 FAW349:FAW350 ERA349:ERA350 EHE349:EHE350 DXI349:DXI350 DNM349:DNM350 DDQ349:DDQ350 CTU349:CTU350 CJY349:CJY350 CAC349:CAC350 BQG349:BQG350 BGK349:BGK350 AWO349:AWO350 AMS349:AMS350 ACW349:ACW350 SW347 AWO341:AWO342 AMS364:AMS923 BGK341:BGK342 AWO364:AWO923 BQG341:BQG342 BGK364:BGK923 CAC341:CAC342 BQG364:BQG923 CJY341:CJY342 CAC364:CAC923 CTU341:CTU342 CJY364:CJY923 DDQ341:DDQ342 CTU364:CTU923 DNM341:DNM342 DDQ364:DDQ923 DXI341:DXI342 DNM364:DNM923 EHE341:EHE342 DXI364:DXI923 ERA341:ERA342 EHE364:EHE923 FAW341:FAW342 ERA364:ERA923 FKS341:FKS342 FAW364:FAW923 FUO341:FUO342 FKS364:FKS923 GEK341:GEK342 FUO364:FUO923 GOG341:GOG342 GEK364:GEK923 GYC341:GYC342 GOG364:GOG923 HHY341:HHY342 GYC364:GYC923 HRU341:HRU342 HHY364:HHY923 IBQ341:IBQ342 HRU364:HRU923 ILM341:ILM342 IBQ364:IBQ923 IVI341:IVI342 ILM364:ILM923 JFE341:JFE342 IVI364:IVI923 JPA341:JPA342 JFE364:JFE923 JYW341:JYW342 JPA364:JPA923 KIS341:KIS342 JYW364:JYW923 KSO341:KSO342 KIS364:KIS923 LCK341:LCK342 KSO364:KSO923 LMG341:LMG342 LCK364:LCK923 LWC341:LWC342 LMG364:LMG923 MFY341:MFY342 LWC364:LWC923 MPU341:MPU342 MFY364:MFY923 MZQ341:MZQ342 MPU364:MPU923 NJM341:NJM342 MZQ364:MZQ923 NTI341:NTI342 NJM364:NJM923 ODE341:ODE342 NTI364:NTI923 ONA341:ONA342 ODE364:ODE923 OWW341:OWW342 ONA364:ONA923 PGS341:PGS342 OWW364:OWW923 PQO341:PQO342 PGS364:PGS923 QAK341:QAK342 PQO364:PQO923 QKG341:QKG342 QAK364:QAK923 QUC341:QUC342 QKG364:QKG923 RDY341:RDY342 QUC364:QUC923 RNU341:RNU342 RDY364:RDY923 RXQ341:RXQ342 RNU364:RNU923 SHM341:SHM342 RXQ364:RXQ923 SRI341:SRI342 SHM364:SHM923 TBE341:TBE342 SRI364:SRI923 TLA341:TLA342 TBE364:TBE923 TUW341:TUW342 TLA364:TLA923 UES341:UES342 TUW364:TUW923 UOO341:UOO342 UES364:UES923 UYK341:UYK342 UOO364:UOO923 VIG341:VIG342 UYK364:UYK923 VSC341:VSC342 VIG364:VIG923 WBY341:WBY342 VSC364:VSC923 WLU341:WLU342 WBY364:WBY923 WVQ341:WVQ342 WLU364:WLU923 JE341:JE342 WVQ364:WVQ923 TA341:TA342 JE364:JE923 TA364:TA923 ACW341:ACW342 K360:K923 K336:K340 K272:K283 K244:K270 K342:K344 AMS341:AMS342 JA343 WVM343 WLQ343 WBU343 VRY343 VIC343 UYG343 UOK343 UEO343 TUS343 TKW343 TBA343 SRE343 SHI343 RXM343 RNQ343 RDU343 QTY343 QKC343 QAG343 PQK343 PGO343 OWS343 OMW343 ODA343 NTE343 NJI343 MZM343 MPQ343 MFU343 LVY343 LMC343 LCG343 KSK343 KIO343 JYS343 JOW343 JFA343 IVE343 ILI343 IBM343 HRQ343 HHU343 GXY343 GOC343 GEG343 FUK343 FKO343 FAS343 EQW343 EHA343 DXE343 DNI343 DDM343 CTQ343 CJU343 BZY343 BQC343 BGG343 AWK343 AMO343 ACS343 K346:K348 AMS345:AMS346 JA347 WVM347 WLQ347 WBU347 VRY347 VIC347 UYG347 UOK347 UEO347 TUS347 TKW347 TBA347 SRE347 SHI347 RXM347 RNQ347 RDU347 QTY347 QKC347 QAG347 PQK347 PGO347 OWS347 OMW347 ODA347 NTE347 NJI347 MZM347 MPQ347 MFU347 LVY347 LMC347 LCG347 KSK347 KIO347 JYS347 JOW347 JFA347 IVE347 ILI347 IBM347 HRQ347 HHU347 GXY347 GOC347 GEG347 FUK347 FKO347 FAS347 EQW347 EHA347 DXE347 DNI347 DDM347 CTQ347 CJU347 BZY347 BQC347 BGG347 AWK347 AMO347 ACS347 K350:K351 JA351 WVM351 WLQ351 WBU351 VRY351 VIC351 UYG351 UOK351 UEO351 TUS351 TKW351 TBA351 SRE351 SHI351 RXM351 RNQ351 RDU351 QTY351 QKC351 QAG351 PQK351 PGO351 OWS351 OMW351 ODA351 NTE351 NJI351 MZM351 MPQ351 MFU351 LVY351 LMC351 LCG351 KSK351 KIO351 JYS351 JOW351 JFA351 IVE351 ILI351 IBM351 HRQ351 HHU351 GXY351 GOC351 GEG351 FUK351 FKO351 FAS351 EQW351 EHA351 DXE351 DNI351 DDM351 CTQ351 CJU351 BZY351 BQC351 BGG351 AWK351 AMO351 ACS351 SW351 JG168 K167:K168 WVS168 WLW168 WCA168 VSE168 VII168 UYM168 UOQ168 UEU168 TUY168 TLC168 TBG168 SRK168 SHO168 RXS168 RNW168 REA168 QUE168 QKI168 QAM168 PQQ168 PGU168 OWY168 ONC168 ODG168 NTK168 NJO168 MZS168 MPW168 MGA168 LWE168 LMI168 LCM168 KSQ168 KIU168 JYY168 JPC168 JFG168 IVK168 ILO168 IBS168 HRW168 HIA168 GYE168 GOI168 GEM168 FUQ168 FKU168 FAY168 ERC168 EHG168 DXK168 DNO168 DDS168 CTW168 CKA168 CAE168 BQI168 BGM168 AWQ168 AMU168 ACY168 TC168 JG170:JG174 TC170:TC174 ACY170:ACY174 AMU170:AMU174 AWQ170:AWQ174 BGM170:BGM174 BQI170:BQI174 CAE170:CAE174 CKA170:CKA174 CTW170:CTW174 DDS170:DDS174 DNO170:DNO174 DXK170:DXK174 EHG170:EHG174 ERC170:ERC174 FAY170:FAY174 FKU170:FKU174 FUQ170:FUQ174 GEM170:GEM174 GOI170:GOI174 GYE170:GYE174 HIA170:HIA174 HRW170:HRW174 IBS170:IBS174 ILO170:ILO174 IVK170:IVK174 JFG170:JFG174 JPC170:JPC174 JYY170:JYY174 KIU170:KIU174 KSQ170:KSQ174 LCM170:LCM174 LMI170:LMI174 LWE170:LWE174 MGA170:MGA174 MPW170:MPW174 MZS170:MZS174 NJO170:NJO174 NTK170:NTK174 ODG170:ODG174 ONC170:ONC174 OWY170:OWY174 PGU170:PGU174 PQQ170:PQQ174 QAM170:QAM174 QKI170:QKI174 QUE170:QUE174 REA170:REA174 RNW170:RNW174 RXS170:RXS174 SHO170:SHO174 SRK170:SRK174 TBG170:TBG174 TLC170:TLC174 TUY170:TUY174 UEU170:UEU174 UOQ170:UOQ174 UYM170:UYM174 VII170:VII174 VSE170:VSE174 WCA170:WCA174 WLW170:WLW174 WVS170:WVS174 SP139:SP142">
      <formula1>Способ_закупок</formula1>
    </dataValidation>
    <dataValidation type="textLength" operator="equal" allowBlank="1" showInputMessage="1" showErrorMessage="1" error="БИН должен содержать 12 символов" sqref="WXC983135:WXC983963 BA65631:BA66459 KQ65631:KQ66459 UM65631:UM66459 AEI65631:AEI66459 AOE65631:AOE66459 AYA65631:AYA66459 BHW65631:BHW66459 BRS65631:BRS66459 CBO65631:CBO66459 CLK65631:CLK66459 CVG65631:CVG66459 DFC65631:DFC66459 DOY65631:DOY66459 DYU65631:DYU66459 EIQ65631:EIQ66459 ESM65631:ESM66459 FCI65631:FCI66459 FME65631:FME66459 FWA65631:FWA66459 GFW65631:GFW66459 GPS65631:GPS66459 GZO65631:GZO66459 HJK65631:HJK66459 HTG65631:HTG66459 IDC65631:IDC66459 IMY65631:IMY66459 IWU65631:IWU66459 JGQ65631:JGQ66459 JQM65631:JQM66459 KAI65631:KAI66459 KKE65631:KKE66459 KUA65631:KUA66459 LDW65631:LDW66459 LNS65631:LNS66459 LXO65631:LXO66459 MHK65631:MHK66459 MRG65631:MRG66459 NBC65631:NBC66459 NKY65631:NKY66459 NUU65631:NUU66459 OEQ65631:OEQ66459 OOM65631:OOM66459 OYI65631:OYI66459 PIE65631:PIE66459 PSA65631:PSA66459 QBW65631:QBW66459 QLS65631:QLS66459 QVO65631:QVO66459 RFK65631:RFK66459 RPG65631:RPG66459 RZC65631:RZC66459 SIY65631:SIY66459 SSU65631:SSU66459 TCQ65631:TCQ66459 TMM65631:TMM66459 TWI65631:TWI66459 UGE65631:UGE66459 UQA65631:UQA66459 UZW65631:UZW66459 VJS65631:VJS66459 VTO65631:VTO66459 WDK65631:WDK66459 WNG65631:WNG66459 WXC65631:WXC66459 BA131167:BA131995 KQ131167:KQ131995 UM131167:UM131995 AEI131167:AEI131995 AOE131167:AOE131995 AYA131167:AYA131995 BHW131167:BHW131995 BRS131167:BRS131995 CBO131167:CBO131995 CLK131167:CLK131995 CVG131167:CVG131995 DFC131167:DFC131995 DOY131167:DOY131995 DYU131167:DYU131995 EIQ131167:EIQ131995 ESM131167:ESM131995 FCI131167:FCI131995 FME131167:FME131995 FWA131167:FWA131995 GFW131167:GFW131995 GPS131167:GPS131995 GZO131167:GZO131995 HJK131167:HJK131995 HTG131167:HTG131995 IDC131167:IDC131995 IMY131167:IMY131995 IWU131167:IWU131995 JGQ131167:JGQ131995 JQM131167:JQM131995 KAI131167:KAI131995 KKE131167:KKE131995 KUA131167:KUA131995 LDW131167:LDW131995 LNS131167:LNS131995 LXO131167:LXO131995 MHK131167:MHK131995 MRG131167:MRG131995 NBC131167:NBC131995 NKY131167:NKY131995 NUU131167:NUU131995 OEQ131167:OEQ131995 OOM131167:OOM131995 OYI131167:OYI131995 PIE131167:PIE131995 PSA131167:PSA131995 QBW131167:QBW131995 QLS131167:QLS131995 QVO131167:QVO131995 RFK131167:RFK131995 RPG131167:RPG131995 RZC131167:RZC131995 SIY131167:SIY131995 SSU131167:SSU131995 TCQ131167:TCQ131995 TMM131167:TMM131995 TWI131167:TWI131995 UGE131167:UGE131995 UQA131167:UQA131995 UZW131167:UZW131995 VJS131167:VJS131995 VTO131167:VTO131995 WDK131167:WDK131995 WNG131167:WNG131995 WXC131167:WXC131995 BA196703:BA197531 KQ196703:KQ197531 UM196703:UM197531 AEI196703:AEI197531 AOE196703:AOE197531 AYA196703:AYA197531 BHW196703:BHW197531 BRS196703:BRS197531 CBO196703:CBO197531 CLK196703:CLK197531 CVG196703:CVG197531 DFC196703:DFC197531 DOY196703:DOY197531 DYU196703:DYU197531 EIQ196703:EIQ197531 ESM196703:ESM197531 FCI196703:FCI197531 FME196703:FME197531 FWA196703:FWA197531 GFW196703:GFW197531 GPS196703:GPS197531 GZO196703:GZO197531 HJK196703:HJK197531 HTG196703:HTG197531 IDC196703:IDC197531 IMY196703:IMY197531 IWU196703:IWU197531 JGQ196703:JGQ197531 JQM196703:JQM197531 KAI196703:KAI197531 KKE196703:KKE197531 KUA196703:KUA197531 LDW196703:LDW197531 LNS196703:LNS197531 LXO196703:LXO197531 MHK196703:MHK197531 MRG196703:MRG197531 NBC196703:NBC197531 NKY196703:NKY197531 NUU196703:NUU197531 OEQ196703:OEQ197531 OOM196703:OOM197531 OYI196703:OYI197531 PIE196703:PIE197531 PSA196703:PSA197531 QBW196703:QBW197531 QLS196703:QLS197531 QVO196703:QVO197531 RFK196703:RFK197531 RPG196703:RPG197531 RZC196703:RZC197531 SIY196703:SIY197531 SSU196703:SSU197531 TCQ196703:TCQ197531 TMM196703:TMM197531 TWI196703:TWI197531 UGE196703:UGE197531 UQA196703:UQA197531 UZW196703:UZW197531 VJS196703:VJS197531 VTO196703:VTO197531 WDK196703:WDK197531 WNG196703:WNG197531 WXC196703:WXC197531 BA262239:BA263067 KQ262239:KQ263067 UM262239:UM263067 AEI262239:AEI263067 AOE262239:AOE263067 AYA262239:AYA263067 BHW262239:BHW263067 BRS262239:BRS263067 CBO262239:CBO263067 CLK262239:CLK263067 CVG262239:CVG263067 DFC262239:DFC263067 DOY262239:DOY263067 DYU262239:DYU263067 EIQ262239:EIQ263067 ESM262239:ESM263067 FCI262239:FCI263067 FME262239:FME263067 FWA262239:FWA263067 GFW262239:GFW263067 GPS262239:GPS263067 GZO262239:GZO263067 HJK262239:HJK263067 HTG262239:HTG263067 IDC262239:IDC263067 IMY262239:IMY263067 IWU262239:IWU263067 JGQ262239:JGQ263067 JQM262239:JQM263067 KAI262239:KAI263067 KKE262239:KKE263067 KUA262239:KUA263067 LDW262239:LDW263067 LNS262239:LNS263067 LXO262239:LXO263067 MHK262239:MHK263067 MRG262239:MRG263067 NBC262239:NBC263067 NKY262239:NKY263067 NUU262239:NUU263067 OEQ262239:OEQ263067 OOM262239:OOM263067 OYI262239:OYI263067 PIE262239:PIE263067 PSA262239:PSA263067 QBW262239:QBW263067 QLS262239:QLS263067 QVO262239:QVO263067 RFK262239:RFK263067 RPG262239:RPG263067 RZC262239:RZC263067 SIY262239:SIY263067 SSU262239:SSU263067 TCQ262239:TCQ263067 TMM262239:TMM263067 TWI262239:TWI263067 UGE262239:UGE263067 UQA262239:UQA263067 UZW262239:UZW263067 VJS262239:VJS263067 VTO262239:VTO263067 WDK262239:WDK263067 WNG262239:WNG263067 WXC262239:WXC263067 BA327775:BA328603 KQ327775:KQ328603 UM327775:UM328603 AEI327775:AEI328603 AOE327775:AOE328603 AYA327775:AYA328603 BHW327775:BHW328603 BRS327775:BRS328603 CBO327775:CBO328603 CLK327775:CLK328603 CVG327775:CVG328603 DFC327775:DFC328603 DOY327775:DOY328603 DYU327775:DYU328603 EIQ327775:EIQ328603 ESM327775:ESM328603 FCI327775:FCI328603 FME327775:FME328603 FWA327775:FWA328603 GFW327775:GFW328603 GPS327775:GPS328603 GZO327775:GZO328603 HJK327775:HJK328603 HTG327775:HTG328603 IDC327775:IDC328603 IMY327775:IMY328603 IWU327775:IWU328603 JGQ327775:JGQ328603 JQM327775:JQM328603 KAI327775:KAI328603 KKE327775:KKE328603 KUA327775:KUA328603 LDW327775:LDW328603 LNS327775:LNS328603 LXO327775:LXO328603 MHK327775:MHK328603 MRG327775:MRG328603 NBC327775:NBC328603 NKY327775:NKY328603 NUU327775:NUU328603 OEQ327775:OEQ328603 OOM327775:OOM328603 OYI327775:OYI328603 PIE327775:PIE328603 PSA327775:PSA328603 QBW327775:QBW328603 QLS327775:QLS328603 QVO327775:QVO328603 RFK327775:RFK328603 RPG327775:RPG328603 RZC327775:RZC328603 SIY327775:SIY328603 SSU327775:SSU328603 TCQ327775:TCQ328603 TMM327775:TMM328603 TWI327775:TWI328603 UGE327775:UGE328603 UQA327775:UQA328603 UZW327775:UZW328603 VJS327775:VJS328603 VTO327775:VTO328603 WDK327775:WDK328603 WNG327775:WNG328603 WXC327775:WXC328603 BA393311:BA394139 KQ393311:KQ394139 UM393311:UM394139 AEI393311:AEI394139 AOE393311:AOE394139 AYA393311:AYA394139 BHW393311:BHW394139 BRS393311:BRS394139 CBO393311:CBO394139 CLK393311:CLK394139 CVG393311:CVG394139 DFC393311:DFC394139 DOY393311:DOY394139 DYU393311:DYU394139 EIQ393311:EIQ394139 ESM393311:ESM394139 FCI393311:FCI394139 FME393311:FME394139 FWA393311:FWA394139 GFW393311:GFW394139 GPS393311:GPS394139 GZO393311:GZO394139 HJK393311:HJK394139 HTG393311:HTG394139 IDC393311:IDC394139 IMY393311:IMY394139 IWU393311:IWU394139 JGQ393311:JGQ394139 JQM393311:JQM394139 KAI393311:KAI394139 KKE393311:KKE394139 KUA393311:KUA394139 LDW393311:LDW394139 LNS393311:LNS394139 LXO393311:LXO394139 MHK393311:MHK394139 MRG393311:MRG394139 NBC393311:NBC394139 NKY393311:NKY394139 NUU393311:NUU394139 OEQ393311:OEQ394139 OOM393311:OOM394139 OYI393311:OYI394139 PIE393311:PIE394139 PSA393311:PSA394139 QBW393311:QBW394139 QLS393311:QLS394139 QVO393311:QVO394139 RFK393311:RFK394139 RPG393311:RPG394139 RZC393311:RZC394139 SIY393311:SIY394139 SSU393311:SSU394139 TCQ393311:TCQ394139 TMM393311:TMM394139 TWI393311:TWI394139 UGE393311:UGE394139 UQA393311:UQA394139 UZW393311:UZW394139 VJS393311:VJS394139 VTO393311:VTO394139 WDK393311:WDK394139 WNG393311:WNG394139 WXC393311:WXC394139 BA458847:BA459675 KQ458847:KQ459675 UM458847:UM459675 AEI458847:AEI459675 AOE458847:AOE459675 AYA458847:AYA459675 BHW458847:BHW459675 BRS458847:BRS459675 CBO458847:CBO459675 CLK458847:CLK459675 CVG458847:CVG459675 DFC458847:DFC459675 DOY458847:DOY459675 DYU458847:DYU459675 EIQ458847:EIQ459675 ESM458847:ESM459675 FCI458847:FCI459675 FME458847:FME459675 FWA458847:FWA459675 GFW458847:GFW459675 GPS458847:GPS459675 GZO458847:GZO459675 HJK458847:HJK459675 HTG458847:HTG459675 IDC458847:IDC459675 IMY458847:IMY459675 IWU458847:IWU459675 JGQ458847:JGQ459675 JQM458847:JQM459675 KAI458847:KAI459675 KKE458847:KKE459675 KUA458847:KUA459675 LDW458847:LDW459675 LNS458847:LNS459675 LXO458847:LXO459675 MHK458847:MHK459675 MRG458847:MRG459675 NBC458847:NBC459675 NKY458847:NKY459675 NUU458847:NUU459675 OEQ458847:OEQ459675 OOM458847:OOM459675 OYI458847:OYI459675 PIE458847:PIE459675 PSA458847:PSA459675 QBW458847:QBW459675 QLS458847:QLS459675 QVO458847:QVO459675 RFK458847:RFK459675 RPG458847:RPG459675 RZC458847:RZC459675 SIY458847:SIY459675 SSU458847:SSU459675 TCQ458847:TCQ459675 TMM458847:TMM459675 TWI458847:TWI459675 UGE458847:UGE459675 UQA458847:UQA459675 UZW458847:UZW459675 VJS458847:VJS459675 VTO458847:VTO459675 WDK458847:WDK459675 WNG458847:WNG459675 WXC458847:WXC459675 BA524383:BA525211 KQ524383:KQ525211 UM524383:UM525211 AEI524383:AEI525211 AOE524383:AOE525211 AYA524383:AYA525211 BHW524383:BHW525211 BRS524383:BRS525211 CBO524383:CBO525211 CLK524383:CLK525211 CVG524383:CVG525211 DFC524383:DFC525211 DOY524383:DOY525211 DYU524383:DYU525211 EIQ524383:EIQ525211 ESM524383:ESM525211 FCI524383:FCI525211 FME524383:FME525211 FWA524383:FWA525211 GFW524383:GFW525211 GPS524383:GPS525211 GZO524383:GZO525211 HJK524383:HJK525211 HTG524383:HTG525211 IDC524383:IDC525211 IMY524383:IMY525211 IWU524383:IWU525211 JGQ524383:JGQ525211 JQM524383:JQM525211 KAI524383:KAI525211 KKE524383:KKE525211 KUA524383:KUA525211 LDW524383:LDW525211 LNS524383:LNS525211 LXO524383:LXO525211 MHK524383:MHK525211 MRG524383:MRG525211 NBC524383:NBC525211 NKY524383:NKY525211 NUU524383:NUU525211 OEQ524383:OEQ525211 OOM524383:OOM525211 OYI524383:OYI525211 PIE524383:PIE525211 PSA524383:PSA525211 QBW524383:QBW525211 QLS524383:QLS525211 QVO524383:QVO525211 RFK524383:RFK525211 RPG524383:RPG525211 RZC524383:RZC525211 SIY524383:SIY525211 SSU524383:SSU525211 TCQ524383:TCQ525211 TMM524383:TMM525211 TWI524383:TWI525211 UGE524383:UGE525211 UQA524383:UQA525211 UZW524383:UZW525211 VJS524383:VJS525211 VTO524383:VTO525211 WDK524383:WDK525211 WNG524383:WNG525211 WXC524383:WXC525211 BA589919:BA590747 KQ589919:KQ590747 UM589919:UM590747 AEI589919:AEI590747 AOE589919:AOE590747 AYA589919:AYA590747 BHW589919:BHW590747 BRS589919:BRS590747 CBO589919:CBO590747 CLK589919:CLK590747 CVG589919:CVG590747 DFC589919:DFC590747 DOY589919:DOY590747 DYU589919:DYU590747 EIQ589919:EIQ590747 ESM589919:ESM590747 FCI589919:FCI590747 FME589919:FME590747 FWA589919:FWA590747 GFW589919:GFW590747 GPS589919:GPS590747 GZO589919:GZO590747 HJK589919:HJK590747 HTG589919:HTG590747 IDC589919:IDC590747 IMY589919:IMY590747 IWU589919:IWU590747 JGQ589919:JGQ590747 JQM589919:JQM590747 KAI589919:KAI590747 KKE589919:KKE590747 KUA589919:KUA590747 LDW589919:LDW590747 LNS589919:LNS590747 LXO589919:LXO590747 MHK589919:MHK590747 MRG589919:MRG590747 NBC589919:NBC590747 NKY589919:NKY590747 NUU589919:NUU590747 OEQ589919:OEQ590747 OOM589919:OOM590747 OYI589919:OYI590747 PIE589919:PIE590747 PSA589919:PSA590747 QBW589919:QBW590747 QLS589919:QLS590747 QVO589919:QVO590747 RFK589919:RFK590747 RPG589919:RPG590747 RZC589919:RZC590747 SIY589919:SIY590747 SSU589919:SSU590747 TCQ589919:TCQ590747 TMM589919:TMM590747 TWI589919:TWI590747 UGE589919:UGE590747 UQA589919:UQA590747 UZW589919:UZW590747 VJS589919:VJS590747 VTO589919:VTO590747 WDK589919:WDK590747 WNG589919:WNG590747 WXC589919:WXC590747 BA655455:BA656283 KQ655455:KQ656283 UM655455:UM656283 AEI655455:AEI656283 AOE655455:AOE656283 AYA655455:AYA656283 BHW655455:BHW656283 BRS655455:BRS656283 CBO655455:CBO656283 CLK655455:CLK656283 CVG655455:CVG656283 DFC655455:DFC656283 DOY655455:DOY656283 DYU655455:DYU656283 EIQ655455:EIQ656283 ESM655455:ESM656283 FCI655455:FCI656283 FME655455:FME656283 FWA655455:FWA656283 GFW655455:GFW656283 GPS655455:GPS656283 GZO655455:GZO656283 HJK655455:HJK656283 HTG655455:HTG656283 IDC655455:IDC656283 IMY655455:IMY656283 IWU655455:IWU656283 JGQ655455:JGQ656283 JQM655455:JQM656283 KAI655455:KAI656283 KKE655455:KKE656283 KUA655455:KUA656283 LDW655455:LDW656283 LNS655455:LNS656283 LXO655455:LXO656283 MHK655455:MHK656283 MRG655455:MRG656283 NBC655455:NBC656283 NKY655455:NKY656283 NUU655455:NUU656283 OEQ655455:OEQ656283 OOM655455:OOM656283 OYI655455:OYI656283 PIE655455:PIE656283 PSA655455:PSA656283 QBW655455:QBW656283 QLS655455:QLS656283 QVO655455:QVO656283 RFK655455:RFK656283 RPG655455:RPG656283 RZC655455:RZC656283 SIY655455:SIY656283 SSU655455:SSU656283 TCQ655455:TCQ656283 TMM655455:TMM656283 TWI655455:TWI656283 UGE655455:UGE656283 UQA655455:UQA656283 UZW655455:UZW656283 VJS655455:VJS656283 VTO655455:VTO656283 WDK655455:WDK656283 WNG655455:WNG656283 WXC655455:WXC656283 BA720991:BA721819 KQ720991:KQ721819 UM720991:UM721819 AEI720991:AEI721819 AOE720991:AOE721819 AYA720991:AYA721819 BHW720991:BHW721819 BRS720991:BRS721819 CBO720991:CBO721819 CLK720991:CLK721819 CVG720991:CVG721819 DFC720991:DFC721819 DOY720991:DOY721819 DYU720991:DYU721819 EIQ720991:EIQ721819 ESM720991:ESM721819 FCI720991:FCI721819 FME720991:FME721819 FWA720991:FWA721819 GFW720991:GFW721819 GPS720991:GPS721819 GZO720991:GZO721819 HJK720991:HJK721819 HTG720991:HTG721819 IDC720991:IDC721819 IMY720991:IMY721819 IWU720991:IWU721819 JGQ720991:JGQ721819 JQM720991:JQM721819 KAI720991:KAI721819 KKE720991:KKE721819 KUA720991:KUA721819 LDW720991:LDW721819 LNS720991:LNS721819 LXO720991:LXO721819 MHK720991:MHK721819 MRG720991:MRG721819 NBC720991:NBC721819 NKY720991:NKY721819 NUU720991:NUU721819 OEQ720991:OEQ721819 OOM720991:OOM721819 OYI720991:OYI721819 PIE720991:PIE721819 PSA720991:PSA721819 QBW720991:QBW721819 QLS720991:QLS721819 QVO720991:QVO721819 RFK720991:RFK721819 RPG720991:RPG721819 RZC720991:RZC721819 SIY720991:SIY721819 SSU720991:SSU721819 TCQ720991:TCQ721819 TMM720991:TMM721819 TWI720991:TWI721819 UGE720991:UGE721819 UQA720991:UQA721819 UZW720991:UZW721819 VJS720991:VJS721819 VTO720991:VTO721819 WDK720991:WDK721819 WNG720991:WNG721819 WXC720991:WXC721819 BA786527:BA787355 KQ786527:KQ787355 UM786527:UM787355 AEI786527:AEI787355 AOE786527:AOE787355 AYA786527:AYA787355 BHW786527:BHW787355 BRS786527:BRS787355 CBO786527:CBO787355 CLK786527:CLK787355 CVG786527:CVG787355 DFC786527:DFC787355 DOY786527:DOY787355 DYU786527:DYU787355 EIQ786527:EIQ787355 ESM786527:ESM787355 FCI786527:FCI787355 FME786527:FME787355 FWA786527:FWA787355 GFW786527:GFW787355 GPS786527:GPS787355 GZO786527:GZO787355 HJK786527:HJK787355 HTG786527:HTG787355 IDC786527:IDC787355 IMY786527:IMY787355 IWU786527:IWU787355 JGQ786527:JGQ787355 JQM786527:JQM787355 KAI786527:KAI787355 KKE786527:KKE787355 KUA786527:KUA787355 LDW786527:LDW787355 LNS786527:LNS787355 LXO786527:LXO787355 MHK786527:MHK787355 MRG786527:MRG787355 NBC786527:NBC787355 NKY786527:NKY787355 NUU786527:NUU787355 OEQ786527:OEQ787355 OOM786527:OOM787355 OYI786527:OYI787355 PIE786527:PIE787355 PSA786527:PSA787355 QBW786527:QBW787355 QLS786527:QLS787355 QVO786527:QVO787355 RFK786527:RFK787355 RPG786527:RPG787355 RZC786527:RZC787355 SIY786527:SIY787355 SSU786527:SSU787355 TCQ786527:TCQ787355 TMM786527:TMM787355 TWI786527:TWI787355 UGE786527:UGE787355 UQA786527:UQA787355 UZW786527:UZW787355 VJS786527:VJS787355 VTO786527:VTO787355 WDK786527:WDK787355 WNG786527:WNG787355 WXC786527:WXC787355 BA852063:BA852891 KQ852063:KQ852891 UM852063:UM852891 AEI852063:AEI852891 AOE852063:AOE852891 AYA852063:AYA852891 BHW852063:BHW852891 BRS852063:BRS852891 CBO852063:CBO852891 CLK852063:CLK852891 CVG852063:CVG852891 DFC852063:DFC852891 DOY852063:DOY852891 DYU852063:DYU852891 EIQ852063:EIQ852891 ESM852063:ESM852891 FCI852063:FCI852891 FME852063:FME852891 FWA852063:FWA852891 GFW852063:GFW852891 GPS852063:GPS852891 GZO852063:GZO852891 HJK852063:HJK852891 HTG852063:HTG852891 IDC852063:IDC852891 IMY852063:IMY852891 IWU852063:IWU852891 JGQ852063:JGQ852891 JQM852063:JQM852891 KAI852063:KAI852891 KKE852063:KKE852891 KUA852063:KUA852891 LDW852063:LDW852891 LNS852063:LNS852891 LXO852063:LXO852891 MHK852063:MHK852891 MRG852063:MRG852891 NBC852063:NBC852891 NKY852063:NKY852891 NUU852063:NUU852891 OEQ852063:OEQ852891 OOM852063:OOM852891 OYI852063:OYI852891 PIE852063:PIE852891 PSA852063:PSA852891 QBW852063:QBW852891 QLS852063:QLS852891 QVO852063:QVO852891 RFK852063:RFK852891 RPG852063:RPG852891 RZC852063:RZC852891 SIY852063:SIY852891 SSU852063:SSU852891 TCQ852063:TCQ852891 TMM852063:TMM852891 TWI852063:TWI852891 UGE852063:UGE852891 UQA852063:UQA852891 UZW852063:UZW852891 VJS852063:VJS852891 VTO852063:VTO852891 WDK852063:WDK852891 WNG852063:WNG852891 WXC852063:WXC852891 BA917599:BA918427 KQ917599:KQ918427 UM917599:UM918427 AEI917599:AEI918427 AOE917599:AOE918427 AYA917599:AYA918427 BHW917599:BHW918427 BRS917599:BRS918427 CBO917599:CBO918427 CLK917599:CLK918427 CVG917599:CVG918427 DFC917599:DFC918427 DOY917599:DOY918427 DYU917599:DYU918427 EIQ917599:EIQ918427 ESM917599:ESM918427 FCI917599:FCI918427 FME917599:FME918427 FWA917599:FWA918427 GFW917599:GFW918427 GPS917599:GPS918427 GZO917599:GZO918427 HJK917599:HJK918427 HTG917599:HTG918427 IDC917599:IDC918427 IMY917599:IMY918427 IWU917599:IWU918427 JGQ917599:JGQ918427 JQM917599:JQM918427 KAI917599:KAI918427 KKE917599:KKE918427 KUA917599:KUA918427 LDW917599:LDW918427 LNS917599:LNS918427 LXO917599:LXO918427 MHK917599:MHK918427 MRG917599:MRG918427 NBC917599:NBC918427 NKY917599:NKY918427 NUU917599:NUU918427 OEQ917599:OEQ918427 OOM917599:OOM918427 OYI917599:OYI918427 PIE917599:PIE918427 PSA917599:PSA918427 QBW917599:QBW918427 QLS917599:QLS918427 QVO917599:QVO918427 RFK917599:RFK918427 RPG917599:RPG918427 RZC917599:RZC918427 SIY917599:SIY918427 SSU917599:SSU918427 TCQ917599:TCQ918427 TMM917599:TMM918427 TWI917599:TWI918427 UGE917599:UGE918427 UQA917599:UQA918427 UZW917599:UZW918427 VJS917599:VJS918427 VTO917599:VTO918427 WDK917599:WDK918427 WNG917599:WNG918427 WXC917599:WXC918427 BA983135:BA983963 KQ983135:KQ983963 UM983135:UM983963 AEI983135:AEI983963 AOE983135:AOE983963 AYA983135:AYA983963 BHW983135:BHW983963 BRS983135:BRS983963 CBO983135:CBO983963 CLK983135:CLK983963 CVG983135:CVG983963 DFC983135:DFC983963 DOY983135:DOY983963 DYU983135:DYU983963 EIQ983135:EIQ983963 ESM983135:ESM983963 FCI983135:FCI983963 FME983135:FME983963 FWA983135:FWA983963 GFW983135:GFW983963 GPS983135:GPS983963 GZO983135:GZO983963 HJK983135:HJK983963 HTG983135:HTG983963 IDC983135:IDC983963 IMY983135:IMY983963 IWU983135:IWU983963 JGQ983135:JGQ983963 JQM983135:JQM983963 KAI983135:KAI983963 KKE983135:KKE983963 KUA983135:KUA983963 LDW983135:LDW983963 LNS983135:LNS983963 LXO983135:LXO983963 MHK983135:MHK983963 MRG983135:MRG983963 NBC983135:NBC983963 NKY983135:NKY983963 NUU983135:NUU983963 OEQ983135:OEQ983963 OOM983135:OOM983963 OYI983135:OYI983963 PIE983135:PIE983963 PSA983135:PSA983963 QBW983135:QBW983963 QLS983135:QLS983963 QVO983135:QVO983963 RFK983135:RFK983963 RPG983135:RPG983963 RZC983135:RZC983963 SIY983135:SIY983963 SSU983135:SSU983963 TCQ983135:TCQ983963 TMM983135:TMM983963 TWI983135:TWI983963 UGE983135:UGE983963 UQA983135:UQA983963 UZW983135:UZW983963 VJS983135:VJS983963 VTO983135:VTO983963 WDK983135:WDK983963 WNG983135:WNG983963 KQ121 KQ15 WXC15 WXC121 WNG15 WNG121 WDK15 WDK121 VTO15 VTO121 VJS15 VJS121 UZW15 UZW121 UQA15 UQA121 UGE15 UGE121 TWI15 TWI121 TMM15 TMM121 TCQ15 TCQ121 SSU15 SSU121 SIY15 SIY121 RZC15 RZC121 RPG15 RPG121 RFK15 RFK121 QVO15 QVO121 QLS15 QLS121 QBW15 QBW121 PSA15 PSA121 PIE15 PIE121 OYI15 OYI121 OOM15 OOM121 OEQ15 OEQ121 NUU15 NUU121 NKY15 NKY121 NBC15 NBC121 MRG15 MRG121 MHK15 MHK121 LXO15 LXO121 LNS15 LNS121 LDW15 LDW121 KUA15 KUA121 KKE15 KKE121 KAI15 KAI121 JQM15 JQM121 JGQ15 JGQ121 IWU15 IWU121 IMY15 IMY121 IDC15 IDC121 HTG15 HTG121 HJK15 HJK121 GZO15 GZO121 GPS15 GPS121 GFW15 GFW121 FWA15 FWA121 FME15 FME121 FCI15 FCI121 ESM15 ESM121 EIQ15 EIQ121 DYU15 DYU121 DOY15 DOY121 DFC15 DFC121 CVG15 CVG121 CLK15 CLK121 CBO15 CBO121 BRS15 BRS121 BHW15 BHW121 AYA15 AYA121 AOE15 AOE121 AEI15 AEI121 UM15 UM121 BA15 WDI361:WDI363 VTM361:VTM363 VJQ361:VJQ363 UZU361:UZU363 UPY361:UPY363 UGC361:UGC363 TWG361:TWG363 TMK361:TMK363 TCO361:TCO363 SSS361:SSS363 SIW361:SIW363 RZA361:RZA363 RPE361:RPE363 RFI361:RFI363 QVM361:QVM363 QLQ361:QLQ363 QBU361:QBU363 PRY361:PRY363 PIC361:PIC363 OYG361:OYG363 OOK361:OOK363 OEO361:OEO363 NUS361:NUS363 NKW361:NKW363 NBA361:NBA363 MRE361:MRE363 MHI361:MHI363 LXM361:LXM363 LNQ361:LNQ363 LDU361:LDU363 KTY361:KTY363 KKC361:KKC363 KAG361:KAG363 JQK361:JQK363 JGO361:JGO363 IWS361:IWS363 IMW361:IMW363 IDA361:IDA363 HTE361:HTE363 HJI361:HJI363 GZM361:GZM363 GPQ361:GPQ363 GFU361:GFU363 FVY361:FVY363 FMC361:FMC363 FCG361:FCG363 ESK361:ESK363 EIO361:EIO363 DYS361:DYS363 DOW361:DOW363 DFA361:DFA363 CVE361:CVE363 CLI361:CLI363 CBM361:CBM363 BRQ361:BRQ363 BHU361:BHU363 AXY361:AXY363 AOC361:AOC363 AEG361:AEG363 UK361:UK363 KO361:KO363 WXA361:WXA363 ADM117:ADM118 BA121 UFS116 TVW116 TMA116 TCE116 SSI116 SIM116 RYQ116 ROU116 REY116 QVC116 QLG116 QBK116 PRO116 PHS116 OXW116 OOA116 OEE116 NUI116 NKM116 NAQ116 MQU116 MGY116 LXC116 LNG116 LDK116 KTO116 KJS116 JZW116 JQA116 JGE116 IWI116 IMM116 ICQ116 HSU116 HIY116 GZC116 GPG116 GFK116 FVO116 FLS116 FBW116 ESA116 EIE116 DYI116 DOM116 DEQ116 CUU116 CKY116 CBC116 BRG116 BHK116 AXO116 ANS116 ADW116 ANI112:ANI113 UA116 KE116 WWQ116 WMU116 WCY116 VTC116 VJG116 ANI117:ANI118 VTD231 UZK116 VTM137 VJQ137 UZU137 UPY137 UGC137 TWG137 TMK137 TCO137 SSS137 SIW137 RZA137 RPE137 RFI137 QVM137 QLQ137 QBU137 PRY137 PIC137 OYG137 OOK137 OEO137 NUS137 NKW137 NBA137 MRE137 MHI137 LXM137 LNQ137 LDU137 KTY137 KKC137 KAG137 JQK137 JGO137 IWS137 IMW137 IDA137 HTE137 HJI137 GZM137 GPQ137 GFU137 FVY137 FMC137 FCG137 ESK137 EIO137 DYS137 DOW137 DFA137 CVE137 CLI137 CBM137 BRQ137 BHU137 AXY137 AOC137 AEG137 UK137 KO137 WXA137 VTB138 WNE137 BC39 BF234 AEG134 VJO238 UK237 AEG237 AOC237 AXY237 BHU237 BRQ237 CBM237 CLI237 CVE237 DFA237 DOW237 DYS237 EIO237 ESK237 FCG237 FMC237 FVY237 GFU237 GPQ237 GZM237 HJI237 HTE237 IDA237 IMW237 IWS237 JGO237 JQK237 KAG237 KKC237 KTY237 LDU237 LNQ237 LXM237 MHI237 MRE237 NBA237 NKW237 NUS237 OEO237 OOK237 OYG237 PIC237 PRY237 QBU237 QLQ237 QVM237 RFI237 RPE237 RZA237 SIW237 SSS237 TCO237 TMK237 TWG237 UGC237 UPY237 UZU237 VJQ237 VTM237 WDI237 WNE237 WXA237 WNE361:WNE363 KM135 AOE70:AOE71 AYA70:AYA71 BHW70:BHW71 BRS70:BRS71 CBO70:CBO71 CLK70:CLK71 CVG70:CVG71 DFC70:DFC71 DOY70:DOY71 DYU70:DYU71 EIQ70:EIQ71 ESM70:ESM71 FCI70:FCI71 FME70:FME71 FWA70:FWA71 GFW70:GFW71 GPS70:GPS71 GZO70:GZO71 HJK70:HJK71 HTG70:HTG71 IDC70:IDC71 IMY70:IMY71 IWU70:IWU71 JGQ70:JGQ71 JQM70:JQM71 KAI70:KAI71 KKE70:KKE71 KUA70:KUA71 LDW70:LDW71 LNS70:LNS71 LXO70:LXO71 MHK70:MHK71 MRG70:MRG71 NBC70:NBC71 NKY70:NKY71 NUU70:NUU71 OEQ70:OEQ71 OOM70:OOM71 OYI70:OYI71 PIE70:PIE71 PSA70:PSA71 QBW70:QBW71 QLS70:QLS71 QVO70:QVO71 RFK70:RFK71 RPG70:RPG71 RZC70:RZC71 SIY70:SIY71 SSU70:SSU71 TCQ70:TCQ71 TMM70:TMM71 TWI70:TWI71 UGE70:UGE71 UQA70:UQA71 UZW70:UZW71 VJS70:VJS71 VTO70:VTO71 WDK70:WDK71 WNG70:WNG71 WXC70:WXC71 KQ70:KQ71 UM70:UM71 AEI70:AEI71 BA361:BA923 AOE28 AYA28 BHW28 BRS28 CBO28 CLK28 CVG28 DFC28 DOY28 DYU28 EIQ28 ESM28 FCI28 FME28 FWA28 GFW28 GPS28 GZO28 HJK28 HTG28 IDC28 IMY28 IWU28 JGQ28 JQM28 KAI28 KKE28 KUA28 LDW28 LNS28 LXO28 MHK28 MRG28 NBC28 NKY28 NUU28 OEQ28 OOM28 OYI28 PIE28 PSA28 QBW28 QLS28 QVO28 RFK28 RPG28 RZC28 SIY28 SSU28 TCQ28 TMM28 TWI28 UGE28 UQA28 UZW28 VJS28 VTO28 WDK28 WNG28 WXC28 KQ28 UM28 AEI28 BC28 AOE31 AYA31 BHW31 BRS31 CBO31 CLK31 CVG31 DFC31 DOY31 DYU31 EIQ31 ESM31 FCI31 FME31 FWA31 GFW31 GPS31 GZO31 HJK31 HTG31 IDC31 IMY31 IWU31 JGQ31 JQM31 KAI31 KKE31 KUA31 LDW31 LNS31 LXO31 MHK31 MRG31 NBC31 NKY31 NUU31 OEQ31 OOM31 OYI31 PIE31 PSA31 QBW31 QLS31 QVO31 RFK31 RPG31 RZC31 SIY31 SSU31 TCQ31 TMM31 TWI31 UGE31 UQA31 UZW31 VJS31 VTO31 WDK31 WNG31 WXC31 KQ31 UM31 AEI31 BC31 AOE36 AYA36 BHW36 BRS36 CBO36 CLK36 CVG36 DFC36 DOY36 DYU36 EIQ36 ESM36 FCI36 FME36 FWA36 GFW36 GPS36 GZO36 HJK36 HTG36 IDC36 IMY36 IWU36 JGQ36 JQM36 KAI36 KKE36 KUA36 LDW36 LNS36 LXO36 MHK36 MRG36 NBC36 NKY36 NUU36 OEQ36 OOM36 OYI36 PIE36 PSA36 QBW36 QLS36 QVO36 RFK36 RPG36 RZC36 SIY36 SSU36 TCQ36 TMM36 TWI36 UGE36 UQA36 UZW36 VJS36 VTO36 WDK36 WNG36 WXC36 KQ36 UM36 AEI36 BC36 AOE39 AYA39 BHW39 BRS39 CBO39 CLK39 CVG39 DFC39 DOY39 DYU39 EIQ39 ESM39 FCI39 FME39 FWA39 GFW39 GPS39 GZO39 HJK39 HTG39 IDC39 IMY39 IWU39 JGQ39 JQM39 KAI39 KKE39 KUA39 LDW39 LNS39 LXO39 MHK39 MRG39 NBC39 NKY39 NUU39 OEQ39 OOM39 OYI39 PIE39 PSA39 QBW39 QLS39 QVO39 RFK39 RPG39 RZC39 SIY39 SSU39 TCQ39 TMM39 TWI39 UGE39 UQA39 UZW39 VJS39 VTO39 WDK39 WNG39 WXC39 KQ39 UM39 AEI39 AOC134 AXY134 BHU134 BRQ134 CBM134 CLI134 CVE134 DFA134 DOW134 DYS134 EIO134 ESK134 FCG134 FMC134 FVY134 GFU134 GPQ134 GZM134 HJI134 HTE134 IDA134 IMW134 IWS134 JGO134 JQK134 KAG134 KKC134 KTY134 LDU134 LNQ134 LXM134 MHI134 MRE134 NBA134 NKW134 NUS134 OEO134 OOK134 OYG134 PIC134 PRY134 QBU134 QLQ134 QVM134 RFI134 RPE134 RZA134 SIW134 SSS134 TCO134 TMK134 TWG134 UGC134 UPY134 UZU134 VJQ134 VTM134 WDI134 WNE134 WXA134 KM144 AXE117:AXE118 WWY135 WNC135 WDG135 VTK135 VJO135 UZS135 UPW135 UGA135 TWE135 TMI135 TCM135 SSQ135 SIU135 RYY135 RPC135 RFG135 QVK135 QLO135 QBS135 PRW135 PIA135 OYE135 OOI135 OEM135 NUQ135 NKU135 NAY135 MRC135 MHG135 LXK135 LNO135 LDS135 KTW135 KKA135 KAE135 JQI135 JGM135 IWQ135 IMU135 ICY135 HTC135 HJG135 GZK135 GPO135 GFS135 FVW135 FMA135 FCE135 ESI135 EIM135 DYQ135 DOU135 DEY135 CVC135 CLG135 CBK135 BRO135 BHS135 AXW135 AOA135 AEE135 BA237:BA243 WWY133 VTK238 WDG238 WNC238 UZS238 WWY238 KM238 UI238 AEE238 AOA238 AXW238 BHS238 BRO238 CBK238 CLG238 CVC238 DEY238 DOU238 DYQ238 EIM238 ESI238 FCE238 FMA238 FVW238 GFS238 GPO238 GZK238 HJG238 HTC238 ICY238 IMU238 IWQ238 JGM238 JQI238 KAE238 KKA238 KTW238 LDS238 LNO238 LXK238 MHG238 MRC238 NAY238 NKU238 NUQ238 OEM238 OOI238 OYE238 PIA238 PRW238 QBS238 QLO238 QVK238 RFG238 RPC238 RYY238 SIU238 SSQ238 TCM238 TMI238 TWE238 UGA238 KB143 BA194 BA197 WNC144 BG93 ANS72 AXO72 BHK72 BRG72 CBC72 CKY72 CUU72 DEQ72 DOM72 DYI72 EIE72 ESA72 FBW72 FLS72 FVO72 GFK72 GPG72 GZC72 HIY72 HSU72 ICQ72 IMM72 IWI72 JGE72 JQA72 JZW72 KJS72 KTO72 LDK72 LNG72 LXC72 MGY72 MQU72 NAQ72 NKM72 NUI72 OEE72 OOA72 OXW72 PHS72 PRO72 QBK72 QLG72 QVC72 REY72 ROU72 RYQ72 SIM72 SSI72 TCE72 TMA72 TVW72 UFS72 UPO72 UZK72 VJG72 VTC72 WCY72 WMU72 WWQ72 KE72 UA72 ADW72 AXE73:AXE74 BHA73:BHA74 BQW73:BQW74 CAS73:CAS74 CKO73:CKO74 CUK73:CUK74 DEG73:DEG74 DOC73:DOC74 DXY73:DXY74 EHU73:EHU74 ERQ73:ERQ74 FBM73:FBM74 FLI73:FLI74 FVE73:FVE74 GFA73:GFA74 GOW73:GOW74 GYS73:GYS74 HIO73:HIO74 HSK73:HSK74 ICG73:ICG74 IMC73:IMC74 IVY73:IVY74 JFU73:JFU74 JPQ73:JPQ74 JZM73:JZM74 KJI73:KJI74 KTE73:KTE74 LDA73:LDA74 LMW73:LMW74 LWS73:LWS74 MGO73:MGO74 MQK73:MQK74 NAG73:NAG74 NKC73:NKC74 NTY73:NTY74 ODU73:ODU74 ONQ73:ONQ74 OXM73:OXM74 PHI73:PHI74 PRE73:PRE74 QBA73:QBA74 QKW73:QKW74 QUS73:QUS74 REO73:REO74 ROK73:ROK74 RYG73:RYG74 SIC73:SIC74 SRY73:SRY74 TBU73:TBU74 TLQ73:TLQ74 TVM73:TVM74 UFI73:UFI74 UPE73:UPE74 UZA73:UZA74 VIW73:VIW74 VSS73:VSS74 WCO73:WCO74 WMK73:WMK74 WWG73:WWG74 JU73:JU74 TQ73:TQ74 ADM73:ADM74 AXE78:AXE79 ANS77 AXO77 BHK77 BRG77 CBC77 CKY77 CUU77 DEQ77 DOM77 DYI77 EIE77 ESA77 FBW77 FLS77 FVO77 GFK77 GPG77 GZC77 HIY77 HSU77 ICQ77 IMM77 IWI77 JGE77 JQA77 JZW77 KJS77 KTO77 LDK77 LNG77 LXC77 MGY77 MQU77 NAQ77 NKM77 NUI77 OEE77 OOA77 OXW77 PHS77 PRO77 QBK77 QLG77 QVC77 REY77 ROU77 RYQ77 SIM77 SSI77 TCE77 TMA77 TVW77 UFS77 UPO77 UZK77 VJG77 VTC77 WCY77 WMU77 WWQ77 KE77 UA77 ADW77 VTO184 BHA78:BHA79 BQW78:BQW79 CAS78:CAS79 CKO78:CKO79 CUK78:CUK79 DEG78:DEG79 DOC78:DOC79 DXY78:DXY79 EHU78:EHU79 ERQ78:ERQ79 FBM78:FBM79 FLI78:FLI79 FVE78:FVE79 GFA78:GFA79 GOW78:GOW79 GYS78:GYS79 HIO78:HIO79 HSK78:HSK79 ICG78:ICG79 IMC78:IMC79 IVY78:IVY79 JFU78:JFU79 JPQ78:JPQ79 JZM78:JZM79 KJI78:KJI79 KTE78:KTE79 LDA78:LDA79 LMW78:LMW79 LWS78:LWS79 MGO78:MGO79 MQK78:MQK79 NAG78:NAG79 NKC78:NKC79 NTY78:NTY79 ODU78:ODU79 ONQ78:ONQ79 OXM78:OXM79 PHI78:PHI79 PRE78:PRE79 QBA78:QBA79 QKW78:QKW79 QUS78:QUS79 REO78:REO79 ROK78:ROK79 RYG78:RYG79 SIC78:SIC79 SRY78:SRY79 TBU78:TBU79 TLQ78:TLQ79 TVM78:TVM79 UFI78:UFI79 UPE78:UPE79 UZA78:UZA79 VIW78:VIW79 VSS78:VSS79 WCO78:WCO79 WMK78:WMK79 WWG78:WWG79 JU78:JU79 TQ78:TQ79 ADM78:ADM79 ANI73:ANI74 ADW82 ANI83:ANI84 ANS82 AXO82 BHK82 BRG82 CBC82 CKY82 CUU82 DEQ82 DOM82 DYI82 EIE82 ESA82 FBW82 FLS82 FVO82 GFK82 GPG82 GZC82 HIY82 HSU82 ICQ82 IMM82 IWI82 JGE82 JQA82 JZW82 KJS82 KTO82 LDK82 LNG82 LXC82 MGY82 MQU82 NAQ82 NKM82 NUI82 OEE82 OOA82 OXW82 PHS82 PRO82 QBK82 QLG82 QVC82 REY82 ROU82 RYQ82 SIM82 SSI82 TCE82 TMA82 TVW82 UFS82 UPO82 UZK82 VJG82 VTC82 WCY82 WMU82 WWQ82 KE82 UA82 AXE83:AXE84 BHA83:BHA84 BQW83:BQW84 CAS83:CAS84 CKO83:CKO84 CUK83:CUK84 DEG83:DEG84 DOC83:DOC84 DXY83:DXY84 EHU83:EHU84 ERQ83:ERQ84 FBM83:FBM84 FLI83:FLI84 FVE83:FVE84 GFA83:GFA84 GOW83:GOW84 GYS83:GYS84 HIO83:HIO84 HSK83:HSK84 ICG83:ICG84 IMC83:IMC84 IVY83:IVY84 JFU83:JFU84 JPQ83:JPQ84 JZM83:JZM84 KJI83:KJI84 KTE83:KTE84 LDA83:LDA84 LMW83:LMW84 LWS83:LWS84 MGO83:MGO84 MQK83:MQK84 NAG83:NAG84 NKC83:NKC84 NTY83:NTY84 ODU83:ODU84 ONQ83:ONQ84 OXM83:OXM84 PHI83:PHI84 PRE83:PRE84 QBA83:QBA84 QKW83:QKW84 QUS83:QUS84 REO83:REO84 ROK83:ROK84 RYG83:RYG84 SIC83:SIC84 SRY83:SRY84 TBU83:TBU84 TLQ83:TLQ84 TVM83:TVM84 UFI83:UFI84 UPE83:UPE84 UZA83:UZA84 VIW83:VIW84 VSS83:VSS84 WCO83:WCO84 WMK83:WMK84 WWG83:WWG84 JU83:JU84 ADM83:ADM84 UQA327 UA87:UA88 ADW87:ADW88 ANI89 ANS87:ANS88 AXO87:AXO88 BHK87:BHK88 BRG87:BRG88 CBC87:CBC88 CKY87:CKY88 CUU87:CUU88 DEQ87:DEQ88 DOM87:DOM88 DYI87:DYI88 EIE87:EIE88 ESA87:ESA88 FBW87:FBW88 FLS87:FLS88 FVO87:FVO88 GFK87:GFK88 GPG87:GPG88 GZC87:GZC88 HIY87:HIY88 HSU87:HSU88 ICQ87:ICQ88 IMM87:IMM88 IWI87:IWI88 JGE87:JGE88 JQA87:JQA88 JZW87:JZW88 KJS87:KJS88 KTO87:KTO88 LDK87:LDK88 LNG87:LNG88 LXC87:LXC88 MGY87:MGY88 MQU87:MQU88 NAQ87:NAQ88 NKM87:NKM88 NUI87:NUI88 OEE87:OEE88 OOA87:OOA88 OXW87:OXW88 PHS87:PHS88 PRO87:PRO88 QBK87:QBK88 QLG87:QLG88 QVC87:QVC88 REY87:REY88 ROU87:ROU88 RYQ87:RYQ88 SIM87:SIM88 SSI87:SSI88 TCE87:TCE88 TMA87:TMA88 TVW87:TVW88 UFS87:UFS88 UPO87:UPO88 UZK87:UZK88 VJG87:VJG88 VTC87:VTC88 WCY87:WCY88 WMU87:WMU88 WWQ87:WWQ88 KE87:KE88 AXE89 BHA89 BQW89 CAS89 CKO89 CUK89 DEG89 DOC89 DXY89 EHU89 ERQ89 FBM89 FLI89 FVE89 GFA89 GOW89 GYS89 HIO89 HSK89 ICG89 IMC89 IVY89 JFU89 JPQ89 JZM89 KJI89 KTE89 LDA89 LMW89 LWS89 MGO89 MQK89 NAG89 NKC89 NTY89 ODU89 ONQ89 OXM89 PHI89 PRE89 QBA89 QKW89 QUS89 REO89 ROK89 RYG89 SIC89 SRY89 TBU89 TLQ89 TVM89 UFI89 UPE89 UZA89 VIW89 VSS89 WCO89 WMK89 WWG89 JU89 ADM89 ANI78:ANI79 KE91 UA91 ADW91 ANI92 ANS91 AXO91 BHK91 BRG91 CBC91 CKY91 CUU91 DEQ91 DOM91 DYI91 EIE91 ESA91 FBW91 FLS91 FVO91 GFK91 GPG91 GZC91 HIY91 HSU91 ICQ91 IMM91 IWI91 JGE91 JQA91 JZW91 KJS91 KTO91 LDK91 LNG91 LXC91 MGY91 MQU91 NAQ91 NKM91 NUI91 OEE91 OOA91 OXW91 PHS91 PRO91 QBK91 QLG91 QVC91 REY91 ROU91 RYQ91 SIM91 SSI91 TCE91 TMA91 TVW91 UFS91 UPO91 UZK91 VJG91 VTC91 WCY91 WMU91 WWQ91 AXE92 BHA92 BQW92 CAS92 CKO92 CUK92 DEG92 DOC92 DXY92 EHU92 ERQ92 FBM92 FLI92 FVE92 GFA92 GOW92 GYS92 HIO92 HSK92 ICG92 IMC92 IVY92 JFU92 JPQ92 JZM92 KJI92 KTE92 LDA92 LMW92 LWS92 MGO92 MQK92 NAG92 NKC92 NTY92 ODU92 ONQ92 OXM92 PHI92 PRE92 QBA92 QKW92 QUS92 REO92 ROK92 RYG92 SIC92 SRY92 TBU92 TLQ92 TVM92 UFI92 UPE92 UZA92 VIW92 VSS92 WCO92 WMK92 WWG92 JU92 ADM92 JR146 WWQ94 KE94 UA94 ADW94 ANI95:ANI96 ANS94 AXO94 BHK94 BRG94 CBC94 CKY94 CUU94 DEQ94 DOM94 DYI94 EIE94 ESA94 FBW94 FLS94 FVO94 GFK94 GPG94 GZC94 HIY94 HSU94 ICQ94 IMM94 IWI94 JGE94 JQA94 JZW94 KJS94 KTO94 LDK94 LNG94 LXC94 MGY94 MQU94 NAQ94 NKM94 NUI94 OEE94 OOA94 OXW94 PHS94 PRO94 QBK94 QLG94 QVC94 REY94 ROU94 RYQ94 SIM94 SSI94 TCE94 TMA94 TVW94 UFS94 UPO94 UZK94 VJG94 VTC94 WCY94 WMU94 AXE95:AXE96 BHA95:BHA96 BQW95:BQW96 CAS95:CAS96 CKO95:CKO96 CUK95:CUK96 DEG95:DEG96 DOC95:DOC96 DXY95:DXY96 EHU95:EHU96 ERQ95:ERQ96 FBM95:FBM96 FLI95:FLI96 FVE95:FVE96 GFA95:GFA96 GOW95:GOW96 GYS95:GYS96 HIO95:HIO96 HSK95:HSK96 ICG95:ICG96 IMC95:IMC96 IVY95:IVY96 JFU95:JFU96 JPQ95:JPQ96 JZM95:JZM96 KJI95:KJI96 KTE95:KTE96 LDA95:LDA96 LMW95:LMW96 LWS95:LWS96 MGO95:MGO96 MQK95:MQK96 NAG95:NAG96 NKC95:NKC96 NTY95:NTY96 ODU95:ODU96 ONQ95:ONQ96 OXM95:OXM96 PHI95:PHI96 PRE95:PRE96 QBA95:QBA96 QKW95:QKW96 QUS95:QUS96 REO95:REO96 ROK95:ROK96 RYG95:RYG96 SIC95:SIC96 SRY95:SRY96 TBU95:TBU96 TLQ95:TLQ96 TVM95:TVM96 UFI95:UFI96 UPE95:UPE96 UZA95:UZA96 VIW95:VIW96 VSS95:VSS96 WCO95:WCO96 WMK95:WMK96 WWG95:WWG96 JU95:JU96 ADM95:ADM96 TQ89 WMU98 WWQ98 KE98 UA98 ADW98 ANI99:ANI100 ANS98 AXO98 BHK98 BRG98 CBC98 CKY98 CUU98 DEQ98 DOM98 DYI98 EIE98 ESA98 FBW98 FLS98 FVO98 GFK98 GPG98 GZC98 HIY98 HSU98 ICQ98 IMM98 IWI98 JGE98 JQA98 JZW98 KJS98 KTO98 LDK98 LNG98 LXC98 MGY98 MQU98 NAQ98 NKM98 NUI98 OEE98 OOA98 OXW98 PHS98 PRO98 QBK98 QLG98 QVC98 REY98 ROU98 RYQ98 SIM98 SSI98 TCE98 TMA98 TVW98 UFS98 UPO98 UZK98 VJG98 VTC98 WCY98 AXE99:AXE100 BHA99:BHA100 BQW99:BQW100 CAS99:CAS100 CKO99:CKO100 CUK99:CUK100 DEG99:DEG100 DOC99:DOC100 DXY99:DXY100 EHU99:EHU100 ERQ99:ERQ100 FBM99:FBM100 FLI99:FLI100 FVE99:FVE100 GFA99:GFA100 GOW99:GOW100 GYS99:GYS100 HIO99:HIO100 HSK99:HSK100 ICG99:ICG100 IMC99:IMC100 IVY99:IVY100 JFU99:JFU100 JPQ99:JPQ100 JZM99:JZM100 KJI99:KJI100 KTE99:KTE100 LDA99:LDA100 LMW99:LMW100 LWS99:LWS100 MGO99:MGO100 MQK99:MQK100 NAG99:NAG100 NKC99:NKC100 NTY99:NTY100 ODU99:ODU100 ONQ99:ONQ100 OXM99:OXM100 PHI99:PHI100 PRE99:PRE100 QBA99:QBA100 QKW99:QKW100 QUS99:QUS100 REO99:REO100 ROK99:ROK100 RYG99:RYG100 SIC99:SIC100 SRY99:SRY100 TBU99:TBU100 TLQ99:TLQ100 TVM99:TVM100 UFI99:UFI100 UPE99:UPE100 UZA99:UZA100 VIW99:VIW100 VSS99:VSS100 WCO99:WCO100 WMK99:WMK100 WWG99:WWG100 JU99:JU100 ADM99:ADM100 TQ104:TQ105 WCY103 WMU103 WWQ103 KE103 UA103 ADW103 ANI104:ANI105 ANS103 AXO103 BHK103 BRG103 CBC103 CKY103 CUU103 DEQ103 DOM103 DYI103 EIE103 ESA103 FBW103 FLS103 FVO103 GFK103 GPG103 GZC103 HIY103 HSU103 ICQ103 IMM103 IWI103 JGE103 JQA103 JZW103 KJS103 KTO103 LDK103 LNG103 LXC103 MGY103 MQU103 NAQ103 NKM103 NUI103 OEE103 OOA103 OXW103 PHS103 PRO103 QBK103 QLG103 QVC103 REY103 ROU103 RYQ103 SIM103 SSI103 TCE103 TMA103 TVW103 UFS103 UPO103 UZK103 VJG103 VTC103 AXE104:AXE105 BHA104:BHA105 BQW104:BQW105 CAS104:CAS105 CKO104:CKO105 CUK104:CUK105 DEG104:DEG105 DOC104:DOC105 DXY104:DXY105 EHU104:EHU105 ERQ104:ERQ105 FBM104:FBM105 FLI104:FLI105 FVE104:FVE105 GFA104:GFA105 GOW104:GOW105 GYS104:GYS105 HIO104:HIO105 HSK104:HSK105 ICG104:ICG105 IMC104:IMC105 IVY104:IVY105 JFU104:JFU105 JPQ104:JPQ105 JZM104:JZM105 KJI104:KJI105 KTE104:KTE105 LDA104:LDA105 LMW104:LMW105 LWS104:LWS105 MGO104:MGO105 MQK104:MQK105 NAG104:NAG105 NKC104:NKC105 NTY104:NTY105 ODU104:ODU105 ONQ104:ONQ105 OXM104:OXM105 PHI104:PHI105 PRE104:PRE105 QBA104:QBA105 QKW104:QKW105 QUS104:QUS105 REO104:REO105 ROK104:ROK105 RYG104:RYG105 SIC104:SIC105 SRY104:SRY105 TBU104:TBU105 TLQ104:TLQ105 TVM104:TVM105 UFI104:UFI105 UPE104:UPE105 UZA104:UZA105 VIW104:VIW105 VSS104:VSS105 WCO104:WCO105 WMK104:WMK105 WWG104:WWG105 JU104:JU105 TQ95:TQ96 TQ108:TQ109 VTC107 WCY107 WMU107 WWQ107 KE107 UA107 ADW107 ANI108:ANI109 ANS107 AXO107 BHK107 BRG107 CBC107 CKY107 CUU107 DEQ107 DOM107 DYI107 EIE107 ESA107 FBW107 FLS107 FVO107 GFK107 GPG107 GZC107 HIY107 HSU107 ICQ107 IMM107 IWI107 JGE107 JQA107 JZW107 KJS107 KTO107 LDK107 LNG107 LXC107 MGY107 MQU107 NAQ107 NKM107 NUI107 OEE107 OOA107 OXW107 PHS107 PRO107 QBK107 QLG107 QVC107 REY107 ROU107 RYQ107 SIM107 SSI107 TCE107 TMA107 TVW107 UFS107 UPO107 UZK107 VJG107 AXE108:AXE109 BHA108:BHA109 BQW108:BQW109 CAS108:CAS109 CKO108:CKO109 CUK108:CUK109 DEG108:DEG109 DOC108:DOC109 DXY108:DXY109 EHU108:EHU109 ERQ108:ERQ109 FBM108:FBM109 FLI108:FLI109 FVE108:FVE109 GFA108:GFA109 GOW108:GOW109 GYS108:GYS109 HIO108:HIO109 HSK108:HSK109 ICG108:ICG109 IMC108:IMC109 IVY108:IVY109 JFU108:JFU109 JPQ108:JPQ109 JZM108:JZM109 KJI108:KJI109 KTE108:KTE109 LDA108:LDA109 LMW108:LMW109 LWS108:LWS109 MGO108:MGO109 MQK108:MQK109 NAG108:NAG109 NKC108:NKC109 NTY108:NTY109 ODU108:ODU109 ONQ108:ONQ109 OXM108:OXM109 PHI108:PHI109 PRE108:PRE109 QBA108:QBA109 QKW108:QKW109 QUS108:QUS109 REO108:REO109 ROK108:ROK109 RYG108:RYG109 SIC108:SIC109 SRY108:SRY109 TBU108:TBU109 TLQ108:TLQ109 TVM108:TVM109 UFI108:UFI109 UPE108:UPE109 UZA108:UZA109 VIW108:VIW109 VSS108:VSS109 WCO108:WCO109 WMK108:WMK109 WWG108:WWG109 JU108:JU109 ADM108:ADM109 ADM104:ADM105 VJG111 VTC111 WCY111 WMU111 WWQ111 KE111 UA111 ADW111 ANS111 AXO111 BHK111 BRG111 CBC111 CKY111 CUU111 DEQ111 DOM111 DYI111 EIE111 ESA111 FBW111 FLS111 FVO111 GFK111 GPG111 GZC111 HIY111 HSU111 ICQ111 IMM111 IWI111 JGE111 JQA111 JZW111 KJS111 KTO111 LDK111 LNG111 LXC111 MGY111 MQU111 NAQ111 NKM111 NUI111 OEE111 OOA111 OXW111 PHS111 PRO111 QBK111 QLG111 QVC111 REY111 ROU111 RYQ111 SIM111 SSI111 TCE111 TMA111 TVW111 UFS111 UPO111 UZK111 AXE112:AXE113 BHA112:BHA113 BQW112:BQW113 CAS112:CAS113 CKO112:CKO113 CUK112:CUK113 DEG112:DEG113 DOC112:DOC113 DXY112:DXY113 EHU112:EHU113 ERQ112:ERQ113 FBM112:FBM113 FLI112:FLI113 FVE112:FVE113 GFA112:GFA113 GOW112:GOW113 GYS112:GYS113 HIO112:HIO113 HSK112:HSK113 ICG112:ICG113 IMC112:IMC113 IVY112:IVY113 JFU112:JFU113 JPQ112:JPQ113 JZM112:JZM113 KJI112:KJI113 KTE112:KTE113 LDA112:LDA113 LMW112:LMW113 LWS112:LWS113 MGO112:MGO113 MQK112:MQK113 NAG112:NAG113 NKC112:NKC113 NTY112:NTY113 ODU112:ODU113 ONQ112:ONQ113 OXM112:OXM113 PHI112:PHI113 PRE112:PRE113 QBA112:QBA113 QKW112:QKW113 QUS112:QUS113 REO112:REO113 ROK112:ROK113 RYG112:RYG113 SIC112:SIC113 SRY112:SRY113 TBU112:TBU113 TLQ112:TLQ113 TVM112:TVM113 UFI112:UFI113 UPE112:UPE113 UZA112:UZA113 VIW112:VIW113 VSS112:VSS113 WCO112:WCO113 WMK112:WMK113 WWG112:WWG113 JU112:JU113 ADM112:ADM113 TQ83:TQ84 UPO116 BHA117:BHA118 BQW117:BQW118 CAS117:CAS118 CKO117:CKO118 CUK117:CUK118 DEG117:DEG118 DOC117:DOC118 DXY117:DXY118 EHU117:EHU118 ERQ117:ERQ118 FBM117:FBM118 FLI117:FLI118 FVE117:FVE118 GFA117:GFA118 GOW117:GOW118 GYS117:GYS118 HIO117:HIO118 HSK117:HSK118 ICG117:ICG118 IMC117:IMC118 IVY117:IVY118 JFU117:JFU118 JPQ117:JPQ118 JZM117:JZM118 KJI117:KJI118 KTE117:KTE118 LDA117:LDA118 LMW117:LMW118 LWS117:LWS118 MGO117:MGO118 MQK117:MQK118 NAG117:NAG118 NKC117:NKC118 NTY117:NTY118 ODU117:ODU118 ONQ117:ONQ118 OXM117:OXM118 PHI117:PHI118 PRE117:PRE118 QBA117:QBA118 QKW117:QKW118 QUS117:QUS118 REO117:REO118 ROK117:ROK118 RYG117:RYG118 SIC117:SIC118 SRY117:SRY118 TBU117:TBU118 TLQ117:TLQ118 TVM117:TVM118 UFI117:UFI118 UPE117:UPE118 UZA117:UZA118 VIW117:VIW118 VSS117:VSS118 WCO117:WCO118 WMK117:WMK118 WWG117:WWG118 JU117:JU118 TQ117:TQ118 TQ112:TQ113 TQ99:TQ100 WDI137 VJF138 UZJ138 UPN138 UFR138 TVV138 TLZ138 TCD138 SSH138 SIL138 RYP138 ROT138 REX138 QVB138 QLF138 QBJ138 PRN138 PHR138 OXV138 ONZ138 OED138 NUH138 NKL138 NAP138 MQT138 MGX138 LXB138 LNF138 LDJ138 KTN138 KJR138 JZV138 JPZ138 JGD138 IWH138 IML138 ICP138 HST138 HIX138 GZB138 GPF138 GFJ138 FVN138 FLR138 FBV138 ERZ138 EID138 DYH138 DOL138 DEP138 CUT138 CKX138 CBB138 BRF138 BHJ138 AXN138 ANR138 ADV138 TZ138 KD138 WWP138 WMT138 KF139:KF142 UB147 WWN143 WMR143 WCV143 VSZ143 VJD143 UZH143 UPL143 UFP143 TVT143 TLX143 TCB143 SSF143 SIJ143 RYN143 ROR143 REV143 QUZ143 QLD143 QBH143 PRL143 PHP143 OXT143 ONX143 OEB143 NUF143 NKJ143 NAN143 MQR143 MGV143 LWZ143 LND143 LDH143 KTL143 KJP143 JZT143 JPX143 JGB143 IWF143 IMJ143 ICN143 HSR143 HIV143 GYZ143 GPD143 GFH143 FVL143 FLP143 FBT143 ERX143 EIB143 DYF143 DOJ143 DEN143 CUR143 CKV143 CAZ143 BRD143 BHH143 AXL143 ANP143 ADT143 BG51:BG68 WCZ180 WMV180 WWR180 KF180 UB180 ADX180 ANT180 AXP180 BHL180 BRH180 CBD180 CKZ180 CUV180 DER180 DON180 DYJ180 EIF180 ESB180 FBX180 FLT180 FVP180 GFL180 GPH180 GZD180 HIZ180 HSV180 ICR180 IMN180 IWJ180 JGF180 JQB180 JZX180 KJT180 KTP180 LDL180 LNH180 LXD180 MGZ180 MQV180 NAR180 NKN180 NUJ180 OEF180 OOB180 OXX180 PHT180 PRP180 QBL180 QLH180 QVD180 REZ180 ROV180 RYR180 SIN180 SSJ180 TCF180 TMB180 TVX180 UFT180 UPP180 UZL180 VJH180 WCZ183 WMV183 WWR183 KF183 UB183 ADX183 ANT183 AXP183 BHL183 BRH183 CBD183 CKZ183 CUV183 DER183 DON183 DYJ183 EIF183 ESB183 FBX183 FLT183 FVP183 GFL183 GPH183 GZD183 HIZ183 HSV183 ICR183 IMN183 IWJ183 JGF183 JQB183 JZX183 KJT183 KTP183 LDL183 LNH183 LXD183 MGZ183 MQV183 NAR183 NKN183 NUJ183 OEF183 OOB183 OXX183 PHT183 PRP183 QBL183 QLH183 QVD183 REZ183 ROV183 RYR183 SIN183 SSJ183 TCF183 TMB183 TVX183 UFT183 UPP183 UZL183 VJH183 VTD186 WCZ186 WMV186 WWR186 KF186 UB186 ADX186 ANT186 AXP186 BHL186 BRH186 CBD186 CKZ186 CUV186 DER186 DON186 DYJ186 EIF186 ESB186 FBX186 FLT186 FVP186 GFL186 GPH186 GZD186 HIZ186 HSV186 ICR186 IMN186 IWJ186 JGF186 JQB186 JZX186 KJT186 KTP186 LDL186 LNH186 LXD186 MGZ186 MQV186 NAR186 NKN186 NUJ186 OEF186 OOB186 OXX186 PHT186 PRP186 QBL186 QLH186 QVD186 REZ186 ROV186 RYR186 SIN186 SSJ186 TCF186 TMB186 TVX186 UFT186 UPP186 UZL186 VJH186 VTD188 WCZ188 WMV188 WWR188 KF188 UB188 ADX188 ANT188 AXP188 BHL188 BRH188 CBD188 CKZ188 CUV188 DER188 DON188 DYJ188 EIF188 ESB188 FBX188 FLT188 FVP188 GFL188 GPH188 GZD188 HIZ188 HSV188 ICR188 IMN188 IWJ188 JGF188 JQB188 JZX188 KJT188 KTP188 LDL188 LNH188 LXD188 MGZ188 MQV188 NAR188 NKN188 NUJ188 OEF188 OOB188 OXX188 PHT188 PRP188 QBL188 QLH188 QVD188 REZ188 ROV188 RYR188 SIN188 SSJ188 TCF188 TMB188 TVX188 UFT188 UPP188 UZL188 VJH188 BA200:BA219 WCZ190 WMV190 WWR190 KF190 UB190 ADX190 ANT190 AXP190 BHL190 BRH190 CBD190 CKZ190 CUV190 DER190 DON190 DYJ190 EIF190 ESB190 FBX190 FLT190 FVP190 GFL190 GPH190 GZD190 HIZ190 HSV190 ICR190 IMN190 IWJ190 JGF190 JQB190 JZX190 KJT190 KTP190 LDL190 LNH190 LXD190 MGZ190 MQV190 NAR190 NKN190 NUJ190 OEF190 OOB190 OXX190 PHT190 PRP190 QBL190 QLH190 QVD190 REZ190 ROV190 RYR190 SIN190 SSJ190 TCF190 TMB190 TVX190 UFT190 UPP190 UZL190 VJH190 VTD190 WCZ231 WMV231 WWR231 KF231 UB231 ADX231 ANT231 AXP231 BHL231 BRH231 CBD231 CKZ231 CUV231 DER231 DON231 DYJ231 EIF231 ESB231 FBX231 FLT231 FVP231 GFL231 GPH231 GZD231 HIZ231 HSV231 ICR231 IMN231 IWJ231 JGF231 JQB231 JZX231 KJT231 KTP231 LDL231 LNH231 LXD231 MGZ231 MQV231 NAR231 NKN231 NUJ231 OEF231 OOB231 OXX231 PHT231 PRP231 QBL231 QLH231 QVD231 REZ231 ROV231 RYR231 SIN231 SSJ231 TCF231 TMB231 TVX231 UFT231 UPP231 UZL231 VJH231 TX143 UI144 AEE144 AOA144 AXW144 BHS144 BRO144 CBK144 CLG144 CVC144 DEY144 DOU144 DYQ144 EIM144 ESI144 FCE144 FMA144 FVW144 GFS144 GPO144 GZK144 HJG144 HTC144 ICY144 IMU144 IWQ144 JGM144 JQI144 KAE144 KKA144 KTW144 LDS144 LNO144 LXK144 MHG144 MRC144 NAY144 NKU144 NUQ144 OEM144 OOI144 OYE144 PIA144 PRW144 QBS144 QLO144 QVK144 RFG144 RPC144 RYY144 SIU144 SSQ144 TCM144 TMI144 TWE144 UGA144 UPW144 UZS144 VJO144 VTK144 WDG144 WWY144 UI135 WNE126 WDI126 VTM126 VJQ126 UZU126 UPY126 UGC126 TWG126 TMK126 TCO126 SSS126 SIW126 RZA126 RPE126 RFI126 QVM126 QLQ126 QBU126 PRY126 PIC126 OYG126 OOK126 OEO126 NUS126 NKW126 NBA126 MRE126 MHI126 LXM126 LNQ126 LDU126 KTY126 KKC126 KAG126 JQK126 JGO126 IWS126 IMW126 IDA126 HTE126 HJI126 GZM126 GPQ126 GFU126 FVY126 FMC126 FCG126 ESK126 EIO126 DYS126 DOW126 DFA126 CVE126 CLI126 CBM126 BRQ126 BHU126 AXY126 AOC126 AEG126 UK126 KO126 WXA126 WWY127 WNC127 KM127 UI127 AEE127 AOA127 AXW127 BHS127 BRO127 CBK127 CLG127 CVC127 DEY127 DOU127 DYQ127 EIM127 ESI127 FCE127 FMA127 FVW127 GFS127 GPO127 GZK127 HJG127 HTC127 ICY127 IMU127 IWQ127 JGM127 JQI127 KAE127 KKA127 KTW127 LDS127 LNO127 LXK127 MHG127 MRC127 NAY127 NKU127 NUQ127 OEM127 OOI127 OYE127 PIA127 PRW127 QBS127 QLO127 QVK127 RFG127 RPC127 RYY127 SIU127 SSQ127 TCM127 TMI127 TWE127 UGA127 UPW127 UZS127 VJO127 VTK127 WDG127 BA123:BA133 WNE128 WDI128 VTM128 VJQ128 UZU128 UPY128 UGC128 TWG128 TMK128 TCO128 SSS128 SIW128 RZA128 RPE128 RFI128 QVM128 QLQ128 QBU128 PRY128 PIC128 OYG128 OOK128 OEO128 NUS128 NKW128 NBA128 MRE128 MHI128 LXM128 LNQ128 LDU128 KTY128 KKC128 KAG128 JQK128 JGO128 IWS128 IMW128 IDA128 HTE128 HJI128 GZM128 GPQ128 GFU128 FVY128 FMC128 FCG128 ESK128 EIO128 DYS128 DOW128 DFA128 CVE128 CLI128 CBM128 BRQ128 BHU128 AXY128 AOC128 AEG128 UK128 KO128 WXA128 WWY129 WNC129 KM129 UI129 AEE129 AOA129 AXW129 BHS129 BRO129 CBK129 CLG129 CVC129 DEY129 DOU129 DYQ129 EIM129 ESI129 FCE129 FMA129 FVW129 GFS129 GPO129 GZK129 HJG129 HTC129 ICY129 IMU129 IWQ129 JGM129 JQI129 KAE129 KKA129 KTW129 LDS129 LNO129 LXK129 MHG129 MRC129 NAY129 NKU129 NUQ129 OEM129 OOI129 OYE129 PIA129 PRW129 QBS129 QLO129 QVK129 RFG129 RPC129 RYY129 SIU129 SSQ129 TCM129 TMI129 TWE129 UGA129 UPW129 UZS129 VJO129 VTK129 WDG129 WXA130 KO134 WNE130 WDI130 VTM130 VJQ130 UZU130 UPY130 UGC130 TWG130 TMK130 TCO130 SSS130 SIW130 RZA130 RPE130 RFI130 QVM130 QLQ130 QBU130 PRY130 PIC130 OYG130 OOK130 OEO130 NUS130 NKW130 NBA130 MRE130 MHI130 LXM130 LNQ130 LDU130 KTY130 KKC130 KAG130 JQK130 JGO130 IWS130 IMW130 IDA130 HTE130 HJI130 GZM130 GPQ130 GFU130 FVY130 FMC130 FCG130 ESK130 EIO130 DYS130 DOW130 DFA130 CVE130 CLI130 CBM130 BRQ130 BHU130 AXY130 AOC130 AEG130 UK130 KO130 WWY131 WNC131 KM131 UI131 AEE131 AOA131 AXW131 BHS131 BRO131 CBK131 CLG131 CVC131 DEY131 DOU131 DYQ131 EIM131 ESI131 FCE131 FMA131 FVW131 GFS131 GPO131 GZK131 HJG131 HTC131 ICY131 IMU131 IWQ131 JGM131 JQI131 KAE131 KKA131 KTW131 LDS131 LNO131 LXK131 MHG131 MRC131 NAY131 NKU131 NUQ131 OEM131 OOI131 OYE131 PIA131 PRW131 QBS131 QLO131 QVK131 RFG131 RPC131 RYY131 SIU131 SSQ131 TCM131 TMI131 TWE131 UGA131 UPW131 UZS131 VJO131 VTK131 WDG131 KO132 WXA132 WNE132 WDI132 VTM132 VJQ132 UZU132 UPY132 UGC132 TWG132 TMK132 TCO132 SSS132 SIW132 RZA132 RPE132 RFI132 QVM132 QLQ132 QBU132 PRY132 PIC132 OYG132 OOK132 OEO132 NUS132 NKW132 NBA132 MRE132 MHI132 LXM132 LNQ132 LDU132 KTY132 KKC132 KAG132 JQK132 JGO132 IWS132 IMW132 IDA132 HTE132 HJI132 GZM132 GPQ132 GFU132 FVY132 FMC132 FCG132 ESK132 EIO132 DYS132 DOW132 DFA132 CVE132 CLI132 CBM132 BRQ132 BHU132 AXY132 AOC132 AEG132 UK132 UK134 WNC133 KM133 UI133 AEE133 AOA133 AXW133 BHS133 BRO133 CBK133 CLG133 CVC133 DEY133 DOU133 DYQ133 EIM133 ESI133 FCE133 FMA133 FVW133 GFS133 GPO133 GZK133 HJG133 HTC133 ICY133 IMU133 IWQ133 JGM133 JQI133 KAE133 KKA133 KTW133 LDS133 LNO133 LXK133 MHG133 MRC133 NAY133 NKU133 NUQ133 OEM133 OOI133 OYE133 PIA133 PRW133 QBS133 QLO133 QVK133 RFG133 RPC133 RYY133 SIU133 SSQ133 TCM133 TMI133 TWE133 UGA133 UPW133 UZS133 VJO133 VTK133 WDG133 VTO181 VTD180 VJS181 UZW181 UQA181 UGE181 TWI181 TMM181 TCQ181 SSU181 SIY181 RZC181 RPG181 RFK181 QVO181 QLS181 QBW181 PSA181 PIE181 OYI181 OOM181 OEQ181 NUU181 NKY181 NBC181 MRG181 MHK181 LXO181 LNS181 LDW181 KUA181 KKE181 KAI181 JQM181 JGQ181 IWU181 IMY181 IDC181 HTG181 HJK181 GZO181 GPS181 GFW181 FWA181 FME181 FCI181 ESM181 EIQ181 DYU181 DOY181 DFC181 CVG181 CLK181 CBO181 BRS181 BHW181 AYA181 AOE181 AEI181 UM181 KQ181 WXC181 WNG181 WDK181 BA177:BA191 VTD183 VJS184 UZW184 UQA184 UGE184 TWI184 TMM184 TCQ184 SSU184 SIY184 RZC184 RPG184 RFK184 QVO184 QLS184 QBW184 PSA184 PIE184 OYI184 OOM184 OEQ184 NUU184 NKY184 NBC184 MRG184 MHK184 LXO184 LNS184 LDW184 KUA184 KKE184 KAI184 JQM184 JGQ184 IWU184 IMY184 IDC184 HTG184 HJK184 GZO184 GPS184 GFW184 FWA184 FME184 FCI184 ESM184 EIQ184 DYU184 DOY184 DFC184 CVG184 CLK184 CBO184 BRS184 BHW184 AYA184 AOE184 AEI184 UM184 KQ184 WXC184 WNG184 WDK184 UZW327 UB139:UB142 ADX147 ANT147 AXP147 BHL147 BRH147 CBD147 CKZ147 CUV147 DER147 DON147 DYJ147 EIF147 ESB147 FBX147 FLT147 FVP147 GFL147 GPH147 GZD147 HIZ147 HSV147 ICR147 IMN147 IWJ147 JGF147 JQB147 JZX147 KJT147 KTP147 LDL147 LNH147 LXD147 MGZ147 MQV147 NAR147 NKN147 NUJ147 OEF147 OOB147 OXX147 PHT147 PRP147 QBL147 QLH147 QVD147 REZ147 ROV147 RYR147 SIN147 SSJ147 TCF147 TMB147 TVX147 UFT147 UPP147 UZL147 VJH147 VTD147 WCZ147 WWR147 BA147 BG116:BG118 WMV147 WCX138 ADX139:ADX142 ANT139:ANT142 AXP139:AXP142 BHL139:BHL142 BRH139:BRH142 CBD139:CBD142 CKZ139:CKZ142 CUV139:CUV142 DER139:DER142 DON139:DON142 DYJ139:DYJ142 EIF139:EIF142 ESB139:ESB142 FBX139:FBX142 FLT139:FLT142 FVP139:FVP142 GFL139:GFL142 GPH139:GPH142 GZD139:GZD142 HIZ139:HIZ142 HSV139:HSV142 ICR139:ICR142 IMN139:IMN142 IWJ139:IWJ142 JGF139:JGF142 JQB139:JQB142 JZX139:JZX142 KJT139:KJT142 KTP139:KTP142 LDL139:LDL142 LNH139:LNH142 LXD139:LXD142 MGZ139:MGZ142 MQV139:MQV142 NAR139:NAR142 NKN139:NKN142 NUJ139:NUJ142 OEF139:OEF142 OOB139:OOB142 OXX139:OXX142 PHT139:PHT142 PRP139:PRP142 QBL139:QBL142 QLH139:QLH142 QVD139:QVD142 REZ139:REZ142 ROV139:ROV142 RYR139:RYR142 SIN139:SIN142 SSJ139:SSJ142 TCF139:TCF142 TMB139:TMB142 TVX139:TVX142 UFT139:UFT142 UPP139:UPP142 UZL139:UZL142 VJH139:VJH142 VTD139:VTD142 WCZ139:WCZ142 WWR139:WWR142 BA137:BA142 VJS259 KO237 UPW238 WDQ239 WXI239 WNM239 KW239 US239 AEO239 AOK239 AYG239 BIC239 BRY239 CBU239 CLQ239 CVM239 DFI239 DPE239 DZA239 EIW239 ESS239 FCO239 FMK239 FWG239 GGC239 GPY239 GZU239 HJQ239 HTM239 IDI239 INE239 IXA239 JGW239 JQS239 KAO239 KKK239 KUG239 LEC239 LNY239 LXU239 MHQ239 MRM239 NBI239 NLE239 NVA239 OEW239 OOS239 OYO239 PIK239 PSG239 QCC239 QLY239 QVU239 RFQ239 RPM239 RZI239 SJE239 STA239 TCW239 TMS239 TWO239 UGK239 UQG239 VAC239 VJY239 VTU239 VJK236 VJS329:VJS331 VTO329:VTO331 WDK329:WDK331 WNG329:WNG331 WXC329:WXC331 KQ329:KQ331 UM329:UM331 AEI329:AEI331 AOE329:AOE331 AYA329:AYA331 BHW329:BHW331 BRS329:BRS331 CBO329:CBO331 CLK329:CLK331 CVG329:CVG331 DFC329:DFC331 DOY329:DOY331 DYU329:DYU331 EIQ329:EIQ331 ESM329:ESM331 FCI329:FCI331 FME329:FME331 FWA329:FWA331 GFW329:GFW331 GPS329:GPS331 GZO329:GZO331 HJK329:HJK331 HTG329:HTG331 IDC329:IDC331 IMY329:IMY331 IWU329:IWU331 JGQ329:JGQ331 JQM329:JQM331 KAI329:KAI331 KKE329:KKE331 KUA329:KUA331 LDW329:LDW331 LNS329:LNS331 LXO329:LXO331 MHK329:MHK331 MRG329:MRG331 NBC329:NBC331 NKY329:NKY331 NUU329:NUU331 OEQ329:OEQ331 OOM329:OOM331 OYI329:OYI331 PIE329:PIE331 PSA329:PSA331 QBW329:QBW331 QLS329:QLS331 QVO329:QVO331 RFK329:RFK331 RPG329:RPG331 RZC329:RZC331 SIY329:SIY331 SSU329:SSU331 TCQ329:TCQ331 TMM329:TMM331 TWI329:TWI331 UGE329:UGE331 UQA329:UQA331 BA232:BA234 VSS332:VSS333 VTG236 WDC236 WMY236 WWU236 KI236 UE236 AEA236 ANW236 AXS236 BHO236 BRK236 CBG236 CLC236 CUY236 DEU236 DOQ236 DYM236 EII236 ESE236 FCA236 FLW236 FVS236 GFO236 GPK236 GZG236 HJC236 HSY236 ICU236 IMQ236 IWM236 JGI236 JQE236 KAA236 KJW236 KTS236 LDO236 LNK236 LXG236 MHC236 MQY236 NAU236 NKQ236 NUM236 OEI236 OOE236 OYA236 PHW236 PRS236 QBO236 QLK236 QVG236 RFC236 ROY236 RYU236 SIQ236 SSM236 TCI236 TME236 TWA236 UFW236 UPS236 UZO236 UZW323 VJS323 VTO323 WDK323 WNG323 WXC323 KQ323 UM323 AEI323 AOE323 AYA323 BHW323 BRS323 CBO323 CLK323 CVG323 DFC323 DOY323 DYU323 EIQ323 ESM323 FCI323 FME323 FWA323 GFW323 GPS323 GZO323 HJK323 HTG323 IDC323 IMY323 IWU323 JGQ323 JQM323 KAI323 KKE323 KUA323 LDW323 LNS323 LXO323 MHK323 MRG323 NBC323 NKY323 NUU323 OEQ323 OOM323 OYI323 PIE323 PSA323 QBW323 QLS323 QVO323 RFK323 RPG323 RZC323 SIY323 SSU323 TCQ323 TMM323 TWI323 UGE323 UQA323 UZW325 VJS325 VTO325 WDK325 WNG325 WXC325 KQ325 UM325 AEI325 AOE325 AYA325 BHW325 BRS325 CBO325 CLK325 CVG325 DFC325 DOY325 DYU325 EIQ325 ESM325 FCI325 FME325 FWA325 GFW325 GPS325 GZO325 HJK325 HTG325 IDC325 IMY325 IWU325 JGQ325 JQM325 KAI325 KKE325 KUA325 LDW325 LNS325 LXO325 MHK325 MRG325 NBC325 NKY325 NUU325 OEQ325 OOM325 OYI325 PIE325 PSA325 QBW325 QLS325 QVO325 RFK325 RPG325 RZC325 SIY325 SSU325 TCQ325 TMM325 TWI325 UGE325 UQA325 VJS327 VTO327 WDK327 WNG327 WXC327 KQ327 UM327 AEI327 AOE327 AYA327 BHW327 BRS327 CBO327 CLK327 CVG327 DFC327 DOY327 DYU327 EIQ327 ESM327 FCI327 FME327 FWA327 GFW327 GPS327 GZO327 HJK327 HTG327 IDC327 IMY327 IWU327 JGQ327 JQM327 KAI327 KKE327 KUA327 LDW327 LNS327 LXO327 MHK327 MRG327 NBC327 NKY327 NUU327 OEQ327 OOM327 OYI327 PIE327 PSA327 QBW327 QLS327 QVO327 RFK327 RPG327 RZC327 SIY327 SSU327 TCQ327 TMM327 TWI327 UGE327 WWR145 WCZ145 VTD145 VJH145 UZL145 UPP145 UFT145 TVX145 TMB145 TCF145 SSJ145 SIN145 RYR145 ROV145 REZ145 QVD145 QLH145 QBL145 PRP145 PHT145 OXX145 OOB145 OEF145 NUJ145 NKN145 NAR145 MQV145 MGZ145 LXD145 LNH145 LDL145 KTP145 KJT145 JZX145 JQB145 JGF145 IWJ145 IMN145 ICR145 HSV145 HIZ145 GZD145 GPH145 GFL145 FVP145 FLT145 FBX145 ESB145 EIF145 DYJ145 DON145 DER145 CUV145 CKZ145 CBD145 BRH145 BHL145 AXP145 ANT145 ADX145 UB145 KF145 WMV145 WMK332:WMK333 TN146 ADJ146 ANF146 AXB146 BGX146 BQT146 CAP146 CKL146 CUH146 DED146 DNZ146 DXV146 EHR146 ERN146 FBJ146 FLF146 FVB146 GEX146 GOT146 GYP146 HIL146 HSH146 ICD146 ILZ146 IVV146 JFR146 JPN146 JZJ146 KJF146 KTB146 LCX146 LMT146 LWP146 MGL146 MQH146 NAD146 NJZ146 NTV146 ODR146 ONN146 OXJ146 PHF146 PRB146 QAX146 QKT146 QUP146 REL146 ROH146 RYD146 SHZ146 SRV146 TBR146 TLN146 TVJ146 UFF146 UPB146 UYX146 VIT146 VSP146 WCL146 WWD146 WMH146 TQ92 KF147 UZW329:UZW331 WWG332:WWG333 JU332:JU333 TQ332:TQ333 ADM332:ADM333 ANI332:ANI333 AXE332:AXE333 BHA332:BHA333 BQW332:BQW333 CAS332:CAS333 CKO332:CKO333 CUK332:CUK333 DEG332:DEG333 DOC332:DOC333 DXY332:DXY333 EHU332:EHU333 ERQ332:ERQ333 FBM332:FBM333 FLI332:FLI333 FVE332:FVE333 GFA332:GFA333 GOW332:GOW333 GYS332:GYS333 HIO332:HIO333 HSK332:HSK333 ICG332:ICG333 IMC332:IMC333 IVY332:IVY333 JFU332:JFU333 JPQ332:JPQ333 JZM332:JZM333 KJI332:KJI333 KTE332:KTE333 LDA332:LDA333 LMW332:LMW333 LWS332:LWS333 MGO332:MGO333 MQK332:MQK333 NAG332:NAG333 NKC332:NKC333 NTY332:NTY333 ODU332:ODU333 ONQ332:ONQ333 OXM332:OXM333 PHI332:PHI333 PRE332:PRE333 QBA332:QBA333 QKW332:QKW333 QUS332:QUS333 REO332:REO333 ROK332:ROK333 RYG332:RYG333 SIC332:SIC333 SRY332:SRY333 TBU332:TBU333 TLQ332:TLQ333 TVM332:TVM333 UFI332:UFI333 UPE332:UPE333 UZA332:UZA333 VIW332:VIW333 BA332:BA333 BC70:BC71 VTO259 WDK259 WNG259 WXC259 KQ259 UM259 AEI259 AOE259 AYA259 BHW259 BRS259 CBO259 CLK259 CVG259 DFC259 DOY259 DYU259 EIQ259 ESM259 FCI259 FME259 FWA259 GFW259 GPS259 GZO259 HJK259 HTG259 IDC259 IMY259 IWU259 JGQ259 JQM259 KAI259 KKE259 KUA259 LDW259 LNS259 LXO259 MHK259 MRG259 NBC259 NKY259 NUU259 OEQ259 OOM259 OYI259 PIE259 PSA259 QBW259 QLS259 QVO259 RFK259 RPG259 RZC259 SIY259 SSU259 TCQ259 TMM259 TWI259 UGE259 UQA259 UZW259 KW164:KW165 US164:US165 AEO164:AEO165 AOK164:AOK165 AYG164:AYG165 BIC164:BIC165 BRY164:BRY165 CBU164:CBU165 CLQ164:CLQ165 CVM164:CVM165 DFI164:DFI165 DPE164:DPE165 DZA164:DZA165 EIW164:EIW165 ESS164:ESS165 FCO164:FCO165 FMK164:FMK165 FWG164:FWG165 GGC164:GGC165 GPY164:GPY165 GZU164:GZU165 HJQ164:HJQ165 HTM164:HTM165 IDI164:IDI165 INE164:INE165 IXA164:IXA165 JGW164:JGW165 JQS164:JQS165 KAO164:KAO165 KKK164:KKK165 KUG164:KUG165 LEC164:LEC165 LNY164:LNY165 LXU164:LXU165 MHQ164:MHQ165 MRM164:MRM165 NBI164:NBI165 NLE164:NLE165 NVA164:NVA165 OEW164:OEW165 OOS164:OOS165 OYO164:OYO165 PIK164:PIK165 PSG164:PSG165 QCC164:QCC165 QLY164:QLY165 QVU164:QVU165 RFQ164:RFQ165 RPM164:RPM165 RZI164:RZI165 SJE164:SJE165 STA164:STA165 TCW164:TCW165 TMS164:TMS165 TWO164:TWO165 UGK164:UGK165 UQG164:UQG165 VAC164:VAC165 VJY164:VJY165 VTU164:VTU165 WDQ164:WDQ165 WNM164:WNM165 WCO332:WCO333 WDK152 WNG152 WXC152 KQ152 UM152 AEI152 AOE152 AYA152 BHW152 BRS152 CBO152 CLK152 CVG152 DFC152 DOY152 DYU152 EIQ152 ESM152 FCI152 FME152 FWA152 GFW152 GPS152 GZO152 HJK152 HTG152 IDC152 IMY152 IWU152 JGQ152 JQM152 KAI152 KKE152 KUA152 LDW152 LNS152 LXO152 MHK152 MRG152 NBC152 NKY152 NUU152 OEQ152 OOM152 OYI152 PIE152 PSA152 QBW152 QLS152 QVO152 RFK152 RPG152 RZC152 SIY152 SSU152 TCQ152 TMM152 TWI152 UGE152 UQA152 UZW152 VJS152 VTO152 WDK154 WNG154 WXC154 KQ154 UM154 AEI154 AOE154 AYA154 BHW154 BRS154 CBO154 CLK154 CVG154 DFC154 DOY154 DYU154 EIQ154 ESM154 FCI154 FME154 FWA154 GFW154 GPS154 GZO154 HJK154 HTG154 IDC154 IMY154 IWU154 JGQ154 JQM154 KAI154 KKE154 KUA154 LDW154 LNS154 LXO154 MHK154 MRG154 NBC154 NKY154 NUU154 OEQ154 OOM154 OYI154 PIE154 PSA154 QBW154 QLS154 QVO154 RFK154 RPG154 RZC154 SIY154 SSU154 TCQ154 TMM154 TWI154 UGE154 UQA154 UZW154 VJS154 VTO154 VTO156 VJS156 UZW156 UQA156 UGE156 TWI156 TMM156 TCQ156 SSU156 SIY156 RZC156 RPG156 RFK156 QVO156 QLS156 QBW156 PSA156 PIE156 OYI156 OOM156 OEQ156 NUU156 NKY156 NBC156 MRG156 MHK156 LXO156 LNS156 LDW156 KUA156 KKE156 KAI156 JQM156 JGQ156 IWU156 IMY156 IDC156 HTG156 HJK156 GZO156 GPS156 GFW156 FWA156 FME156 FCI156 ESM156 EIQ156 DYU156 DOY156 DFC156 CVG156 CLK156 CBO156 BRS156 BHW156 AYA156 AOE156 AEI156 UM156 KQ156 WXC156 WNG156 WDK156 WNG160 WNG166 WXC160 WXC166 KQ160 KQ166 UM160 UM166 AEI160 AEI166 AOE160 AOE166 AYA160 AYA166 BHW160 BHW166 BRS160 BRS166 CBO160 CBO166 CLK160 CLK166 CVG160 CVG166 DFC160 DFC166 DOY160 DOY166 DYU160 DYU166 EIQ160 EIQ166 ESM160 ESM166 FCI160 FCI166 FME160 FME166 FWA160 FWA166 GFW160 GFW166 GPS160 GPS166 GZO160 GZO166 HJK160 HJK166 HTG160 HTG166 IDC160 IDC166 IMY160 IMY166 IWU160 IWU166 JGQ160 JGQ166 JQM160 JQM166 KAI160 KAI166 KKE160 KKE166 KUA160 KUA166 LDW160 LDW166 LNS160 LNS166 LXO160 LXO166 MHK160 MHK166 MRG160 MRG166 NBC160 NBC166 NKY160 NKY166 NUU160 NUU166 OEQ160 OEQ166 OOM160 OOM166 OYI160 OYI166 PIE160 PIE166 PSA160 PSA166 QBW160 QBW166 QLS160 QLS166 QVO160 QVO166 RFK160 RFK166 RPG160 RPG166 RZC160 RZC166 SIY160 SIY166 SSU160 SSU166 TCQ160 TCQ166 TMM160 TMM166 TWI160 TWI166 UGE160 UGE166 UQA160 UQA166 UZW160 UZW166 VJS160 VJS166 VTO160 VTO166 WDK166 BA159:BA166 WDK160 WXI164:WXI165 WDK158 WNG158 WXC158 KQ158 UM158 AEI158 AOE158 AYA158 BHW158 BRS158 CBO158 CLK158 CVG158 DFC158 DOY158 DYU158 EIQ158 ESM158 FCI158 FME158 FWA158 GFW158 GPS158 GZO158 HJK158 HTG158 IDC158 IMY158 IWU158 JGQ158 JQM158 KAI158 KKE158 KUA158 LDW158 LNS158 LXO158 MHK158 MRG158 NBC158 NKY158 NUU158 OEQ158 OOM158 OYI158 PIE158 PSA158 QBW158 QLS158 QVO158 RFK158 RPG158 RZC158 SIY158 SSU158 TCQ158 TMM158 TWI158 UGE158 UQA158 UZW158 VJS158 VTO158 UZW266:UZW267 UQA266:UQA267 UGE266:UGE267 TWI266:TWI267 TMM266:TMM267 TCQ266:TCQ267 SSU266:SSU267 SIY266:SIY267 RZC266:RZC267 RPG266:RPG267 RFK266:RFK267 QVO266:QVO267 QLS266:QLS267 QBW266:QBW267 PSA266:PSA267 PIE266:PIE267 OYI266:OYI267 OOM266:OOM267 OEQ266:OEQ267 NUU266:NUU267 NKY266:NKY267 NBC266:NBC267 MRG266:MRG267 MHK266:MHK267 LXO266:LXO267 LNS266:LNS267 LDW266:LDW267 KUA266:KUA267 KKE266:KKE267 KAI266:KAI267 JQM266:JQM267 JGQ266:JGQ267 IWU266:IWU267 IMY266:IMY267 IDC266:IDC267 HTG266:HTG267 HJK266:HJK267 GZO266:GZO267 GPS266:GPS267 GFW266:GFW267 FWA266:FWA267 FME266:FME267 FCI266:FCI267 ESM266:ESM267 EIQ266:EIQ267 DYU266:DYU267 DOY266:DOY267 DFC266:DFC267 CVG266:CVG267 CLK266:CLK267 CBO266:CBO267 BRS266:BRS267 BHW266:BHW267 AYA266:AYA267 AOE266:AOE267 AEI266:AEI267 UM266:UM267 KQ266:KQ267 WXC266:WXC267 WNG266:WNG267 WDK266:WDK267 VTO266:VTO267 WDK273:WDK274 WNG273:WNG274 WXC273:WXC274 KQ273:KQ274 UM273:UM274 AEI273:AEI274 AOE273:AOE274 AYA273:AYA274 BHW273:BHW274 BRS273:BRS274 CBO273:CBO274 CLK273:CLK274 CVG273:CVG274 DFC273:DFC274 DOY273:DOY274 DYU273:DYU274 EIQ273:EIQ274 ESM273:ESM274 FCI273:FCI274 FME273:FME274 FWA273:FWA274 GFW273:GFW274 GPS273:GPS274 GZO273:GZO274 HJK273:HJK274 HTG273:HTG274 IDC273:IDC274 IMY273:IMY274 IWU273:IWU274 JGQ273:JGQ274 JQM273:JQM274 KAI273:KAI274 KKE273:KKE274 KUA273:KUA274 LDW273:LDW274 LNS273:LNS274 LXO273:LXO274 MHK273:MHK274 MRG273:MRG274 NBC273:NBC274 NKY273:NKY274 NUU273:NUU274 OEQ273:OEQ274 OOM273:OOM274 OYI273:OYI274 PIE273:PIE274 PSA273:PSA274 QBW273:QBW274 QLS273:QLS274 QVO273:QVO274 RFK273:RFK274 RPG273:RPG274 RZC273:RZC274 SIY273:SIY274 SSU273:SSU274 TCQ273:TCQ274 TMM273:TMM274 TWI273:TWI274 UGE273:UGE274 UQA273:UQA274 UZW273:UZW274 VJS273:VJS274 UQA292:UQA293 UGE292:UGE293 TWI292:TWI293 TMM292:TMM293 TCQ292:TCQ293 SSU292:SSU293 SIY292:SIY293 RZC292:RZC293 RPG292:RPG293 RFK292:RFK293 QVO292:QVO293 QLS292:QLS293 QBW292:QBW293 PSA292:PSA293 PIE292:PIE293 OYI292:OYI293 OOM292:OOM293 OEQ292:OEQ293 NUU292:NUU293 NKY292:NKY293 NBC292:NBC293 MRG292:MRG293 MHK292:MHK293 LXO292:LXO293 LNS292:LNS293 LDW292:LDW293 KUA292:KUA293 KKE292:KKE293 KAI292:KAI293 JQM292:JQM293 JGQ292:JGQ293 IWU292:IWU293 IMY292:IMY293 IDC292:IDC293 HTG292:HTG293 HJK292:HJK293 GZO292:GZO293 GPS292:GPS293 GFW292:GFW293 FWA292:FWA293 FME292:FME293 FCI292:FCI293 ESM292:ESM293 EIQ292:EIQ293 DYU292:DYU293 DOY292:DOY293 DFC292:DFC293 CVG292:CVG293 CLK292:CLK293 CBO292:CBO293 BRS292:BRS293 BHW292:BHW293 AYA292:AYA293 AOE292:AOE293 AEI292:AEI293 UM292:UM293 KQ292:KQ293 WXC292:WXC293 WNG292:WNG293 WDK292:WDK293 VTO292:VTO293 VJS292:VJS293 VTO299:VTO300 WDK299:WDK300 WNG299:WNG300 WXC299:WXC300 KQ299:KQ300 UM299:UM300 AEI299:AEI300 AOE299:AOE300 AYA299:AYA300 BHW299:BHW300 BRS299:BRS300 CBO299:CBO300 CLK299:CLK300 CVG299:CVG300 DFC299:DFC300 DOY299:DOY300 DYU299:DYU300 EIQ299:EIQ300 ESM299:ESM300 FCI299:FCI300 FME299:FME300 FWA299:FWA300 GFW299:GFW300 GPS299:GPS300 GZO299:GZO300 HJK299:HJK300 HTG299:HTG300 IDC299:IDC300 IMY299:IMY300 IWU299:IWU300 JGQ299:JGQ300 JQM299:JQM300 KAI299:KAI300 KKE299:KKE300 KUA299:KUA300 LDW299:LDW300 LNS299:LNS300 LXO299:LXO300 MHK299:MHK300 MRG299:MRG300 NBC299:NBC300 NKY299:NKY300 NUU299:NUU300 OEQ299:OEQ300 OOM299:OOM300 OYI299:OYI300 PIE299:PIE300 PSA299:PSA300 QBW299:QBW300 QLS299:QLS300 QVO299:QVO300 RFK299:RFK300 RPG299:RPG300 RZC299:RZC300 SIY299:SIY300 SSU299:SSU300 TCQ299:TCQ300 TMM299:TMM300 TWI299:TWI300 UGE299:UGE300 UQA299:UQA300 UZW299:UZW300 UGE306:UGE307 TWI306:TWI307 TMM306:TMM307 TCQ306:TCQ307 SSU306:SSU307 SIY306:SIY307 RZC306:RZC307 RPG306:RPG307 RFK306:RFK307 QVO306:QVO307 QLS306:QLS307 QBW306:QBW307 PSA306:PSA307 PIE306:PIE307 OYI306:OYI307 OOM306:OOM307 OEQ306:OEQ307 NUU306:NUU307 NKY306:NKY307 NBC306:NBC307 MRG306:MRG307 MHK306:MHK307 LXO306:LXO307 LNS306:LNS307 LDW306:LDW307 KUA306:KUA307 KKE306:KKE307 KAI306:KAI307 JQM306:JQM307 JGQ306:JGQ307 IWU306:IWU307 IMY306:IMY307 IDC306:IDC307 HTG306:HTG307 HJK306:HJK307 GZO306:GZO307 GPS306:GPS307 GFW306:GFW307 FWA306:FWA307 FME306:FME307 FCI306:FCI307 ESM306:ESM307 EIQ306:EIQ307 DYU306:DYU307 DOY306:DOY307 DFC306:DFC307 CVG306:CVG307 CLK306:CLK307 CBO306:CBO307 BRS306:BRS307 BHW306:BHW307 AYA306:AYA307 AOE306:AOE307 AEI306:AEI307 UM306:UM307 KQ306:KQ307 WXC306:WXC307 WNG306:WNG307 WDK306:WDK307 VTO306:VTO307 UZW306:UZW307 VJS306:VJS307 UZW313:UZW314 VJS313:VJS314 VTO313:VTO314 WDK313:WDK314 WNG313:WNG314 WXC313:WXC314 KQ313:KQ314 UM313:UM314 AEI313:AEI314 AOE313:AOE314 AYA313:AYA314 BHW313:BHW314 BRS313:BRS314 CBO313:CBO314 CLK313:CLK314 CVG313:CVG314 DFC313:DFC314 DOY313:DOY314 DYU313:DYU314 EIQ313:EIQ314 ESM313:ESM314 FCI313:FCI314 FME313:FME314 FWA313:FWA314 GFW313:GFW314 GPS313:GPS314 GZO313:GZO314 HJK313:HJK314 HTG313:HTG314 IDC313:IDC314 IMY313:IMY314 IWU313:IWU314 JGQ313:JGQ314 JQM313:JQM314 KAI313:KAI314 KKE313:KKE314 KUA313:KUA314 LDW313:LDW314 LNS313:LNS314 LXO313:LXO314 MHK313:MHK314 MRG313:MRG314 NBC313:NBC314 NKY313:NKY314 NUU313:NUU314 OEQ313:OEQ314 OOM313:OOM314 OYI313:OYI314 PIE313:PIE314 PSA313:PSA314 QBW313:QBW314 QLS313:QLS314 QVO313:QVO314 RFK313:RFK314 RPG313:RPG314 RZC313:RZC314 SIY313:SIY314 SSU313:SSU314 TCQ313:TCQ314 TMM313:TMM314 TWI313:TWI314 UGE313:UGE314 UQA313:UQA314 BA311:BA327 UGE277 TWI277 TMM277 TCQ277 SSU277 SIY277 RZC277 RPG277 RFK277 QVO277 QLS277 QBW277 PSA277 PIE277 OYI277 OOM277 OEQ277 NUU277 NKY277 NBC277 MRG277 MHK277 LXO277 LNS277 LDW277 KUA277 KKE277 KAI277 JQM277 JGQ277 IWU277 IMY277 IDC277 HTG277 HJK277 GZO277 GPS277 GFW277 FWA277 FME277 FCI277 ESM277 EIQ277 DYU277 DOY277 DFC277 CVG277 CLK277 CBO277 BRS277 BHW277 AYA277 AOE277 AEI277 UM277 KQ277 WXC277 WNG277 WDK277 VTO277 VJS277 UQA277 UZW277 UQA280 UZW280 VJS280 VTO280 WDK280 WNG280 WXC280 KQ280 UM280 AEI280 AOE280 AYA280 BHW280 BRS280 CBO280 CLK280 CVG280 DFC280 DOY280 DYU280 EIQ280 ESM280 FCI280 FME280 FWA280 GFW280 GPS280 GZO280 HJK280 HTG280 IDC280 IMY280 IWU280 JGQ280 JQM280 KAI280 KKE280 KUA280 LDW280 LNS280 LXO280 MHK280 MRG280 NBC280 NKY280 NUU280 OEQ280 OOM280 OYI280 PIE280 PSA280 QBW280 QLS280 QVO280 RFK280 RPG280 RZC280 SIY280 SSU280 TCQ280 TMM280 TWI280 UGE280 TWI283 TMM283 TCQ283 SSU283 SIY283 RZC283 RPG283 RFK283 QVO283 QLS283 QBW283 PSA283 PIE283 OYI283 OOM283 OEQ283 NUU283 NKY283 NBC283 MRG283 MHK283 LXO283 LNS283 LDW283 KUA283 KKE283 KAI283 JQM283 JGQ283 IWU283 IMY283 IDC283 HTG283 HJK283 GZO283 GPS283 GFW283 FWA283 FME283 FCI283 ESM283 EIQ283 DYU283 DOY283 DFC283 CVG283 CLK283 CBO283 BRS283 BHW283 AYA283 AOE283 AEI283 UM283 KQ283 WXC283 WNG283 WDK283 VTO283 VJS283 UZW283 UGE283 UQA283 UGE286 UGE364:UGE923 UQA286 UZW286 VJS286 VTO286 WDK286 WNG286 WXC286 KQ286 UM286 AEI286 AOE286 AYA286 BHW286 BRS286 CBO286 CLK286 CVG286 DFC286 DOY286 DYU286 EIQ286 ESM286 FCI286 FME286 FWA286 GFW286 GPS286 GZO286 HJK286 HTG286 IDC286 IMY286 IWU286 JGQ286 JQM286 KAI286 KKE286 KUA286 LDW286 LNS286 LXO286 MHK286 MRG286 NBC286 NKY286 NUU286 OEQ286 OOM286 OYI286 PIE286 PSA286 QBW286 QLS286 QVO286 RFK286 RPG286 RZC286 SIY286 SSU286 TCQ286 TMM286 TWI286 BA284:BA287 BA335 BA345 VJS266:VJS267 AX334:AX336 TWI335:TWI336 TMM335:TMM336 TCQ335:TCQ336 SSU335:SSU336 SIY335:SIY336 RZC335:RZC336 RPG335:RPG336 RFK335:RFK336 QVO335:QVO336 QLS335:QLS336 QBW335:QBW336 PSA335:PSA336 PIE335:PIE336 OYI335:OYI336 OOM335:OOM336 OEQ335:OEQ336 NUU335:NUU336 NKY335:NKY336 NBC335:NBC336 MRG335:MRG336 MHK335:MHK336 LXO335:LXO336 LNS335:LNS336 LDW335:LDW336 KUA335:KUA336 KKE335:KKE336 KAI335:KAI336 JQM335:JQM336 JGQ335:JGQ336 IWU335:IWU336 IMY335:IMY336 IDC335:IDC336 HTG335:HTG336 HJK335:HJK336 GZO335:GZO336 GPS335:GPS336 GFW335:GFW336 FWA335:FWA336 FME335:FME336 FCI335:FCI336 ESM335:ESM336 EIQ335:EIQ336 DYU335:DYU336 DOY335:DOY336 DFC335:DFC336 CVG335:CVG336 CLK335:CLK336 CBO335:CBO336 BRS335:BRS336 BHW335:BHW336 AYA335:AYA336 AOE335:AOE336 AEI335:AEI336 UM335:UM336 KQ335:KQ336 WXC335:WXC336 WNG335:WNG336 WDK335:WDK336 VTO335:VTO336 VJS335:VJS336 UZW335:UZW336 UQA335:UQA336 US352:US359 VJS345:VJS346 VTO345:VTO346 WDK345:WDK346 WNG345:WNG346 WXC345:WXC346 KQ345:KQ346 UM345:UM346 AEI345:AEI346 AOE345:AOE346 AYA345:AYA346 BHW345:BHW346 BRS345:BRS346 CBO345:CBO346 CLK345:CLK346 CVG345:CVG346 DFC345:DFC346 DOY345:DOY346 DYU345:DYU346 EIQ345:EIQ346 ESM345:ESM346 FCI345:FCI346 FME345:FME346 FWA345:FWA346 GFW345:GFW346 GPS345:GPS346 GZO345:GZO346 HJK345:HJK346 HTG345:HTG346 IDC345:IDC346 IMY345:IMY346 IWU345:IWU346 JGQ345:JGQ346 JQM345:JQM346 KAI345:KAI346 KKE345:KKE346 KUA345:KUA346 LDW345:LDW346 LNS345:LNS346 LXO345:LXO346 MHK345:MHK346 MRG345:MRG346 NBC345:NBC346 NKY345:NKY346 NUU345:NUU346 OEQ345:OEQ346 OOM345:OOM346 OYI345:OYI346 PIE345:PIE346 PSA345:PSA346 QBW345:QBW346 QLS345:QLS346 QVO345:QVO346 RFK345:RFK346 RPG345:RPG346 RZC345:RZC346 SIY345:SIY346 SSU345:SSU346 TCQ345:TCQ346 TMM345:TMM346 TWI345:TWI346 UGE345:UGE346 UQA345:UQA346 UGE349:UGE350 BA349 UQA349:UQA350 TWI349:TWI350 TMM349:TMM350 TCQ349:TCQ350 SSU349:SSU350 SIY349:SIY350 RZC349:RZC350 RPG349:RPG350 RFK349:RFK350 QVO349:QVO350 QLS349:QLS350 QBW349:QBW350 PSA349:PSA350 PIE349:PIE350 OYI349:OYI350 OOM349:OOM350 OEQ349:OEQ350 NUU349:NUU350 NKY349:NKY350 NBC349:NBC350 MRG349:MRG350 MHK349:MHK350 LXO349:LXO350 LNS349:LNS350 LDW349:LDW350 KUA349:KUA350 KKE349:KKE350 KAI349:KAI350 JQM349:JQM350 JGQ349:JGQ350 IWU349:IWU350 IMY349:IMY350 IDC349:IDC350 HTG349:HTG350 HJK349:HJK350 GZO349:GZO350 GPS349:GPS350 GFW349:GFW350 FWA349:FWA350 FME349:FME350 FCI349:FCI350 ESM349:ESM350 EIQ349:EIQ350 DYU349:DYU350 DOY349:DOY350 DFC349:DFC350 CVG349:CVG350 CLK349:CLK350 CBO349:CBO350 BRS349:BRS350 BHW349:BHW350 AYA349:AYA350 AOE349:AOE350 AEI349:AEI350 UM349:UM350 KQ349:KQ350 WXC349:WXC350 WNG349:WNG350 WDK349:WDK350 VTO349:VTO350 VJS349:VJS350 UZW349:UZW350 VTK347 VJS341:VJS342 BA341 VTO341:VTO342 VJS364:VJS923 WDK341:WDK342 VTO364:VTO923 WNG341:WNG342 WDK364:WDK923 WXC341:WXC342 WNG364:WNG923 KQ341:KQ342 WXC364:WXC923 UM341:UM342 KQ364:KQ923 AEI341:AEI342 UM364:UM923 AOE341:AOE342 AEI364:AEI923 AYA341:AYA342 AOE364:AOE923 BHW341:BHW342 AYA364:AYA923 BRS341:BRS342 BHW364:BHW923 CBO341:CBO342 BRS364:BRS923 CLK341:CLK342 CBO364:CBO923 CVG341:CVG342 CLK364:CLK923 DFC341:DFC342 CVG364:CVG923 DOY341:DOY342 DFC364:DFC923 DYU341:DYU342 DOY364:DOY923 EIQ341:EIQ342 DYU364:DYU923 ESM341:ESM342 EIQ364:EIQ923 FCI341:FCI342 ESM364:ESM923 FME341:FME342 FCI364:FCI923 FWA341:FWA342 FME364:FME923 GFW341:GFW342 FWA364:FWA923 GPS341:GPS342 GFW364:GFW923 GZO341:GZO342 GPS364:GPS923 HJK341:HJK342 GZO364:GZO923 HTG341:HTG342 HJK364:HJK923 IDC341:IDC342 HTG364:HTG923 IMY341:IMY342 IDC364:IDC923 IWU341:IWU342 IMY364:IMY923 JGQ341:JGQ342 IWU364:IWU923 JQM341:JQM342 JGQ364:JGQ923 KAI341:KAI342 JQM364:JQM923 KKE341:KKE342 KAI364:KAI923 KUA341:KUA342 KKE364:KKE923 LDW341:LDW342 KUA364:KUA923 LNS341:LNS342 LDW364:LDW923 LXO341:LXO342 LNS364:LNS923 MHK341:MHK342 LXO364:LXO923 MRG341:MRG342 MHK364:MHK923 NBC341:NBC342 MRG364:MRG923 NKY341:NKY342 NBC364:NBC923 NUU341:NUU342 NKY364:NKY923 OEQ341:OEQ342 NUU364:NUU923 OOM341:OOM342 OEQ364:OEQ923 OYI341:OYI342 OOM364:OOM923 PIE341:PIE342 OYI364:OYI923 PSA341:PSA342 PIE364:PIE923 QBW341:QBW342 PSA364:PSA923 QLS341:QLS342 QBW364:QBW923 QVO341:QVO342 QLS364:QLS923 RFK341:RFK342 QVO364:QVO923 RPG341:RPG342 RFK364:RFK923 RZC341:RZC342 RPG364:RPG923 SIY341:SIY342 RZC364:RZC923 SSU341:SSU342 SIY364:SIY923 TCQ341:TCQ342 SSU364:SSU923 TMM341:TMM342 TCQ364:TCQ923 TWI341:TWI342 TMM364:TMM923 UQA341:UQA342 TWI364:TWI923 UZW341:UZW342 UQA364:UQA923 UGE341:UGE342 UZW364:UZW923 VTK337 UQA306:UQA307 BA304:BA308 VJS299:VJS300 BA297:BA301 UZW292:UZW293 BA290:BA294 VTO273:VTO274 AX244:AX314 KW352:KW359 WXI352:WXI359 WNM352:WNM359 WDQ352:WDQ359 VTU352:VTU359 VJY352:VJY359 VAC352:VAC359 UQG352:UQG359 UGK352:UGK359 TWO352:TWO359 TMS352:TMS359 TCW352:TCW359 STA352:STA359 SJE352:SJE359 RZI352:RZI359 RPM352:RPM359 RFQ352:RFQ359 QVU352:QVU359 QLY352:QLY359 QCC352:QCC359 PSG352:PSG359 PIK352:PIK359 OYO352:OYO359 OOS352:OOS359 OEW352:OEW359 NVA352:NVA359 NLE352:NLE359 NBI352:NBI359 MRM352:MRM359 MHQ352:MHQ359 LXU352:LXU359 LNY352:LNY359 LEC352:LEC359 KUG352:KUG359 KKK352:KKK359 KAO352:KAO359 JQS352:JQS359 JGW352:JGW359 IXA352:IXA359 INE352:INE359 IDI352:IDI359 HTM352:HTM359 HJQ352:HJQ359 GZU352:GZU359 GPY352:GPY359 GGC352:GGC359 FWG352:FWG359 FMK352:FMK359 FCO352:FCO359 ESS352:ESS359 EIW352:EIW359 DZA352:DZA359 DPE352:DPE359 DFI352:DFI359 CVM352:CVM359 CLQ352:CLQ359 CBU352:CBU359 BRY352:BRY359 BIC352:BIC359 AYG352:AYG359 AOK352:AOK359 AEO352:AEO359 VTK351 UGE335:UGE336 VJO337 UZS337 UPW337 UGA337 TWE337 TMI337 TCM337 SSQ337 SIU337 RYY337 RPC337 RFG337 QVK337 QLO337 QBS337 PRW337 PIA337 OYE337 OOI337 OEM337 NUQ337 NKU337 NAY337 MRC337 MHG337 LXK337 LNO337 LDS337 KTW337 KKA337 KAE337 JQI337 JGM337 IWQ337 IMU337 ICY337 HTC337 HJG337 GZK337 GPO337 GFS337 FVW337 FMA337 FCE337 ESI337 EIM337 DYQ337 DOU337 DEY337 CVC337 CLG337 CBK337 BRO337 BHS337 AXW337 AOA337 AEE337 UI337 KM337 WWY337 WNC337 WDG337 AX340:AX342 VTK343 VJO343 UZS343 UPW343 UGA343 TWE343 TMI343 TCM343 SSQ343 SIU343 RYY343 RPC343 RFG343 QVK343 QLO343 QBS343 PRW343 PIA343 OYE343 OOI343 OEM343 NUQ343 NKU343 NAY343 MRC343 MHG343 LXK343 LNO343 LDS343 KTW343 KKA343 KAE343 JQI343 JGM343 IWQ343 IMU343 ICY343 HTC343 HJG343 GZK343 GPO343 GFS343 FVW343 FMA343 FCE343 ESI343 EIM343 DYQ343 DOU343 DEY343 CVC343 CLG343 CBK343 BRO343 BHS343 AXW343 AOA343 AEE343 UI343 KM343 WWY343 WNC343 WDG343 AX344:AX346 UZW345:UZW346 VJO347 UZS347 UPW347 UGA347 TWE347 TMI347 TCM347 SSQ347 SIU347 RYY347 RPC347 RFG347 QVK347 QLO347 QBS347 PRW347 PIA347 OYE347 OOI347 OEM347 NUQ347 NKU347 NAY347 MRC347 MHG347 LXK347 LNO347 LDS347 KTW347 KKA347 KAE347 JQI347 JGM347 IWQ347 IMU347 ICY347 HTC347 HJG347 GZK347 GPO347 GFS347 FVW347 FMA347 FCE347 ESI347 EIM347 DYQ347 DOU347 DEY347 CVC347 CLG347 CBK347 BRO347 BHS347 AXW347 AOA347 AEE347 UI347 KM347 WWY347 WNC347 WDG347 AX348:AX350 VJO351 UZS351 UPW351 UGA351 TWE351 TMI351 TCM351 SSQ351 SIU351 RYY351 RPC351 RFG351 QVK351 QLO351 QBS351 PRW351 PIA351 OYE351 OOI351 OEM351 NUQ351 NKU351 NAY351 MRC351 MHG351 LXK351 LNO351 LDS351 KTW351 KKA351 KAE351 JQI351 JGM351 IWQ351 IMU351 ICY351 HTC351 HJG351 GZK351 GPO351 GFS351 FVW351 FMA351 FCE351 ESI351 EIM351 DYQ351 DOU351 DEY351 CVC351 CLG351 CBK351 BRO351 BHS351 AXW351 AOA351 AEE351 UI351 KM351 WWY351 WNC351 WDG351 BA352:BA359 WMV139:WMV142">
      <formula1>12</formula1>
    </dataValidation>
    <dataValidation type="list" allowBlank="1" showInputMessage="1" showErrorMessage="1" sqref="AC65631:AC65654 JW65631:JW65654 TS65631:TS65654 ADO65631:ADO65654 ANK65631:ANK65654 AXG65631:AXG65654 BHC65631:BHC65654 BQY65631:BQY65654 CAU65631:CAU65654 CKQ65631:CKQ65654 CUM65631:CUM65654 DEI65631:DEI65654 DOE65631:DOE65654 DYA65631:DYA65654 EHW65631:EHW65654 ERS65631:ERS65654 FBO65631:FBO65654 FLK65631:FLK65654 FVG65631:FVG65654 GFC65631:GFC65654 GOY65631:GOY65654 GYU65631:GYU65654 HIQ65631:HIQ65654 HSM65631:HSM65654 ICI65631:ICI65654 IME65631:IME65654 IWA65631:IWA65654 JFW65631:JFW65654 JPS65631:JPS65654 JZO65631:JZO65654 KJK65631:KJK65654 KTG65631:KTG65654 LDC65631:LDC65654 LMY65631:LMY65654 LWU65631:LWU65654 MGQ65631:MGQ65654 MQM65631:MQM65654 NAI65631:NAI65654 NKE65631:NKE65654 NUA65631:NUA65654 ODW65631:ODW65654 ONS65631:ONS65654 OXO65631:OXO65654 PHK65631:PHK65654 PRG65631:PRG65654 QBC65631:QBC65654 QKY65631:QKY65654 QUU65631:QUU65654 REQ65631:REQ65654 ROM65631:ROM65654 RYI65631:RYI65654 SIE65631:SIE65654 SSA65631:SSA65654 TBW65631:TBW65654 TLS65631:TLS65654 TVO65631:TVO65654 UFK65631:UFK65654 UPG65631:UPG65654 UZC65631:UZC65654 VIY65631:VIY65654 VSU65631:VSU65654 WCQ65631:WCQ65654 WMM65631:WMM65654 WWI65631:WWI65654 AC131167:AC131190 JW131167:JW131190 TS131167:TS131190 ADO131167:ADO131190 ANK131167:ANK131190 AXG131167:AXG131190 BHC131167:BHC131190 BQY131167:BQY131190 CAU131167:CAU131190 CKQ131167:CKQ131190 CUM131167:CUM131190 DEI131167:DEI131190 DOE131167:DOE131190 DYA131167:DYA131190 EHW131167:EHW131190 ERS131167:ERS131190 FBO131167:FBO131190 FLK131167:FLK131190 FVG131167:FVG131190 GFC131167:GFC131190 GOY131167:GOY131190 GYU131167:GYU131190 HIQ131167:HIQ131190 HSM131167:HSM131190 ICI131167:ICI131190 IME131167:IME131190 IWA131167:IWA131190 JFW131167:JFW131190 JPS131167:JPS131190 JZO131167:JZO131190 KJK131167:KJK131190 KTG131167:KTG131190 LDC131167:LDC131190 LMY131167:LMY131190 LWU131167:LWU131190 MGQ131167:MGQ131190 MQM131167:MQM131190 NAI131167:NAI131190 NKE131167:NKE131190 NUA131167:NUA131190 ODW131167:ODW131190 ONS131167:ONS131190 OXO131167:OXO131190 PHK131167:PHK131190 PRG131167:PRG131190 QBC131167:QBC131190 QKY131167:QKY131190 QUU131167:QUU131190 REQ131167:REQ131190 ROM131167:ROM131190 RYI131167:RYI131190 SIE131167:SIE131190 SSA131167:SSA131190 TBW131167:TBW131190 TLS131167:TLS131190 TVO131167:TVO131190 UFK131167:UFK131190 UPG131167:UPG131190 UZC131167:UZC131190 VIY131167:VIY131190 VSU131167:VSU131190 WCQ131167:WCQ131190 WMM131167:WMM131190 WWI131167:WWI131190 AC196703:AC196726 JW196703:JW196726 TS196703:TS196726 ADO196703:ADO196726 ANK196703:ANK196726 AXG196703:AXG196726 BHC196703:BHC196726 BQY196703:BQY196726 CAU196703:CAU196726 CKQ196703:CKQ196726 CUM196703:CUM196726 DEI196703:DEI196726 DOE196703:DOE196726 DYA196703:DYA196726 EHW196703:EHW196726 ERS196703:ERS196726 FBO196703:FBO196726 FLK196703:FLK196726 FVG196703:FVG196726 GFC196703:GFC196726 GOY196703:GOY196726 GYU196703:GYU196726 HIQ196703:HIQ196726 HSM196703:HSM196726 ICI196703:ICI196726 IME196703:IME196726 IWA196703:IWA196726 JFW196703:JFW196726 JPS196703:JPS196726 JZO196703:JZO196726 KJK196703:KJK196726 KTG196703:KTG196726 LDC196703:LDC196726 LMY196703:LMY196726 LWU196703:LWU196726 MGQ196703:MGQ196726 MQM196703:MQM196726 NAI196703:NAI196726 NKE196703:NKE196726 NUA196703:NUA196726 ODW196703:ODW196726 ONS196703:ONS196726 OXO196703:OXO196726 PHK196703:PHK196726 PRG196703:PRG196726 QBC196703:QBC196726 QKY196703:QKY196726 QUU196703:QUU196726 REQ196703:REQ196726 ROM196703:ROM196726 RYI196703:RYI196726 SIE196703:SIE196726 SSA196703:SSA196726 TBW196703:TBW196726 TLS196703:TLS196726 TVO196703:TVO196726 UFK196703:UFK196726 UPG196703:UPG196726 UZC196703:UZC196726 VIY196703:VIY196726 VSU196703:VSU196726 WCQ196703:WCQ196726 WMM196703:WMM196726 WWI196703:WWI196726 AC262239:AC262262 JW262239:JW262262 TS262239:TS262262 ADO262239:ADO262262 ANK262239:ANK262262 AXG262239:AXG262262 BHC262239:BHC262262 BQY262239:BQY262262 CAU262239:CAU262262 CKQ262239:CKQ262262 CUM262239:CUM262262 DEI262239:DEI262262 DOE262239:DOE262262 DYA262239:DYA262262 EHW262239:EHW262262 ERS262239:ERS262262 FBO262239:FBO262262 FLK262239:FLK262262 FVG262239:FVG262262 GFC262239:GFC262262 GOY262239:GOY262262 GYU262239:GYU262262 HIQ262239:HIQ262262 HSM262239:HSM262262 ICI262239:ICI262262 IME262239:IME262262 IWA262239:IWA262262 JFW262239:JFW262262 JPS262239:JPS262262 JZO262239:JZO262262 KJK262239:KJK262262 KTG262239:KTG262262 LDC262239:LDC262262 LMY262239:LMY262262 LWU262239:LWU262262 MGQ262239:MGQ262262 MQM262239:MQM262262 NAI262239:NAI262262 NKE262239:NKE262262 NUA262239:NUA262262 ODW262239:ODW262262 ONS262239:ONS262262 OXO262239:OXO262262 PHK262239:PHK262262 PRG262239:PRG262262 QBC262239:QBC262262 QKY262239:QKY262262 QUU262239:QUU262262 REQ262239:REQ262262 ROM262239:ROM262262 RYI262239:RYI262262 SIE262239:SIE262262 SSA262239:SSA262262 TBW262239:TBW262262 TLS262239:TLS262262 TVO262239:TVO262262 UFK262239:UFK262262 UPG262239:UPG262262 UZC262239:UZC262262 VIY262239:VIY262262 VSU262239:VSU262262 WCQ262239:WCQ262262 WMM262239:WMM262262 WWI262239:WWI262262 AC327775:AC327798 JW327775:JW327798 TS327775:TS327798 ADO327775:ADO327798 ANK327775:ANK327798 AXG327775:AXG327798 BHC327775:BHC327798 BQY327775:BQY327798 CAU327775:CAU327798 CKQ327775:CKQ327798 CUM327775:CUM327798 DEI327775:DEI327798 DOE327775:DOE327798 DYA327775:DYA327798 EHW327775:EHW327798 ERS327775:ERS327798 FBO327775:FBO327798 FLK327775:FLK327798 FVG327775:FVG327798 GFC327775:GFC327798 GOY327775:GOY327798 GYU327775:GYU327798 HIQ327775:HIQ327798 HSM327775:HSM327798 ICI327775:ICI327798 IME327775:IME327798 IWA327775:IWA327798 JFW327775:JFW327798 JPS327775:JPS327798 JZO327775:JZO327798 KJK327775:KJK327798 KTG327775:KTG327798 LDC327775:LDC327798 LMY327775:LMY327798 LWU327775:LWU327798 MGQ327775:MGQ327798 MQM327775:MQM327798 NAI327775:NAI327798 NKE327775:NKE327798 NUA327775:NUA327798 ODW327775:ODW327798 ONS327775:ONS327798 OXO327775:OXO327798 PHK327775:PHK327798 PRG327775:PRG327798 QBC327775:QBC327798 QKY327775:QKY327798 QUU327775:QUU327798 REQ327775:REQ327798 ROM327775:ROM327798 RYI327775:RYI327798 SIE327775:SIE327798 SSA327775:SSA327798 TBW327775:TBW327798 TLS327775:TLS327798 TVO327775:TVO327798 UFK327775:UFK327798 UPG327775:UPG327798 UZC327775:UZC327798 VIY327775:VIY327798 VSU327775:VSU327798 WCQ327775:WCQ327798 WMM327775:WMM327798 WWI327775:WWI327798 AC393311:AC393334 JW393311:JW393334 TS393311:TS393334 ADO393311:ADO393334 ANK393311:ANK393334 AXG393311:AXG393334 BHC393311:BHC393334 BQY393311:BQY393334 CAU393311:CAU393334 CKQ393311:CKQ393334 CUM393311:CUM393334 DEI393311:DEI393334 DOE393311:DOE393334 DYA393311:DYA393334 EHW393311:EHW393334 ERS393311:ERS393334 FBO393311:FBO393334 FLK393311:FLK393334 FVG393311:FVG393334 GFC393311:GFC393334 GOY393311:GOY393334 GYU393311:GYU393334 HIQ393311:HIQ393334 HSM393311:HSM393334 ICI393311:ICI393334 IME393311:IME393334 IWA393311:IWA393334 JFW393311:JFW393334 JPS393311:JPS393334 JZO393311:JZO393334 KJK393311:KJK393334 KTG393311:KTG393334 LDC393311:LDC393334 LMY393311:LMY393334 LWU393311:LWU393334 MGQ393311:MGQ393334 MQM393311:MQM393334 NAI393311:NAI393334 NKE393311:NKE393334 NUA393311:NUA393334 ODW393311:ODW393334 ONS393311:ONS393334 OXO393311:OXO393334 PHK393311:PHK393334 PRG393311:PRG393334 QBC393311:QBC393334 QKY393311:QKY393334 QUU393311:QUU393334 REQ393311:REQ393334 ROM393311:ROM393334 RYI393311:RYI393334 SIE393311:SIE393334 SSA393311:SSA393334 TBW393311:TBW393334 TLS393311:TLS393334 TVO393311:TVO393334 UFK393311:UFK393334 UPG393311:UPG393334 UZC393311:UZC393334 VIY393311:VIY393334 VSU393311:VSU393334 WCQ393311:WCQ393334 WMM393311:WMM393334 WWI393311:WWI393334 AC458847:AC458870 JW458847:JW458870 TS458847:TS458870 ADO458847:ADO458870 ANK458847:ANK458870 AXG458847:AXG458870 BHC458847:BHC458870 BQY458847:BQY458870 CAU458847:CAU458870 CKQ458847:CKQ458870 CUM458847:CUM458870 DEI458847:DEI458870 DOE458847:DOE458870 DYA458847:DYA458870 EHW458847:EHW458870 ERS458847:ERS458870 FBO458847:FBO458870 FLK458847:FLK458870 FVG458847:FVG458870 GFC458847:GFC458870 GOY458847:GOY458870 GYU458847:GYU458870 HIQ458847:HIQ458870 HSM458847:HSM458870 ICI458847:ICI458870 IME458847:IME458870 IWA458847:IWA458870 JFW458847:JFW458870 JPS458847:JPS458870 JZO458847:JZO458870 KJK458847:KJK458870 KTG458847:KTG458870 LDC458847:LDC458870 LMY458847:LMY458870 LWU458847:LWU458870 MGQ458847:MGQ458870 MQM458847:MQM458870 NAI458847:NAI458870 NKE458847:NKE458870 NUA458847:NUA458870 ODW458847:ODW458870 ONS458847:ONS458870 OXO458847:OXO458870 PHK458847:PHK458870 PRG458847:PRG458870 QBC458847:QBC458870 QKY458847:QKY458870 QUU458847:QUU458870 REQ458847:REQ458870 ROM458847:ROM458870 RYI458847:RYI458870 SIE458847:SIE458870 SSA458847:SSA458870 TBW458847:TBW458870 TLS458847:TLS458870 TVO458847:TVO458870 UFK458847:UFK458870 UPG458847:UPG458870 UZC458847:UZC458870 VIY458847:VIY458870 VSU458847:VSU458870 WCQ458847:WCQ458870 WMM458847:WMM458870 WWI458847:WWI458870 AC524383:AC524406 JW524383:JW524406 TS524383:TS524406 ADO524383:ADO524406 ANK524383:ANK524406 AXG524383:AXG524406 BHC524383:BHC524406 BQY524383:BQY524406 CAU524383:CAU524406 CKQ524383:CKQ524406 CUM524383:CUM524406 DEI524383:DEI524406 DOE524383:DOE524406 DYA524383:DYA524406 EHW524383:EHW524406 ERS524383:ERS524406 FBO524383:FBO524406 FLK524383:FLK524406 FVG524383:FVG524406 GFC524383:GFC524406 GOY524383:GOY524406 GYU524383:GYU524406 HIQ524383:HIQ524406 HSM524383:HSM524406 ICI524383:ICI524406 IME524383:IME524406 IWA524383:IWA524406 JFW524383:JFW524406 JPS524383:JPS524406 JZO524383:JZO524406 KJK524383:KJK524406 KTG524383:KTG524406 LDC524383:LDC524406 LMY524383:LMY524406 LWU524383:LWU524406 MGQ524383:MGQ524406 MQM524383:MQM524406 NAI524383:NAI524406 NKE524383:NKE524406 NUA524383:NUA524406 ODW524383:ODW524406 ONS524383:ONS524406 OXO524383:OXO524406 PHK524383:PHK524406 PRG524383:PRG524406 QBC524383:QBC524406 QKY524383:QKY524406 QUU524383:QUU524406 REQ524383:REQ524406 ROM524383:ROM524406 RYI524383:RYI524406 SIE524383:SIE524406 SSA524383:SSA524406 TBW524383:TBW524406 TLS524383:TLS524406 TVO524383:TVO524406 UFK524383:UFK524406 UPG524383:UPG524406 UZC524383:UZC524406 VIY524383:VIY524406 VSU524383:VSU524406 WCQ524383:WCQ524406 WMM524383:WMM524406 WWI524383:WWI524406 AC589919:AC589942 JW589919:JW589942 TS589919:TS589942 ADO589919:ADO589942 ANK589919:ANK589942 AXG589919:AXG589942 BHC589919:BHC589942 BQY589919:BQY589942 CAU589919:CAU589942 CKQ589919:CKQ589942 CUM589919:CUM589942 DEI589919:DEI589942 DOE589919:DOE589942 DYA589919:DYA589942 EHW589919:EHW589942 ERS589919:ERS589942 FBO589919:FBO589942 FLK589919:FLK589942 FVG589919:FVG589942 GFC589919:GFC589942 GOY589919:GOY589942 GYU589919:GYU589942 HIQ589919:HIQ589942 HSM589919:HSM589942 ICI589919:ICI589942 IME589919:IME589942 IWA589919:IWA589942 JFW589919:JFW589942 JPS589919:JPS589942 JZO589919:JZO589942 KJK589919:KJK589942 KTG589919:KTG589942 LDC589919:LDC589942 LMY589919:LMY589942 LWU589919:LWU589942 MGQ589919:MGQ589942 MQM589919:MQM589942 NAI589919:NAI589942 NKE589919:NKE589942 NUA589919:NUA589942 ODW589919:ODW589942 ONS589919:ONS589942 OXO589919:OXO589942 PHK589919:PHK589942 PRG589919:PRG589942 QBC589919:QBC589942 QKY589919:QKY589942 QUU589919:QUU589942 REQ589919:REQ589942 ROM589919:ROM589942 RYI589919:RYI589942 SIE589919:SIE589942 SSA589919:SSA589942 TBW589919:TBW589942 TLS589919:TLS589942 TVO589919:TVO589942 UFK589919:UFK589942 UPG589919:UPG589942 UZC589919:UZC589942 VIY589919:VIY589942 VSU589919:VSU589942 WCQ589919:WCQ589942 WMM589919:WMM589942 WWI589919:WWI589942 AC655455:AC655478 JW655455:JW655478 TS655455:TS655478 ADO655455:ADO655478 ANK655455:ANK655478 AXG655455:AXG655478 BHC655455:BHC655478 BQY655455:BQY655478 CAU655455:CAU655478 CKQ655455:CKQ655478 CUM655455:CUM655478 DEI655455:DEI655478 DOE655455:DOE655478 DYA655455:DYA655478 EHW655455:EHW655478 ERS655455:ERS655478 FBO655455:FBO655478 FLK655455:FLK655478 FVG655455:FVG655478 GFC655455:GFC655478 GOY655455:GOY655478 GYU655455:GYU655478 HIQ655455:HIQ655478 HSM655455:HSM655478 ICI655455:ICI655478 IME655455:IME655478 IWA655455:IWA655478 JFW655455:JFW655478 JPS655455:JPS655478 JZO655455:JZO655478 KJK655455:KJK655478 KTG655455:KTG655478 LDC655455:LDC655478 LMY655455:LMY655478 LWU655455:LWU655478 MGQ655455:MGQ655478 MQM655455:MQM655478 NAI655455:NAI655478 NKE655455:NKE655478 NUA655455:NUA655478 ODW655455:ODW655478 ONS655455:ONS655478 OXO655455:OXO655478 PHK655455:PHK655478 PRG655455:PRG655478 QBC655455:QBC655478 QKY655455:QKY655478 QUU655455:QUU655478 REQ655455:REQ655478 ROM655455:ROM655478 RYI655455:RYI655478 SIE655455:SIE655478 SSA655455:SSA655478 TBW655455:TBW655478 TLS655455:TLS655478 TVO655455:TVO655478 UFK655455:UFK655478 UPG655455:UPG655478 UZC655455:UZC655478 VIY655455:VIY655478 VSU655455:VSU655478 WCQ655455:WCQ655478 WMM655455:WMM655478 WWI655455:WWI655478 AC720991:AC721014 JW720991:JW721014 TS720991:TS721014 ADO720991:ADO721014 ANK720991:ANK721014 AXG720991:AXG721014 BHC720991:BHC721014 BQY720991:BQY721014 CAU720991:CAU721014 CKQ720991:CKQ721014 CUM720991:CUM721014 DEI720991:DEI721014 DOE720991:DOE721014 DYA720991:DYA721014 EHW720991:EHW721014 ERS720991:ERS721014 FBO720991:FBO721014 FLK720991:FLK721014 FVG720991:FVG721014 GFC720991:GFC721014 GOY720991:GOY721014 GYU720991:GYU721014 HIQ720991:HIQ721014 HSM720991:HSM721014 ICI720991:ICI721014 IME720991:IME721014 IWA720991:IWA721014 JFW720991:JFW721014 JPS720991:JPS721014 JZO720991:JZO721014 KJK720991:KJK721014 KTG720991:KTG721014 LDC720991:LDC721014 LMY720991:LMY721014 LWU720991:LWU721014 MGQ720991:MGQ721014 MQM720991:MQM721014 NAI720991:NAI721014 NKE720991:NKE721014 NUA720991:NUA721014 ODW720991:ODW721014 ONS720991:ONS721014 OXO720991:OXO721014 PHK720991:PHK721014 PRG720991:PRG721014 QBC720991:QBC721014 QKY720991:QKY721014 QUU720991:QUU721014 REQ720991:REQ721014 ROM720991:ROM721014 RYI720991:RYI721014 SIE720991:SIE721014 SSA720991:SSA721014 TBW720991:TBW721014 TLS720991:TLS721014 TVO720991:TVO721014 UFK720991:UFK721014 UPG720991:UPG721014 UZC720991:UZC721014 VIY720991:VIY721014 VSU720991:VSU721014 WCQ720991:WCQ721014 WMM720991:WMM721014 WWI720991:WWI721014 AC786527:AC786550 JW786527:JW786550 TS786527:TS786550 ADO786527:ADO786550 ANK786527:ANK786550 AXG786527:AXG786550 BHC786527:BHC786550 BQY786527:BQY786550 CAU786527:CAU786550 CKQ786527:CKQ786550 CUM786527:CUM786550 DEI786527:DEI786550 DOE786527:DOE786550 DYA786527:DYA786550 EHW786527:EHW786550 ERS786527:ERS786550 FBO786527:FBO786550 FLK786527:FLK786550 FVG786527:FVG786550 GFC786527:GFC786550 GOY786527:GOY786550 GYU786527:GYU786550 HIQ786527:HIQ786550 HSM786527:HSM786550 ICI786527:ICI786550 IME786527:IME786550 IWA786527:IWA786550 JFW786527:JFW786550 JPS786527:JPS786550 JZO786527:JZO786550 KJK786527:KJK786550 KTG786527:KTG786550 LDC786527:LDC786550 LMY786527:LMY786550 LWU786527:LWU786550 MGQ786527:MGQ786550 MQM786527:MQM786550 NAI786527:NAI786550 NKE786527:NKE786550 NUA786527:NUA786550 ODW786527:ODW786550 ONS786527:ONS786550 OXO786527:OXO786550 PHK786527:PHK786550 PRG786527:PRG786550 QBC786527:QBC786550 QKY786527:QKY786550 QUU786527:QUU786550 REQ786527:REQ786550 ROM786527:ROM786550 RYI786527:RYI786550 SIE786527:SIE786550 SSA786527:SSA786550 TBW786527:TBW786550 TLS786527:TLS786550 TVO786527:TVO786550 UFK786527:UFK786550 UPG786527:UPG786550 UZC786527:UZC786550 VIY786527:VIY786550 VSU786527:VSU786550 WCQ786527:WCQ786550 WMM786527:WMM786550 WWI786527:WWI786550 AC852063:AC852086 JW852063:JW852086 TS852063:TS852086 ADO852063:ADO852086 ANK852063:ANK852086 AXG852063:AXG852086 BHC852063:BHC852086 BQY852063:BQY852086 CAU852063:CAU852086 CKQ852063:CKQ852086 CUM852063:CUM852086 DEI852063:DEI852086 DOE852063:DOE852086 DYA852063:DYA852086 EHW852063:EHW852086 ERS852063:ERS852086 FBO852063:FBO852086 FLK852063:FLK852086 FVG852063:FVG852086 GFC852063:GFC852086 GOY852063:GOY852086 GYU852063:GYU852086 HIQ852063:HIQ852086 HSM852063:HSM852086 ICI852063:ICI852086 IME852063:IME852086 IWA852063:IWA852086 JFW852063:JFW852086 JPS852063:JPS852086 JZO852063:JZO852086 KJK852063:KJK852086 KTG852063:KTG852086 LDC852063:LDC852086 LMY852063:LMY852086 LWU852063:LWU852086 MGQ852063:MGQ852086 MQM852063:MQM852086 NAI852063:NAI852086 NKE852063:NKE852086 NUA852063:NUA852086 ODW852063:ODW852086 ONS852063:ONS852086 OXO852063:OXO852086 PHK852063:PHK852086 PRG852063:PRG852086 QBC852063:QBC852086 QKY852063:QKY852086 QUU852063:QUU852086 REQ852063:REQ852086 ROM852063:ROM852086 RYI852063:RYI852086 SIE852063:SIE852086 SSA852063:SSA852086 TBW852063:TBW852086 TLS852063:TLS852086 TVO852063:TVO852086 UFK852063:UFK852086 UPG852063:UPG852086 UZC852063:UZC852086 VIY852063:VIY852086 VSU852063:VSU852086 WCQ852063:WCQ852086 WMM852063:WMM852086 WWI852063:WWI852086 AC917599:AC917622 JW917599:JW917622 TS917599:TS917622 ADO917599:ADO917622 ANK917599:ANK917622 AXG917599:AXG917622 BHC917599:BHC917622 BQY917599:BQY917622 CAU917599:CAU917622 CKQ917599:CKQ917622 CUM917599:CUM917622 DEI917599:DEI917622 DOE917599:DOE917622 DYA917599:DYA917622 EHW917599:EHW917622 ERS917599:ERS917622 FBO917599:FBO917622 FLK917599:FLK917622 FVG917599:FVG917622 GFC917599:GFC917622 GOY917599:GOY917622 GYU917599:GYU917622 HIQ917599:HIQ917622 HSM917599:HSM917622 ICI917599:ICI917622 IME917599:IME917622 IWA917599:IWA917622 JFW917599:JFW917622 JPS917599:JPS917622 JZO917599:JZO917622 KJK917599:KJK917622 KTG917599:KTG917622 LDC917599:LDC917622 LMY917599:LMY917622 LWU917599:LWU917622 MGQ917599:MGQ917622 MQM917599:MQM917622 NAI917599:NAI917622 NKE917599:NKE917622 NUA917599:NUA917622 ODW917599:ODW917622 ONS917599:ONS917622 OXO917599:OXO917622 PHK917599:PHK917622 PRG917599:PRG917622 QBC917599:QBC917622 QKY917599:QKY917622 QUU917599:QUU917622 REQ917599:REQ917622 ROM917599:ROM917622 RYI917599:RYI917622 SIE917599:SIE917622 SSA917599:SSA917622 TBW917599:TBW917622 TLS917599:TLS917622 TVO917599:TVO917622 UFK917599:UFK917622 UPG917599:UPG917622 UZC917599:UZC917622 VIY917599:VIY917622 VSU917599:VSU917622 WCQ917599:WCQ917622 WMM917599:WMM917622 WWI917599:WWI917622 AC983135:AC983158 JW983135:JW983158 TS983135:TS983158 ADO983135:ADO983158 ANK983135:ANK983158 AXG983135:AXG983158 BHC983135:BHC983158 BQY983135:BQY983158 CAU983135:CAU983158 CKQ983135:CKQ983158 CUM983135:CUM983158 DEI983135:DEI983158 DOE983135:DOE983158 DYA983135:DYA983158 EHW983135:EHW983158 ERS983135:ERS983158 FBO983135:FBO983158 FLK983135:FLK983158 FVG983135:FVG983158 GFC983135:GFC983158 GOY983135:GOY983158 GYU983135:GYU983158 HIQ983135:HIQ983158 HSM983135:HSM983158 ICI983135:ICI983158 IME983135:IME983158 IWA983135:IWA983158 JFW983135:JFW983158 JPS983135:JPS983158 JZO983135:JZO983158 KJK983135:KJK983158 KTG983135:KTG983158 LDC983135:LDC983158 LMY983135:LMY983158 LWU983135:LWU983158 MGQ983135:MGQ983158 MQM983135:MQM983158 NAI983135:NAI983158 NKE983135:NKE983158 NUA983135:NUA983158 ODW983135:ODW983158 ONS983135:ONS983158 OXO983135:OXO983158 PHK983135:PHK983158 PRG983135:PRG983158 QBC983135:QBC983158 QKY983135:QKY983158 QUU983135:QUU983158 REQ983135:REQ983158 ROM983135:ROM983158 RYI983135:RYI983158 SIE983135:SIE983158 SSA983135:SSA983158 TBW983135:TBW983158 TLS983135:TLS983158 TVO983135:TVO983158 UFK983135:UFK983158 UPG983135:UPG983158 UZC983135:UZC983158 VIY983135:VIY983158 VSU983135:VSU983158 WCQ983135:WCQ983158 WMM983135:WMM983158 WWI983135:WWI983158 JO238 AC220:AC229 AC217 WCK237 WCK137 VSO137 VIS137 UYW137 UPA137 UFE137 TVI137 TLM137 TBQ137 SRU137 SHY137 RYC137 ROG137 REK137 QUO137 QKS137 QAW137 PRA137 PHE137 OXI137 ONM137 ODQ137 NTU137 NJY137 NAC137 MQG137 MGK137 LWO137 LMS137 LCW137 KTA137 KJE137 JZI137 JPM137 JFQ137 IVU137 ILY137 ICC137 HSG137 HIK137 GYO137 GOS137 GEW137 FVA137 FLE137 FBI137 ERM137 EHQ137 DXU137 DNY137 DEC137 CUG137 CKK137 CAO137 BQS137 BGW137 AXA137 ANE137 ADI137 TM137 JQ137 WWC137 WBZ138 VSO237 VIS237 UYW237 UPA237 UFE237 TVI237 TLM237 TBQ237 SRU237 SHY237 RYC237 ROG237 REK237 QUO237 QKS237 QAW237 PRA237 PHE237 OXI237 ONM237 ODQ237 NTU237 NJY237 NAC237 MQG237 MGK237 LWO237 LMS237 LCW237 KTA237 KJE237 JZI237 JPM237 JFQ237 IVU237 ILY237 ICC237 HSG237 HIK237 GYO237 GOS237 GEW237 FVA237 FLE237 FBI237 ERM237 EHQ237 DXU237 DNY237 DEC237 CUG237 CKK237 CAO237 BQS237 BGW237 AXA237 ANE237 ADI237 TM237 JQ237 WWC237 AC243 AC315:AC327 WWA238 WME238 WCI238 VSM238 VIQ238 UYU238 UOY238 UFC238 TVG238 TLK238 TBO238 SRS238 SHW238 RYA238 ROE238 REI238 QUM238 QKQ238 QAU238 PQY238 PHC238 OXG238 ONK238 ODO238 NTS238 NJW238 NAA238 MQE238 MGI238 LWM238 LMQ238 LCU238 KSY238 KJC238 JZG238 JPK238 JFO238 IVS238 ILW238 ICA238 HSE238 HII238 GYM238 GOQ238 GEU238 FUY238 FLC238 FBG238 ERK238 EHO238 DXS238 DNW238 DEA238 CUE238 CKI238 CAM238 BQQ238 BGU238 AWY238 ANC238 ADG238 WLV138 WMG137 VSD138 VIH138 UYL138 UOP138 UET138 TUX138 TLB138 TBF138 SRJ138 SHN138 RXR138 RNV138 RDZ138 QUD138 QKH138 QAL138 PQP138 PGT138 OWX138 ONB138 ODF138 NTJ138 NJN138 MZR138 MPV138 MFZ138 LWD138 LMH138 LCL138 KSP138 KIT138 JYX138 JPB138 JFF138 IVJ138 ILN138 IBR138 HRV138 HHZ138 GYD138 GOH138 GEL138 FUP138 FKT138 FAX138 ERB138 EHF138 DXJ138 DNN138 DDR138 CTV138 CJZ138 CAD138 BQH138 BGL138 AWP138 AMT138 ACX138 TB138 JF138 WVR138 AC126 AC128 AC130 AC132 AC197:AC198 AC214 WWG338:WWG339 WWK136 JY136 TU136 ADQ136 ANM136 AXI136 BHE136 BRA136 CAW136 CKS136 CUO136 DEK136 DOG136 DYC136 EHY136 ERU136 FBQ136 FLM136 FVI136 GFE136 GPA136 GYW136 HIS136 HSO136 ICK136 IMG136 IWC136 JFY136 JPU136 JZQ136 KJM136 KTI136 LDE136 LNA136 LWW136 MGS136 MQO136 NAK136 NKG136 NUC136 ODY136 ONU136 OXQ136 PHM136 PRI136 QBE136 QLA136 QUW136 RES136 ROO136 RYK136 SIG136 SSC136 TBY136 TLU136 TVQ136 UFM136 UPI136 UZE136 VJA136 VSW136 WCS136 WMO136 TQ338:TQ339 WMG237 TK238 WCS239 WMO239 WWK239 JY239 TU239 ADQ239 ANM239 AXI239 BHE239 BRA239 CAW239 CKS239 CUO239 DEK239 DOG239 DYC239 EHY239 ERU239 FBQ239 FLM239 FVI239 GFE239 GPA239 GYW239 HIS239 HSO239 ICK239 IMG239 IWC239 JFY239 JPU239 JZQ239 KJM239 KTI239 LDE239 LNA239 LWW239 MGS239 MQO239 NAK239 NKG239 NUC239 ODY239 ONU239 OXQ239 PHM239 PRI239 QBE239 QLA239 QUW239 RES239 ROO239 RYK239 SIG239 SSC239 TBY239 TLU239 TVQ239 UFM239 UPI239 UZE239 VJA239 VSW239 AD328 AC177:AC192 AC194:AC195 AC235:AC241 AC147 JY164:JY165 ADM338:ADM339 ANI338:ANI339 AXE338:AXE339 BHA338:BHA339 BQW338:BQW339 CAS338:CAS339 CKO338:CKO339 CUK338:CUK339 DEG338:DEG339 DOC338:DOC339 DXY338:DXY339 EHU338:EHU339 ERQ338:ERQ339 FBM338:FBM339 FLI338:FLI339 FVE338:FVE339 GFA338:GFA339 GOW338:GOW339 GYS338:GYS339 HIO338:HIO339 HSK338:HSK339 ICG338:ICG339 IMC338:IMC339 IVY338:IVY339 JFU338:JFU339 JPQ338:JPQ339 JZM338:JZM339 KJI338:KJI339 KTE338:KTE339 LDA338:LDA339 LMW338:LMW339 LWS338:LWS339 MGO338:MGO339 MQK338:MQK339 NAG338:NAG339 NKC338:NKC339 NTY338:NTY339 ODU338:ODU339 ONQ338:ONQ339 OXM338:OXM339 PHI338:PHI339 PRE338:PRE339 QBA338:QBA339 QKW338:QKW339 QUS338:QUS339 REO338:REO339 ROK338:ROK339 RYG338:RYG339 SIC338:SIC339 SRY338:SRY339 TBU338:TBU339 TLQ338:TLQ339 TVM338:TVM339 UFI338:UFI339 UPE338:UPE339 UZA338:UZA339 VIW338:VIW339 VSS338:VSS339 WCO338:WCO339 WMK338:WMK339 AE338:AE339 AC332:AC333 JY356:JY359 AC72:AC120 TU164:TU165 ADQ164:ADQ165 ANM164:ANM165 AXI164:AXI165 BHE164:BHE165 BRA164:BRA165 CAW164:CAW165 CKS164:CKS165 CUO164:CUO165 DEK164:DEK165 DOG164:DOG165 DYC164:DYC165 EHY164:EHY165 ERU164:ERU165 FBQ164:FBQ165 FLM164:FLM165 FVI164:FVI165 GFE164:GFE165 GPA164:GPA165 GYW164:GYW165 HIS164:HIS165 HSO164:HSO165 ICK164:ICK165 IMG164:IMG165 IWC164:IWC165 JFY164:JFY165 JPU164:JPU165 JZQ164:JZQ165 KJM164:KJM165 KTI164:KTI165 LDE164:LDE165 LNA164:LNA165 LWW164:LWW165 MGS164:MGS165 MQO164:MQO165 NAK164:NAK165 NKG164:NKG165 NUC164:NUC165 ODY164:ODY165 ONU164:ONU165 OXQ164:OXQ165 PHM164:PHM165 PRI164:PRI165 QBE164:QBE165 QLA164:QLA165 QUW164:QUW165 RES164:RES165 ROO164:ROO165 RYK164:RYK165 SIG164:SIG165 SSC164:SSC165 TBY164:TBY165 TLU164:TLU165 TVQ164:TVQ165 UFM164:UFM165 UPI164:UPI165 UZE164:UZE165 VJA164:VJA165 VSW164:VSW165 WCS164:WCS165 WMO164:WMO165 WWK352 JU338:JU339 WMO352 WCS352 VSW352 VJA352 UZE352 UPI352 UFM352 TVQ352 TLU352 TBY352 SSC352 SIG352 RYK352 ROO352 RES352 QUW352 QLA352 QBE352 PRI352 PHM352 OXQ352 ONU352 ODY352 NUC352 NKG352 NAK352 MQO352 MGS352 LWW352 LNA352 LDE352 KTI352 KJM352 JZQ352 JPU352 JFY352 IWC352 IMG352 ICK352 HSO352 HIS352 GYW352 GPA352 GFE352 FVI352 FLM352 FBQ352 ERU352 EHY352 DYC352 DOG352 DEK352 CUO352 CKS352 CAW352 BRA352 BHE352 AXI352 ANM352 ADQ352 TU352 JY352 ADQ356:ADQ359 AC159:AC166 WWK164:WWK165 BHE172 BRA172 CAW172 CKS172 CUO172 DEK172 DOG172 DYC172 EHY172 ERU172 FBQ172 FLM172 FVI172 GFE172 GPA172 GYW172 HIS172 HSO172 ICK172 IMG172 IWC172 JFY172 JPU172 JZQ172 KJM172 KTI172 LDE172 LNA172 LWW172 MGS172 MQO172 NAK172 NKG172 NUC172 ODY172 ONU172 OXQ172 PHM172 PRI172 QBE172 QLA172 QUW172 RES172 ROO172 RYK172 SIG172 SSC172 TBY172 TLU172 TVQ172 UFM172 UPI172 UZE172 VJA172 VSW172 WCS172 WMO172 WWK172 JY172 TU172 ADQ172 ANM172 AXI172 TU356:TU359 ANM356:ANM359 AXI356:AXI359 BHE356:BHE359 BRA356:BRA359 CAW356:CAW359 CKS356:CKS359 CUO356:CUO359 DEK356:DEK359 DOG356:DOG359 DYC356:DYC359 EHY356:EHY359 ERU356:ERU359 FBQ356:FBQ359 FLM356:FLM359 FVI356:FVI359 GFE356:GFE359 GPA356:GPA359 GYW356:GYW359 HIS356:HIS359 HSO356:HSO359 ICK356:ICK359 IMG356:IMG359 IWC356:IWC359 JFY356:JFY359 JPU356:JPU359 JZQ356:JZQ359 KJM356:KJM359 KTI356:KTI359 LDE356:LDE359 LNA356:LNA359 LWW356:LWW359 MGS356:MGS359 MQO356:MQO359 NAK356:NAK359 NKG356:NKG359 NUC356:NUC359 ODY356:ODY359 ONU356:ONU359 OXQ356:OXQ359 PHM356:PHM359 PRI356:PRI359 QBE356:QBE359 QLA356:QLA359 QUW356:QUW359 RES356:RES359 ROO356:ROO359 RYK356:RYK359 SIG356:SIG359 SSC356:SSC359 TBY356:TBY359 TLU356:TLU359 TVQ356:TVQ359 UFM356:UFM359 UPI356:UPI359 UZE356:UZE359 VJA356:VJA359 VSW356:VSW359 WCS356:WCS359 WMO356:WMO359 WWK356:WWK359 AC352:AC359 WWK354 JY354 TU354 ADQ354 ANM354 AXI354 BHE354 BRA354 CAW354 CKS354 CUO354 DEK354 DOG354 DYC354 EHY354 ERU354 FBQ354 FLM354 FVI354 GFE354 GPA354 GYW354 HIS354 HSO354 ICK354 IMG354 IWC354 JFY354 JPU354 JZQ354 KJM354 KTI354 LDE354 LNA354 LWW354 MGS354 MQO354 NAK354 NKG354 NUC354 ODY354 ONU354 OXQ354 PHM354 PRI354 QBE354 QLA354 QUW354 RES354 ROO354 RYK354 SIG354 SSC354 TBY354 TLU354 TVQ354 UFM354 UPI354 UZE354 VJA354 VSW354 WCS354 WMO354 AC134:AC143">
      <formula1>НДС</formula1>
    </dataValidation>
    <dataValidation type="list" allowBlank="1" showInputMessage="1" showErrorMessage="1" sqref="L277 L280 L283">
      <formula1>ааа</formula1>
    </dataValidation>
  </dataValidations>
  <hyperlinks>
    <hyperlink ref="G167" r:id="rId1" display="https://enstru.kz/code_new.jsp?&amp;t=%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s=common&amp;p=10&amp;n=0&amp;S=71%2E20%2E19%2E000&amp;N=%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fc=1&amp;fg=0&amp;new=712019.000.000001"/>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4">
        <x14:dataValidation type="custom" allowBlank="1" showInputMessage="1" showErrorMessage="1">
          <x14:formula1>
            <xm:f>AD15*AE15</xm:f>
          </x14:formula1>
          <xm:sqref>AN65654 KL65654 UH65654 AED65654 ANZ65654 AXV65654 BHR65654 BRN65654 CBJ65654 CLF65654 CVB65654 DEX65654 DOT65654 DYP65654 EIL65654 ESH65654 FCD65654 FLZ65654 FVV65654 GFR65654 GPN65654 GZJ65654 HJF65654 HTB65654 ICX65654 IMT65654 IWP65654 JGL65654 JQH65654 KAD65654 KJZ65654 KTV65654 LDR65654 LNN65654 LXJ65654 MHF65654 MRB65654 NAX65654 NKT65654 NUP65654 OEL65654 OOH65654 OYD65654 PHZ65654 PRV65654 QBR65654 QLN65654 QVJ65654 RFF65654 RPB65654 RYX65654 SIT65654 SSP65654 TCL65654 TMH65654 TWD65654 UFZ65654 UPV65654 UZR65654 VJN65654 VTJ65654 WDF65654 WNB65654 WWX65654 AN131190 KL131190 UH131190 AED131190 ANZ131190 AXV131190 BHR131190 BRN131190 CBJ131190 CLF131190 CVB131190 DEX131190 DOT131190 DYP131190 EIL131190 ESH131190 FCD131190 FLZ131190 FVV131190 GFR131190 GPN131190 GZJ131190 HJF131190 HTB131190 ICX131190 IMT131190 IWP131190 JGL131190 JQH131190 KAD131190 KJZ131190 KTV131190 LDR131190 LNN131190 LXJ131190 MHF131190 MRB131190 NAX131190 NKT131190 NUP131190 OEL131190 OOH131190 OYD131190 PHZ131190 PRV131190 QBR131190 QLN131190 QVJ131190 RFF131190 RPB131190 RYX131190 SIT131190 SSP131190 TCL131190 TMH131190 TWD131190 UFZ131190 UPV131190 UZR131190 VJN131190 VTJ131190 WDF131190 WNB131190 WWX131190 AN196726 KL196726 UH196726 AED196726 ANZ196726 AXV196726 BHR196726 BRN196726 CBJ196726 CLF196726 CVB196726 DEX196726 DOT196726 DYP196726 EIL196726 ESH196726 FCD196726 FLZ196726 FVV196726 GFR196726 GPN196726 GZJ196726 HJF196726 HTB196726 ICX196726 IMT196726 IWP196726 JGL196726 JQH196726 KAD196726 KJZ196726 KTV196726 LDR196726 LNN196726 LXJ196726 MHF196726 MRB196726 NAX196726 NKT196726 NUP196726 OEL196726 OOH196726 OYD196726 PHZ196726 PRV196726 QBR196726 QLN196726 QVJ196726 RFF196726 RPB196726 RYX196726 SIT196726 SSP196726 TCL196726 TMH196726 TWD196726 UFZ196726 UPV196726 UZR196726 VJN196726 VTJ196726 WDF196726 WNB196726 WWX196726 AN262262 KL262262 UH262262 AED262262 ANZ262262 AXV262262 BHR262262 BRN262262 CBJ262262 CLF262262 CVB262262 DEX262262 DOT262262 DYP262262 EIL262262 ESH262262 FCD262262 FLZ262262 FVV262262 GFR262262 GPN262262 GZJ262262 HJF262262 HTB262262 ICX262262 IMT262262 IWP262262 JGL262262 JQH262262 KAD262262 KJZ262262 KTV262262 LDR262262 LNN262262 LXJ262262 MHF262262 MRB262262 NAX262262 NKT262262 NUP262262 OEL262262 OOH262262 OYD262262 PHZ262262 PRV262262 QBR262262 QLN262262 QVJ262262 RFF262262 RPB262262 RYX262262 SIT262262 SSP262262 TCL262262 TMH262262 TWD262262 UFZ262262 UPV262262 UZR262262 VJN262262 VTJ262262 WDF262262 WNB262262 WWX262262 AN327798 KL327798 UH327798 AED327798 ANZ327798 AXV327798 BHR327798 BRN327798 CBJ327798 CLF327798 CVB327798 DEX327798 DOT327798 DYP327798 EIL327798 ESH327798 FCD327798 FLZ327798 FVV327798 GFR327798 GPN327798 GZJ327798 HJF327798 HTB327798 ICX327798 IMT327798 IWP327798 JGL327798 JQH327798 KAD327798 KJZ327798 KTV327798 LDR327798 LNN327798 LXJ327798 MHF327798 MRB327798 NAX327798 NKT327798 NUP327798 OEL327798 OOH327798 OYD327798 PHZ327798 PRV327798 QBR327798 QLN327798 QVJ327798 RFF327798 RPB327798 RYX327798 SIT327798 SSP327798 TCL327798 TMH327798 TWD327798 UFZ327798 UPV327798 UZR327798 VJN327798 VTJ327798 WDF327798 WNB327798 WWX327798 AN393334 KL393334 UH393334 AED393334 ANZ393334 AXV393334 BHR393334 BRN393334 CBJ393334 CLF393334 CVB393334 DEX393334 DOT393334 DYP393334 EIL393334 ESH393334 FCD393334 FLZ393334 FVV393334 GFR393334 GPN393334 GZJ393334 HJF393334 HTB393334 ICX393334 IMT393334 IWP393334 JGL393334 JQH393334 KAD393334 KJZ393334 KTV393334 LDR393334 LNN393334 LXJ393334 MHF393334 MRB393334 NAX393334 NKT393334 NUP393334 OEL393334 OOH393334 OYD393334 PHZ393334 PRV393334 QBR393334 QLN393334 QVJ393334 RFF393334 RPB393334 RYX393334 SIT393334 SSP393334 TCL393334 TMH393334 TWD393334 UFZ393334 UPV393334 UZR393334 VJN393334 VTJ393334 WDF393334 WNB393334 WWX393334 AN458870 KL458870 UH458870 AED458870 ANZ458870 AXV458870 BHR458870 BRN458870 CBJ458870 CLF458870 CVB458870 DEX458870 DOT458870 DYP458870 EIL458870 ESH458870 FCD458870 FLZ458870 FVV458870 GFR458870 GPN458870 GZJ458870 HJF458870 HTB458870 ICX458870 IMT458870 IWP458870 JGL458870 JQH458870 KAD458870 KJZ458870 KTV458870 LDR458870 LNN458870 LXJ458870 MHF458870 MRB458870 NAX458870 NKT458870 NUP458870 OEL458870 OOH458870 OYD458870 PHZ458870 PRV458870 QBR458870 QLN458870 QVJ458870 RFF458870 RPB458870 RYX458870 SIT458870 SSP458870 TCL458870 TMH458870 TWD458870 UFZ458870 UPV458870 UZR458870 VJN458870 VTJ458870 WDF458870 WNB458870 WWX458870 AN524406 KL524406 UH524406 AED524406 ANZ524406 AXV524406 BHR524406 BRN524406 CBJ524406 CLF524406 CVB524406 DEX524406 DOT524406 DYP524406 EIL524406 ESH524406 FCD524406 FLZ524406 FVV524406 GFR524406 GPN524406 GZJ524406 HJF524406 HTB524406 ICX524406 IMT524406 IWP524406 JGL524406 JQH524406 KAD524406 KJZ524406 KTV524406 LDR524406 LNN524406 LXJ524406 MHF524406 MRB524406 NAX524406 NKT524406 NUP524406 OEL524406 OOH524406 OYD524406 PHZ524406 PRV524406 QBR524406 QLN524406 QVJ524406 RFF524406 RPB524406 RYX524406 SIT524406 SSP524406 TCL524406 TMH524406 TWD524406 UFZ524406 UPV524406 UZR524406 VJN524406 VTJ524406 WDF524406 WNB524406 WWX524406 AN589942 KL589942 UH589942 AED589942 ANZ589942 AXV589942 BHR589942 BRN589942 CBJ589942 CLF589942 CVB589942 DEX589942 DOT589942 DYP589942 EIL589942 ESH589942 FCD589942 FLZ589942 FVV589942 GFR589942 GPN589942 GZJ589942 HJF589942 HTB589942 ICX589942 IMT589942 IWP589942 JGL589942 JQH589942 KAD589942 KJZ589942 KTV589942 LDR589942 LNN589942 LXJ589942 MHF589942 MRB589942 NAX589942 NKT589942 NUP589942 OEL589942 OOH589942 OYD589942 PHZ589942 PRV589942 QBR589942 QLN589942 QVJ589942 RFF589942 RPB589942 RYX589942 SIT589942 SSP589942 TCL589942 TMH589942 TWD589942 UFZ589942 UPV589942 UZR589942 VJN589942 VTJ589942 WDF589942 WNB589942 WWX589942 AN655478 KL655478 UH655478 AED655478 ANZ655478 AXV655478 BHR655478 BRN655478 CBJ655478 CLF655478 CVB655478 DEX655478 DOT655478 DYP655478 EIL655478 ESH655478 FCD655478 FLZ655478 FVV655478 GFR655478 GPN655478 GZJ655478 HJF655478 HTB655478 ICX655478 IMT655478 IWP655478 JGL655478 JQH655478 KAD655478 KJZ655478 KTV655478 LDR655478 LNN655478 LXJ655478 MHF655478 MRB655478 NAX655478 NKT655478 NUP655478 OEL655478 OOH655478 OYD655478 PHZ655478 PRV655478 QBR655478 QLN655478 QVJ655478 RFF655478 RPB655478 RYX655478 SIT655478 SSP655478 TCL655478 TMH655478 TWD655478 UFZ655478 UPV655478 UZR655478 VJN655478 VTJ655478 WDF655478 WNB655478 WWX655478 AN721014 KL721014 UH721014 AED721014 ANZ721014 AXV721014 BHR721014 BRN721014 CBJ721014 CLF721014 CVB721014 DEX721014 DOT721014 DYP721014 EIL721014 ESH721014 FCD721014 FLZ721014 FVV721014 GFR721014 GPN721014 GZJ721014 HJF721014 HTB721014 ICX721014 IMT721014 IWP721014 JGL721014 JQH721014 KAD721014 KJZ721014 KTV721014 LDR721014 LNN721014 LXJ721014 MHF721014 MRB721014 NAX721014 NKT721014 NUP721014 OEL721014 OOH721014 OYD721014 PHZ721014 PRV721014 QBR721014 QLN721014 QVJ721014 RFF721014 RPB721014 RYX721014 SIT721014 SSP721014 TCL721014 TMH721014 TWD721014 UFZ721014 UPV721014 UZR721014 VJN721014 VTJ721014 WDF721014 WNB721014 WWX721014 AN786550 KL786550 UH786550 AED786550 ANZ786550 AXV786550 BHR786550 BRN786550 CBJ786550 CLF786550 CVB786550 DEX786550 DOT786550 DYP786550 EIL786550 ESH786550 FCD786550 FLZ786550 FVV786550 GFR786550 GPN786550 GZJ786550 HJF786550 HTB786550 ICX786550 IMT786550 IWP786550 JGL786550 JQH786550 KAD786550 KJZ786550 KTV786550 LDR786550 LNN786550 LXJ786550 MHF786550 MRB786550 NAX786550 NKT786550 NUP786550 OEL786550 OOH786550 OYD786550 PHZ786550 PRV786550 QBR786550 QLN786550 QVJ786550 RFF786550 RPB786550 RYX786550 SIT786550 SSP786550 TCL786550 TMH786550 TWD786550 UFZ786550 UPV786550 UZR786550 VJN786550 VTJ786550 WDF786550 WNB786550 WWX786550 AN852086 KL852086 UH852086 AED852086 ANZ852086 AXV852086 BHR852086 BRN852086 CBJ852086 CLF852086 CVB852086 DEX852086 DOT852086 DYP852086 EIL852086 ESH852086 FCD852086 FLZ852086 FVV852086 GFR852086 GPN852086 GZJ852086 HJF852086 HTB852086 ICX852086 IMT852086 IWP852086 JGL852086 JQH852086 KAD852086 KJZ852086 KTV852086 LDR852086 LNN852086 LXJ852086 MHF852086 MRB852086 NAX852086 NKT852086 NUP852086 OEL852086 OOH852086 OYD852086 PHZ852086 PRV852086 QBR852086 QLN852086 QVJ852086 RFF852086 RPB852086 RYX852086 SIT852086 SSP852086 TCL852086 TMH852086 TWD852086 UFZ852086 UPV852086 UZR852086 VJN852086 VTJ852086 WDF852086 WNB852086 WWX852086 AN917622 KL917622 UH917622 AED917622 ANZ917622 AXV917622 BHR917622 BRN917622 CBJ917622 CLF917622 CVB917622 DEX917622 DOT917622 DYP917622 EIL917622 ESH917622 FCD917622 FLZ917622 FVV917622 GFR917622 GPN917622 GZJ917622 HJF917622 HTB917622 ICX917622 IMT917622 IWP917622 JGL917622 JQH917622 KAD917622 KJZ917622 KTV917622 LDR917622 LNN917622 LXJ917622 MHF917622 MRB917622 NAX917622 NKT917622 NUP917622 OEL917622 OOH917622 OYD917622 PHZ917622 PRV917622 QBR917622 QLN917622 QVJ917622 RFF917622 RPB917622 RYX917622 SIT917622 SSP917622 TCL917622 TMH917622 TWD917622 UFZ917622 UPV917622 UZR917622 VJN917622 VTJ917622 WDF917622 WNB917622 WWX917622 AN983158 KL983158 UH983158 AED983158 ANZ983158 AXV983158 BHR983158 BRN983158 CBJ983158 CLF983158 CVB983158 DEX983158 DOT983158 DYP983158 EIL983158 ESH983158 FCD983158 FLZ983158 FVV983158 GFR983158 GPN983158 GZJ983158 HJF983158 HTB983158 ICX983158 IMT983158 IWP983158 JGL983158 JQH983158 KAD983158 KJZ983158 KTV983158 LDR983158 LNN983158 LXJ983158 MHF983158 MRB983158 NAX983158 NKT983158 NUP983158 OEL983158 OOH983158 OYD983158 PHZ983158 PRV983158 QBR983158 QLN983158 QVJ983158 RFF983158 RPB983158 RYX983158 SIT983158 SSP983158 TCL983158 TMH983158 TWD983158 UFZ983158 UPV983158 UZR983158 VJN983158 VTJ983158 WDF983158 WNB983158 WWX983158 KA65652:KA65654 TW65652:TW65654 ADS65652:ADS65654 ANO65652:ANO65654 AXK65652:AXK65654 BHG65652:BHG65654 BRC65652:BRC65654 CAY65652:CAY65654 CKU65652:CKU65654 CUQ65652:CUQ65654 DEM65652:DEM65654 DOI65652:DOI65654 DYE65652:DYE65654 EIA65652:EIA65654 ERW65652:ERW65654 FBS65652:FBS65654 FLO65652:FLO65654 FVK65652:FVK65654 GFG65652:GFG65654 GPC65652:GPC65654 GYY65652:GYY65654 HIU65652:HIU65654 HSQ65652:HSQ65654 ICM65652:ICM65654 IMI65652:IMI65654 IWE65652:IWE65654 JGA65652:JGA65654 JPW65652:JPW65654 JZS65652:JZS65654 KJO65652:KJO65654 KTK65652:KTK65654 LDG65652:LDG65654 LNC65652:LNC65654 LWY65652:LWY65654 MGU65652:MGU65654 MQQ65652:MQQ65654 NAM65652:NAM65654 NKI65652:NKI65654 NUE65652:NUE65654 OEA65652:OEA65654 ONW65652:ONW65654 OXS65652:OXS65654 PHO65652:PHO65654 PRK65652:PRK65654 QBG65652:QBG65654 QLC65652:QLC65654 QUY65652:QUY65654 REU65652:REU65654 ROQ65652:ROQ65654 RYM65652:RYM65654 SII65652:SII65654 SSE65652:SSE65654 TCA65652:TCA65654 TLW65652:TLW65654 TVS65652:TVS65654 UFO65652:UFO65654 UPK65652:UPK65654 UZG65652:UZG65654 VJC65652:VJC65654 VSY65652:VSY65654 WCU65652:WCU65654 WMQ65652:WMQ65654 WWM65652:WWM65654 KA131188:KA131190 TW131188:TW131190 ADS131188:ADS131190 ANO131188:ANO131190 AXK131188:AXK131190 BHG131188:BHG131190 BRC131188:BRC131190 CAY131188:CAY131190 CKU131188:CKU131190 CUQ131188:CUQ131190 DEM131188:DEM131190 DOI131188:DOI131190 DYE131188:DYE131190 EIA131188:EIA131190 ERW131188:ERW131190 FBS131188:FBS131190 FLO131188:FLO131190 FVK131188:FVK131190 GFG131188:GFG131190 GPC131188:GPC131190 GYY131188:GYY131190 HIU131188:HIU131190 HSQ131188:HSQ131190 ICM131188:ICM131190 IMI131188:IMI131190 IWE131188:IWE131190 JGA131188:JGA131190 JPW131188:JPW131190 JZS131188:JZS131190 KJO131188:KJO131190 KTK131188:KTK131190 LDG131188:LDG131190 LNC131188:LNC131190 LWY131188:LWY131190 MGU131188:MGU131190 MQQ131188:MQQ131190 NAM131188:NAM131190 NKI131188:NKI131190 NUE131188:NUE131190 OEA131188:OEA131190 ONW131188:ONW131190 OXS131188:OXS131190 PHO131188:PHO131190 PRK131188:PRK131190 QBG131188:QBG131190 QLC131188:QLC131190 QUY131188:QUY131190 REU131188:REU131190 ROQ131188:ROQ131190 RYM131188:RYM131190 SII131188:SII131190 SSE131188:SSE131190 TCA131188:TCA131190 TLW131188:TLW131190 TVS131188:TVS131190 UFO131188:UFO131190 UPK131188:UPK131190 UZG131188:UZG131190 VJC131188:VJC131190 VSY131188:VSY131190 WCU131188:WCU131190 WMQ131188:WMQ131190 WWM131188:WWM131190 KA196724:KA196726 TW196724:TW196726 ADS196724:ADS196726 ANO196724:ANO196726 AXK196724:AXK196726 BHG196724:BHG196726 BRC196724:BRC196726 CAY196724:CAY196726 CKU196724:CKU196726 CUQ196724:CUQ196726 DEM196724:DEM196726 DOI196724:DOI196726 DYE196724:DYE196726 EIA196724:EIA196726 ERW196724:ERW196726 FBS196724:FBS196726 FLO196724:FLO196726 FVK196724:FVK196726 GFG196724:GFG196726 GPC196724:GPC196726 GYY196724:GYY196726 HIU196724:HIU196726 HSQ196724:HSQ196726 ICM196724:ICM196726 IMI196724:IMI196726 IWE196724:IWE196726 JGA196724:JGA196726 JPW196724:JPW196726 JZS196724:JZS196726 KJO196724:KJO196726 KTK196724:KTK196726 LDG196724:LDG196726 LNC196724:LNC196726 LWY196724:LWY196726 MGU196724:MGU196726 MQQ196724:MQQ196726 NAM196724:NAM196726 NKI196724:NKI196726 NUE196724:NUE196726 OEA196724:OEA196726 ONW196724:ONW196726 OXS196724:OXS196726 PHO196724:PHO196726 PRK196724:PRK196726 QBG196724:QBG196726 QLC196724:QLC196726 QUY196724:QUY196726 REU196724:REU196726 ROQ196724:ROQ196726 RYM196724:RYM196726 SII196724:SII196726 SSE196724:SSE196726 TCA196724:TCA196726 TLW196724:TLW196726 TVS196724:TVS196726 UFO196724:UFO196726 UPK196724:UPK196726 UZG196724:UZG196726 VJC196724:VJC196726 VSY196724:VSY196726 WCU196724:WCU196726 WMQ196724:WMQ196726 WWM196724:WWM196726 KA262260:KA262262 TW262260:TW262262 ADS262260:ADS262262 ANO262260:ANO262262 AXK262260:AXK262262 BHG262260:BHG262262 BRC262260:BRC262262 CAY262260:CAY262262 CKU262260:CKU262262 CUQ262260:CUQ262262 DEM262260:DEM262262 DOI262260:DOI262262 DYE262260:DYE262262 EIA262260:EIA262262 ERW262260:ERW262262 FBS262260:FBS262262 FLO262260:FLO262262 FVK262260:FVK262262 GFG262260:GFG262262 GPC262260:GPC262262 GYY262260:GYY262262 HIU262260:HIU262262 HSQ262260:HSQ262262 ICM262260:ICM262262 IMI262260:IMI262262 IWE262260:IWE262262 JGA262260:JGA262262 JPW262260:JPW262262 JZS262260:JZS262262 KJO262260:KJO262262 KTK262260:KTK262262 LDG262260:LDG262262 LNC262260:LNC262262 LWY262260:LWY262262 MGU262260:MGU262262 MQQ262260:MQQ262262 NAM262260:NAM262262 NKI262260:NKI262262 NUE262260:NUE262262 OEA262260:OEA262262 ONW262260:ONW262262 OXS262260:OXS262262 PHO262260:PHO262262 PRK262260:PRK262262 QBG262260:QBG262262 QLC262260:QLC262262 QUY262260:QUY262262 REU262260:REU262262 ROQ262260:ROQ262262 RYM262260:RYM262262 SII262260:SII262262 SSE262260:SSE262262 TCA262260:TCA262262 TLW262260:TLW262262 TVS262260:TVS262262 UFO262260:UFO262262 UPK262260:UPK262262 UZG262260:UZG262262 VJC262260:VJC262262 VSY262260:VSY262262 WCU262260:WCU262262 WMQ262260:WMQ262262 WWM262260:WWM262262 KA327796:KA327798 TW327796:TW327798 ADS327796:ADS327798 ANO327796:ANO327798 AXK327796:AXK327798 BHG327796:BHG327798 BRC327796:BRC327798 CAY327796:CAY327798 CKU327796:CKU327798 CUQ327796:CUQ327798 DEM327796:DEM327798 DOI327796:DOI327798 DYE327796:DYE327798 EIA327796:EIA327798 ERW327796:ERW327798 FBS327796:FBS327798 FLO327796:FLO327798 FVK327796:FVK327798 GFG327796:GFG327798 GPC327796:GPC327798 GYY327796:GYY327798 HIU327796:HIU327798 HSQ327796:HSQ327798 ICM327796:ICM327798 IMI327796:IMI327798 IWE327796:IWE327798 JGA327796:JGA327798 JPW327796:JPW327798 JZS327796:JZS327798 KJO327796:KJO327798 KTK327796:KTK327798 LDG327796:LDG327798 LNC327796:LNC327798 LWY327796:LWY327798 MGU327796:MGU327798 MQQ327796:MQQ327798 NAM327796:NAM327798 NKI327796:NKI327798 NUE327796:NUE327798 OEA327796:OEA327798 ONW327796:ONW327798 OXS327796:OXS327798 PHO327796:PHO327798 PRK327796:PRK327798 QBG327796:QBG327798 QLC327796:QLC327798 QUY327796:QUY327798 REU327796:REU327798 ROQ327796:ROQ327798 RYM327796:RYM327798 SII327796:SII327798 SSE327796:SSE327798 TCA327796:TCA327798 TLW327796:TLW327798 TVS327796:TVS327798 UFO327796:UFO327798 UPK327796:UPK327798 UZG327796:UZG327798 VJC327796:VJC327798 VSY327796:VSY327798 WCU327796:WCU327798 WMQ327796:WMQ327798 WWM327796:WWM327798 KA393332:KA393334 TW393332:TW393334 ADS393332:ADS393334 ANO393332:ANO393334 AXK393332:AXK393334 BHG393332:BHG393334 BRC393332:BRC393334 CAY393332:CAY393334 CKU393332:CKU393334 CUQ393332:CUQ393334 DEM393332:DEM393334 DOI393332:DOI393334 DYE393332:DYE393334 EIA393332:EIA393334 ERW393332:ERW393334 FBS393332:FBS393334 FLO393332:FLO393334 FVK393332:FVK393334 GFG393332:GFG393334 GPC393332:GPC393334 GYY393332:GYY393334 HIU393332:HIU393334 HSQ393332:HSQ393334 ICM393332:ICM393334 IMI393332:IMI393334 IWE393332:IWE393334 JGA393332:JGA393334 JPW393332:JPW393334 JZS393332:JZS393334 KJO393332:KJO393334 KTK393332:KTK393334 LDG393332:LDG393334 LNC393332:LNC393334 LWY393332:LWY393334 MGU393332:MGU393334 MQQ393332:MQQ393334 NAM393332:NAM393334 NKI393332:NKI393334 NUE393332:NUE393334 OEA393332:OEA393334 ONW393332:ONW393334 OXS393332:OXS393334 PHO393332:PHO393334 PRK393332:PRK393334 QBG393332:QBG393334 QLC393332:QLC393334 QUY393332:QUY393334 REU393332:REU393334 ROQ393332:ROQ393334 RYM393332:RYM393334 SII393332:SII393334 SSE393332:SSE393334 TCA393332:TCA393334 TLW393332:TLW393334 TVS393332:TVS393334 UFO393332:UFO393334 UPK393332:UPK393334 UZG393332:UZG393334 VJC393332:VJC393334 VSY393332:VSY393334 WCU393332:WCU393334 WMQ393332:WMQ393334 WWM393332:WWM393334 KA458868:KA458870 TW458868:TW458870 ADS458868:ADS458870 ANO458868:ANO458870 AXK458868:AXK458870 BHG458868:BHG458870 BRC458868:BRC458870 CAY458868:CAY458870 CKU458868:CKU458870 CUQ458868:CUQ458870 DEM458868:DEM458870 DOI458868:DOI458870 DYE458868:DYE458870 EIA458868:EIA458870 ERW458868:ERW458870 FBS458868:FBS458870 FLO458868:FLO458870 FVK458868:FVK458870 GFG458868:GFG458870 GPC458868:GPC458870 GYY458868:GYY458870 HIU458868:HIU458870 HSQ458868:HSQ458870 ICM458868:ICM458870 IMI458868:IMI458870 IWE458868:IWE458870 JGA458868:JGA458870 JPW458868:JPW458870 JZS458868:JZS458870 KJO458868:KJO458870 KTK458868:KTK458870 LDG458868:LDG458870 LNC458868:LNC458870 LWY458868:LWY458870 MGU458868:MGU458870 MQQ458868:MQQ458870 NAM458868:NAM458870 NKI458868:NKI458870 NUE458868:NUE458870 OEA458868:OEA458870 ONW458868:ONW458870 OXS458868:OXS458870 PHO458868:PHO458870 PRK458868:PRK458870 QBG458868:QBG458870 QLC458868:QLC458870 QUY458868:QUY458870 REU458868:REU458870 ROQ458868:ROQ458870 RYM458868:RYM458870 SII458868:SII458870 SSE458868:SSE458870 TCA458868:TCA458870 TLW458868:TLW458870 TVS458868:TVS458870 UFO458868:UFO458870 UPK458868:UPK458870 UZG458868:UZG458870 VJC458868:VJC458870 VSY458868:VSY458870 WCU458868:WCU458870 WMQ458868:WMQ458870 WWM458868:WWM458870 KA524404:KA524406 TW524404:TW524406 ADS524404:ADS524406 ANO524404:ANO524406 AXK524404:AXK524406 BHG524404:BHG524406 BRC524404:BRC524406 CAY524404:CAY524406 CKU524404:CKU524406 CUQ524404:CUQ524406 DEM524404:DEM524406 DOI524404:DOI524406 DYE524404:DYE524406 EIA524404:EIA524406 ERW524404:ERW524406 FBS524404:FBS524406 FLO524404:FLO524406 FVK524404:FVK524406 GFG524404:GFG524406 GPC524404:GPC524406 GYY524404:GYY524406 HIU524404:HIU524406 HSQ524404:HSQ524406 ICM524404:ICM524406 IMI524404:IMI524406 IWE524404:IWE524406 JGA524404:JGA524406 JPW524404:JPW524406 JZS524404:JZS524406 KJO524404:KJO524406 KTK524404:KTK524406 LDG524404:LDG524406 LNC524404:LNC524406 LWY524404:LWY524406 MGU524404:MGU524406 MQQ524404:MQQ524406 NAM524404:NAM524406 NKI524404:NKI524406 NUE524404:NUE524406 OEA524404:OEA524406 ONW524404:ONW524406 OXS524404:OXS524406 PHO524404:PHO524406 PRK524404:PRK524406 QBG524404:QBG524406 QLC524404:QLC524406 QUY524404:QUY524406 REU524404:REU524406 ROQ524404:ROQ524406 RYM524404:RYM524406 SII524404:SII524406 SSE524404:SSE524406 TCA524404:TCA524406 TLW524404:TLW524406 TVS524404:TVS524406 UFO524404:UFO524406 UPK524404:UPK524406 UZG524404:UZG524406 VJC524404:VJC524406 VSY524404:VSY524406 WCU524404:WCU524406 WMQ524404:WMQ524406 WWM524404:WWM524406 KA589940:KA589942 TW589940:TW589942 ADS589940:ADS589942 ANO589940:ANO589942 AXK589940:AXK589942 BHG589940:BHG589942 BRC589940:BRC589942 CAY589940:CAY589942 CKU589940:CKU589942 CUQ589940:CUQ589942 DEM589940:DEM589942 DOI589940:DOI589942 DYE589940:DYE589942 EIA589940:EIA589942 ERW589940:ERW589942 FBS589940:FBS589942 FLO589940:FLO589942 FVK589940:FVK589942 GFG589940:GFG589942 GPC589940:GPC589942 GYY589940:GYY589942 HIU589940:HIU589942 HSQ589940:HSQ589942 ICM589940:ICM589942 IMI589940:IMI589942 IWE589940:IWE589942 JGA589940:JGA589942 JPW589940:JPW589942 JZS589940:JZS589942 KJO589940:KJO589942 KTK589940:KTK589942 LDG589940:LDG589942 LNC589940:LNC589942 LWY589940:LWY589942 MGU589940:MGU589942 MQQ589940:MQQ589942 NAM589940:NAM589942 NKI589940:NKI589942 NUE589940:NUE589942 OEA589940:OEA589942 ONW589940:ONW589942 OXS589940:OXS589942 PHO589940:PHO589942 PRK589940:PRK589942 QBG589940:QBG589942 QLC589940:QLC589942 QUY589940:QUY589942 REU589940:REU589942 ROQ589940:ROQ589942 RYM589940:RYM589942 SII589940:SII589942 SSE589940:SSE589942 TCA589940:TCA589942 TLW589940:TLW589942 TVS589940:TVS589942 UFO589940:UFO589942 UPK589940:UPK589942 UZG589940:UZG589942 VJC589940:VJC589942 VSY589940:VSY589942 WCU589940:WCU589942 WMQ589940:WMQ589942 WWM589940:WWM589942 KA655476:KA655478 TW655476:TW655478 ADS655476:ADS655478 ANO655476:ANO655478 AXK655476:AXK655478 BHG655476:BHG655478 BRC655476:BRC655478 CAY655476:CAY655478 CKU655476:CKU655478 CUQ655476:CUQ655478 DEM655476:DEM655478 DOI655476:DOI655478 DYE655476:DYE655478 EIA655476:EIA655478 ERW655476:ERW655478 FBS655476:FBS655478 FLO655476:FLO655478 FVK655476:FVK655478 GFG655476:GFG655478 GPC655476:GPC655478 GYY655476:GYY655478 HIU655476:HIU655478 HSQ655476:HSQ655478 ICM655476:ICM655478 IMI655476:IMI655478 IWE655476:IWE655478 JGA655476:JGA655478 JPW655476:JPW655478 JZS655476:JZS655478 KJO655476:KJO655478 KTK655476:KTK655478 LDG655476:LDG655478 LNC655476:LNC655478 LWY655476:LWY655478 MGU655476:MGU655478 MQQ655476:MQQ655478 NAM655476:NAM655478 NKI655476:NKI655478 NUE655476:NUE655478 OEA655476:OEA655478 ONW655476:ONW655478 OXS655476:OXS655478 PHO655476:PHO655478 PRK655476:PRK655478 QBG655476:QBG655478 QLC655476:QLC655478 QUY655476:QUY655478 REU655476:REU655478 ROQ655476:ROQ655478 RYM655476:RYM655478 SII655476:SII655478 SSE655476:SSE655478 TCA655476:TCA655478 TLW655476:TLW655478 TVS655476:TVS655478 UFO655476:UFO655478 UPK655476:UPK655478 UZG655476:UZG655478 VJC655476:VJC655478 VSY655476:VSY655478 WCU655476:WCU655478 WMQ655476:WMQ655478 WWM655476:WWM655478 KA721012:KA721014 TW721012:TW721014 ADS721012:ADS721014 ANO721012:ANO721014 AXK721012:AXK721014 BHG721012:BHG721014 BRC721012:BRC721014 CAY721012:CAY721014 CKU721012:CKU721014 CUQ721012:CUQ721014 DEM721012:DEM721014 DOI721012:DOI721014 DYE721012:DYE721014 EIA721012:EIA721014 ERW721012:ERW721014 FBS721012:FBS721014 FLO721012:FLO721014 FVK721012:FVK721014 GFG721012:GFG721014 GPC721012:GPC721014 GYY721012:GYY721014 HIU721012:HIU721014 HSQ721012:HSQ721014 ICM721012:ICM721014 IMI721012:IMI721014 IWE721012:IWE721014 JGA721012:JGA721014 JPW721012:JPW721014 JZS721012:JZS721014 KJO721012:KJO721014 KTK721012:KTK721014 LDG721012:LDG721014 LNC721012:LNC721014 LWY721012:LWY721014 MGU721012:MGU721014 MQQ721012:MQQ721014 NAM721012:NAM721014 NKI721012:NKI721014 NUE721012:NUE721014 OEA721012:OEA721014 ONW721012:ONW721014 OXS721012:OXS721014 PHO721012:PHO721014 PRK721012:PRK721014 QBG721012:QBG721014 QLC721012:QLC721014 QUY721012:QUY721014 REU721012:REU721014 ROQ721012:ROQ721014 RYM721012:RYM721014 SII721012:SII721014 SSE721012:SSE721014 TCA721012:TCA721014 TLW721012:TLW721014 TVS721012:TVS721014 UFO721012:UFO721014 UPK721012:UPK721014 UZG721012:UZG721014 VJC721012:VJC721014 VSY721012:VSY721014 WCU721012:WCU721014 WMQ721012:WMQ721014 WWM721012:WWM721014 KA786548:KA786550 TW786548:TW786550 ADS786548:ADS786550 ANO786548:ANO786550 AXK786548:AXK786550 BHG786548:BHG786550 BRC786548:BRC786550 CAY786548:CAY786550 CKU786548:CKU786550 CUQ786548:CUQ786550 DEM786548:DEM786550 DOI786548:DOI786550 DYE786548:DYE786550 EIA786548:EIA786550 ERW786548:ERW786550 FBS786548:FBS786550 FLO786548:FLO786550 FVK786548:FVK786550 GFG786548:GFG786550 GPC786548:GPC786550 GYY786548:GYY786550 HIU786548:HIU786550 HSQ786548:HSQ786550 ICM786548:ICM786550 IMI786548:IMI786550 IWE786548:IWE786550 JGA786548:JGA786550 JPW786548:JPW786550 JZS786548:JZS786550 KJO786548:KJO786550 KTK786548:KTK786550 LDG786548:LDG786550 LNC786548:LNC786550 LWY786548:LWY786550 MGU786548:MGU786550 MQQ786548:MQQ786550 NAM786548:NAM786550 NKI786548:NKI786550 NUE786548:NUE786550 OEA786548:OEA786550 ONW786548:ONW786550 OXS786548:OXS786550 PHO786548:PHO786550 PRK786548:PRK786550 QBG786548:QBG786550 QLC786548:QLC786550 QUY786548:QUY786550 REU786548:REU786550 ROQ786548:ROQ786550 RYM786548:RYM786550 SII786548:SII786550 SSE786548:SSE786550 TCA786548:TCA786550 TLW786548:TLW786550 TVS786548:TVS786550 UFO786548:UFO786550 UPK786548:UPK786550 UZG786548:UZG786550 VJC786548:VJC786550 VSY786548:VSY786550 WCU786548:WCU786550 WMQ786548:WMQ786550 WWM786548:WWM786550 KA852084:KA852086 TW852084:TW852086 ADS852084:ADS852086 ANO852084:ANO852086 AXK852084:AXK852086 BHG852084:BHG852086 BRC852084:BRC852086 CAY852084:CAY852086 CKU852084:CKU852086 CUQ852084:CUQ852086 DEM852084:DEM852086 DOI852084:DOI852086 DYE852084:DYE852086 EIA852084:EIA852086 ERW852084:ERW852086 FBS852084:FBS852086 FLO852084:FLO852086 FVK852084:FVK852086 GFG852084:GFG852086 GPC852084:GPC852086 GYY852084:GYY852086 HIU852084:HIU852086 HSQ852084:HSQ852086 ICM852084:ICM852086 IMI852084:IMI852086 IWE852084:IWE852086 JGA852084:JGA852086 JPW852084:JPW852086 JZS852084:JZS852086 KJO852084:KJO852086 KTK852084:KTK852086 LDG852084:LDG852086 LNC852084:LNC852086 LWY852084:LWY852086 MGU852084:MGU852086 MQQ852084:MQQ852086 NAM852084:NAM852086 NKI852084:NKI852086 NUE852084:NUE852086 OEA852084:OEA852086 ONW852084:ONW852086 OXS852084:OXS852086 PHO852084:PHO852086 PRK852084:PRK852086 QBG852084:QBG852086 QLC852084:QLC852086 QUY852084:QUY852086 REU852084:REU852086 ROQ852084:ROQ852086 RYM852084:RYM852086 SII852084:SII852086 SSE852084:SSE852086 TCA852084:TCA852086 TLW852084:TLW852086 TVS852084:TVS852086 UFO852084:UFO852086 UPK852084:UPK852086 UZG852084:UZG852086 VJC852084:VJC852086 VSY852084:VSY852086 WCU852084:WCU852086 WMQ852084:WMQ852086 WWM852084:WWM852086 KA917620:KA917622 TW917620:TW917622 ADS917620:ADS917622 ANO917620:ANO917622 AXK917620:AXK917622 BHG917620:BHG917622 BRC917620:BRC917622 CAY917620:CAY917622 CKU917620:CKU917622 CUQ917620:CUQ917622 DEM917620:DEM917622 DOI917620:DOI917622 DYE917620:DYE917622 EIA917620:EIA917622 ERW917620:ERW917622 FBS917620:FBS917622 FLO917620:FLO917622 FVK917620:FVK917622 GFG917620:GFG917622 GPC917620:GPC917622 GYY917620:GYY917622 HIU917620:HIU917622 HSQ917620:HSQ917622 ICM917620:ICM917622 IMI917620:IMI917622 IWE917620:IWE917622 JGA917620:JGA917622 JPW917620:JPW917622 JZS917620:JZS917622 KJO917620:KJO917622 KTK917620:KTK917622 LDG917620:LDG917622 LNC917620:LNC917622 LWY917620:LWY917622 MGU917620:MGU917622 MQQ917620:MQQ917622 NAM917620:NAM917622 NKI917620:NKI917622 NUE917620:NUE917622 OEA917620:OEA917622 ONW917620:ONW917622 OXS917620:OXS917622 PHO917620:PHO917622 PRK917620:PRK917622 QBG917620:QBG917622 QLC917620:QLC917622 QUY917620:QUY917622 REU917620:REU917622 ROQ917620:ROQ917622 RYM917620:RYM917622 SII917620:SII917622 SSE917620:SSE917622 TCA917620:TCA917622 TLW917620:TLW917622 TVS917620:TVS917622 UFO917620:UFO917622 UPK917620:UPK917622 UZG917620:UZG917622 VJC917620:VJC917622 VSY917620:VSY917622 WCU917620:WCU917622 WMQ917620:WMQ917622 WWM917620:WWM917622 KA983156:KA983158 TW983156:TW983158 ADS983156:ADS983158 ANO983156:ANO983158 AXK983156:AXK983158 BHG983156:BHG983158 BRC983156:BRC983158 CAY983156:CAY983158 CKU983156:CKU983158 CUQ983156:CUQ983158 DEM983156:DEM983158 DOI983156:DOI983158 DYE983156:DYE983158 EIA983156:EIA983158 ERW983156:ERW983158 FBS983156:FBS983158 FLO983156:FLO983158 FVK983156:FVK983158 GFG983156:GFG983158 GPC983156:GPC983158 GYY983156:GYY983158 HIU983156:HIU983158 HSQ983156:HSQ983158 ICM983156:ICM983158 IMI983156:IMI983158 IWE983156:IWE983158 JGA983156:JGA983158 JPW983156:JPW983158 JZS983156:JZS983158 KJO983156:KJO983158 KTK983156:KTK983158 LDG983156:LDG983158 LNC983156:LNC983158 LWY983156:LWY983158 MGU983156:MGU983158 MQQ983156:MQQ983158 NAM983156:NAM983158 NKI983156:NKI983158 NUE983156:NUE983158 OEA983156:OEA983158 ONW983156:ONW983158 OXS983156:OXS983158 PHO983156:PHO983158 PRK983156:PRK983158 QBG983156:QBG983158 QLC983156:QLC983158 QUY983156:QUY983158 REU983156:REU983158 ROQ983156:ROQ983158 RYM983156:RYM983158 SII983156:SII983158 SSE983156:SSE983158 TCA983156:TCA983158 TLW983156:TLW983158 TVS983156:TVS983158 UFO983156:UFO983158 UPK983156:UPK983158 UZG983156:UZG983158 VJC983156:VJC983158 VSY983156:VSY983158 WCU983156:WCU983158 WMQ983156:WMQ983158 WWM983156:WWM983158 AF65646 KD65646 TZ65646 ADV65646 ANR65646 AXN65646 BHJ65646 BRF65646 CBB65646 CKX65646 CUT65646 DEP65646 DOL65646 DYH65646 EID65646 ERZ65646 FBV65646 FLR65646 FVN65646 GFJ65646 GPF65646 GZB65646 HIX65646 HST65646 ICP65646 IML65646 IWH65646 JGD65646 JPZ65646 JZV65646 KJR65646 KTN65646 LDJ65646 LNF65646 LXB65646 MGX65646 MQT65646 NAP65646 NKL65646 NUH65646 OED65646 ONZ65646 OXV65646 PHR65646 PRN65646 QBJ65646 QLF65646 QVB65646 REX65646 ROT65646 RYP65646 SIL65646 SSH65646 TCD65646 TLZ65646 TVV65646 UFR65646 UPN65646 UZJ65646 VJF65646 VTB65646 WCX65646 WMT65646 WWP65646 AF131182 KD131182 TZ131182 ADV131182 ANR131182 AXN131182 BHJ131182 BRF131182 CBB131182 CKX131182 CUT131182 DEP131182 DOL131182 DYH131182 EID131182 ERZ131182 FBV131182 FLR131182 FVN131182 GFJ131182 GPF131182 GZB131182 HIX131182 HST131182 ICP131182 IML131182 IWH131182 JGD131182 JPZ131182 JZV131182 KJR131182 KTN131182 LDJ131182 LNF131182 LXB131182 MGX131182 MQT131182 NAP131182 NKL131182 NUH131182 OED131182 ONZ131182 OXV131182 PHR131182 PRN131182 QBJ131182 QLF131182 QVB131182 REX131182 ROT131182 RYP131182 SIL131182 SSH131182 TCD131182 TLZ131182 TVV131182 UFR131182 UPN131182 UZJ131182 VJF131182 VTB131182 WCX131182 WMT131182 WWP131182 AF196718 KD196718 TZ196718 ADV196718 ANR196718 AXN196718 BHJ196718 BRF196718 CBB196718 CKX196718 CUT196718 DEP196718 DOL196718 DYH196718 EID196718 ERZ196718 FBV196718 FLR196718 FVN196718 GFJ196718 GPF196718 GZB196718 HIX196718 HST196718 ICP196718 IML196718 IWH196718 JGD196718 JPZ196718 JZV196718 KJR196718 KTN196718 LDJ196718 LNF196718 LXB196718 MGX196718 MQT196718 NAP196718 NKL196718 NUH196718 OED196718 ONZ196718 OXV196718 PHR196718 PRN196718 QBJ196718 QLF196718 QVB196718 REX196718 ROT196718 RYP196718 SIL196718 SSH196718 TCD196718 TLZ196718 TVV196718 UFR196718 UPN196718 UZJ196718 VJF196718 VTB196718 WCX196718 WMT196718 WWP196718 AF262254 KD262254 TZ262254 ADV262254 ANR262254 AXN262254 BHJ262254 BRF262254 CBB262254 CKX262254 CUT262254 DEP262254 DOL262254 DYH262254 EID262254 ERZ262254 FBV262254 FLR262254 FVN262254 GFJ262254 GPF262254 GZB262254 HIX262254 HST262254 ICP262254 IML262254 IWH262254 JGD262254 JPZ262254 JZV262254 KJR262254 KTN262254 LDJ262254 LNF262254 LXB262254 MGX262254 MQT262254 NAP262254 NKL262254 NUH262254 OED262254 ONZ262254 OXV262254 PHR262254 PRN262254 QBJ262254 QLF262254 QVB262254 REX262254 ROT262254 RYP262254 SIL262254 SSH262254 TCD262254 TLZ262254 TVV262254 UFR262254 UPN262254 UZJ262254 VJF262254 VTB262254 WCX262254 WMT262254 WWP262254 AF327790 KD327790 TZ327790 ADV327790 ANR327790 AXN327790 BHJ327790 BRF327790 CBB327790 CKX327790 CUT327790 DEP327790 DOL327790 DYH327790 EID327790 ERZ327790 FBV327790 FLR327790 FVN327790 GFJ327790 GPF327790 GZB327790 HIX327790 HST327790 ICP327790 IML327790 IWH327790 JGD327790 JPZ327790 JZV327790 KJR327790 KTN327790 LDJ327790 LNF327790 LXB327790 MGX327790 MQT327790 NAP327790 NKL327790 NUH327790 OED327790 ONZ327790 OXV327790 PHR327790 PRN327790 QBJ327790 QLF327790 QVB327790 REX327790 ROT327790 RYP327790 SIL327790 SSH327790 TCD327790 TLZ327790 TVV327790 UFR327790 UPN327790 UZJ327790 VJF327790 VTB327790 WCX327790 WMT327790 WWP327790 AF393326 KD393326 TZ393326 ADV393326 ANR393326 AXN393326 BHJ393326 BRF393326 CBB393326 CKX393326 CUT393326 DEP393326 DOL393326 DYH393326 EID393326 ERZ393326 FBV393326 FLR393326 FVN393326 GFJ393326 GPF393326 GZB393326 HIX393326 HST393326 ICP393326 IML393326 IWH393326 JGD393326 JPZ393326 JZV393326 KJR393326 KTN393326 LDJ393326 LNF393326 LXB393326 MGX393326 MQT393326 NAP393326 NKL393326 NUH393326 OED393326 ONZ393326 OXV393326 PHR393326 PRN393326 QBJ393326 QLF393326 QVB393326 REX393326 ROT393326 RYP393326 SIL393326 SSH393326 TCD393326 TLZ393326 TVV393326 UFR393326 UPN393326 UZJ393326 VJF393326 VTB393326 WCX393326 WMT393326 WWP393326 AF458862 KD458862 TZ458862 ADV458862 ANR458862 AXN458862 BHJ458862 BRF458862 CBB458862 CKX458862 CUT458862 DEP458862 DOL458862 DYH458862 EID458862 ERZ458862 FBV458862 FLR458862 FVN458862 GFJ458862 GPF458862 GZB458862 HIX458862 HST458862 ICP458862 IML458862 IWH458862 JGD458862 JPZ458862 JZV458862 KJR458862 KTN458862 LDJ458862 LNF458862 LXB458862 MGX458862 MQT458862 NAP458862 NKL458862 NUH458862 OED458862 ONZ458862 OXV458862 PHR458862 PRN458862 QBJ458862 QLF458862 QVB458862 REX458862 ROT458862 RYP458862 SIL458862 SSH458862 TCD458862 TLZ458862 TVV458862 UFR458862 UPN458862 UZJ458862 VJF458862 VTB458862 WCX458862 WMT458862 WWP458862 AF524398 KD524398 TZ524398 ADV524398 ANR524398 AXN524398 BHJ524398 BRF524398 CBB524398 CKX524398 CUT524398 DEP524398 DOL524398 DYH524398 EID524398 ERZ524398 FBV524398 FLR524398 FVN524398 GFJ524398 GPF524398 GZB524398 HIX524398 HST524398 ICP524398 IML524398 IWH524398 JGD524398 JPZ524398 JZV524398 KJR524398 KTN524398 LDJ524398 LNF524398 LXB524398 MGX524398 MQT524398 NAP524398 NKL524398 NUH524398 OED524398 ONZ524398 OXV524398 PHR524398 PRN524398 QBJ524398 QLF524398 QVB524398 REX524398 ROT524398 RYP524398 SIL524398 SSH524398 TCD524398 TLZ524398 TVV524398 UFR524398 UPN524398 UZJ524398 VJF524398 VTB524398 WCX524398 WMT524398 WWP524398 AF589934 KD589934 TZ589934 ADV589934 ANR589934 AXN589934 BHJ589934 BRF589934 CBB589934 CKX589934 CUT589934 DEP589934 DOL589934 DYH589934 EID589934 ERZ589934 FBV589934 FLR589934 FVN589934 GFJ589934 GPF589934 GZB589934 HIX589934 HST589934 ICP589934 IML589934 IWH589934 JGD589934 JPZ589934 JZV589934 KJR589934 KTN589934 LDJ589934 LNF589934 LXB589934 MGX589934 MQT589934 NAP589934 NKL589934 NUH589934 OED589934 ONZ589934 OXV589934 PHR589934 PRN589934 QBJ589934 QLF589934 QVB589934 REX589934 ROT589934 RYP589934 SIL589934 SSH589934 TCD589934 TLZ589934 TVV589934 UFR589934 UPN589934 UZJ589934 VJF589934 VTB589934 WCX589934 WMT589934 WWP589934 AF655470 KD655470 TZ655470 ADV655470 ANR655470 AXN655470 BHJ655470 BRF655470 CBB655470 CKX655470 CUT655470 DEP655470 DOL655470 DYH655470 EID655470 ERZ655470 FBV655470 FLR655470 FVN655470 GFJ655470 GPF655470 GZB655470 HIX655470 HST655470 ICP655470 IML655470 IWH655470 JGD655470 JPZ655470 JZV655470 KJR655470 KTN655470 LDJ655470 LNF655470 LXB655470 MGX655470 MQT655470 NAP655470 NKL655470 NUH655470 OED655470 ONZ655470 OXV655470 PHR655470 PRN655470 QBJ655470 QLF655470 QVB655470 REX655470 ROT655470 RYP655470 SIL655470 SSH655470 TCD655470 TLZ655470 TVV655470 UFR655470 UPN655470 UZJ655470 VJF655470 VTB655470 WCX655470 WMT655470 WWP655470 AF721006 KD721006 TZ721006 ADV721006 ANR721006 AXN721006 BHJ721006 BRF721006 CBB721006 CKX721006 CUT721006 DEP721006 DOL721006 DYH721006 EID721006 ERZ721006 FBV721006 FLR721006 FVN721006 GFJ721006 GPF721006 GZB721006 HIX721006 HST721006 ICP721006 IML721006 IWH721006 JGD721006 JPZ721006 JZV721006 KJR721006 KTN721006 LDJ721006 LNF721006 LXB721006 MGX721006 MQT721006 NAP721006 NKL721006 NUH721006 OED721006 ONZ721006 OXV721006 PHR721006 PRN721006 QBJ721006 QLF721006 QVB721006 REX721006 ROT721006 RYP721006 SIL721006 SSH721006 TCD721006 TLZ721006 TVV721006 UFR721006 UPN721006 UZJ721006 VJF721006 VTB721006 WCX721006 WMT721006 WWP721006 AF786542 KD786542 TZ786542 ADV786542 ANR786542 AXN786542 BHJ786542 BRF786542 CBB786542 CKX786542 CUT786542 DEP786542 DOL786542 DYH786542 EID786542 ERZ786542 FBV786542 FLR786542 FVN786542 GFJ786542 GPF786542 GZB786542 HIX786542 HST786542 ICP786542 IML786542 IWH786542 JGD786542 JPZ786542 JZV786542 KJR786542 KTN786542 LDJ786542 LNF786542 LXB786542 MGX786542 MQT786542 NAP786542 NKL786542 NUH786542 OED786542 ONZ786542 OXV786542 PHR786542 PRN786542 QBJ786542 QLF786542 QVB786542 REX786542 ROT786542 RYP786542 SIL786542 SSH786542 TCD786542 TLZ786542 TVV786542 UFR786542 UPN786542 UZJ786542 VJF786542 VTB786542 WCX786542 WMT786542 WWP786542 AF852078 KD852078 TZ852078 ADV852078 ANR852078 AXN852078 BHJ852078 BRF852078 CBB852078 CKX852078 CUT852078 DEP852078 DOL852078 DYH852078 EID852078 ERZ852078 FBV852078 FLR852078 FVN852078 GFJ852078 GPF852078 GZB852078 HIX852078 HST852078 ICP852078 IML852078 IWH852078 JGD852078 JPZ852078 JZV852078 KJR852078 KTN852078 LDJ852078 LNF852078 LXB852078 MGX852078 MQT852078 NAP852078 NKL852078 NUH852078 OED852078 ONZ852078 OXV852078 PHR852078 PRN852078 QBJ852078 QLF852078 QVB852078 REX852078 ROT852078 RYP852078 SIL852078 SSH852078 TCD852078 TLZ852078 TVV852078 UFR852078 UPN852078 UZJ852078 VJF852078 VTB852078 WCX852078 WMT852078 WWP852078 AF917614 KD917614 TZ917614 ADV917614 ANR917614 AXN917614 BHJ917614 BRF917614 CBB917614 CKX917614 CUT917614 DEP917614 DOL917614 DYH917614 EID917614 ERZ917614 FBV917614 FLR917614 FVN917614 GFJ917614 GPF917614 GZB917614 HIX917614 HST917614 ICP917614 IML917614 IWH917614 JGD917614 JPZ917614 JZV917614 KJR917614 KTN917614 LDJ917614 LNF917614 LXB917614 MGX917614 MQT917614 NAP917614 NKL917614 NUH917614 OED917614 ONZ917614 OXV917614 PHR917614 PRN917614 QBJ917614 QLF917614 QVB917614 REX917614 ROT917614 RYP917614 SIL917614 SSH917614 TCD917614 TLZ917614 TVV917614 UFR917614 UPN917614 UZJ917614 VJF917614 VTB917614 WCX917614 WMT917614 WWP917614 AF983150 KD983150 TZ983150 ADV983150 ANR983150 AXN983150 BHJ983150 BRF983150 CBB983150 CKX983150 CUT983150 DEP983150 DOL983150 DYH983150 EID983150 ERZ983150 FBV983150 FLR983150 FVN983150 GFJ983150 GPF983150 GZB983150 HIX983150 HST983150 ICP983150 IML983150 IWH983150 JGD983150 JPZ983150 JZV983150 KJR983150 KTN983150 LDJ983150 LNF983150 LXB983150 MGX983150 MQT983150 NAP983150 NKL983150 NUH983150 OED983150 ONZ983150 OXV983150 PHR983150 PRN983150 QBJ983150 QLF983150 QVB983150 REX983150 ROT983150 RYP983150 SIL983150 SSH983150 TCD983150 TLZ983150 TVV983150 UFR983150 UPN983150 UZJ983150 VJF983150 VTB983150 WCX983150 WMT983150 WWP983150 AF65652:AF65653 KD65652:KD65653 TZ65652:TZ65653 ADV65652:ADV65653 ANR65652:ANR65653 AXN65652:AXN65653 BHJ65652:BHJ65653 BRF65652:BRF65653 CBB65652:CBB65653 CKX65652:CKX65653 CUT65652:CUT65653 DEP65652:DEP65653 DOL65652:DOL65653 DYH65652:DYH65653 EID65652:EID65653 ERZ65652:ERZ65653 FBV65652:FBV65653 FLR65652:FLR65653 FVN65652:FVN65653 GFJ65652:GFJ65653 GPF65652:GPF65653 GZB65652:GZB65653 HIX65652:HIX65653 HST65652:HST65653 ICP65652:ICP65653 IML65652:IML65653 IWH65652:IWH65653 JGD65652:JGD65653 JPZ65652:JPZ65653 JZV65652:JZV65653 KJR65652:KJR65653 KTN65652:KTN65653 LDJ65652:LDJ65653 LNF65652:LNF65653 LXB65652:LXB65653 MGX65652:MGX65653 MQT65652:MQT65653 NAP65652:NAP65653 NKL65652:NKL65653 NUH65652:NUH65653 OED65652:OED65653 ONZ65652:ONZ65653 OXV65652:OXV65653 PHR65652:PHR65653 PRN65652:PRN65653 QBJ65652:QBJ65653 QLF65652:QLF65653 QVB65652:QVB65653 REX65652:REX65653 ROT65652:ROT65653 RYP65652:RYP65653 SIL65652:SIL65653 SSH65652:SSH65653 TCD65652:TCD65653 TLZ65652:TLZ65653 TVV65652:TVV65653 UFR65652:UFR65653 UPN65652:UPN65653 UZJ65652:UZJ65653 VJF65652:VJF65653 VTB65652:VTB65653 WCX65652:WCX65653 WMT65652:WMT65653 WWP65652:WWP65653 AF131188:AF131189 KD131188:KD131189 TZ131188:TZ131189 ADV131188:ADV131189 ANR131188:ANR131189 AXN131188:AXN131189 BHJ131188:BHJ131189 BRF131188:BRF131189 CBB131188:CBB131189 CKX131188:CKX131189 CUT131188:CUT131189 DEP131188:DEP131189 DOL131188:DOL131189 DYH131188:DYH131189 EID131188:EID131189 ERZ131188:ERZ131189 FBV131188:FBV131189 FLR131188:FLR131189 FVN131188:FVN131189 GFJ131188:GFJ131189 GPF131188:GPF131189 GZB131188:GZB131189 HIX131188:HIX131189 HST131188:HST131189 ICP131188:ICP131189 IML131188:IML131189 IWH131188:IWH131189 JGD131188:JGD131189 JPZ131188:JPZ131189 JZV131188:JZV131189 KJR131188:KJR131189 KTN131188:KTN131189 LDJ131188:LDJ131189 LNF131188:LNF131189 LXB131188:LXB131189 MGX131188:MGX131189 MQT131188:MQT131189 NAP131188:NAP131189 NKL131188:NKL131189 NUH131188:NUH131189 OED131188:OED131189 ONZ131188:ONZ131189 OXV131188:OXV131189 PHR131188:PHR131189 PRN131188:PRN131189 QBJ131188:QBJ131189 QLF131188:QLF131189 QVB131188:QVB131189 REX131188:REX131189 ROT131188:ROT131189 RYP131188:RYP131189 SIL131188:SIL131189 SSH131188:SSH131189 TCD131188:TCD131189 TLZ131188:TLZ131189 TVV131188:TVV131189 UFR131188:UFR131189 UPN131188:UPN131189 UZJ131188:UZJ131189 VJF131188:VJF131189 VTB131188:VTB131189 WCX131188:WCX131189 WMT131188:WMT131189 WWP131188:WWP131189 AF196724:AF196725 KD196724:KD196725 TZ196724:TZ196725 ADV196724:ADV196725 ANR196724:ANR196725 AXN196724:AXN196725 BHJ196724:BHJ196725 BRF196724:BRF196725 CBB196724:CBB196725 CKX196724:CKX196725 CUT196724:CUT196725 DEP196724:DEP196725 DOL196724:DOL196725 DYH196724:DYH196725 EID196724:EID196725 ERZ196724:ERZ196725 FBV196724:FBV196725 FLR196724:FLR196725 FVN196724:FVN196725 GFJ196724:GFJ196725 GPF196724:GPF196725 GZB196724:GZB196725 HIX196724:HIX196725 HST196724:HST196725 ICP196724:ICP196725 IML196724:IML196725 IWH196724:IWH196725 JGD196724:JGD196725 JPZ196724:JPZ196725 JZV196724:JZV196725 KJR196724:KJR196725 KTN196724:KTN196725 LDJ196724:LDJ196725 LNF196724:LNF196725 LXB196724:LXB196725 MGX196724:MGX196725 MQT196724:MQT196725 NAP196724:NAP196725 NKL196724:NKL196725 NUH196724:NUH196725 OED196724:OED196725 ONZ196724:ONZ196725 OXV196724:OXV196725 PHR196724:PHR196725 PRN196724:PRN196725 QBJ196724:QBJ196725 QLF196724:QLF196725 QVB196724:QVB196725 REX196724:REX196725 ROT196724:ROT196725 RYP196724:RYP196725 SIL196724:SIL196725 SSH196724:SSH196725 TCD196724:TCD196725 TLZ196724:TLZ196725 TVV196724:TVV196725 UFR196724:UFR196725 UPN196724:UPN196725 UZJ196724:UZJ196725 VJF196724:VJF196725 VTB196724:VTB196725 WCX196724:WCX196725 WMT196724:WMT196725 WWP196724:WWP196725 AF262260:AF262261 KD262260:KD262261 TZ262260:TZ262261 ADV262260:ADV262261 ANR262260:ANR262261 AXN262260:AXN262261 BHJ262260:BHJ262261 BRF262260:BRF262261 CBB262260:CBB262261 CKX262260:CKX262261 CUT262260:CUT262261 DEP262260:DEP262261 DOL262260:DOL262261 DYH262260:DYH262261 EID262260:EID262261 ERZ262260:ERZ262261 FBV262260:FBV262261 FLR262260:FLR262261 FVN262260:FVN262261 GFJ262260:GFJ262261 GPF262260:GPF262261 GZB262260:GZB262261 HIX262260:HIX262261 HST262260:HST262261 ICP262260:ICP262261 IML262260:IML262261 IWH262260:IWH262261 JGD262260:JGD262261 JPZ262260:JPZ262261 JZV262260:JZV262261 KJR262260:KJR262261 KTN262260:KTN262261 LDJ262260:LDJ262261 LNF262260:LNF262261 LXB262260:LXB262261 MGX262260:MGX262261 MQT262260:MQT262261 NAP262260:NAP262261 NKL262260:NKL262261 NUH262260:NUH262261 OED262260:OED262261 ONZ262260:ONZ262261 OXV262260:OXV262261 PHR262260:PHR262261 PRN262260:PRN262261 QBJ262260:QBJ262261 QLF262260:QLF262261 QVB262260:QVB262261 REX262260:REX262261 ROT262260:ROT262261 RYP262260:RYP262261 SIL262260:SIL262261 SSH262260:SSH262261 TCD262260:TCD262261 TLZ262260:TLZ262261 TVV262260:TVV262261 UFR262260:UFR262261 UPN262260:UPN262261 UZJ262260:UZJ262261 VJF262260:VJF262261 VTB262260:VTB262261 WCX262260:WCX262261 WMT262260:WMT262261 WWP262260:WWP262261 AF327796:AF327797 KD327796:KD327797 TZ327796:TZ327797 ADV327796:ADV327797 ANR327796:ANR327797 AXN327796:AXN327797 BHJ327796:BHJ327797 BRF327796:BRF327797 CBB327796:CBB327797 CKX327796:CKX327797 CUT327796:CUT327797 DEP327796:DEP327797 DOL327796:DOL327797 DYH327796:DYH327797 EID327796:EID327797 ERZ327796:ERZ327797 FBV327796:FBV327797 FLR327796:FLR327797 FVN327796:FVN327797 GFJ327796:GFJ327797 GPF327796:GPF327797 GZB327796:GZB327797 HIX327796:HIX327797 HST327796:HST327797 ICP327796:ICP327797 IML327796:IML327797 IWH327796:IWH327797 JGD327796:JGD327797 JPZ327796:JPZ327797 JZV327796:JZV327797 KJR327796:KJR327797 KTN327796:KTN327797 LDJ327796:LDJ327797 LNF327796:LNF327797 LXB327796:LXB327797 MGX327796:MGX327797 MQT327796:MQT327797 NAP327796:NAP327797 NKL327796:NKL327797 NUH327796:NUH327797 OED327796:OED327797 ONZ327796:ONZ327797 OXV327796:OXV327797 PHR327796:PHR327797 PRN327796:PRN327797 QBJ327796:QBJ327797 QLF327796:QLF327797 QVB327796:QVB327797 REX327796:REX327797 ROT327796:ROT327797 RYP327796:RYP327797 SIL327796:SIL327797 SSH327796:SSH327797 TCD327796:TCD327797 TLZ327796:TLZ327797 TVV327796:TVV327797 UFR327796:UFR327797 UPN327796:UPN327797 UZJ327796:UZJ327797 VJF327796:VJF327797 VTB327796:VTB327797 WCX327796:WCX327797 WMT327796:WMT327797 WWP327796:WWP327797 AF393332:AF393333 KD393332:KD393333 TZ393332:TZ393333 ADV393332:ADV393333 ANR393332:ANR393333 AXN393332:AXN393333 BHJ393332:BHJ393333 BRF393332:BRF393333 CBB393332:CBB393333 CKX393332:CKX393333 CUT393332:CUT393333 DEP393332:DEP393333 DOL393332:DOL393333 DYH393332:DYH393333 EID393332:EID393333 ERZ393332:ERZ393333 FBV393332:FBV393333 FLR393332:FLR393333 FVN393332:FVN393333 GFJ393332:GFJ393333 GPF393332:GPF393333 GZB393332:GZB393333 HIX393332:HIX393333 HST393332:HST393333 ICP393332:ICP393333 IML393332:IML393333 IWH393332:IWH393333 JGD393332:JGD393333 JPZ393332:JPZ393333 JZV393332:JZV393333 KJR393332:KJR393333 KTN393332:KTN393333 LDJ393332:LDJ393333 LNF393332:LNF393333 LXB393332:LXB393333 MGX393332:MGX393333 MQT393332:MQT393333 NAP393332:NAP393333 NKL393332:NKL393333 NUH393332:NUH393333 OED393332:OED393333 ONZ393332:ONZ393333 OXV393332:OXV393333 PHR393332:PHR393333 PRN393332:PRN393333 QBJ393332:QBJ393333 QLF393332:QLF393333 QVB393332:QVB393333 REX393332:REX393333 ROT393332:ROT393333 RYP393332:RYP393333 SIL393332:SIL393333 SSH393332:SSH393333 TCD393332:TCD393333 TLZ393332:TLZ393333 TVV393332:TVV393333 UFR393332:UFR393333 UPN393332:UPN393333 UZJ393332:UZJ393333 VJF393332:VJF393333 VTB393332:VTB393333 WCX393332:WCX393333 WMT393332:WMT393333 WWP393332:WWP393333 AF458868:AF458869 KD458868:KD458869 TZ458868:TZ458869 ADV458868:ADV458869 ANR458868:ANR458869 AXN458868:AXN458869 BHJ458868:BHJ458869 BRF458868:BRF458869 CBB458868:CBB458869 CKX458868:CKX458869 CUT458868:CUT458869 DEP458868:DEP458869 DOL458868:DOL458869 DYH458868:DYH458869 EID458868:EID458869 ERZ458868:ERZ458869 FBV458868:FBV458869 FLR458868:FLR458869 FVN458868:FVN458869 GFJ458868:GFJ458869 GPF458868:GPF458869 GZB458868:GZB458869 HIX458868:HIX458869 HST458868:HST458869 ICP458868:ICP458869 IML458868:IML458869 IWH458868:IWH458869 JGD458868:JGD458869 JPZ458868:JPZ458869 JZV458868:JZV458869 KJR458868:KJR458869 KTN458868:KTN458869 LDJ458868:LDJ458869 LNF458868:LNF458869 LXB458868:LXB458869 MGX458868:MGX458869 MQT458868:MQT458869 NAP458868:NAP458869 NKL458868:NKL458869 NUH458868:NUH458869 OED458868:OED458869 ONZ458868:ONZ458869 OXV458868:OXV458869 PHR458868:PHR458869 PRN458868:PRN458869 QBJ458868:QBJ458869 QLF458868:QLF458869 QVB458868:QVB458869 REX458868:REX458869 ROT458868:ROT458869 RYP458868:RYP458869 SIL458868:SIL458869 SSH458868:SSH458869 TCD458868:TCD458869 TLZ458868:TLZ458869 TVV458868:TVV458869 UFR458868:UFR458869 UPN458868:UPN458869 UZJ458868:UZJ458869 VJF458868:VJF458869 VTB458868:VTB458869 WCX458868:WCX458869 WMT458868:WMT458869 WWP458868:WWP458869 AF524404:AF524405 KD524404:KD524405 TZ524404:TZ524405 ADV524404:ADV524405 ANR524404:ANR524405 AXN524404:AXN524405 BHJ524404:BHJ524405 BRF524404:BRF524405 CBB524404:CBB524405 CKX524404:CKX524405 CUT524404:CUT524405 DEP524404:DEP524405 DOL524404:DOL524405 DYH524404:DYH524405 EID524404:EID524405 ERZ524404:ERZ524405 FBV524404:FBV524405 FLR524404:FLR524405 FVN524404:FVN524405 GFJ524404:GFJ524405 GPF524404:GPF524405 GZB524404:GZB524405 HIX524404:HIX524405 HST524404:HST524405 ICP524404:ICP524405 IML524404:IML524405 IWH524404:IWH524405 JGD524404:JGD524405 JPZ524404:JPZ524405 JZV524404:JZV524405 KJR524404:KJR524405 KTN524404:KTN524405 LDJ524404:LDJ524405 LNF524404:LNF524405 LXB524404:LXB524405 MGX524404:MGX524405 MQT524404:MQT524405 NAP524404:NAP524405 NKL524404:NKL524405 NUH524404:NUH524405 OED524404:OED524405 ONZ524404:ONZ524405 OXV524404:OXV524405 PHR524404:PHR524405 PRN524404:PRN524405 QBJ524404:QBJ524405 QLF524404:QLF524405 QVB524404:QVB524405 REX524404:REX524405 ROT524404:ROT524405 RYP524404:RYP524405 SIL524404:SIL524405 SSH524404:SSH524405 TCD524404:TCD524405 TLZ524404:TLZ524405 TVV524404:TVV524405 UFR524404:UFR524405 UPN524404:UPN524405 UZJ524404:UZJ524405 VJF524404:VJF524405 VTB524404:VTB524405 WCX524404:WCX524405 WMT524404:WMT524405 WWP524404:WWP524405 AF589940:AF589941 KD589940:KD589941 TZ589940:TZ589941 ADV589940:ADV589941 ANR589940:ANR589941 AXN589940:AXN589941 BHJ589940:BHJ589941 BRF589940:BRF589941 CBB589940:CBB589941 CKX589940:CKX589941 CUT589940:CUT589941 DEP589940:DEP589941 DOL589940:DOL589941 DYH589940:DYH589941 EID589940:EID589941 ERZ589940:ERZ589941 FBV589940:FBV589941 FLR589940:FLR589941 FVN589940:FVN589941 GFJ589940:GFJ589941 GPF589940:GPF589941 GZB589940:GZB589941 HIX589940:HIX589941 HST589940:HST589941 ICP589940:ICP589941 IML589940:IML589941 IWH589940:IWH589941 JGD589940:JGD589941 JPZ589940:JPZ589941 JZV589940:JZV589941 KJR589940:KJR589941 KTN589940:KTN589941 LDJ589940:LDJ589941 LNF589940:LNF589941 LXB589940:LXB589941 MGX589940:MGX589941 MQT589940:MQT589941 NAP589940:NAP589941 NKL589940:NKL589941 NUH589940:NUH589941 OED589940:OED589941 ONZ589940:ONZ589941 OXV589940:OXV589941 PHR589940:PHR589941 PRN589940:PRN589941 QBJ589940:QBJ589941 QLF589940:QLF589941 QVB589940:QVB589941 REX589940:REX589941 ROT589940:ROT589941 RYP589940:RYP589941 SIL589940:SIL589941 SSH589940:SSH589941 TCD589940:TCD589941 TLZ589940:TLZ589941 TVV589940:TVV589941 UFR589940:UFR589941 UPN589940:UPN589941 UZJ589940:UZJ589941 VJF589940:VJF589941 VTB589940:VTB589941 WCX589940:WCX589941 WMT589940:WMT589941 WWP589940:WWP589941 AF655476:AF655477 KD655476:KD655477 TZ655476:TZ655477 ADV655476:ADV655477 ANR655476:ANR655477 AXN655476:AXN655477 BHJ655476:BHJ655477 BRF655476:BRF655477 CBB655476:CBB655477 CKX655476:CKX655477 CUT655476:CUT655477 DEP655476:DEP655477 DOL655476:DOL655477 DYH655476:DYH655477 EID655476:EID655477 ERZ655476:ERZ655477 FBV655476:FBV655477 FLR655476:FLR655477 FVN655476:FVN655477 GFJ655476:GFJ655477 GPF655476:GPF655477 GZB655476:GZB655477 HIX655476:HIX655477 HST655476:HST655477 ICP655476:ICP655477 IML655476:IML655477 IWH655476:IWH655477 JGD655476:JGD655477 JPZ655476:JPZ655477 JZV655476:JZV655477 KJR655476:KJR655477 KTN655476:KTN655477 LDJ655476:LDJ655477 LNF655476:LNF655477 LXB655476:LXB655477 MGX655476:MGX655477 MQT655476:MQT655477 NAP655476:NAP655477 NKL655476:NKL655477 NUH655476:NUH655477 OED655476:OED655477 ONZ655476:ONZ655477 OXV655476:OXV655477 PHR655476:PHR655477 PRN655476:PRN655477 QBJ655476:QBJ655477 QLF655476:QLF655477 QVB655476:QVB655477 REX655476:REX655477 ROT655476:ROT655477 RYP655476:RYP655477 SIL655476:SIL655477 SSH655476:SSH655477 TCD655476:TCD655477 TLZ655476:TLZ655477 TVV655476:TVV655477 UFR655476:UFR655477 UPN655476:UPN655477 UZJ655476:UZJ655477 VJF655476:VJF655477 VTB655476:VTB655477 WCX655476:WCX655477 WMT655476:WMT655477 WWP655476:WWP655477 AF721012:AF721013 KD721012:KD721013 TZ721012:TZ721013 ADV721012:ADV721013 ANR721012:ANR721013 AXN721012:AXN721013 BHJ721012:BHJ721013 BRF721012:BRF721013 CBB721012:CBB721013 CKX721012:CKX721013 CUT721012:CUT721013 DEP721012:DEP721013 DOL721012:DOL721013 DYH721012:DYH721013 EID721012:EID721013 ERZ721012:ERZ721013 FBV721012:FBV721013 FLR721012:FLR721013 FVN721012:FVN721013 GFJ721012:GFJ721013 GPF721012:GPF721013 GZB721012:GZB721013 HIX721012:HIX721013 HST721012:HST721013 ICP721012:ICP721013 IML721012:IML721013 IWH721012:IWH721013 JGD721012:JGD721013 JPZ721012:JPZ721013 JZV721012:JZV721013 KJR721012:KJR721013 KTN721012:KTN721013 LDJ721012:LDJ721013 LNF721012:LNF721013 LXB721012:LXB721013 MGX721012:MGX721013 MQT721012:MQT721013 NAP721012:NAP721013 NKL721012:NKL721013 NUH721012:NUH721013 OED721012:OED721013 ONZ721012:ONZ721013 OXV721012:OXV721013 PHR721012:PHR721013 PRN721012:PRN721013 QBJ721012:QBJ721013 QLF721012:QLF721013 QVB721012:QVB721013 REX721012:REX721013 ROT721012:ROT721013 RYP721012:RYP721013 SIL721012:SIL721013 SSH721012:SSH721013 TCD721012:TCD721013 TLZ721012:TLZ721013 TVV721012:TVV721013 UFR721012:UFR721013 UPN721012:UPN721013 UZJ721012:UZJ721013 VJF721012:VJF721013 VTB721012:VTB721013 WCX721012:WCX721013 WMT721012:WMT721013 WWP721012:WWP721013 AF786548:AF786549 KD786548:KD786549 TZ786548:TZ786549 ADV786548:ADV786549 ANR786548:ANR786549 AXN786548:AXN786549 BHJ786548:BHJ786549 BRF786548:BRF786549 CBB786548:CBB786549 CKX786548:CKX786549 CUT786548:CUT786549 DEP786548:DEP786549 DOL786548:DOL786549 DYH786548:DYH786549 EID786548:EID786549 ERZ786548:ERZ786549 FBV786548:FBV786549 FLR786548:FLR786549 FVN786548:FVN786549 GFJ786548:GFJ786549 GPF786548:GPF786549 GZB786548:GZB786549 HIX786548:HIX786549 HST786548:HST786549 ICP786548:ICP786549 IML786548:IML786549 IWH786548:IWH786549 JGD786548:JGD786549 JPZ786548:JPZ786549 JZV786548:JZV786549 KJR786548:KJR786549 KTN786548:KTN786549 LDJ786548:LDJ786549 LNF786548:LNF786549 LXB786548:LXB786549 MGX786548:MGX786549 MQT786548:MQT786549 NAP786548:NAP786549 NKL786548:NKL786549 NUH786548:NUH786549 OED786548:OED786549 ONZ786548:ONZ786549 OXV786548:OXV786549 PHR786548:PHR786549 PRN786548:PRN786549 QBJ786548:QBJ786549 QLF786548:QLF786549 QVB786548:QVB786549 REX786548:REX786549 ROT786548:ROT786549 RYP786548:RYP786549 SIL786548:SIL786549 SSH786548:SSH786549 TCD786548:TCD786549 TLZ786548:TLZ786549 TVV786548:TVV786549 UFR786548:UFR786549 UPN786548:UPN786549 UZJ786548:UZJ786549 VJF786548:VJF786549 VTB786548:VTB786549 WCX786548:WCX786549 WMT786548:WMT786549 WWP786548:WWP786549 AF852084:AF852085 KD852084:KD852085 TZ852084:TZ852085 ADV852084:ADV852085 ANR852084:ANR852085 AXN852084:AXN852085 BHJ852084:BHJ852085 BRF852084:BRF852085 CBB852084:CBB852085 CKX852084:CKX852085 CUT852084:CUT852085 DEP852084:DEP852085 DOL852084:DOL852085 DYH852084:DYH852085 EID852084:EID852085 ERZ852084:ERZ852085 FBV852084:FBV852085 FLR852084:FLR852085 FVN852084:FVN852085 GFJ852084:GFJ852085 GPF852084:GPF852085 GZB852084:GZB852085 HIX852084:HIX852085 HST852084:HST852085 ICP852084:ICP852085 IML852084:IML852085 IWH852084:IWH852085 JGD852084:JGD852085 JPZ852084:JPZ852085 JZV852084:JZV852085 KJR852084:KJR852085 KTN852084:KTN852085 LDJ852084:LDJ852085 LNF852084:LNF852085 LXB852084:LXB852085 MGX852084:MGX852085 MQT852084:MQT852085 NAP852084:NAP852085 NKL852084:NKL852085 NUH852084:NUH852085 OED852084:OED852085 ONZ852084:ONZ852085 OXV852084:OXV852085 PHR852084:PHR852085 PRN852084:PRN852085 QBJ852084:QBJ852085 QLF852084:QLF852085 QVB852084:QVB852085 REX852084:REX852085 ROT852084:ROT852085 RYP852084:RYP852085 SIL852084:SIL852085 SSH852084:SSH852085 TCD852084:TCD852085 TLZ852084:TLZ852085 TVV852084:TVV852085 UFR852084:UFR852085 UPN852084:UPN852085 UZJ852084:UZJ852085 VJF852084:VJF852085 VTB852084:VTB852085 WCX852084:WCX852085 WMT852084:WMT852085 WWP852084:WWP852085 AF917620:AF917621 KD917620:KD917621 TZ917620:TZ917621 ADV917620:ADV917621 ANR917620:ANR917621 AXN917620:AXN917621 BHJ917620:BHJ917621 BRF917620:BRF917621 CBB917620:CBB917621 CKX917620:CKX917621 CUT917620:CUT917621 DEP917620:DEP917621 DOL917620:DOL917621 DYH917620:DYH917621 EID917620:EID917621 ERZ917620:ERZ917621 FBV917620:FBV917621 FLR917620:FLR917621 FVN917620:FVN917621 GFJ917620:GFJ917621 GPF917620:GPF917621 GZB917620:GZB917621 HIX917620:HIX917621 HST917620:HST917621 ICP917620:ICP917621 IML917620:IML917621 IWH917620:IWH917621 JGD917620:JGD917621 JPZ917620:JPZ917621 JZV917620:JZV917621 KJR917620:KJR917621 KTN917620:KTN917621 LDJ917620:LDJ917621 LNF917620:LNF917621 LXB917620:LXB917621 MGX917620:MGX917621 MQT917620:MQT917621 NAP917620:NAP917621 NKL917620:NKL917621 NUH917620:NUH917621 OED917620:OED917621 ONZ917620:ONZ917621 OXV917620:OXV917621 PHR917620:PHR917621 PRN917620:PRN917621 QBJ917620:QBJ917621 QLF917620:QLF917621 QVB917620:QVB917621 REX917620:REX917621 ROT917620:ROT917621 RYP917620:RYP917621 SIL917620:SIL917621 SSH917620:SSH917621 TCD917620:TCD917621 TLZ917620:TLZ917621 TVV917620:TVV917621 UFR917620:UFR917621 UPN917620:UPN917621 UZJ917620:UZJ917621 VJF917620:VJF917621 VTB917620:VTB917621 WCX917620:WCX917621 WMT917620:WMT917621 WWP917620:WWP917621 AF983156:AF983157 KD983156:KD983157 TZ983156:TZ983157 ADV983156:ADV983157 ANR983156:ANR983157 AXN983156:AXN983157 BHJ983156:BHJ983157 BRF983156:BRF983157 CBB983156:CBB983157 CKX983156:CKX983157 CUT983156:CUT983157 DEP983156:DEP983157 DOL983156:DOL983157 DYH983156:DYH983157 EID983156:EID983157 ERZ983156:ERZ983157 FBV983156:FBV983157 FLR983156:FLR983157 FVN983156:FVN983157 GFJ983156:GFJ983157 GPF983156:GPF983157 GZB983156:GZB983157 HIX983156:HIX983157 HST983156:HST983157 ICP983156:ICP983157 IML983156:IML983157 IWH983156:IWH983157 JGD983156:JGD983157 JPZ983156:JPZ983157 JZV983156:JZV983157 KJR983156:KJR983157 KTN983156:KTN983157 LDJ983156:LDJ983157 LNF983156:LNF983157 LXB983156:LXB983157 MGX983156:MGX983157 MQT983156:MQT983157 NAP983156:NAP983157 NKL983156:NKL983157 NUH983156:NUH983157 OED983156:OED983157 ONZ983156:ONZ983157 OXV983156:OXV983157 PHR983156:PHR983157 PRN983156:PRN983157 QBJ983156:QBJ983157 QLF983156:QLF983157 QVB983156:QVB983157 REX983156:REX983157 ROT983156:ROT983157 RYP983156:RYP983157 SIL983156:SIL983157 SSH983156:SSH983157 TCD983156:TCD983157 TLZ983156:TLZ983157 TVV983156:TVV983157 UFR983156:UFR983157 UPN983156:UPN983157 UZJ983156:UZJ983157 VJF983156:VJF983157 VTB983156:VTB983157 WCX983156:WCX983157 WMT983156:WMT983157 WWP983156:WWP983157 AJ65645:AJ65646 KH65645:KH65646 UD65645:UD65646 ADZ65645:ADZ65646 ANV65645:ANV65646 AXR65645:AXR65646 BHN65645:BHN65646 BRJ65645:BRJ65646 CBF65645:CBF65646 CLB65645:CLB65646 CUX65645:CUX65646 DET65645:DET65646 DOP65645:DOP65646 DYL65645:DYL65646 EIH65645:EIH65646 ESD65645:ESD65646 FBZ65645:FBZ65646 FLV65645:FLV65646 FVR65645:FVR65646 GFN65645:GFN65646 GPJ65645:GPJ65646 GZF65645:GZF65646 HJB65645:HJB65646 HSX65645:HSX65646 ICT65645:ICT65646 IMP65645:IMP65646 IWL65645:IWL65646 JGH65645:JGH65646 JQD65645:JQD65646 JZZ65645:JZZ65646 KJV65645:KJV65646 KTR65645:KTR65646 LDN65645:LDN65646 LNJ65645:LNJ65646 LXF65645:LXF65646 MHB65645:MHB65646 MQX65645:MQX65646 NAT65645:NAT65646 NKP65645:NKP65646 NUL65645:NUL65646 OEH65645:OEH65646 OOD65645:OOD65646 OXZ65645:OXZ65646 PHV65645:PHV65646 PRR65645:PRR65646 QBN65645:QBN65646 QLJ65645:QLJ65646 QVF65645:QVF65646 RFB65645:RFB65646 ROX65645:ROX65646 RYT65645:RYT65646 SIP65645:SIP65646 SSL65645:SSL65646 TCH65645:TCH65646 TMD65645:TMD65646 TVZ65645:TVZ65646 UFV65645:UFV65646 UPR65645:UPR65646 UZN65645:UZN65646 VJJ65645:VJJ65646 VTF65645:VTF65646 WDB65645:WDB65646 WMX65645:WMX65646 WWT65645:WWT65646 AJ131181:AJ131182 KH131181:KH131182 UD131181:UD131182 ADZ131181:ADZ131182 ANV131181:ANV131182 AXR131181:AXR131182 BHN131181:BHN131182 BRJ131181:BRJ131182 CBF131181:CBF131182 CLB131181:CLB131182 CUX131181:CUX131182 DET131181:DET131182 DOP131181:DOP131182 DYL131181:DYL131182 EIH131181:EIH131182 ESD131181:ESD131182 FBZ131181:FBZ131182 FLV131181:FLV131182 FVR131181:FVR131182 GFN131181:GFN131182 GPJ131181:GPJ131182 GZF131181:GZF131182 HJB131181:HJB131182 HSX131181:HSX131182 ICT131181:ICT131182 IMP131181:IMP131182 IWL131181:IWL131182 JGH131181:JGH131182 JQD131181:JQD131182 JZZ131181:JZZ131182 KJV131181:KJV131182 KTR131181:KTR131182 LDN131181:LDN131182 LNJ131181:LNJ131182 LXF131181:LXF131182 MHB131181:MHB131182 MQX131181:MQX131182 NAT131181:NAT131182 NKP131181:NKP131182 NUL131181:NUL131182 OEH131181:OEH131182 OOD131181:OOD131182 OXZ131181:OXZ131182 PHV131181:PHV131182 PRR131181:PRR131182 QBN131181:QBN131182 QLJ131181:QLJ131182 QVF131181:QVF131182 RFB131181:RFB131182 ROX131181:ROX131182 RYT131181:RYT131182 SIP131181:SIP131182 SSL131181:SSL131182 TCH131181:TCH131182 TMD131181:TMD131182 TVZ131181:TVZ131182 UFV131181:UFV131182 UPR131181:UPR131182 UZN131181:UZN131182 VJJ131181:VJJ131182 VTF131181:VTF131182 WDB131181:WDB131182 WMX131181:WMX131182 WWT131181:WWT131182 AJ196717:AJ196718 KH196717:KH196718 UD196717:UD196718 ADZ196717:ADZ196718 ANV196717:ANV196718 AXR196717:AXR196718 BHN196717:BHN196718 BRJ196717:BRJ196718 CBF196717:CBF196718 CLB196717:CLB196718 CUX196717:CUX196718 DET196717:DET196718 DOP196717:DOP196718 DYL196717:DYL196718 EIH196717:EIH196718 ESD196717:ESD196718 FBZ196717:FBZ196718 FLV196717:FLV196718 FVR196717:FVR196718 GFN196717:GFN196718 GPJ196717:GPJ196718 GZF196717:GZF196718 HJB196717:HJB196718 HSX196717:HSX196718 ICT196717:ICT196718 IMP196717:IMP196718 IWL196717:IWL196718 JGH196717:JGH196718 JQD196717:JQD196718 JZZ196717:JZZ196718 KJV196717:KJV196718 KTR196717:KTR196718 LDN196717:LDN196718 LNJ196717:LNJ196718 LXF196717:LXF196718 MHB196717:MHB196718 MQX196717:MQX196718 NAT196717:NAT196718 NKP196717:NKP196718 NUL196717:NUL196718 OEH196717:OEH196718 OOD196717:OOD196718 OXZ196717:OXZ196718 PHV196717:PHV196718 PRR196717:PRR196718 QBN196717:QBN196718 QLJ196717:QLJ196718 QVF196717:QVF196718 RFB196717:RFB196718 ROX196717:ROX196718 RYT196717:RYT196718 SIP196717:SIP196718 SSL196717:SSL196718 TCH196717:TCH196718 TMD196717:TMD196718 TVZ196717:TVZ196718 UFV196717:UFV196718 UPR196717:UPR196718 UZN196717:UZN196718 VJJ196717:VJJ196718 VTF196717:VTF196718 WDB196717:WDB196718 WMX196717:WMX196718 WWT196717:WWT196718 AJ262253:AJ262254 KH262253:KH262254 UD262253:UD262254 ADZ262253:ADZ262254 ANV262253:ANV262254 AXR262253:AXR262254 BHN262253:BHN262254 BRJ262253:BRJ262254 CBF262253:CBF262254 CLB262253:CLB262254 CUX262253:CUX262254 DET262253:DET262254 DOP262253:DOP262254 DYL262253:DYL262254 EIH262253:EIH262254 ESD262253:ESD262254 FBZ262253:FBZ262254 FLV262253:FLV262254 FVR262253:FVR262254 GFN262253:GFN262254 GPJ262253:GPJ262254 GZF262253:GZF262254 HJB262253:HJB262254 HSX262253:HSX262254 ICT262253:ICT262254 IMP262253:IMP262254 IWL262253:IWL262254 JGH262253:JGH262254 JQD262253:JQD262254 JZZ262253:JZZ262254 KJV262253:KJV262254 KTR262253:KTR262254 LDN262253:LDN262254 LNJ262253:LNJ262254 LXF262253:LXF262254 MHB262253:MHB262254 MQX262253:MQX262254 NAT262253:NAT262254 NKP262253:NKP262254 NUL262253:NUL262254 OEH262253:OEH262254 OOD262253:OOD262254 OXZ262253:OXZ262254 PHV262253:PHV262254 PRR262253:PRR262254 QBN262253:QBN262254 QLJ262253:QLJ262254 QVF262253:QVF262254 RFB262253:RFB262254 ROX262253:ROX262254 RYT262253:RYT262254 SIP262253:SIP262254 SSL262253:SSL262254 TCH262253:TCH262254 TMD262253:TMD262254 TVZ262253:TVZ262254 UFV262253:UFV262254 UPR262253:UPR262254 UZN262253:UZN262254 VJJ262253:VJJ262254 VTF262253:VTF262254 WDB262253:WDB262254 WMX262253:WMX262254 WWT262253:WWT262254 AJ327789:AJ327790 KH327789:KH327790 UD327789:UD327790 ADZ327789:ADZ327790 ANV327789:ANV327790 AXR327789:AXR327790 BHN327789:BHN327790 BRJ327789:BRJ327790 CBF327789:CBF327790 CLB327789:CLB327790 CUX327789:CUX327790 DET327789:DET327790 DOP327789:DOP327790 DYL327789:DYL327790 EIH327789:EIH327790 ESD327789:ESD327790 FBZ327789:FBZ327790 FLV327789:FLV327790 FVR327789:FVR327790 GFN327789:GFN327790 GPJ327789:GPJ327790 GZF327789:GZF327790 HJB327789:HJB327790 HSX327789:HSX327790 ICT327789:ICT327790 IMP327789:IMP327790 IWL327789:IWL327790 JGH327789:JGH327790 JQD327789:JQD327790 JZZ327789:JZZ327790 KJV327789:KJV327790 KTR327789:KTR327790 LDN327789:LDN327790 LNJ327789:LNJ327790 LXF327789:LXF327790 MHB327789:MHB327790 MQX327789:MQX327790 NAT327789:NAT327790 NKP327789:NKP327790 NUL327789:NUL327790 OEH327789:OEH327790 OOD327789:OOD327790 OXZ327789:OXZ327790 PHV327789:PHV327790 PRR327789:PRR327790 QBN327789:QBN327790 QLJ327789:QLJ327790 QVF327789:QVF327790 RFB327789:RFB327790 ROX327789:ROX327790 RYT327789:RYT327790 SIP327789:SIP327790 SSL327789:SSL327790 TCH327789:TCH327790 TMD327789:TMD327790 TVZ327789:TVZ327790 UFV327789:UFV327790 UPR327789:UPR327790 UZN327789:UZN327790 VJJ327789:VJJ327790 VTF327789:VTF327790 WDB327789:WDB327790 WMX327789:WMX327790 WWT327789:WWT327790 AJ393325:AJ393326 KH393325:KH393326 UD393325:UD393326 ADZ393325:ADZ393326 ANV393325:ANV393326 AXR393325:AXR393326 BHN393325:BHN393326 BRJ393325:BRJ393326 CBF393325:CBF393326 CLB393325:CLB393326 CUX393325:CUX393326 DET393325:DET393326 DOP393325:DOP393326 DYL393325:DYL393326 EIH393325:EIH393326 ESD393325:ESD393326 FBZ393325:FBZ393326 FLV393325:FLV393326 FVR393325:FVR393326 GFN393325:GFN393326 GPJ393325:GPJ393326 GZF393325:GZF393326 HJB393325:HJB393326 HSX393325:HSX393326 ICT393325:ICT393326 IMP393325:IMP393326 IWL393325:IWL393326 JGH393325:JGH393326 JQD393325:JQD393326 JZZ393325:JZZ393326 KJV393325:KJV393326 KTR393325:KTR393326 LDN393325:LDN393326 LNJ393325:LNJ393326 LXF393325:LXF393326 MHB393325:MHB393326 MQX393325:MQX393326 NAT393325:NAT393326 NKP393325:NKP393326 NUL393325:NUL393326 OEH393325:OEH393326 OOD393325:OOD393326 OXZ393325:OXZ393326 PHV393325:PHV393326 PRR393325:PRR393326 QBN393325:QBN393326 QLJ393325:QLJ393326 QVF393325:QVF393326 RFB393325:RFB393326 ROX393325:ROX393326 RYT393325:RYT393326 SIP393325:SIP393326 SSL393325:SSL393326 TCH393325:TCH393326 TMD393325:TMD393326 TVZ393325:TVZ393326 UFV393325:UFV393326 UPR393325:UPR393326 UZN393325:UZN393326 VJJ393325:VJJ393326 VTF393325:VTF393326 WDB393325:WDB393326 WMX393325:WMX393326 WWT393325:WWT393326 AJ458861:AJ458862 KH458861:KH458862 UD458861:UD458862 ADZ458861:ADZ458862 ANV458861:ANV458862 AXR458861:AXR458862 BHN458861:BHN458862 BRJ458861:BRJ458862 CBF458861:CBF458862 CLB458861:CLB458862 CUX458861:CUX458862 DET458861:DET458862 DOP458861:DOP458862 DYL458861:DYL458862 EIH458861:EIH458862 ESD458861:ESD458862 FBZ458861:FBZ458862 FLV458861:FLV458862 FVR458861:FVR458862 GFN458861:GFN458862 GPJ458861:GPJ458862 GZF458861:GZF458862 HJB458861:HJB458862 HSX458861:HSX458862 ICT458861:ICT458862 IMP458861:IMP458862 IWL458861:IWL458862 JGH458861:JGH458862 JQD458861:JQD458862 JZZ458861:JZZ458862 KJV458861:KJV458862 KTR458861:KTR458862 LDN458861:LDN458862 LNJ458861:LNJ458862 LXF458861:LXF458862 MHB458861:MHB458862 MQX458861:MQX458862 NAT458861:NAT458862 NKP458861:NKP458862 NUL458861:NUL458862 OEH458861:OEH458862 OOD458861:OOD458862 OXZ458861:OXZ458862 PHV458861:PHV458862 PRR458861:PRR458862 QBN458861:QBN458862 QLJ458861:QLJ458862 QVF458861:QVF458862 RFB458861:RFB458862 ROX458861:ROX458862 RYT458861:RYT458862 SIP458861:SIP458862 SSL458861:SSL458862 TCH458861:TCH458862 TMD458861:TMD458862 TVZ458861:TVZ458862 UFV458861:UFV458862 UPR458861:UPR458862 UZN458861:UZN458862 VJJ458861:VJJ458862 VTF458861:VTF458862 WDB458861:WDB458862 WMX458861:WMX458862 WWT458861:WWT458862 AJ524397:AJ524398 KH524397:KH524398 UD524397:UD524398 ADZ524397:ADZ524398 ANV524397:ANV524398 AXR524397:AXR524398 BHN524397:BHN524398 BRJ524397:BRJ524398 CBF524397:CBF524398 CLB524397:CLB524398 CUX524397:CUX524398 DET524397:DET524398 DOP524397:DOP524398 DYL524397:DYL524398 EIH524397:EIH524398 ESD524397:ESD524398 FBZ524397:FBZ524398 FLV524397:FLV524398 FVR524397:FVR524398 GFN524397:GFN524398 GPJ524397:GPJ524398 GZF524397:GZF524398 HJB524397:HJB524398 HSX524397:HSX524398 ICT524397:ICT524398 IMP524397:IMP524398 IWL524397:IWL524398 JGH524397:JGH524398 JQD524397:JQD524398 JZZ524397:JZZ524398 KJV524397:KJV524398 KTR524397:KTR524398 LDN524397:LDN524398 LNJ524397:LNJ524398 LXF524397:LXF524398 MHB524397:MHB524398 MQX524397:MQX524398 NAT524397:NAT524398 NKP524397:NKP524398 NUL524397:NUL524398 OEH524397:OEH524398 OOD524397:OOD524398 OXZ524397:OXZ524398 PHV524397:PHV524398 PRR524397:PRR524398 QBN524397:QBN524398 QLJ524397:QLJ524398 QVF524397:QVF524398 RFB524397:RFB524398 ROX524397:ROX524398 RYT524397:RYT524398 SIP524397:SIP524398 SSL524397:SSL524398 TCH524397:TCH524398 TMD524397:TMD524398 TVZ524397:TVZ524398 UFV524397:UFV524398 UPR524397:UPR524398 UZN524397:UZN524398 VJJ524397:VJJ524398 VTF524397:VTF524398 WDB524397:WDB524398 WMX524397:WMX524398 WWT524397:WWT524398 AJ589933:AJ589934 KH589933:KH589934 UD589933:UD589934 ADZ589933:ADZ589934 ANV589933:ANV589934 AXR589933:AXR589934 BHN589933:BHN589934 BRJ589933:BRJ589934 CBF589933:CBF589934 CLB589933:CLB589934 CUX589933:CUX589934 DET589933:DET589934 DOP589933:DOP589934 DYL589933:DYL589934 EIH589933:EIH589934 ESD589933:ESD589934 FBZ589933:FBZ589934 FLV589933:FLV589934 FVR589933:FVR589934 GFN589933:GFN589934 GPJ589933:GPJ589934 GZF589933:GZF589934 HJB589933:HJB589934 HSX589933:HSX589934 ICT589933:ICT589934 IMP589933:IMP589934 IWL589933:IWL589934 JGH589933:JGH589934 JQD589933:JQD589934 JZZ589933:JZZ589934 KJV589933:KJV589934 KTR589933:KTR589934 LDN589933:LDN589934 LNJ589933:LNJ589934 LXF589933:LXF589934 MHB589933:MHB589934 MQX589933:MQX589934 NAT589933:NAT589934 NKP589933:NKP589934 NUL589933:NUL589934 OEH589933:OEH589934 OOD589933:OOD589934 OXZ589933:OXZ589934 PHV589933:PHV589934 PRR589933:PRR589934 QBN589933:QBN589934 QLJ589933:QLJ589934 QVF589933:QVF589934 RFB589933:RFB589934 ROX589933:ROX589934 RYT589933:RYT589934 SIP589933:SIP589934 SSL589933:SSL589934 TCH589933:TCH589934 TMD589933:TMD589934 TVZ589933:TVZ589934 UFV589933:UFV589934 UPR589933:UPR589934 UZN589933:UZN589934 VJJ589933:VJJ589934 VTF589933:VTF589934 WDB589933:WDB589934 WMX589933:WMX589934 WWT589933:WWT589934 AJ655469:AJ655470 KH655469:KH655470 UD655469:UD655470 ADZ655469:ADZ655470 ANV655469:ANV655470 AXR655469:AXR655470 BHN655469:BHN655470 BRJ655469:BRJ655470 CBF655469:CBF655470 CLB655469:CLB655470 CUX655469:CUX655470 DET655469:DET655470 DOP655469:DOP655470 DYL655469:DYL655470 EIH655469:EIH655470 ESD655469:ESD655470 FBZ655469:FBZ655470 FLV655469:FLV655470 FVR655469:FVR655470 GFN655469:GFN655470 GPJ655469:GPJ655470 GZF655469:GZF655470 HJB655469:HJB655470 HSX655469:HSX655470 ICT655469:ICT655470 IMP655469:IMP655470 IWL655469:IWL655470 JGH655469:JGH655470 JQD655469:JQD655470 JZZ655469:JZZ655470 KJV655469:KJV655470 KTR655469:KTR655470 LDN655469:LDN655470 LNJ655469:LNJ655470 LXF655469:LXF655470 MHB655469:MHB655470 MQX655469:MQX655470 NAT655469:NAT655470 NKP655469:NKP655470 NUL655469:NUL655470 OEH655469:OEH655470 OOD655469:OOD655470 OXZ655469:OXZ655470 PHV655469:PHV655470 PRR655469:PRR655470 QBN655469:QBN655470 QLJ655469:QLJ655470 QVF655469:QVF655470 RFB655469:RFB655470 ROX655469:ROX655470 RYT655469:RYT655470 SIP655469:SIP655470 SSL655469:SSL655470 TCH655469:TCH655470 TMD655469:TMD655470 TVZ655469:TVZ655470 UFV655469:UFV655470 UPR655469:UPR655470 UZN655469:UZN655470 VJJ655469:VJJ655470 VTF655469:VTF655470 WDB655469:WDB655470 WMX655469:WMX655470 WWT655469:WWT655470 AJ721005:AJ721006 KH721005:KH721006 UD721005:UD721006 ADZ721005:ADZ721006 ANV721005:ANV721006 AXR721005:AXR721006 BHN721005:BHN721006 BRJ721005:BRJ721006 CBF721005:CBF721006 CLB721005:CLB721006 CUX721005:CUX721006 DET721005:DET721006 DOP721005:DOP721006 DYL721005:DYL721006 EIH721005:EIH721006 ESD721005:ESD721006 FBZ721005:FBZ721006 FLV721005:FLV721006 FVR721005:FVR721006 GFN721005:GFN721006 GPJ721005:GPJ721006 GZF721005:GZF721006 HJB721005:HJB721006 HSX721005:HSX721006 ICT721005:ICT721006 IMP721005:IMP721006 IWL721005:IWL721006 JGH721005:JGH721006 JQD721005:JQD721006 JZZ721005:JZZ721006 KJV721005:KJV721006 KTR721005:KTR721006 LDN721005:LDN721006 LNJ721005:LNJ721006 LXF721005:LXF721006 MHB721005:MHB721006 MQX721005:MQX721006 NAT721005:NAT721006 NKP721005:NKP721006 NUL721005:NUL721006 OEH721005:OEH721006 OOD721005:OOD721006 OXZ721005:OXZ721006 PHV721005:PHV721006 PRR721005:PRR721006 QBN721005:QBN721006 QLJ721005:QLJ721006 QVF721005:QVF721006 RFB721005:RFB721006 ROX721005:ROX721006 RYT721005:RYT721006 SIP721005:SIP721006 SSL721005:SSL721006 TCH721005:TCH721006 TMD721005:TMD721006 TVZ721005:TVZ721006 UFV721005:UFV721006 UPR721005:UPR721006 UZN721005:UZN721006 VJJ721005:VJJ721006 VTF721005:VTF721006 WDB721005:WDB721006 WMX721005:WMX721006 WWT721005:WWT721006 AJ786541:AJ786542 KH786541:KH786542 UD786541:UD786542 ADZ786541:ADZ786542 ANV786541:ANV786542 AXR786541:AXR786542 BHN786541:BHN786542 BRJ786541:BRJ786542 CBF786541:CBF786542 CLB786541:CLB786542 CUX786541:CUX786542 DET786541:DET786542 DOP786541:DOP786542 DYL786541:DYL786542 EIH786541:EIH786542 ESD786541:ESD786542 FBZ786541:FBZ786542 FLV786541:FLV786542 FVR786541:FVR786542 GFN786541:GFN786542 GPJ786541:GPJ786542 GZF786541:GZF786542 HJB786541:HJB786542 HSX786541:HSX786542 ICT786541:ICT786542 IMP786541:IMP786542 IWL786541:IWL786542 JGH786541:JGH786542 JQD786541:JQD786542 JZZ786541:JZZ786542 KJV786541:KJV786542 KTR786541:KTR786542 LDN786541:LDN786542 LNJ786541:LNJ786542 LXF786541:LXF786542 MHB786541:MHB786542 MQX786541:MQX786542 NAT786541:NAT786542 NKP786541:NKP786542 NUL786541:NUL786542 OEH786541:OEH786542 OOD786541:OOD786542 OXZ786541:OXZ786542 PHV786541:PHV786542 PRR786541:PRR786542 QBN786541:QBN786542 QLJ786541:QLJ786542 QVF786541:QVF786542 RFB786541:RFB786542 ROX786541:ROX786542 RYT786541:RYT786542 SIP786541:SIP786542 SSL786541:SSL786542 TCH786541:TCH786542 TMD786541:TMD786542 TVZ786541:TVZ786542 UFV786541:UFV786542 UPR786541:UPR786542 UZN786541:UZN786542 VJJ786541:VJJ786542 VTF786541:VTF786542 WDB786541:WDB786542 WMX786541:WMX786542 WWT786541:WWT786542 AJ852077:AJ852078 KH852077:KH852078 UD852077:UD852078 ADZ852077:ADZ852078 ANV852077:ANV852078 AXR852077:AXR852078 BHN852077:BHN852078 BRJ852077:BRJ852078 CBF852077:CBF852078 CLB852077:CLB852078 CUX852077:CUX852078 DET852077:DET852078 DOP852077:DOP852078 DYL852077:DYL852078 EIH852077:EIH852078 ESD852077:ESD852078 FBZ852077:FBZ852078 FLV852077:FLV852078 FVR852077:FVR852078 GFN852077:GFN852078 GPJ852077:GPJ852078 GZF852077:GZF852078 HJB852077:HJB852078 HSX852077:HSX852078 ICT852077:ICT852078 IMP852077:IMP852078 IWL852077:IWL852078 JGH852077:JGH852078 JQD852077:JQD852078 JZZ852077:JZZ852078 KJV852077:KJV852078 KTR852077:KTR852078 LDN852077:LDN852078 LNJ852077:LNJ852078 LXF852077:LXF852078 MHB852077:MHB852078 MQX852077:MQX852078 NAT852077:NAT852078 NKP852077:NKP852078 NUL852077:NUL852078 OEH852077:OEH852078 OOD852077:OOD852078 OXZ852077:OXZ852078 PHV852077:PHV852078 PRR852077:PRR852078 QBN852077:QBN852078 QLJ852077:QLJ852078 QVF852077:QVF852078 RFB852077:RFB852078 ROX852077:ROX852078 RYT852077:RYT852078 SIP852077:SIP852078 SSL852077:SSL852078 TCH852077:TCH852078 TMD852077:TMD852078 TVZ852077:TVZ852078 UFV852077:UFV852078 UPR852077:UPR852078 UZN852077:UZN852078 VJJ852077:VJJ852078 VTF852077:VTF852078 WDB852077:WDB852078 WMX852077:WMX852078 WWT852077:WWT852078 AJ917613:AJ917614 KH917613:KH917614 UD917613:UD917614 ADZ917613:ADZ917614 ANV917613:ANV917614 AXR917613:AXR917614 BHN917613:BHN917614 BRJ917613:BRJ917614 CBF917613:CBF917614 CLB917613:CLB917614 CUX917613:CUX917614 DET917613:DET917614 DOP917613:DOP917614 DYL917613:DYL917614 EIH917613:EIH917614 ESD917613:ESD917614 FBZ917613:FBZ917614 FLV917613:FLV917614 FVR917613:FVR917614 GFN917613:GFN917614 GPJ917613:GPJ917614 GZF917613:GZF917614 HJB917613:HJB917614 HSX917613:HSX917614 ICT917613:ICT917614 IMP917613:IMP917614 IWL917613:IWL917614 JGH917613:JGH917614 JQD917613:JQD917614 JZZ917613:JZZ917614 KJV917613:KJV917614 KTR917613:KTR917614 LDN917613:LDN917614 LNJ917613:LNJ917614 LXF917613:LXF917614 MHB917613:MHB917614 MQX917613:MQX917614 NAT917613:NAT917614 NKP917613:NKP917614 NUL917613:NUL917614 OEH917613:OEH917614 OOD917613:OOD917614 OXZ917613:OXZ917614 PHV917613:PHV917614 PRR917613:PRR917614 QBN917613:QBN917614 QLJ917613:QLJ917614 QVF917613:QVF917614 RFB917613:RFB917614 ROX917613:ROX917614 RYT917613:RYT917614 SIP917613:SIP917614 SSL917613:SSL917614 TCH917613:TCH917614 TMD917613:TMD917614 TVZ917613:TVZ917614 UFV917613:UFV917614 UPR917613:UPR917614 UZN917613:UZN917614 VJJ917613:VJJ917614 VTF917613:VTF917614 WDB917613:WDB917614 WMX917613:WMX917614 WWT917613:WWT917614 AJ983149:AJ983150 KH983149:KH983150 UD983149:UD983150 ADZ983149:ADZ983150 ANV983149:ANV983150 AXR983149:AXR983150 BHN983149:BHN983150 BRJ983149:BRJ983150 CBF983149:CBF983150 CLB983149:CLB983150 CUX983149:CUX983150 DET983149:DET983150 DOP983149:DOP983150 DYL983149:DYL983150 EIH983149:EIH983150 ESD983149:ESD983150 FBZ983149:FBZ983150 FLV983149:FLV983150 FVR983149:FVR983150 GFN983149:GFN983150 GPJ983149:GPJ983150 GZF983149:GZF983150 HJB983149:HJB983150 HSX983149:HSX983150 ICT983149:ICT983150 IMP983149:IMP983150 IWL983149:IWL983150 JGH983149:JGH983150 JQD983149:JQD983150 JZZ983149:JZZ983150 KJV983149:KJV983150 KTR983149:KTR983150 LDN983149:LDN983150 LNJ983149:LNJ983150 LXF983149:LXF983150 MHB983149:MHB983150 MQX983149:MQX983150 NAT983149:NAT983150 NKP983149:NKP983150 NUL983149:NUL983150 OEH983149:OEH983150 OOD983149:OOD983150 OXZ983149:OXZ983150 PHV983149:PHV983150 PRR983149:PRR983150 QBN983149:QBN983150 QLJ983149:QLJ983150 QVF983149:QVF983150 RFB983149:RFB983150 ROX983149:ROX983150 RYT983149:RYT983150 SIP983149:SIP983150 SSL983149:SSL983150 TCH983149:TCH983150 TMD983149:TMD983150 TVZ983149:TVZ983150 UFV983149:UFV983150 UPR983149:UPR983150 UZN983149:UZN983150 VJJ983149:VJJ983150 VTF983149:VTF983150 WDB983149:WDB983150 WMX983149:WMX983150 WWT983149:WWT983150 AN65641 KL65641 UH65641 AED65641 ANZ65641 AXV65641 BHR65641 BRN65641 CBJ65641 CLF65641 CVB65641 DEX65641 DOT65641 DYP65641 EIL65641 ESH65641 FCD65641 FLZ65641 FVV65641 GFR65641 GPN65641 GZJ65641 HJF65641 HTB65641 ICX65641 IMT65641 IWP65641 JGL65641 JQH65641 KAD65641 KJZ65641 KTV65641 LDR65641 LNN65641 LXJ65641 MHF65641 MRB65641 NAX65641 NKT65641 NUP65641 OEL65641 OOH65641 OYD65641 PHZ65641 PRV65641 QBR65641 QLN65641 QVJ65641 RFF65641 RPB65641 RYX65641 SIT65641 SSP65641 TCL65641 TMH65641 TWD65641 UFZ65641 UPV65641 UZR65641 VJN65641 VTJ65641 WDF65641 WNB65641 WWX65641 AN131177 KL131177 UH131177 AED131177 ANZ131177 AXV131177 BHR131177 BRN131177 CBJ131177 CLF131177 CVB131177 DEX131177 DOT131177 DYP131177 EIL131177 ESH131177 FCD131177 FLZ131177 FVV131177 GFR131177 GPN131177 GZJ131177 HJF131177 HTB131177 ICX131177 IMT131177 IWP131177 JGL131177 JQH131177 KAD131177 KJZ131177 KTV131177 LDR131177 LNN131177 LXJ131177 MHF131177 MRB131177 NAX131177 NKT131177 NUP131177 OEL131177 OOH131177 OYD131177 PHZ131177 PRV131177 QBR131177 QLN131177 QVJ131177 RFF131177 RPB131177 RYX131177 SIT131177 SSP131177 TCL131177 TMH131177 TWD131177 UFZ131177 UPV131177 UZR131177 VJN131177 VTJ131177 WDF131177 WNB131177 WWX131177 AN196713 KL196713 UH196713 AED196713 ANZ196713 AXV196713 BHR196713 BRN196713 CBJ196713 CLF196713 CVB196713 DEX196713 DOT196713 DYP196713 EIL196713 ESH196713 FCD196713 FLZ196713 FVV196713 GFR196713 GPN196713 GZJ196713 HJF196713 HTB196713 ICX196713 IMT196713 IWP196713 JGL196713 JQH196713 KAD196713 KJZ196713 KTV196713 LDR196713 LNN196713 LXJ196713 MHF196713 MRB196713 NAX196713 NKT196713 NUP196713 OEL196713 OOH196713 OYD196713 PHZ196713 PRV196713 QBR196713 QLN196713 QVJ196713 RFF196713 RPB196713 RYX196713 SIT196713 SSP196713 TCL196713 TMH196713 TWD196713 UFZ196713 UPV196713 UZR196713 VJN196713 VTJ196713 WDF196713 WNB196713 WWX196713 AN262249 KL262249 UH262249 AED262249 ANZ262249 AXV262249 BHR262249 BRN262249 CBJ262249 CLF262249 CVB262249 DEX262249 DOT262249 DYP262249 EIL262249 ESH262249 FCD262249 FLZ262249 FVV262249 GFR262249 GPN262249 GZJ262249 HJF262249 HTB262249 ICX262249 IMT262249 IWP262249 JGL262249 JQH262249 KAD262249 KJZ262249 KTV262249 LDR262249 LNN262249 LXJ262249 MHF262249 MRB262249 NAX262249 NKT262249 NUP262249 OEL262249 OOH262249 OYD262249 PHZ262249 PRV262249 QBR262249 QLN262249 QVJ262249 RFF262249 RPB262249 RYX262249 SIT262249 SSP262249 TCL262249 TMH262249 TWD262249 UFZ262249 UPV262249 UZR262249 VJN262249 VTJ262249 WDF262249 WNB262249 WWX262249 AN327785 KL327785 UH327785 AED327785 ANZ327785 AXV327785 BHR327785 BRN327785 CBJ327785 CLF327785 CVB327785 DEX327785 DOT327785 DYP327785 EIL327785 ESH327785 FCD327785 FLZ327785 FVV327785 GFR327785 GPN327785 GZJ327785 HJF327785 HTB327785 ICX327785 IMT327785 IWP327785 JGL327785 JQH327785 KAD327785 KJZ327785 KTV327785 LDR327785 LNN327785 LXJ327785 MHF327785 MRB327785 NAX327785 NKT327785 NUP327785 OEL327785 OOH327785 OYD327785 PHZ327785 PRV327785 QBR327785 QLN327785 QVJ327785 RFF327785 RPB327785 RYX327785 SIT327785 SSP327785 TCL327785 TMH327785 TWD327785 UFZ327785 UPV327785 UZR327785 VJN327785 VTJ327785 WDF327785 WNB327785 WWX327785 AN393321 KL393321 UH393321 AED393321 ANZ393321 AXV393321 BHR393321 BRN393321 CBJ393321 CLF393321 CVB393321 DEX393321 DOT393321 DYP393321 EIL393321 ESH393321 FCD393321 FLZ393321 FVV393321 GFR393321 GPN393321 GZJ393321 HJF393321 HTB393321 ICX393321 IMT393321 IWP393321 JGL393321 JQH393321 KAD393321 KJZ393321 KTV393321 LDR393321 LNN393321 LXJ393321 MHF393321 MRB393321 NAX393321 NKT393321 NUP393321 OEL393321 OOH393321 OYD393321 PHZ393321 PRV393321 QBR393321 QLN393321 QVJ393321 RFF393321 RPB393321 RYX393321 SIT393321 SSP393321 TCL393321 TMH393321 TWD393321 UFZ393321 UPV393321 UZR393321 VJN393321 VTJ393321 WDF393321 WNB393321 WWX393321 AN458857 KL458857 UH458857 AED458857 ANZ458857 AXV458857 BHR458857 BRN458857 CBJ458857 CLF458857 CVB458857 DEX458857 DOT458857 DYP458857 EIL458857 ESH458857 FCD458857 FLZ458857 FVV458857 GFR458857 GPN458857 GZJ458857 HJF458857 HTB458857 ICX458857 IMT458857 IWP458857 JGL458857 JQH458857 KAD458857 KJZ458857 KTV458857 LDR458857 LNN458857 LXJ458857 MHF458857 MRB458857 NAX458857 NKT458857 NUP458857 OEL458857 OOH458857 OYD458857 PHZ458857 PRV458857 QBR458857 QLN458857 QVJ458857 RFF458857 RPB458857 RYX458857 SIT458857 SSP458857 TCL458857 TMH458857 TWD458857 UFZ458857 UPV458857 UZR458857 VJN458857 VTJ458857 WDF458857 WNB458857 WWX458857 AN524393 KL524393 UH524393 AED524393 ANZ524393 AXV524393 BHR524393 BRN524393 CBJ524393 CLF524393 CVB524393 DEX524393 DOT524393 DYP524393 EIL524393 ESH524393 FCD524393 FLZ524393 FVV524393 GFR524393 GPN524393 GZJ524393 HJF524393 HTB524393 ICX524393 IMT524393 IWP524393 JGL524393 JQH524393 KAD524393 KJZ524393 KTV524393 LDR524393 LNN524393 LXJ524393 MHF524393 MRB524393 NAX524393 NKT524393 NUP524393 OEL524393 OOH524393 OYD524393 PHZ524393 PRV524393 QBR524393 QLN524393 QVJ524393 RFF524393 RPB524393 RYX524393 SIT524393 SSP524393 TCL524393 TMH524393 TWD524393 UFZ524393 UPV524393 UZR524393 VJN524393 VTJ524393 WDF524393 WNB524393 WWX524393 AN589929 KL589929 UH589929 AED589929 ANZ589929 AXV589929 BHR589929 BRN589929 CBJ589929 CLF589929 CVB589929 DEX589929 DOT589929 DYP589929 EIL589929 ESH589929 FCD589929 FLZ589929 FVV589929 GFR589929 GPN589929 GZJ589929 HJF589929 HTB589929 ICX589929 IMT589929 IWP589929 JGL589929 JQH589929 KAD589929 KJZ589929 KTV589929 LDR589929 LNN589929 LXJ589929 MHF589929 MRB589929 NAX589929 NKT589929 NUP589929 OEL589929 OOH589929 OYD589929 PHZ589929 PRV589929 QBR589929 QLN589929 QVJ589929 RFF589929 RPB589929 RYX589929 SIT589929 SSP589929 TCL589929 TMH589929 TWD589929 UFZ589929 UPV589929 UZR589929 VJN589929 VTJ589929 WDF589929 WNB589929 WWX589929 AN655465 KL655465 UH655465 AED655465 ANZ655465 AXV655465 BHR655465 BRN655465 CBJ655465 CLF655465 CVB655465 DEX655465 DOT655465 DYP655465 EIL655465 ESH655465 FCD655465 FLZ655465 FVV655465 GFR655465 GPN655465 GZJ655465 HJF655465 HTB655465 ICX655465 IMT655465 IWP655465 JGL655465 JQH655465 KAD655465 KJZ655465 KTV655465 LDR655465 LNN655465 LXJ655465 MHF655465 MRB655465 NAX655465 NKT655465 NUP655465 OEL655465 OOH655465 OYD655465 PHZ655465 PRV655465 QBR655465 QLN655465 QVJ655465 RFF655465 RPB655465 RYX655465 SIT655465 SSP655465 TCL655465 TMH655465 TWD655465 UFZ655465 UPV655465 UZR655465 VJN655465 VTJ655465 WDF655465 WNB655465 WWX655465 AN721001 KL721001 UH721001 AED721001 ANZ721001 AXV721001 BHR721001 BRN721001 CBJ721001 CLF721001 CVB721001 DEX721001 DOT721001 DYP721001 EIL721001 ESH721001 FCD721001 FLZ721001 FVV721001 GFR721001 GPN721001 GZJ721001 HJF721001 HTB721001 ICX721001 IMT721001 IWP721001 JGL721001 JQH721001 KAD721001 KJZ721001 KTV721001 LDR721001 LNN721001 LXJ721001 MHF721001 MRB721001 NAX721001 NKT721001 NUP721001 OEL721001 OOH721001 OYD721001 PHZ721001 PRV721001 QBR721001 QLN721001 QVJ721001 RFF721001 RPB721001 RYX721001 SIT721001 SSP721001 TCL721001 TMH721001 TWD721001 UFZ721001 UPV721001 UZR721001 VJN721001 VTJ721001 WDF721001 WNB721001 WWX721001 AN786537 KL786537 UH786537 AED786537 ANZ786537 AXV786537 BHR786537 BRN786537 CBJ786537 CLF786537 CVB786537 DEX786537 DOT786537 DYP786537 EIL786537 ESH786537 FCD786537 FLZ786537 FVV786537 GFR786537 GPN786537 GZJ786537 HJF786537 HTB786537 ICX786537 IMT786537 IWP786537 JGL786537 JQH786537 KAD786537 KJZ786537 KTV786537 LDR786537 LNN786537 LXJ786537 MHF786537 MRB786537 NAX786537 NKT786537 NUP786537 OEL786537 OOH786537 OYD786537 PHZ786537 PRV786537 QBR786537 QLN786537 QVJ786537 RFF786537 RPB786537 RYX786537 SIT786537 SSP786537 TCL786537 TMH786537 TWD786537 UFZ786537 UPV786537 UZR786537 VJN786537 VTJ786537 WDF786537 WNB786537 WWX786537 AN852073 KL852073 UH852073 AED852073 ANZ852073 AXV852073 BHR852073 BRN852073 CBJ852073 CLF852073 CVB852073 DEX852073 DOT852073 DYP852073 EIL852073 ESH852073 FCD852073 FLZ852073 FVV852073 GFR852073 GPN852073 GZJ852073 HJF852073 HTB852073 ICX852073 IMT852073 IWP852073 JGL852073 JQH852073 KAD852073 KJZ852073 KTV852073 LDR852073 LNN852073 LXJ852073 MHF852073 MRB852073 NAX852073 NKT852073 NUP852073 OEL852073 OOH852073 OYD852073 PHZ852073 PRV852073 QBR852073 QLN852073 QVJ852073 RFF852073 RPB852073 RYX852073 SIT852073 SSP852073 TCL852073 TMH852073 TWD852073 UFZ852073 UPV852073 UZR852073 VJN852073 VTJ852073 WDF852073 WNB852073 WWX852073 AN917609 KL917609 UH917609 AED917609 ANZ917609 AXV917609 BHR917609 BRN917609 CBJ917609 CLF917609 CVB917609 DEX917609 DOT917609 DYP917609 EIL917609 ESH917609 FCD917609 FLZ917609 FVV917609 GFR917609 GPN917609 GZJ917609 HJF917609 HTB917609 ICX917609 IMT917609 IWP917609 JGL917609 JQH917609 KAD917609 KJZ917609 KTV917609 LDR917609 LNN917609 LXJ917609 MHF917609 MRB917609 NAX917609 NKT917609 NUP917609 OEL917609 OOH917609 OYD917609 PHZ917609 PRV917609 QBR917609 QLN917609 QVJ917609 RFF917609 RPB917609 RYX917609 SIT917609 SSP917609 TCL917609 TMH917609 TWD917609 UFZ917609 UPV917609 UZR917609 VJN917609 VTJ917609 WDF917609 WNB917609 WWX917609 AN983145 KL983145 UH983145 AED983145 ANZ983145 AXV983145 BHR983145 BRN983145 CBJ983145 CLF983145 CVB983145 DEX983145 DOT983145 DYP983145 EIL983145 ESH983145 FCD983145 FLZ983145 FVV983145 GFR983145 GPN983145 GZJ983145 HJF983145 HTB983145 ICX983145 IMT983145 IWP983145 JGL983145 JQH983145 KAD983145 KJZ983145 KTV983145 LDR983145 LNN983145 LXJ983145 MHF983145 MRB983145 NAX983145 NKT983145 NUP983145 OEL983145 OOH983145 OYD983145 PHZ983145 PRV983145 QBR983145 QLN983145 QVJ983145 RFF983145 RPB983145 RYX983145 SIT983145 SSP983145 TCL983145 TMH983145 TWD983145 UFZ983145 UPV983145 UZR983145 VJN983145 VTJ983145 WDF983145 WNB983145 WWX983145 AN65647:AN65648 KL65647:KL65648 UH65647:UH65648 AED65647:AED65648 ANZ65647:ANZ65648 AXV65647:AXV65648 BHR65647:BHR65648 BRN65647:BRN65648 CBJ65647:CBJ65648 CLF65647:CLF65648 CVB65647:CVB65648 DEX65647:DEX65648 DOT65647:DOT65648 DYP65647:DYP65648 EIL65647:EIL65648 ESH65647:ESH65648 FCD65647:FCD65648 FLZ65647:FLZ65648 FVV65647:FVV65648 GFR65647:GFR65648 GPN65647:GPN65648 GZJ65647:GZJ65648 HJF65647:HJF65648 HTB65647:HTB65648 ICX65647:ICX65648 IMT65647:IMT65648 IWP65647:IWP65648 JGL65647:JGL65648 JQH65647:JQH65648 KAD65647:KAD65648 KJZ65647:KJZ65648 KTV65647:KTV65648 LDR65647:LDR65648 LNN65647:LNN65648 LXJ65647:LXJ65648 MHF65647:MHF65648 MRB65647:MRB65648 NAX65647:NAX65648 NKT65647:NKT65648 NUP65647:NUP65648 OEL65647:OEL65648 OOH65647:OOH65648 OYD65647:OYD65648 PHZ65647:PHZ65648 PRV65647:PRV65648 QBR65647:QBR65648 QLN65647:QLN65648 QVJ65647:QVJ65648 RFF65647:RFF65648 RPB65647:RPB65648 RYX65647:RYX65648 SIT65647:SIT65648 SSP65647:SSP65648 TCL65647:TCL65648 TMH65647:TMH65648 TWD65647:TWD65648 UFZ65647:UFZ65648 UPV65647:UPV65648 UZR65647:UZR65648 VJN65647:VJN65648 VTJ65647:VTJ65648 WDF65647:WDF65648 WNB65647:WNB65648 WWX65647:WWX65648 AN131183:AN131184 KL131183:KL131184 UH131183:UH131184 AED131183:AED131184 ANZ131183:ANZ131184 AXV131183:AXV131184 BHR131183:BHR131184 BRN131183:BRN131184 CBJ131183:CBJ131184 CLF131183:CLF131184 CVB131183:CVB131184 DEX131183:DEX131184 DOT131183:DOT131184 DYP131183:DYP131184 EIL131183:EIL131184 ESH131183:ESH131184 FCD131183:FCD131184 FLZ131183:FLZ131184 FVV131183:FVV131184 GFR131183:GFR131184 GPN131183:GPN131184 GZJ131183:GZJ131184 HJF131183:HJF131184 HTB131183:HTB131184 ICX131183:ICX131184 IMT131183:IMT131184 IWP131183:IWP131184 JGL131183:JGL131184 JQH131183:JQH131184 KAD131183:KAD131184 KJZ131183:KJZ131184 KTV131183:KTV131184 LDR131183:LDR131184 LNN131183:LNN131184 LXJ131183:LXJ131184 MHF131183:MHF131184 MRB131183:MRB131184 NAX131183:NAX131184 NKT131183:NKT131184 NUP131183:NUP131184 OEL131183:OEL131184 OOH131183:OOH131184 OYD131183:OYD131184 PHZ131183:PHZ131184 PRV131183:PRV131184 QBR131183:QBR131184 QLN131183:QLN131184 QVJ131183:QVJ131184 RFF131183:RFF131184 RPB131183:RPB131184 RYX131183:RYX131184 SIT131183:SIT131184 SSP131183:SSP131184 TCL131183:TCL131184 TMH131183:TMH131184 TWD131183:TWD131184 UFZ131183:UFZ131184 UPV131183:UPV131184 UZR131183:UZR131184 VJN131183:VJN131184 VTJ131183:VTJ131184 WDF131183:WDF131184 WNB131183:WNB131184 WWX131183:WWX131184 AN196719:AN196720 KL196719:KL196720 UH196719:UH196720 AED196719:AED196720 ANZ196719:ANZ196720 AXV196719:AXV196720 BHR196719:BHR196720 BRN196719:BRN196720 CBJ196719:CBJ196720 CLF196719:CLF196720 CVB196719:CVB196720 DEX196719:DEX196720 DOT196719:DOT196720 DYP196719:DYP196720 EIL196719:EIL196720 ESH196719:ESH196720 FCD196719:FCD196720 FLZ196719:FLZ196720 FVV196719:FVV196720 GFR196719:GFR196720 GPN196719:GPN196720 GZJ196719:GZJ196720 HJF196719:HJF196720 HTB196719:HTB196720 ICX196719:ICX196720 IMT196719:IMT196720 IWP196719:IWP196720 JGL196719:JGL196720 JQH196719:JQH196720 KAD196719:KAD196720 KJZ196719:KJZ196720 KTV196719:KTV196720 LDR196719:LDR196720 LNN196719:LNN196720 LXJ196719:LXJ196720 MHF196719:MHF196720 MRB196719:MRB196720 NAX196719:NAX196720 NKT196719:NKT196720 NUP196719:NUP196720 OEL196719:OEL196720 OOH196719:OOH196720 OYD196719:OYD196720 PHZ196719:PHZ196720 PRV196719:PRV196720 QBR196719:QBR196720 QLN196719:QLN196720 QVJ196719:QVJ196720 RFF196719:RFF196720 RPB196719:RPB196720 RYX196719:RYX196720 SIT196719:SIT196720 SSP196719:SSP196720 TCL196719:TCL196720 TMH196719:TMH196720 TWD196719:TWD196720 UFZ196719:UFZ196720 UPV196719:UPV196720 UZR196719:UZR196720 VJN196719:VJN196720 VTJ196719:VTJ196720 WDF196719:WDF196720 WNB196719:WNB196720 WWX196719:WWX196720 AN262255:AN262256 KL262255:KL262256 UH262255:UH262256 AED262255:AED262256 ANZ262255:ANZ262256 AXV262255:AXV262256 BHR262255:BHR262256 BRN262255:BRN262256 CBJ262255:CBJ262256 CLF262255:CLF262256 CVB262255:CVB262256 DEX262255:DEX262256 DOT262255:DOT262256 DYP262255:DYP262256 EIL262255:EIL262256 ESH262255:ESH262256 FCD262255:FCD262256 FLZ262255:FLZ262256 FVV262255:FVV262256 GFR262255:GFR262256 GPN262255:GPN262256 GZJ262255:GZJ262256 HJF262255:HJF262256 HTB262255:HTB262256 ICX262255:ICX262256 IMT262255:IMT262256 IWP262255:IWP262256 JGL262255:JGL262256 JQH262255:JQH262256 KAD262255:KAD262256 KJZ262255:KJZ262256 KTV262255:KTV262256 LDR262255:LDR262256 LNN262255:LNN262256 LXJ262255:LXJ262256 MHF262255:MHF262256 MRB262255:MRB262256 NAX262255:NAX262256 NKT262255:NKT262256 NUP262255:NUP262256 OEL262255:OEL262256 OOH262255:OOH262256 OYD262255:OYD262256 PHZ262255:PHZ262256 PRV262255:PRV262256 QBR262255:QBR262256 QLN262255:QLN262256 QVJ262255:QVJ262256 RFF262255:RFF262256 RPB262255:RPB262256 RYX262255:RYX262256 SIT262255:SIT262256 SSP262255:SSP262256 TCL262255:TCL262256 TMH262255:TMH262256 TWD262255:TWD262256 UFZ262255:UFZ262256 UPV262255:UPV262256 UZR262255:UZR262256 VJN262255:VJN262256 VTJ262255:VTJ262256 WDF262255:WDF262256 WNB262255:WNB262256 WWX262255:WWX262256 AN327791:AN327792 KL327791:KL327792 UH327791:UH327792 AED327791:AED327792 ANZ327791:ANZ327792 AXV327791:AXV327792 BHR327791:BHR327792 BRN327791:BRN327792 CBJ327791:CBJ327792 CLF327791:CLF327792 CVB327791:CVB327792 DEX327791:DEX327792 DOT327791:DOT327792 DYP327791:DYP327792 EIL327791:EIL327792 ESH327791:ESH327792 FCD327791:FCD327792 FLZ327791:FLZ327792 FVV327791:FVV327792 GFR327791:GFR327792 GPN327791:GPN327792 GZJ327791:GZJ327792 HJF327791:HJF327792 HTB327791:HTB327792 ICX327791:ICX327792 IMT327791:IMT327792 IWP327791:IWP327792 JGL327791:JGL327792 JQH327791:JQH327792 KAD327791:KAD327792 KJZ327791:KJZ327792 KTV327791:KTV327792 LDR327791:LDR327792 LNN327791:LNN327792 LXJ327791:LXJ327792 MHF327791:MHF327792 MRB327791:MRB327792 NAX327791:NAX327792 NKT327791:NKT327792 NUP327791:NUP327792 OEL327791:OEL327792 OOH327791:OOH327792 OYD327791:OYD327792 PHZ327791:PHZ327792 PRV327791:PRV327792 QBR327791:QBR327792 QLN327791:QLN327792 QVJ327791:QVJ327792 RFF327791:RFF327792 RPB327791:RPB327792 RYX327791:RYX327792 SIT327791:SIT327792 SSP327791:SSP327792 TCL327791:TCL327792 TMH327791:TMH327792 TWD327791:TWD327792 UFZ327791:UFZ327792 UPV327791:UPV327792 UZR327791:UZR327792 VJN327791:VJN327792 VTJ327791:VTJ327792 WDF327791:WDF327792 WNB327791:WNB327792 WWX327791:WWX327792 AN393327:AN393328 KL393327:KL393328 UH393327:UH393328 AED393327:AED393328 ANZ393327:ANZ393328 AXV393327:AXV393328 BHR393327:BHR393328 BRN393327:BRN393328 CBJ393327:CBJ393328 CLF393327:CLF393328 CVB393327:CVB393328 DEX393327:DEX393328 DOT393327:DOT393328 DYP393327:DYP393328 EIL393327:EIL393328 ESH393327:ESH393328 FCD393327:FCD393328 FLZ393327:FLZ393328 FVV393327:FVV393328 GFR393327:GFR393328 GPN393327:GPN393328 GZJ393327:GZJ393328 HJF393327:HJF393328 HTB393327:HTB393328 ICX393327:ICX393328 IMT393327:IMT393328 IWP393327:IWP393328 JGL393327:JGL393328 JQH393327:JQH393328 KAD393327:KAD393328 KJZ393327:KJZ393328 KTV393327:KTV393328 LDR393327:LDR393328 LNN393327:LNN393328 LXJ393327:LXJ393328 MHF393327:MHF393328 MRB393327:MRB393328 NAX393327:NAX393328 NKT393327:NKT393328 NUP393327:NUP393328 OEL393327:OEL393328 OOH393327:OOH393328 OYD393327:OYD393328 PHZ393327:PHZ393328 PRV393327:PRV393328 QBR393327:QBR393328 QLN393327:QLN393328 QVJ393327:QVJ393328 RFF393327:RFF393328 RPB393327:RPB393328 RYX393327:RYX393328 SIT393327:SIT393328 SSP393327:SSP393328 TCL393327:TCL393328 TMH393327:TMH393328 TWD393327:TWD393328 UFZ393327:UFZ393328 UPV393327:UPV393328 UZR393327:UZR393328 VJN393327:VJN393328 VTJ393327:VTJ393328 WDF393327:WDF393328 WNB393327:WNB393328 WWX393327:WWX393328 AN458863:AN458864 KL458863:KL458864 UH458863:UH458864 AED458863:AED458864 ANZ458863:ANZ458864 AXV458863:AXV458864 BHR458863:BHR458864 BRN458863:BRN458864 CBJ458863:CBJ458864 CLF458863:CLF458864 CVB458863:CVB458864 DEX458863:DEX458864 DOT458863:DOT458864 DYP458863:DYP458864 EIL458863:EIL458864 ESH458863:ESH458864 FCD458863:FCD458864 FLZ458863:FLZ458864 FVV458863:FVV458864 GFR458863:GFR458864 GPN458863:GPN458864 GZJ458863:GZJ458864 HJF458863:HJF458864 HTB458863:HTB458864 ICX458863:ICX458864 IMT458863:IMT458864 IWP458863:IWP458864 JGL458863:JGL458864 JQH458863:JQH458864 KAD458863:KAD458864 KJZ458863:KJZ458864 KTV458863:KTV458864 LDR458863:LDR458864 LNN458863:LNN458864 LXJ458863:LXJ458864 MHF458863:MHF458864 MRB458863:MRB458864 NAX458863:NAX458864 NKT458863:NKT458864 NUP458863:NUP458864 OEL458863:OEL458864 OOH458863:OOH458864 OYD458863:OYD458864 PHZ458863:PHZ458864 PRV458863:PRV458864 QBR458863:QBR458864 QLN458863:QLN458864 QVJ458863:QVJ458864 RFF458863:RFF458864 RPB458863:RPB458864 RYX458863:RYX458864 SIT458863:SIT458864 SSP458863:SSP458864 TCL458863:TCL458864 TMH458863:TMH458864 TWD458863:TWD458864 UFZ458863:UFZ458864 UPV458863:UPV458864 UZR458863:UZR458864 VJN458863:VJN458864 VTJ458863:VTJ458864 WDF458863:WDF458864 WNB458863:WNB458864 WWX458863:WWX458864 AN524399:AN524400 KL524399:KL524400 UH524399:UH524400 AED524399:AED524400 ANZ524399:ANZ524400 AXV524399:AXV524400 BHR524399:BHR524400 BRN524399:BRN524400 CBJ524399:CBJ524400 CLF524399:CLF524400 CVB524399:CVB524400 DEX524399:DEX524400 DOT524399:DOT524400 DYP524399:DYP524400 EIL524399:EIL524400 ESH524399:ESH524400 FCD524399:FCD524400 FLZ524399:FLZ524400 FVV524399:FVV524400 GFR524399:GFR524400 GPN524399:GPN524400 GZJ524399:GZJ524400 HJF524399:HJF524400 HTB524399:HTB524400 ICX524399:ICX524400 IMT524399:IMT524400 IWP524399:IWP524400 JGL524399:JGL524400 JQH524399:JQH524400 KAD524399:KAD524400 KJZ524399:KJZ524400 KTV524399:KTV524400 LDR524399:LDR524400 LNN524399:LNN524400 LXJ524399:LXJ524400 MHF524399:MHF524400 MRB524399:MRB524400 NAX524399:NAX524400 NKT524399:NKT524400 NUP524399:NUP524400 OEL524399:OEL524400 OOH524399:OOH524400 OYD524399:OYD524400 PHZ524399:PHZ524400 PRV524399:PRV524400 QBR524399:QBR524400 QLN524399:QLN524400 QVJ524399:QVJ524400 RFF524399:RFF524400 RPB524399:RPB524400 RYX524399:RYX524400 SIT524399:SIT524400 SSP524399:SSP524400 TCL524399:TCL524400 TMH524399:TMH524400 TWD524399:TWD524400 UFZ524399:UFZ524400 UPV524399:UPV524400 UZR524399:UZR524400 VJN524399:VJN524400 VTJ524399:VTJ524400 WDF524399:WDF524400 WNB524399:WNB524400 WWX524399:WWX524400 AN589935:AN589936 KL589935:KL589936 UH589935:UH589936 AED589935:AED589936 ANZ589935:ANZ589936 AXV589935:AXV589936 BHR589935:BHR589936 BRN589935:BRN589936 CBJ589935:CBJ589936 CLF589935:CLF589936 CVB589935:CVB589936 DEX589935:DEX589936 DOT589935:DOT589936 DYP589935:DYP589936 EIL589935:EIL589936 ESH589935:ESH589936 FCD589935:FCD589936 FLZ589935:FLZ589936 FVV589935:FVV589936 GFR589935:GFR589936 GPN589935:GPN589936 GZJ589935:GZJ589936 HJF589935:HJF589936 HTB589935:HTB589936 ICX589935:ICX589936 IMT589935:IMT589936 IWP589935:IWP589936 JGL589935:JGL589936 JQH589935:JQH589936 KAD589935:KAD589936 KJZ589935:KJZ589936 KTV589935:KTV589936 LDR589935:LDR589936 LNN589935:LNN589936 LXJ589935:LXJ589936 MHF589935:MHF589936 MRB589935:MRB589936 NAX589935:NAX589936 NKT589935:NKT589936 NUP589935:NUP589936 OEL589935:OEL589936 OOH589935:OOH589936 OYD589935:OYD589936 PHZ589935:PHZ589936 PRV589935:PRV589936 QBR589935:QBR589936 QLN589935:QLN589936 QVJ589935:QVJ589936 RFF589935:RFF589936 RPB589935:RPB589936 RYX589935:RYX589936 SIT589935:SIT589936 SSP589935:SSP589936 TCL589935:TCL589936 TMH589935:TMH589936 TWD589935:TWD589936 UFZ589935:UFZ589936 UPV589935:UPV589936 UZR589935:UZR589936 VJN589935:VJN589936 VTJ589935:VTJ589936 WDF589935:WDF589936 WNB589935:WNB589936 WWX589935:WWX589936 AN655471:AN655472 KL655471:KL655472 UH655471:UH655472 AED655471:AED655472 ANZ655471:ANZ655472 AXV655471:AXV655472 BHR655471:BHR655472 BRN655471:BRN655472 CBJ655471:CBJ655472 CLF655471:CLF655472 CVB655471:CVB655472 DEX655471:DEX655472 DOT655471:DOT655472 DYP655471:DYP655472 EIL655471:EIL655472 ESH655471:ESH655472 FCD655471:FCD655472 FLZ655471:FLZ655472 FVV655471:FVV655472 GFR655471:GFR655472 GPN655471:GPN655472 GZJ655471:GZJ655472 HJF655471:HJF655472 HTB655471:HTB655472 ICX655471:ICX655472 IMT655471:IMT655472 IWP655471:IWP655472 JGL655471:JGL655472 JQH655471:JQH655472 KAD655471:KAD655472 KJZ655471:KJZ655472 KTV655471:KTV655472 LDR655471:LDR655472 LNN655471:LNN655472 LXJ655471:LXJ655472 MHF655471:MHF655472 MRB655471:MRB655472 NAX655471:NAX655472 NKT655471:NKT655472 NUP655471:NUP655472 OEL655471:OEL655472 OOH655471:OOH655472 OYD655471:OYD655472 PHZ655471:PHZ655472 PRV655471:PRV655472 QBR655471:QBR655472 QLN655471:QLN655472 QVJ655471:QVJ655472 RFF655471:RFF655472 RPB655471:RPB655472 RYX655471:RYX655472 SIT655471:SIT655472 SSP655471:SSP655472 TCL655471:TCL655472 TMH655471:TMH655472 TWD655471:TWD655472 UFZ655471:UFZ655472 UPV655471:UPV655472 UZR655471:UZR655472 VJN655471:VJN655472 VTJ655471:VTJ655472 WDF655471:WDF655472 WNB655471:WNB655472 WWX655471:WWX655472 AN721007:AN721008 KL721007:KL721008 UH721007:UH721008 AED721007:AED721008 ANZ721007:ANZ721008 AXV721007:AXV721008 BHR721007:BHR721008 BRN721007:BRN721008 CBJ721007:CBJ721008 CLF721007:CLF721008 CVB721007:CVB721008 DEX721007:DEX721008 DOT721007:DOT721008 DYP721007:DYP721008 EIL721007:EIL721008 ESH721007:ESH721008 FCD721007:FCD721008 FLZ721007:FLZ721008 FVV721007:FVV721008 GFR721007:GFR721008 GPN721007:GPN721008 GZJ721007:GZJ721008 HJF721007:HJF721008 HTB721007:HTB721008 ICX721007:ICX721008 IMT721007:IMT721008 IWP721007:IWP721008 JGL721007:JGL721008 JQH721007:JQH721008 KAD721007:KAD721008 KJZ721007:KJZ721008 KTV721007:KTV721008 LDR721007:LDR721008 LNN721007:LNN721008 LXJ721007:LXJ721008 MHF721007:MHF721008 MRB721007:MRB721008 NAX721007:NAX721008 NKT721007:NKT721008 NUP721007:NUP721008 OEL721007:OEL721008 OOH721007:OOH721008 OYD721007:OYD721008 PHZ721007:PHZ721008 PRV721007:PRV721008 QBR721007:QBR721008 QLN721007:QLN721008 QVJ721007:QVJ721008 RFF721007:RFF721008 RPB721007:RPB721008 RYX721007:RYX721008 SIT721007:SIT721008 SSP721007:SSP721008 TCL721007:TCL721008 TMH721007:TMH721008 TWD721007:TWD721008 UFZ721007:UFZ721008 UPV721007:UPV721008 UZR721007:UZR721008 VJN721007:VJN721008 VTJ721007:VTJ721008 WDF721007:WDF721008 WNB721007:WNB721008 WWX721007:WWX721008 AN786543:AN786544 KL786543:KL786544 UH786543:UH786544 AED786543:AED786544 ANZ786543:ANZ786544 AXV786543:AXV786544 BHR786543:BHR786544 BRN786543:BRN786544 CBJ786543:CBJ786544 CLF786543:CLF786544 CVB786543:CVB786544 DEX786543:DEX786544 DOT786543:DOT786544 DYP786543:DYP786544 EIL786543:EIL786544 ESH786543:ESH786544 FCD786543:FCD786544 FLZ786543:FLZ786544 FVV786543:FVV786544 GFR786543:GFR786544 GPN786543:GPN786544 GZJ786543:GZJ786544 HJF786543:HJF786544 HTB786543:HTB786544 ICX786543:ICX786544 IMT786543:IMT786544 IWP786543:IWP786544 JGL786543:JGL786544 JQH786543:JQH786544 KAD786543:KAD786544 KJZ786543:KJZ786544 KTV786543:KTV786544 LDR786543:LDR786544 LNN786543:LNN786544 LXJ786543:LXJ786544 MHF786543:MHF786544 MRB786543:MRB786544 NAX786543:NAX786544 NKT786543:NKT786544 NUP786543:NUP786544 OEL786543:OEL786544 OOH786543:OOH786544 OYD786543:OYD786544 PHZ786543:PHZ786544 PRV786543:PRV786544 QBR786543:QBR786544 QLN786543:QLN786544 QVJ786543:QVJ786544 RFF786543:RFF786544 RPB786543:RPB786544 RYX786543:RYX786544 SIT786543:SIT786544 SSP786543:SSP786544 TCL786543:TCL786544 TMH786543:TMH786544 TWD786543:TWD786544 UFZ786543:UFZ786544 UPV786543:UPV786544 UZR786543:UZR786544 VJN786543:VJN786544 VTJ786543:VTJ786544 WDF786543:WDF786544 WNB786543:WNB786544 WWX786543:WWX786544 AN852079:AN852080 KL852079:KL852080 UH852079:UH852080 AED852079:AED852080 ANZ852079:ANZ852080 AXV852079:AXV852080 BHR852079:BHR852080 BRN852079:BRN852080 CBJ852079:CBJ852080 CLF852079:CLF852080 CVB852079:CVB852080 DEX852079:DEX852080 DOT852079:DOT852080 DYP852079:DYP852080 EIL852079:EIL852080 ESH852079:ESH852080 FCD852079:FCD852080 FLZ852079:FLZ852080 FVV852079:FVV852080 GFR852079:GFR852080 GPN852079:GPN852080 GZJ852079:GZJ852080 HJF852079:HJF852080 HTB852079:HTB852080 ICX852079:ICX852080 IMT852079:IMT852080 IWP852079:IWP852080 JGL852079:JGL852080 JQH852079:JQH852080 KAD852079:KAD852080 KJZ852079:KJZ852080 KTV852079:KTV852080 LDR852079:LDR852080 LNN852079:LNN852080 LXJ852079:LXJ852080 MHF852079:MHF852080 MRB852079:MRB852080 NAX852079:NAX852080 NKT852079:NKT852080 NUP852079:NUP852080 OEL852079:OEL852080 OOH852079:OOH852080 OYD852079:OYD852080 PHZ852079:PHZ852080 PRV852079:PRV852080 QBR852079:QBR852080 QLN852079:QLN852080 QVJ852079:QVJ852080 RFF852079:RFF852080 RPB852079:RPB852080 RYX852079:RYX852080 SIT852079:SIT852080 SSP852079:SSP852080 TCL852079:TCL852080 TMH852079:TMH852080 TWD852079:TWD852080 UFZ852079:UFZ852080 UPV852079:UPV852080 UZR852079:UZR852080 VJN852079:VJN852080 VTJ852079:VTJ852080 WDF852079:WDF852080 WNB852079:WNB852080 WWX852079:WWX852080 AN917615:AN917616 KL917615:KL917616 UH917615:UH917616 AED917615:AED917616 ANZ917615:ANZ917616 AXV917615:AXV917616 BHR917615:BHR917616 BRN917615:BRN917616 CBJ917615:CBJ917616 CLF917615:CLF917616 CVB917615:CVB917616 DEX917615:DEX917616 DOT917615:DOT917616 DYP917615:DYP917616 EIL917615:EIL917616 ESH917615:ESH917616 FCD917615:FCD917616 FLZ917615:FLZ917616 FVV917615:FVV917616 GFR917615:GFR917616 GPN917615:GPN917616 GZJ917615:GZJ917616 HJF917615:HJF917616 HTB917615:HTB917616 ICX917615:ICX917616 IMT917615:IMT917616 IWP917615:IWP917616 JGL917615:JGL917616 JQH917615:JQH917616 KAD917615:KAD917616 KJZ917615:KJZ917616 KTV917615:KTV917616 LDR917615:LDR917616 LNN917615:LNN917616 LXJ917615:LXJ917616 MHF917615:MHF917616 MRB917615:MRB917616 NAX917615:NAX917616 NKT917615:NKT917616 NUP917615:NUP917616 OEL917615:OEL917616 OOH917615:OOH917616 OYD917615:OYD917616 PHZ917615:PHZ917616 PRV917615:PRV917616 QBR917615:QBR917616 QLN917615:QLN917616 QVJ917615:QVJ917616 RFF917615:RFF917616 RPB917615:RPB917616 RYX917615:RYX917616 SIT917615:SIT917616 SSP917615:SSP917616 TCL917615:TCL917616 TMH917615:TMH917616 TWD917615:TWD917616 UFZ917615:UFZ917616 UPV917615:UPV917616 UZR917615:UZR917616 VJN917615:VJN917616 VTJ917615:VTJ917616 WDF917615:WDF917616 WNB917615:WNB917616 WWX917615:WWX917616 AN983151:AN983152 KL983151:KL983152 UH983151:UH983152 AED983151:AED983152 ANZ983151:ANZ983152 AXV983151:AXV983152 BHR983151:BHR983152 BRN983151:BRN983152 CBJ983151:CBJ983152 CLF983151:CLF983152 CVB983151:CVB983152 DEX983151:DEX983152 DOT983151:DOT983152 DYP983151:DYP983152 EIL983151:EIL983152 ESH983151:ESH983152 FCD983151:FCD983152 FLZ983151:FLZ983152 FVV983151:FVV983152 GFR983151:GFR983152 GPN983151:GPN983152 GZJ983151:GZJ983152 HJF983151:HJF983152 HTB983151:HTB983152 ICX983151:ICX983152 IMT983151:IMT983152 IWP983151:IWP983152 JGL983151:JGL983152 JQH983151:JQH983152 KAD983151:KAD983152 KJZ983151:KJZ983152 KTV983151:KTV983152 LDR983151:LDR983152 LNN983151:LNN983152 LXJ983151:LXJ983152 MHF983151:MHF983152 MRB983151:MRB983152 NAX983151:NAX983152 NKT983151:NKT983152 NUP983151:NUP983152 OEL983151:OEL983152 OOH983151:OOH983152 OYD983151:OYD983152 PHZ983151:PHZ983152 PRV983151:PRV983152 QBR983151:QBR983152 QLN983151:QLN983152 QVJ983151:QVJ983152 RFF983151:RFF983152 RPB983151:RPB983152 RYX983151:RYX983152 SIT983151:SIT983152 SSP983151:SSP983152 TCL983151:TCL983152 TMH983151:TMH983152 TWD983151:TWD983152 UFZ983151:UFZ983152 UPV983151:UPV983152 UZR983151:UZR983152 VJN983151:VJN983152 VTJ983151:VTJ983152 WDF983151:WDF983152 WNB983151:WNB983152 WWX983151:WWX983152 KO65631:KO65654 UK65631:UK65654 AEG65631:AEG65654 AOC65631:AOC65654 AXY65631:AXY65654 BHU65631:BHU65654 BRQ65631:BRQ65654 CBM65631:CBM65654 CLI65631:CLI65654 CVE65631:CVE65654 DFA65631:DFA65654 DOW65631:DOW65654 DYS65631:DYS65654 EIO65631:EIO65654 ESK65631:ESK65654 FCG65631:FCG65654 FMC65631:FMC65654 FVY65631:FVY65654 GFU65631:GFU65654 GPQ65631:GPQ65654 GZM65631:GZM65654 HJI65631:HJI65654 HTE65631:HTE65654 IDA65631:IDA65654 IMW65631:IMW65654 IWS65631:IWS65654 JGO65631:JGO65654 JQK65631:JQK65654 KAG65631:KAG65654 KKC65631:KKC65654 KTY65631:KTY65654 LDU65631:LDU65654 LNQ65631:LNQ65654 LXM65631:LXM65654 MHI65631:MHI65654 MRE65631:MRE65654 NBA65631:NBA65654 NKW65631:NKW65654 NUS65631:NUS65654 OEO65631:OEO65654 OOK65631:OOK65654 OYG65631:OYG65654 PIC65631:PIC65654 PRY65631:PRY65654 QBU65631:QBU65654 QLQ65631:QLQ65654 QVM65631:QVM65654 RFI65631:RFI65654 RPE65631:RPE65654 RZA65631:RZA65654 SIW65631:SIW65654 SSS65631:SSS65654 TCO65631:TCO65654 TMK65631:TMK65654 TWG65631:TWG65654 UGC65631:UGC65654 UPY65631:UPY65654 UZU65631:UZU65654 VJQ65631:VJQ65654 VTM65631:VTM65654 WDI65631:WDI65654 WNE65631:WNE65654 WXA65631:WXA65654 KO131167:KO131190 UK131167:UK131190 AEG131167:AEG131190 AOC131167:AOC131190 AXY131167:AXY131190 BHU131167:BHU131190 BRQ131167:BRQ131190 CBM131167:CBM131190 CLI131167:CLI131190 CVE131167:CVE131190 DFA131167:DFA131190 DOW131167:DOW131190 DYS131167:DYS131190 EIO131167:EIO131190 ESK131167:ESK131190 FCG131167:FCG131190 FMC131167:FMC131190 FVY131167:FVY131190 GFU131167:GFU131190 GPQ131167:GPQ131190 GZM131167:GZM131190 HJI131167:HJI131190 HTE131167:HTE131190 IDA131167:IDA131190 IMW131167:IMW131190 IWS131167:IWS131190 JGO131167:JGO131190 JQK131167:JQK131190 KAG131167:KAG131190 KKC131167:KKC131190 KTY131167:KTY131190 LDU131167:LDU131190 LNQ131167:LNQ131190 LXM131167:LXM131190 MHI131167:MHI131190 MRE131167:MRE131190 NBA131167:NBA131190 NKW131167:NKW131190 NUS131167:NUS131190 OEO131167:OEO131190 OOK131167:OOK131190 OYG131167:OYG131190 PIC131167:PIC131190 PRY131167:PRY131190 QBU131167:QBU131190 QLQ131167:QLQ131190 QVM131167:QVM131190 RFI131167:RFI131190 RPE131167:RPE131190 RZA131167:RZA131190 SIW131167:SIW131190 SSS131167:SSS131190 TCO131167:TCO131190 TMK131167:TMK131190 TWG131167:TWG131190 UGC131167:UGC131190 UPY131167:UPY131190 UZU131167:UZU131190 VJQ131167:VJQ131190 VTM131167:VTM131190 WDI131167:WDI131190 WNE131167:WNE131190 WXA131167:WXA131190 KO196703:KO196726 UK196703:UK196726 AEG196703:AEG196726 AOC196703:AOC196726 AXY196703:AXY196726 BHU196703:BHU196726 BRQ196703:BRQ196726 CBM196703:CBM196726 CLI196703:CLI196726 CVE196703:CVE196726 DFA196703:DFA196726 DOW196703:DOW196726 DYS196703:DYS196726 EIO196703:EIO196726 ESK196703:ESK196726 FCG196703:FCG196726 FMC196703:FMC196726 FVY196703:FVY196726 GFU196703:GFU196726 GPQ196703:GPQ196726 GZM196703:GZM196726 HJI196703:HJI196726 HTE196703:HTE196726 IDA196703:IDA196726 IMW196703:IMW196726 IWS196703:IWS196726 JGO196703:JGO196726 JQK196703:JQK196726 KAG196703:KAG196726 KKC196703:KKC196726 KTY196703:KTY196726 LDU196703:LDU196726 LNQ196703:LNQ196726 LXM196703:LXM196726 MHI196703:MHI196726 MRE196703:MRE196726 NBA196703:NBA196726 NKW196703:NKW196726 NUS196703:NUS196726 OEO196703:OEO196726 OOK196703:OOK196726 OYG196703:OYG196726 PIC196703:PIC196726 PRY196703:PRY196726 QBU196703:QBU196726 QLQ196703:QLQ196726 QVM196703:QVM196726 RFI196703:RFI196726 RPE196703:RPE196726 RZA196703:RZA196726 SIW196703:SIW196726 SSS196703:SSS196726 TCO196703:TCO196726 TMK196703:TMK196726 TWG196703:TWG196726 UGC196703:UGC196726 UPY196703:UPY196726 UZU196703:UZU196726 VJQ196703:VJQ196726 VTM196703:VTM196726 WDI196703:WDI196726 WNE196703:WNE196726 WXA196703:WXA196726 KO262239:KO262262 UK262239:UK262262 AEG262239:AEG262262 AOC262239:AOC262262 AXY262239:AXY262262 BHU262239:BHU262262 BRQ262239:BRQ262262 CBM262239:CBM262262 CLI262239:CLI262262 CVE262239:CVE262262 DFA262239:DFA262262 DOW262239:DOW262262 DYS262239:DYS262262 EIO262239:EIO262262 ESK262239:ESK262262 FCG262239:FCG262262 FMC262239:FMC262262 FVY262239:FVY262262 GFU262239:GFU262262 GPQ262239:GPQ262262 GZM262239:GZM262262 HJI262239:HJI262262 HTE262239:HTE262262 IDA262239:IDA262262 IMW262239:IMW262262 IWS262239:IWS262262 JGO262239:JGO262262 JQK262239:JQK262262 KAG262239:KAG262262 KKC262239:KKC262262 KTY262239:KTY262262 LDU262239:LDU262262 LNQ262239:LNQ262262 LXM262239:LXM262262 MHI262239:MHI262262 MRE262239:MRE262262 NBA262239:NBA262262 NKW262239:NKW262262 NUS262239:NUS262262 OEO262239:OEO262262 OOK262239:OOK262262 OYG262239:OYG262262 PIC262239:PIC262262 PRY262239:PRY262262 QBU262239:QBU262262 QLQ262239:QLQ262262 QVM262239:QVM262262 RFI262239:RFI262262 RPE262239:RPE262262 RZA262239:RZA262262 SIW262239:SIW262262 SSS262239:SSS262262 TCO262239:TCO262262 TMK262239:TMK262262 TWG262239:TWG262262 UGC262239:UGC262262 UPY262239:UPY262262 UZU262239:UZU262262 VJQ262239:VJQ262262 VTM262239:VTM262262 WDI262239:WDI262262 WNE262239:WNE262262 WXA262239:WXA262262 KO327775:KO327798 UK327775:UK327798 AEG327775:AEG327798 AOC327775:AOC327798 AXY327775:AXY327798 BHU327775:BHU327798 BRQ327775:BRQ327798 CBM327775:CBM327798 CLI327775:CLI327798 CVE327775:CVE327798 DFA327775:DFA327798 DOW327775:DOW327798 DYS327775:DYS327798 EIO327775:EIO327798 ESK327775:ESK327798 FCG327775:FCG327798 FMC327775:FMC327798 FVY327775:FVY327798 GFU327775:GFU327798 GPQ327775:GPQ327798 GZM327775:GZM327798 HJI327775:HJI327798 HTE327775:HTE327798 IDA327775:IDA327798 IMW327775:IMW327798 IWS327775:IWS327798 JGO327775:JGO327798 JQK327775:JQK327798 KAG327775:KAG327798 KKC327775:KKC327798 KTY327775:KTY327798 LDU327775:LDU327798 LNQ327775:LNQ327798 LXM327775:LXM327798 MHI327775:MHI327798 MRE327775:MRE327798 NBA327775:NBA327798 NKW327775:NKW327798 NUS327775:NUS327798 OEO327775:OEO327798 OOK327775:OOK327798 OYG327775:OYG327798 PIC327775:PIC327798 PRY327775:PRY327798 QBU327775:QBU327798 QLQ327775:QLQ327798 QVM327775:QVM327798 RFI327775:RFI327798 RPE327775:RPE327798 RZA327775:RZA327798 SIW327775:SIW327798 SSS327775:SSS327798 TCO327775:TCO327798 TMK327775:TMK327798 TWG327775:TWG327798 UGC327775:UGC327798 UPY327775:UPY327798 UZU327775:UZU327798 VJQ327775:VJQ327798 VTM327775:VTM327798 WDI327775:WDI327798 WNE327775:WNE327798 WXA327775:WXA327798 KO393311:KO393334 UK393311:UK393334 AEG393311:AEG393334 AOC393311:AOC393334 AXY393311:AXY393334 BHU393311:BHU393334 BRQ393311:BRQ393334 CBM393311:CBM393334 CLI393311:CLI393334 CVE393311:CVE393334 DFA393311:DFA393334 DOW393311:DOW393334 DYS393311:DYS393334 EIO393311:EIO393334 ESK393311:ESK393334 FCG393311:FCG393334 FMC393311:FMC393334 FVY393311:FVY393334 GFU393311:GFU393334 GPQ393311:GPQ393334 GZM393311:GZM393334 HJI393311:HJI393334 HTE393311:HTE393334 IDA393311:IDA393334 IMW393311:IMW393334 IWS393311:IWS393334 JGO393311:JGO393334 JQK393311:JQK393334 KAG393311:KAG393334 KKC393311:KKC393334 KTY393311:KTY393334 LDU393311:LDU393334 LNQ393311:LNQ393334 LXM393311:LXM393334 MHI393311:MHI393334 MRE393311:MRE393334 NBA393311:NBA393334 NKW393311:NKW393334 NUS393311:NUS393334 OEO393311:OEO393334 OOK393311:OOK393334 OYG393311:OYG393334 PIC393311:PIC393334 PRY393311:PRY393334 QBU393311:QBU393334 QLQ393311:QLQ393334 QVM393311:QVM393334 RFI393311:RFI393334 RPE393311:RPE393334 RZA393311:RZA393334 SIW393311:SIW393334 SSS393311:SSS393334 TCO393311:TCO393334 TMK393311:TMK393334 TWG393311:TWG393334 UGC393311:UGC393334 UPY393311:UPY393334 UZU393311:UZU393334 VJQ393311:VJQ393334 VTM393311:VTM393334 WDI393311:WDI393334 WNE393311:WNE393334 WXA393311:WXA393334 KO458847:KO458870 UK458847:UK458870 AEG458847:AEG458870 AOC458847:AOC458870 AXY458847:AXY458870 BHU458847:BHU458870 BRQ458847:BRQ458870 CBM458847:CBM458870 CLI458847:CLI458870 CVE458847:CVE458870 DFA458847:DFA458870 DOW458847:DOW458870 DYS458847:DYS458870 EIO458847:EIO458870 ESK458847:ESK458870 FCG458847:FCG458870 FMC458847:FMC458870 FVY458847:FVY458870 GFU458847:GFU458870 GPQ458847:GPQ458870 GZM458847:GZM458870 HJI458847:HJI458870 HTE458847:HTE458870 IDA458847:IDA458870 IMW458847:IMW458870 IWS458847:IWS458870 JGO458847:JGO458870 JQK458847:JQK458870 KAG458847:KAG458870 KKC458847:KKC458870 KTY458847:KTY458870 LDU458847:LDU458870 LNQ458847:LNQ458870 LXM458847:LXM458870 MHI458847:MHI458870 MRE458847:MRE458870 NBA458847:NBA458870 NKW458847:NKW458870 NUS458847:NUS458870 OEO458847:OEO458870 OOK458847:OOK458870 OYG458847:OYG458870 PIC458847:PIC458870 PRY458847:PRY458870 QBU458847:QBU458870 QLQ458847:QLQ458870 QVM458847:QVM458870 RFI458847:RFI458870 RPE458847:RPE458870 RZA458847:RZA458870 SIW458847:SIW458870 SSS458847:SSS458870 TCO458847:TCO458870 TMK458847:TMK458870 TWG458847:TWG458870 UGC458847:UGC458870 UPY458847:UPY458870 UZU458847:UZU458870 VJQ458847:VJQ458870 VTM458847:VTM458870 WDI458847:WDI458870 WNE458847:WNE458870 WXA458847:WXA458870 KO524383:KO524406 UK524383:UK524406 AEG524383:AEG524406 AOC524383:AOC524406 AXY524383:AXY524406 BHU524383:BHU524406 BRQ524383:BRQ524406 CBM524383:CBM524406 CLI524383:CLI524406 CVE524383:CVE524406 DFA524383:DFA524406 DOW524383:DOW524406 DYS524383:DYS524406 EIO524383:EIO524406 ESK524383:ESK524406 FCG524383:FCG524406 FMC524383:FMC524406 FVY524383:FVY524406 GFU524383:GFU524406 GPQ524383:GPQ524406 GZM524383:GZM524406 HJI524383:HJI524406 HTE524383:HTE524406 IDA524383:IDA524406 IMW524383:IMW524406 IWS524383:IWS524406 JGO524383:JGO524406 JQK524383:JQK524406 KAG524383:KAG524406 KKC524383:KKC524406 KTY524383:KTY524406 LDU524383:LDU524406 LNQ524383:LNQ524406 LXM524383:LXM524406 MHI524383:MHI524406 MRE524383:MRE524406 NBA524383:NBA524406 NKW524383:NKW524406 NUS524383:NUS524406 OEO524383:OEO524406 OOK524383:OOK524406 OYG524383:OYG524406 PIC524383:PIC524406 PRY524383:PRY524406 QBU524383:QBU524406 QLQ524383:QLQ524406 QVM524383:QVM524406 RFI524383:RFI524406 RPE524383:RPE524406 RZA524383:RZA524406 SIW524383:SIW524406 SSS524383:SSS524406 TCO524383:TCO524406 TMK524383:TMK524406 TWG524383:TWG524406 UGC524383:UGC524406 UPY524383:UPY524406 UZU524383:UZU524406 VJQ524383:VJQ524406 VTM524383:VTM524406 WDI524383:WDI524406 WNE524383:WNE524406 WXA524383:WXA524406 KO589919:KO589942 UK589919:UK589942 AEG589919:AEG589942 AOC589919:AOC589942 AXY589919:AXY589942 BHU589919:BHU589942 BRQ589919:BRQ589942 CBM589919:CBM589942 CLI589919:CLI589942 CVE589919:CVE589942 DFA589919:DFA589942 DOW589919:DOW589942 DYS589919:DYS589942 EIO589919:EIO589942 ESK589919:ESK589942 FCG589919:FCG589942 FMC589919:FMC589942 FVY589919:FVY589942 GFU589919:GFU589942 GPQ589919:GPQ589942 GZM589919:GZM589942 HJI589919:HJI589942 HTE589919:HTE589942 IDA589919:IDA589942 IMW589919:IMW589942 IWS589919:IWS589942 JGO589919:JGO589942 JQK589919:JQK589942 KAG589919:KAG589942 KKC589919:KKC589942 KTY589919:KTY589942 LDU589919:LDU589942 LNQ589919:LNQ589942 LXM589919:LXM589942 MHI589919:MHI589942 MRE589919:MRE589942 NBA589919:NBA589942 NKW589919:NKW589942 NUS589919:NUS589942 OEO589919:OEO589942 OOK589919:OOK589942 OYG589919:OYG589942 PIC589919:PIC589942 PRY589919:PRY589942 QBU589919:QBU589942 QLQ589919:QLQ589942 QVM589919:QVM589942 RFI589919:RFI589942 RPE589919:RPE589942 RZA589919:RZA589942 SIW589919:SIW589942 SSS589919:SSS589942 TCO589919:TCO589942 TMK589919:TMK589942 TWG589919:TWG589942 UGC589919:UGC589942 UPY589919:UPY589942 UZU589919:UZU589942 VJQ589919:VJQ589942 VTM589919:VTM589942 WDI589919:WDI589942 WNE589919:WNE589942 WXA589919:WXA589942 KO655455:KO655478 UK655455:UK655478 AEG655455:AEG655478 AOC655455:AOC655478 AXY655455:AXY655478 BHU655455:BHU655478 BRQ655455:BRQ655478 CBM655455:CBM655478 CLI655455:CLI655478 CVE655455:CVE655478 DFA655455:DFA655478 DOW655455:DOW655478 DYS655455:DYS655478 EIO655455:EIO655478 ESK655455:ESK655478 FCG655455:FCG655478 FMC655455:FMC655478 FVY655455:FVY655478 GFU655455:GFU655478 GPQ655455:GPQ655478 GZM655455:GZM655478 HJI655455:HJI655478 HTE655455:HTE655478 IDA655455:IDA655478 IMW655455:IMW655478 IWS655455:IWS655478 JGO655455:JGO655478 JQK655455:JQK655478 KAG655455:KAG655478 KKC655455:KKC655478 KTY655455:KTY655478 LDU655455:LDU655478 LNQ655455:LNQ655478 LXM655455:LXM655478 MHI655455:MHI655478 MRE655455:MRE655478 NBA655455:NBA655478 NKW655455:NKW655478 NUS655455:NUS655478 OEO655455:OEO655478 OOK655455:OOK655478 OYG655455:OYG655478 PIC655455:PIC655478 PRY655455:PRY655478 QBU655455:QBU655478 QLQ655455:QLQ655478 QVM655455:QVM655478 RFI655455:RFI655478 RPE655455:RPE655478 RZA655455:RZA655478 SIW655455:SIW655478 SSS655455:SSS655478 TCO655455:TCO655478 TMK655455:TMK655478 TWG655455:TWG655478 UGC655455:UGC655478 UPY655455:UPY655478 UZU655455:UZU655478 VJQ655455:VJQ655478 VTM655455:VTM655478 WDI655455:WDI655478 WNE655455:WNE655478 WXA655455:WXA655478 KO720991:KO721014 UK720991:UK721014 AEG720991:AEG721014 AOC720991:AOC721014 AXY720991:AXY721014 BHU720991:BHU721014 BRQ720991:BRQ721014 CBM720991:CBM721014 CLI720991:CLI721014 CVE720991:CVE721014 DFA720991:DFA721014 DOW720991:DOW721014 DYS720991:DYS721014 EIO720991:EIO721014 ESK720991:ESK721014 FCG720991:FCG721014 FMC720991:FMC721014 FVY720991:FVY721014 GFU720991:GFU721014 GPQ720991:GPQ721014 GZM720991:GZM721014 HJI720991:HJI721014 HTE720991:HTE721014 IDA720991:IDA721014 IMW720991:IMW721014 IWS720991:IWS721014 JGO720991:JGO721014 JQK720991:JQK721014 KAG720991:KAG721014 KKC720991:KKC721014 KTY720991:KTY721014 LDU720991:LDU721014 LNQ720991:LNQ721014 LXM720991:LXM721014 MHI720991:MHI721014 MRE720991:MRE721014 NBA720991:NBA721014 NKW720991:NKW721014 NUS720991:NUS721014 OEO720991:OEO721014 OOK720991:OOK721014 OYG720991:OYG721014 PIC720991:PIC721014 PRY720991:PRY721014 QBU720991:QBU721014 QLQ720991:QLQ721014 QVM720991:QVM721014 RFI720991:RFI721014 RPE720991:RPE721014 RZA720991:RZA721014 SIW720991:SIW721014 SSS720991:SSS721014 TCO720991:TCO721014 TMK720991:TMK721014 TWG720991:TWG721014 UGC720991:UGC721014 UPY720991:UPY721014 UZU720991:UZU721014 VJQ720991:VJQ721014 VTM720991:VTM721014 WDI720991:WDI721014 WNE720991:WNE721014 WXA720991:WXA721014 KO786527:KO786550 UK786527:UK786550 AEG786527:AEG786550 AOC786527:AOC786550 AXY786527:AXY786550 BHU786527:BHU786550 BRQ786527:BRQ786550 CBM786527:CBM786550 CLI786527:CLI786550 CVE786527:CVE786550 DFA786527:DFA786550 DOW786527:DOW786550 DYS786527:DYS786550 EIO786527:EIO786550 ESK786527:ESK786550 FCG786527:FCG786550 FMC786527:FMC786550 FVY786527:FVY786550 GFU786527:GFU786550 GPQ786527:GPQ786550 GZM786527:GZM786550 HJI786527:HJI786550 HTE786527:HTE786550 IDA786527:IDA786550 IMW786527:IMW786550 IWS786527:IWS786550 JGO786527:JGO786550 JQK786527:JQK786550 KAG786527:KAG786550 KKC786527:KKC786550 KTY786527:KTY786550 LDU786527:LDU786550 LNQ786527:LNQ786550 LXM786527:LXM786550 MHI786527:MHI786550 MRE786527:MRE786550 NBA786527:NBA786550 NKW786527:NKW786550 NUS786527:NUS786550 OEO786527:OEO786550 OOK786527:OOK786550 OYG786527:OYG786550 PIC786527:PIC786550 PRY786527:PRY786550 QBU786527:QBU786550 QLQ786527:QLQ786550 QVM786527:QVM786550 RFI786527:RFI786550 RPE786527:RPE786550 RZA786527:RZA786550 SIW786527:SIW786550 SSS786527:SSS786550 TCO786527:TCO786550 TMK786527:TMK786550 TWG786527:TWG786550 UGC786527:UGC786550 UPY786527:UPY786550 UZU786527:UZU786550 VJQ786527:VJQ786550 VTM786527:VTM786550 WDI786527:WDI786550 WNE786527:WNE786550 WXA786527:WXA786550 KO852063:KO852086 UK852063:UK852086 AEG852063:AEG852086 AOC852063:AOC852086 AXY852063:AXY852086 BHU852063:BHU852086 BRQ852063:BRQ852086 CBM852063:CBM852086 CLI852063:CLI852086 CVE852063:CVE852086 DFA852063:DFA852086 DOW852063:DOW852086 DYS852063:DYS852086 EIO852063:EIO852086 ESK852063:ESK852086 FCG852063:FCG852086 FMC852063:FMC852086 FVY852063:FVY852086 GFU852063:GFU852086 GPQ852063:GPQ852086 GZM852063:GZM852086 HJI852063:HJI852086 HTE852063:HTE852086 IDA852063:IDA852086 IMW852063:IMW852086 IWS852063:IWS852086 JGO852063:JGO852086 JQK852063:JQK852086 KAG852063:KAG852086 KKC852063:KKC852086 KTY852063:KTY852086 LDU852063:LDU852086 LNQ852063:LNQ852086 LXM852063:LXM852086 MHI852063:MHI852086 MRE852063:MRE852086 NBA852063:NBA852086 NKW852063:NKW852086 NUS852063:NUS852086 OEO852063:OEO852086 OOK852063:OOK852086 OYG852063:OYG852086 PIC852063:PIC852086 PRY852063:PRY852086 QBU852063:QBU852086 QLQ852063:QLQ852086 QVM852063:QVM852086 RFI852063:RFI852086 RPE852063:RPE852086 RZA852063:RZA852086 SIW852063:SIW852086 SSS852063:SSS852086 TCO852063:TCO852086 TMK852063:TMK852086 TWG852063:TWG852086 UGC852063:UGC852086 UPY852063:UPY852086 UZU852063:UZU852086 VJQ852063:VJQ852086 VTM852063:VTM852086 WDI852063:WDI852086 WNE852063:WNE852086 WXA852063:WXA852086 KO917599:KO917622 UK917599:UK917622 AEG917599:AEG917622 AOC917599:AOC917622 AXY917599:AXY917622 BHU917599:BHU917622 BRQ917599:BRQ917622 CBM917599:CBM917622 CLI917599:CLI917622 CVE917599:CVE917622 DFA917599:DFA917622 DOW917599:DOW917622 DYS917599:DYS917622 EIO917599:EIO917622 ESK917599:ESK917622 FCG917599:FCG917622 FMC917599:FMC917622 FVY917599:FVY917622 GFU917599:GFU917622 GPQ917599:GPQ917622 GZM917599:GZM917622 HJI917599:HJI917622 HTE917599:HTE917622 IDA917599:IDA917622 IMW917599:IMW917622 IWS917599:IWS917622 JGO917599:JGO917622 JQK917599:JQK917622 KAG917599:KAG917622 KKC917599:KKC917622 KTY917599:KTY917622 LDU917599:LDU917622 LNQ917599:LNQ917622 LXM917599:LXM917622 MHI917599:MHI917622 MRE917599:MRE917622 NBA917599:NBA917622 NKW917599:NKW917622 NUS917599:NUS917622 OEO917599:OEO917622 OOK917599:OOK917622 OYG917599:OYG917622 PIC917599:PIC917622 PRY917599:PRY917622 QBU917599:QBU917622 QLQ917599:QLQ917622 QVM917599:QVM917622 RFI917599:RFI917622 RPE917599:RPE917622 RZA917599:RZA917622 SIW917599:SIW917622 SSS917599:SSS917622 TCO917599:TCO917622 TMK917599:TMK917622 TWG917599:TWG917622 UGC917599:UGC917622 UPY917599:UPY917622 UZU917599:UZU917622 VJQ917599:VJQ917622 VTM917599:VTM917622 WDI917599:WDI917622 WNE917599:WNE917622 WXA917599:WXA917622 KO983135:KO983158 UK983135:UK983158 AEG983135:AEG983158 AOC983135:AOC983158 AXY983135:AXY983158 BHU983135:BHU983158 BRQ983135:BRQ983158 CBM983135:CBM983158 CLI983135:CLI983158 CVE983135:CVE983158 DFA983135:DFA983158 DOW983135:DOW983158 DYS983135:DYS983158 EIO983135:EIO983158 ESK983135:ESK983158 FCG983135:FCG983158 FMC983135:FMC983158 FVY983135:FVY983158 GFU983135:GFU983158 GPQ983135:GPQ983158 GZM983135:GZM983158 HJI983135:HJI983158 HTE983135:HTE983158 IDA983135:IDA983158 IMW983135:IMW983158 IWS983135:IWS983158 JGO983135:JGO983158 JQK983135:JQK983158 KAG983135:KAG983158 KKC983135:KKC983158 KTY983135:KTY983158 LDU983135:LDU983158 LNQ983135:LNQ983158 LXM983135:LXM983158 MHI983135:MHI983158 MRE983135:MRE983158 NBA983135:NBA983158 NKW983135:NKW983158 NUS983135:NUS983158 OEO983135:OEO983158 OOK983135:OOK983158 OYG983135:OYG983158 PIC983135:PIC983158 PRY983135:PRY983158 QBU983135:QBU983158 QLQ983135:QLQ983158 QVM983135:QVM983158 RFI983135:RFI983158 RPE983135:RPE983158 RZA983135:RZA983158 SIW983135:SIW983158 SSS983135:SSS983158 TCO983135:TCO983158 TMK983135:TMK983158 TWG983135:TWG983158 UGC983135:UGC983158 UPY983135:UPY983158 UZU983135:UZU983158 VJQ983135:VJQ983158 VTM983135:VTM983158 WDI983135:WDI983158 WNE983135:WNE983158 WXA983135:WXA983158 WWL983135:WWL983963 JZ65631:JZ66459 TV65631:TV66459 ADR65631:ADR66459 ANN65631:ANN66459 AXJ65631:AXJ66459 BHF65631:BHF66459 BRB65631:BRB66459 CAX65631:CAX66459 CKT65631:CKT66459 CUP65631:CUP66459 DEL65631:DEL66459 DOH65631:DOH66459 DYD65631:DYD66459 EHZ65631:EHZ66459 ERV65631:ERV66459 FBR65631:FBR66459 FLN65631:FLN66459 FVJ65631:FVJ66459 GFF65631:GFF66459 GPB65631:GPB66459 GYX65631:GYX66459 HIT65631:HIT66459 HSP65631:HSP66459 ICL65631:ICL66459 IMH65631:IMH66459 IWD65631:IWD66459 JFZ65631:JFZ66459 JPV65631:JPV66459 JZR65631:JZR66459 KJN65631:KJN66459 KTJ65631:KTJ66459 LDF65631:LDF66459 LNB65631:LNB66459 LWX65631:LWX66459 MGT65631:MGT66459 MQP65631:MQP66459 NAL65631:NAL66459 NKH65631:NKH66459 NUD65631:NUD66459 ODZ65631:ODZ66459 ONV65631:ONV66459 OXR65631:OXR66459 PHN65631:PHN66459 PRJ65631:PRJ66459 QBF65631:QBF66459 QLB65631:QLB66459 QUX65631:QUX66459 RET65631:RET66459 ROP65631:ROP66459 RYL65631:RYL66459 SIH65631:SIH66459 SSD65631:SSD66459 TBZ65631:TBZ66459 TLV65631:TLV66459 TVR65631:TVR66459 UFN65631:UFN66459 UPJ65631:UPJ66459 UZF65631:UZF66459 VJB65631:VJB66459 VSX65631:VSX66459 WCT65631:WCT66459 WMP65631:WMP66459 WWL65631:WWL66459 JZ131167:JZ131995 TV131167:TV131995 ADR131167:ADR131995 ANN131167:ANN131995 AXJ131167:AXJ131995 BHF131167:BHF131995 BRB131167:BRB131995 CAX131167:CAX131995 CKT131167:CKT131995 CUP131167:CUP131995 DEL131167:DEL131995 DOH131167:DOH131995 DYD131167:DYD131995 EHZ131167:EHZ131995 ERV131167:ERV131995 FBR131167:FBR131995 FLN131167:FLN131995 FVJ131167:FVJ131995 GFF131167:GFF131995 GPB131167:GPB131995 GYX131167:GYX131995 HIT131167:HIT131995 HSP131167:HSP131995 ICL131167:ICL131995 IMH131167:IMH131995 IWD131167:IWD131995 JFZ131167:JFZ131995 JPV131167:JPV131995 JZR131167:JZR131995 KJN131167:KJN131995 KTJ131167:KTJ131995 LDF131167:LDF131995 LNB131167:LNB131995 LWX131167:LWX131995 MGT131167:MGT131995 MQP131167:MQP131995 NAL131167:NAL131995 NKH131167:NKH131995 NUD131167:NUD131995 ODZ131167:ODZ131995 ONV131167:ONV131995 OXR131167:OXR131995 PHN131167:PHN131995 PRJ131167:PRJ131995 QBF131167:QBF131995 QLB131167:QLB131995 QUX131167:QUX131995 RET131167:RET131995 ROP131167:ROP131995 RYL131167:RYL131995 SIH131167:SIH131995 SSD131167:SSD131995 TBZ131167:TBZ131995 TLV131167:TLV131995 TVR131167:TVR131995 UFN131167:UFN131995 UPJ131167:UPJ131995 UZF131167:UZF131995 VJB131167:VJB131995 VSX131167:VSX131995 WCT131167:WCT131995 WMP131167:WMP131995 WWL131167:WWL131995 JZ196703:JZ197531 TV196703:TV197531 ADR196703:ADR197531 ANN196703:ANN197531 AXJ196703:AXJ197531 BHF196703:BHF197531 BRB196703:BRB197531 CAX196703:CAX197531 CKT196703:CKT197531 CUP196703:CUP197531 DEL196703:DEL197531 DOH196703:DOH197531 DYD196703:DYD197531 EHZ196703:EHZ197531 ERV196703:ERV197531 FBR196703:FBR197531 FLN196703:FLN197531 FVJ196703:FVJ197531 GFF196703:GFF197531 GPB196703:GPB197531 GYX196703:GYX197531 HIT196703:HIT197531 HSP196703:HSP197531 ICL196703:ICL197531 IMH196703:IMH197531 IWD196703:IWD197531 JFZ196703:JFZ197531 JPV196703:JPV197531 JZR196703:JZR197531 KJN196703:KJN197531 KTJ196703:KTJ197531 LDF196703:LDF197531 LNB196703:LNB197531 LWX196703:LWX197531 MGT196703:MGT197531 MQP196703:MQP197531 NAL196703:NAL197531 NKH196703:NKH197531 NUD196703:NUD197531 ODZ196703:ODZ197531 ONV196703:ONV197531 OXR196703:OXR197531 PHN196703:PHN197531 PRJ196703:PRJ197531 QBF196703:QBF197531 QLB196703:QLB197531 QUX196703:QUX197531 RET196703:RET197531 ROP196703:ROP197531 RYL196703:RYL197531 SIH196703:SIH197531 SSD196703:SSD197531 TBZ196703:TBZ197531 TLV196703:TLV197531 TVR196703:TVR197531 UFN196703:UFN197531 UPJ196703:UPJ197531 UZF196703:UZF197531 VJB196703:VJB197531 VSX196703:VSX197531 WCT196703:WCT197531 WMP196703:WMP197531 WWL196703:WWL197531 JZ262239:JZ263067 TV262239:TV263067 ADR262239:ADR263067 ANN262239:ANN263067 AXJ262239:AXJ263067 BHF262239:BHF263067 BRB262239:BRB263067 CAX262239:CAX263067 CKT262239:CKT263067 CUP262239:CUP263067 DEL262239:DEL263067 DOH262239:DOH263067 DYD262239:DYD263067 EHZ262239:EHZ263067 ERV262239:ERV263067 FBR262239:FBR263067 FLN262239:FLN263067 FVJ262239:FVJ263067 GFF262239:GFF263067 GPB262239:GPB263067 GYX262239:GYX263067 HIT262239:HIT263067 HSP262239:HSP263067 ICL262239:ICL263067 IMH262239:IMH263067 IWD262239:IWD263067 JFZ262239:JFZ263067 JPV262239:JPV263067 JZR262239:JZR263067 KJN262239:KJN263067 KTJ262239:KTJ263067 LDF262239:LDF263067 LNB262239:LNB263067 LWX262239:LWX263067 MGT262239:MGT263067 MQP262239:MQP263067 NAL262239:NAL263067 NKH262239:NKH263067 NUD262239:NUD263067 ODZ262239:ODZ263067 ONV262239:ONV263067 OXR262239:OXR263067 PHN262239:PHN263067 PRJ262239:PRJ263067 QBF262239:QBF263067 QLB262239:QLB263067 QUX262239:QUX263067 RET262239:RET263067 ROP262239:ROP263067 RYL262239:RYL263067 SIH262239:SIH263067 SSD262239:SSD263067 TBZ262239:TBZ263067 TLV262239:TLV263067 TVR262239:TVR263067 UFN262239:UFN263067 UPJ262239:UPJ263067 UZF262239:UZF263067 VJB262239:VJB263067 VSX262239:VSX263067 WCT262239:WCT263067 WMP262239:WMP263067 WWL262239:WWL263067 JZ327775:JZ328603 TV327775:TV328603 ADR327775:ADR328603 ANN327775:ANN328603 AXJ327775:AXJ328603 BHF327775:BHF328603 BRB327775:BRB328603 CAX327775:CAX328603 CKT327775:CKT328603 CUP327775:CUP328603 DEL327775:DEL328603 DOH327775:DOH328603 DYD327775:DYD328603 EHZ327775:EHZ328603 ERV327775:ERV328603 FBR327775:FBR328603 FLN327775:FLN328603 FVJ327775:FVJ328603 GFF327775:GFF328603 GPB327775:GPB328603 GYX327775:GYX328603 HIT327775:HIT328603 HSP327775:HSP328603 ICL327775:ICL328603 IMH327775:IMH328603 IWD327775:IWD328603 JFZ327775:JFZ328603 JPV327775:JPV328603 JZR327775:JZR328603 KJN327775:KJN328603 KTJ327775:KTJ328603 LDF327775:LDF328603 LNB327775:LNB328603 LWX327775:LWX328603 MGT327775:MGT328603 MQP327775:MQP328603 NAL327775:NAL328603 NKH327775:NKH328603 NUD327775:NUD328603 ODZ327775:ODZ328603 ONV327775:ONV328603 OXR327775:OXR328603 PHN327775:PHN328603 PRJ327775:PRJ328603 QBF327775:QBF328603 QLB327775:QLB328603 QUX327775:QUX328603 RET327775:RET328603 ROP327775:ROP328603 RYL327775:RYL328603 SIH327775:SIH328603 SSD327775:SSD328603 TBZ327775:TBZ328603 TLV327775:TLV328603 TVR327775:TVR328603 UFN327775:UFN328603 UPJ327775:UPJ328603 UZF327775:UZF328603 VJB327775:VJB328603 VSX327775:VSX328603 WCT327775:WCT328603 WMP327775:WMP328603 WWL327775:WWL328603 JZ393311:JZ394139 TV393311:TV394139 ADR393311:ADR394139 ANN393311:ANN394139 AXJ393311:AXJ394139 BHF393311:BHF394139 BRB393311:BRB394139 CAX393311:CAX394139 CKT393311:CKT394139 CUP393311:CUP394139 DEL393311:DEL394139 DOH393311:DOH394139 DYD393311:DYD394139 EHZ393311:EHZ394139 ERV393311:ERV394139 FBR393311:FBR394139 FLN393311:FLN394139 FVJ393311:FVJ394139 GFF393311:GFF394139 GPB393311:GPB394139 GYX393311:GYX394139 HIT393311:HIT394139 HSP393311:HSP394139 ICL393311:ICL394139 IMH393311:IMH394139 IWD393311:IWD394139 JFZ393311:JFZ394139 JPV393311:JPV394139 JZR393311:JZR394139 KJN393311:KJN394139 KTJ393311:KTJ394139 LDF393311:LDF394139 LNB393311:LNB394139 LWX393311:LWX394139 MGT393311:MGT394139 MQP393311:MQP394139 NAL393311:NAL394139 NKH393311:NKH394139 NUD393311:NUD394139 ODZ393311:ODZ394139 ONV393311:ONV394139 OXR393311:OXR394139 PHN393311:PHN394139 PRJ393311:PRJ394139 QBF393311:QBF394139 QLB393311:QLB394139 QUX393311:QUX394139 RET393311:RET394139 ROP393311:ROP394139 RYL393311:RYL394139 SIH393311:SIH394139 SSD393311:SSD394139 TBZ393311:TBZ394139 TLV393311:TLV394139 TVR393311:TVR394139 UFN393311:UFN394139 UPJ393311:UPJ394139 UZF393311:UZF394139 VJB393311:VJB394139 VSX393311:VSX394139 WCT393311:WCT394139 WMP393311:WMP394139 WWL393311:WWL394139 JZ458847:JZ459675 TV458847:TV459675 ADR458847:ADR459675 ANN458847:ANN459675 AXJ458847:AXJ459675 BHF458847:BHF459675 BRB458847:BRB459675 CAX458847:CAX459675 CKT458847:CKT459675 CUP458847:CUP459675 DEL458847:DEL459675 DOH458847:DOH459675 DYD458847:DYD459675 EHZ458847:EHZ459675 ERV458847:ERV459675 FBR458847:FBR459675 FLN458847:FLN459675 FVJ458847:FVJ459675 GFF458847:GFF459675 GPB458847:GPB459675 GYX458847:GYX459675 HIT458847:HIT459675 HSP458847:HSP459675 ICL458847:ICL459675 IMH458847:IMH459675 IWD458847:IWD459675 JFZ458847:JFZ459675 JPV458847:JPV459675 JZR458847:JZR459675 KJN458847:KJN459675 KTJ458847:KTJ459675 LDF458847:LDF459675 LNB458847:LNB459675 LWX458847:LWX459675 MGT458847:MGT459675 MQP458847:MQP459675 NAL458847:NAL459675 NKH458847:NKH459675 NUD458847:NUD459675 ODZ458847:ODZ459675 ONV458847:ONV459675 OXR458847:OXR459675 PHN458847:PHN459675 PRJ458847:PRJ459675 QBF458847:QBF459675 QLB458847:QLB459675 QUX458847:QUX459675 RET458847:RET459675 ROP458847:ROP459675 RYL458847:RYL459675 SIH458847:SIH459675 SSD458847:SSD459675 TBZ458847:TBZ459675 TLV458847:TLV459675 TVR458847:TVR459675 UFN458847:UFN459675 UPJ458847:UPJ459675 UZF458847:UZF459675 VJB458847:VJB459675 VSX458847:VSX459675 WCT458847:WCT459675 WMP458847:WMP459675 WWL458847:WWL459675 JZ524383:JZ525211 TV524383:TV525211 ADR524383:ADR525211 ANN524383:ANN525211 AXJ524383:AXJ525211 BHF524383:BHF525211 BRB524383:BRB525211 CAX524383:CAX525211 CKT524383:CKT525211 CUP524383:CUP525211 DEL524383:DEL525211 DOH524383:DOH525211 DYD524383:DYD525211 EHZ524383:EHZ525211 ERV524383:ERV525211 FBR524383:FBR525211 FLN524383:FLN525211 FVJ524383:FVJ525211 GFF524383:GFF525211 GPB524383:GPB525211 GYX524383:GYX525211 HIT524383:HIT525211 HSP524383:HSP525211 ICL524383:ICL525211 IMH524383:IMH525211 IWD524383:IWD525211 JFZ524383:JFZ525211 JPV524383:JPV525211 JZR524383:JZR525211 KJN524383:KJN525211 KTJ524383:KTJ525211 LDF524383:LDF525211 LNB524383:LNB525211 LWX524383:LWX525211 MGT524383:MGT525211 MQP524383:MQP525211 NAL524383:NAL525211 NKH524383:NKH525211 NUD524383:NUD525211 ODZ524383:ODZ525211 ONV524383:ONV525211 OXR524383:OXR525211 PHN524383:PHN525211 PRJ524383:PRJ525211 QBF524383:QBF525211 QLB524383:QLB525211 QUX524383:QUX525211 RET524383:RET525211 ROP524383:ROP525211 RYL524383:RYL525211 SIH524383:SIH525211 SSD524383:SSD525211 TBZ524383:TBZ525211 TLV524383:TLV525211 TVR524383:TVR525211 UFN524383:UFN525211 UPJ524383:UPJ525211 UZF524383:UZF525211 VJB524383:VJB525211 VSX524383:VSX525211 WCT524383:WCT525211 WMP524383:WMP525211 WWL524383:WWL525211 JZ589919:JZ590747 TV589919:TV590747 ADR589919:ADR590747 ANN589919:ANN590747 AXJ589919:AXJ590747 BHF589919:BHF590747 BRB589919:BRB590747 CAX589919:CAX590747 CKT589919:CKT590747 CUP589919:CUP590747 DEL589919:DEL590747 DOH589919:DOH590747 DYD589919:DYD590747 EHZ589919:EHZ590747 ERV589919:ERV590747 FBR589919:FBR590747 FLN589919:FLN590747 FVJ589919:FVJ590747 GFF589919:GFF590747 GPB589919:GPB590747 GYX589919:GYX590747 HIT589919:HIT590747 HSP589919:HSP590747 ICL589919:ICL590747 IMH589919:IMH590747 IWD589919:IWD590747 JFZ589919:JFZ590747 JPV589919:JPV590747 JZR589919:JZR590747 KJN589919:KJN590747 KTJ589919:KTJ590747 LDF589919:LDF590747 LNB589919:LNB590747 LWX589919:LWX590747 MGT589919:MGT590747 MQP589919:MQP590747 NAL589919:NAL590747 NKH589919:NKH590747 NUD589919:NUD590747 ODZ589919:ODZ590747 ONV589919:ONV590747 OXR589919:OXR590747 PHN589919:PHN590747 PRJ589919:PRJ590747 QBF589919:QBF590747 QLB589919:QLB590747 QUX589919:QUX590747 RET589919:RET590747 ROP589919:ROP590747 RYL589919:RYL590747 SIH589919:SIH590747 SSD589919:SSD590747 TBZ589919:TBZ590747 TLV589919:TLV590747 TVR589919:TVR590747 UFN589919:UFN590747 UPJ589919:UPJ590747 UZF589919:UZF590747 VJB589919:VJB590747 VSX589919:VSX590747 WCT589919:WCT590747 WMP589919:WMP590747 WWL589919:WWL590747 JZ655455:JZ656283 TV655455:TV656283 ADR655455:ADR656283 ANN655455:ANN656283 AXJ655455:AXJ656283 BHF655455:BHF656283 BRB655455:BRB656283 CAX655455:CAX656283 CKT655455:CKT656283 CUP655455:CUP656283 DEL655455:DEL656283 DOH655455:DOH656283 DYD655455:DYD656283 EHZ655455:EHZ656283 ERV655455:ERV656283 FBR655455:FBR656283 FLN655455:FLN656283 FVJ655455:FVJ656283 GFF655455:GFF656283 GPB655455:GPB656283 GYX655455:GYX656283 HIT655455:HIT656283 HSP655455:HSP656283 ICL655455:ICL656283 IMH655455:IMH656283 IWD655455:IWD656283 JFZ655455:JFZ656283 JPV655455:JPV656283 JZR655455:JZR656283 KJN655455:KJN656283 KTJ655455:KTJ656283 LDF655455:LDF656283 LNB655455:LNB656283 LWX655455:LWX656283 MGT655455:MGT656283 MQP655455:MQP656283 NAL655455:NAL656283 NKH655455:NKH656283 NUD655455:NUD656283 ODZ655455:ODZ656283 ONV655455:ONV656283 OXR655455:OXR656283 PHN655455:PHN656283 PRJ655455:PRJ656283 QBF655455:QBF656283 QLB655455:QLB656283 QUX655455:QUX656283 RET655455:RET656283 ROP655455:ROP656283 RYL655455:RYL656283 SIH655455:SIH656283 SSD655455:SSD656283 TBZ655455:TBZ656283 TLV655455:TLV656283 TVR655455:TVR656283 UFN655455:UFN656283 UPJ655455:UPJ656283 UZF655455:UZF656283 VJB655455:VJB656283 VSX655455:VSX656283 WCT655455:WCT656283 WMP655455:WMP656283 WWL655455:WWL656283 JZ720991:JZ721819 TV720991:TV721819 ADR720991:ADR721819 ANN720991:ANN721819 AXJ720991:AXJ721819 BHF720991:BHF721819 BRB720991:BRB721819 CAX720991:CAX721819 CKT720991:CKT721819 CUP720991:CUP721819 DEL720991:DEL721819 DOH720991:DOH721819 DYD720991:DYD721819 EHZ720991:EHZ721819 ERV720991:ERV721819 FBR720991:FBR721819 FLN720991:FLN721819 FVJ720991:FVJ721819 GFF720991:GFF721819 GPB720991:GPB721819 GYX720991:GYX721819 HIT720991:HIT721819 HSP720991:HSP721819 ICL720991:ICL721819 IMH720991:IMH721819 IWD720991:IWD721819 JFZ720991:JFZ721819 JPV720991:JPV721819 JZR720991:JZR721819 KJN720991:KJN721819 KTJ720991:KTJ721819 LDF720991:LDF721819 LNB720991:LNB721819 LWX720991:LWX721819 MGT720991:MGT721819 MQP720991:MQP721819 NAL720991:NAL721819 NKH720991:NKH721819 NUD720991:NUD721819 ODZ720991:ODZ721819 ONV720991:ONV721819 OXR720991:OXR721819 PHN720991:PHN721819 PRJ720991:PRJ721819 QBF720991:QBF721819 QLB720991:QLB721819 QUX720991:QUX721819 RET720991:RET721819 ROP720991:ROP721819 RYL720991:RYL721819 SIH720991:SIH721819 SSD720991:SSD721819 TBZ720991:TBZ721819 TLV720991:TLV721819 TVR720991:TVR721819 UFN720991:UFN721819 UPJ720991:UPJ721819 UZF720991:UZF721819 VJB720991:VJB721819 VSX720991:VSX721819 WCT720991:WCT721819 WMP720991:WMP721819 WWL720991:WWL721819 JZ786527:JZ787355 TV786527:TV787355 ADR786527:ADR787355 ANN786527:ANN787355 AXJ786527:AXJ787355 BHF786527:BHF787355 BRB786527:BRB787355 CAX786527:CAX787355 CKT786527:CKT787355 CUP786527:CUP787355 DEL786527:DEL787355 DOH786527:DOH787355 DYD786527:DYD787355 EHZ786527:EHZ787355 ERV786527:ERV787355 FBR786527:FBR787355 FLN786527:FLN787355 FVJ786527:FVJ787355 GFF786527:GFF787355 GPB786527:GPB787355 GYX786527:GYX787355 HIT786527:HIT787355 HSP786527:HSP787355 ICL786527:ICL787355 IMH786527:IMH787355 IWD786527:IWD787355 JFZ786527:JFZ787355 JPV786527:JPV787355 JZR786527:JZR787355 KJN786527:KJN787355 KTJ786527:KTJ787355 LDF786527:LDF787355 LNB786527:LNB787355 LWX786527:LWX787355 MGT786527:MGT787355 MQP786527:MQP787355 NAL786527:NAL787355 NKH786527:NKH787355 NUD786527:NUD787355 ODZ786527:ODZ787355 ONV786527:ONV787355 OXR786527:OXR787355 PHN786527:PHN787355 PRJ786527:PRJ787355 QBF786527:QBF787355 QLB786527:QLB787355 QUX786527:QUX787355 RET786527:RET787355 ROP786527:ROP787355 RYL786527:RYL787355 SIH786527:SIH787355 SSD786527:SSD787355 TBZ786527:TBZ787355 TLV786527:TLV787355 TVR786527:TVR787355 UFN786527:UFN787355 UPJ786527:UPJ787355 UZF786527:UZF787355 VJB786527:VJB787355 VSX786527:VSX787355 WCT786527:WCT787355 WMP786527:WMP787355 WWL786527:WWL787355 JZ852063:JZ852891 TV852063:TV852891 ADR852063:ADR852891 ANN852063:ANN852891 AXJ852063:AXJ852891 BHF852063:BHF852891 BRB852063:BRB852891 CAX852063:CAX852891 CKT852063:CKT852891 CUP852063:CUP852891 DEL852063:DEL852891 DOH852063:DOH852891 DYD852063:DYD852891 EHZ852063:EHZ852891 ERV852063:ERV852891 FBR852063:FBR852891 FLN852063:FLN852891 FVJ852063:FVJ852891 GFF852063:GFF852891 GPB852063:GPB852891 GYX852063:GYX852891 HIT852063:HIT852891 HSP852063:HSP852891 ICL852063:ICL852891 IMH852063:IMH852891 IWD852063:IWD852891 JFZ852063:JFZ852891 JPV852063:JPV852891 JZR852063:JZR852891 KJN852063:KJN852891 KTJ852063:KTJ852891 LDF852063:LDF852891 LNB852063:LNB852891 LWX852063:LWX852891 MGT852063:MGT852891 MQP852063:MQP852891 NAL852063:NAL852891 NKH852063:NKH852891 NUD852063:NUD852891 ODZ852063:ODZ852891 ONV852063:ONV852891 OXR852063:OXR852891 PHN852063:PHN852891 PRJ852063:PRJ852891 QBF852063:QBF852891 QLB852063:QLB852891 QUX852063:QUX852891 RET852063:RET852891 ROP852063:ROP852891 RYL852063:RYL852891 SIH852063:SIH852891 SSD852063:SSD852891 TBZ852063:TBZ852891 TLV852063:TLV852891 TVR852063:TVR852891 UFN852063:UFN852891 UPJ852063:UPJ852891 UZF852063:UZF852891 VJB852063:VJB852891 VSX852063:VSX852891 WCT852063:WCT852891 WMP852063:WMP852891 WWL852063:WWL852891 JZ917599:JZ918427 TV917599:TV918427 ADR917599:ADR918427 ANN917599:ANN918427 AXJ917599:AXJ918427 BHF917599:BHF918427 BRB917599:BRB918427 CAX917599:CAX918427 CKT917599:CKT918427 CUP917599:CUP918427 DEL917599:DEL918427 DOH917599:DOH918427 DYD917599:DYD918427 EHZ917599:EHZ918427 ERV917599:ERV918427 FBR917599:FBR918427 FLN917599:FLN918427 FVJ917599:FVJ918427 GFF917599:GFF918427 GPB917599:GPB918427 GYX917599:GYX918427 HIT917599:HIT918427 HSP917599:HSP918427 ICL917599:ICL918427 IMH917599:IMH918427 IWD917599:IWD918427 JFZ917599:JFZ918427 JPV917599:JPV918427 JZR917599:JZR918427 KJN917599:KJN918427 KTJ917599:KTJ918427 LDF917599:LDF918427 LNB917599:LNB918427 LWX917599:LWX918427 MGT917599:MGT918427 MQP917599:MQP918427 NAL917599:NAL918427 NKH917599:NKH918427 NUD917599:NUD918427 ODZ917599:ODZ918427 ONV917599:ONV918427 OXR917599:OXR918427 PHN917599:PHN918427 PRJ917599:PRJ918427 QBF917599:QBF918427 QLB917599:QLB918427 QUX917599:QUX918427 RET917599:RET918427 ROP917599:ROP918427 RYL917599:RYL918427 SIH917599:SIH918427 SSD917599:SSD918427 TBZ917599:TBZ918427 TLV917599:TLV918427 TVR917599:TVR918427 UFN917599:UFN918427 UPJ917599:UPJ918427 UZF917599:UZF918427 VJB917599:VJB918427 VSX917599:VSX918427 WCT917599:WCT918427 WMP917599:WMP918427 WWL917599:WWL918427 JZ983135:JZ983963 TV983135:TV983963 ADR983135:ADR983963 ANN983135:ANN983963 AXJ983135:AXJ983963 BHF983135:BHF983963 BRB983135:BRB983963 CAX983135:CAX983963 CKT983135:CKT983963 CUP983135:CUP983963 DEL983135:DEL983963 DOH983135:DOH983963 DYD983135:DYD983963 EHZ983135:EHZ983963 ERV983135:ERV983963 FBR983135:FBR983963 FLN983135:FLN983963 FVJ983135:FVJ983963 GFF983135:GFF983963 GPB983135:GPB983963 GYX983135:GYX983963 HIT983135:HIT983963 HSP983135:HSP983963 ICL983135:ICL983963 IMH983135:IMH983963 IWD983135:IWD983963 JFZ983135:JFZ983963 JPV983135:JPV983963 JZR983135:JZR983963 KJN983135:KJN983963 KTJ983135:KTJ983963 LDF983135:LDF983963 LNB983135:LNB983963 LWX983135:LWX983963 MGT983135:MGT983963 MQP983135:MQP983963 NAL983135:NAL983963 NKH983135:NKH983963 NUD983135:NUD983963 ODZ983135:ODZ983963 ONV983135:ONV983963 OXR983135:OXR983963 PHN983135:PHN983963 PRJ983135:PRJ983963 QBF983135:QBF983963 QLB983135:QLB983963 QUX983135:QUX983963 RET983135:RET983963 ROP983135:ROP983963 RYL983135:RYL983963 SIH983135:SIH983963 SSD983135:SSD983963 TBZ983135:TBZ983963 TLV983135:TLV983963 TVR983135:TVR983963 UFN983135:UFN983963 UPJ983135:UPJ983963 UZF983135:UZF983963 VJB983135:VJB983963 VSX983135:VSX983963 WCT983135:WCT983963 WMP983135:WMP983963 JR121 WWD121 WMH121 WCL121 VSP121 VIT121 UYX121 UPB121 UFF121 TVJ121 TLN121 TBR121 SRV121 SHZ121 RYD121 ROH121 REL121 QUP121 QKT121 QAX121 PRB121 PHF121 OXJ121 ONN121 ODR121 NTV121 NJZ121 NAD121 MQH121 MGL121 LWP121 LMT121 LCX121 KTB121 KJF121 JZJ121 JPN121 JFR121 IVV121 ILZ121 ICD121 HSH121 HIL121 GYP121 GOT121 GEX121 FVB121 FLF121 FBJ121 ERN121 EHR121 DXV121 DNZ121 DED121 CUH121 CKL121 CAP121 BQT121 BGX121 AXB121 ANF121 ADJ121 TN121 JR15 TN15 ADJ15 ANF15 AXB15 BGX15 BQT15 CAP15 CKL15 CUH15 DED15 DNZ15 DXV15 EHR15 ERN15 FBJ15 FLF15 FVB15 GEX15 GOT15 GYP15 HIL15 HSH15 ICD15 ILZ15 IVV15 JFR15 JPN15 JZJ15 KJF15 KTB15 LCX15 LMT15 LWP15 MGL15 MQH15 NAD15 NJZ15 NTV15 ODR15 ONN15 OXJ15 PHF15 PRB15 QAX15 QKT15 QUP15 REL15 ROH15 RYD15 SHZ15 SRV15 TBR15 TLN15 TVJ15 UFF15 UPB15 UYX15 VIT15 VSP15 WCL15 WMH15 WWD15 AN230:AN231 ANL361:ANL363 ADG190 SQZ117:SQZ118 ONB116 ODF116 NTJ116 NJN116 MZR116 MPV116 MFZ116 LWD116 LMH116 LCL116 KSP116 KIT116 JYX116 JPB116 JFF116 IVJ116 ILN116 IBR116 HRV116 HHZ116 GYD116 GOH116 GEL116 FUP116 FKT116 FAX116 ERB116 EHF116 DXJ116 DNN116 DDR116 CTV116 CJZ116 CAD116 BQH116 BGL116 AWP116 AMT116 ACX116 TB116 JF116 WVR116 WLV116 WBZ116 VSD116 VIH116 UYL116 UOP116 UET116 TUX116 TBF116 TLB116 SRJ116 SHN116 RXR116 RNV116 RDZ116 QUD116 QKH116 QAL116 PQP116 TKR117:TKR118 PGT116 WMJ137 TBP134 SRT134 SHX134 RYB134 ROF134 REJ134 QUN134 QKR134 QAV134 PQZ134 PHD134 OXH134 ONL134 ODP134 NTT134 NJX134 NAB134 MQF134 MGJ134 LWN134 LMR134 LCV134 KSZ134 KJD134 JZH134 JPL134 JFP134 IVT134 ILX134 ICB134 HSF134 HIJ134 GYN134 GOR134 GEV134 FUZ134 FLD134 FBH134 ERL134 EHP134 DXT134 DNX134 DEB134 CUF134 CKJ134 CAN134 BQR134 BGV134 AWZ134 AND134 ADH134 TL134 JP134 WWB134 WMF134 WCJ134 VSN134 UYV134 VIR134 UOZ134 UFD134 TVH134 AG39 WCN137 VSR137 VIV137 UYZ137 UPD137 UFH137 TVL137 TLP137 TBT137 SRX137 SIB137 RYF137 ROJ137 REN137 QUR137 QKV137 QAZ137 PRD137 PHH137 OXL137 ONP137 ODT137 NTX137 NKB137 NAF137 MQJ137 MGN137 LWR137 LMV137 LCZ137 KTD137 KJH137 JZL137 JPP137 JFT137 IVX137 IMB137 ICF137 HSJ137 HIN137 GYR137 GOV137 GEZ137 FVD137 FLH137 FBL137 ERP137 EHT137 DXX137 DOB137 DEF137 CUJ137 CKN137 CAR137 BQV137 BGZ137 AXD137 ANH137 ADL137 TP137 JT137 WWF137 TAV117:TAV118 AM235:AM236 VSR237 VIV237 UYZ237 UPD237 UFH237 TVL237 TLP237 TBT237 SRX237 SIB237 RYF237 ROJ237 REN237 QUR237 QKV237 QAZ237 PRD237 PHH237 OXL237 ONP237 ODT237 NTX237 NKB237 NAF237 MQJ237 MGN237 LWR237 LMV237 LCZ237 KTD237 KJH237 JZL237 JPP237 JFT237 IVX237 IMB237 ICF237 HSJ237 HIN237 GYR237 GOV237 GEZ237 FVD237 FLH237 FBL237 ERP237 EHT237 DXX237 DOB237 DEF237 CUJ237 CKN237 CAR237 BQV237 BGZ237 AXD237 ANH237 ADL237 TP237 JT237 WWF237 WMJ237 ANN329:ANN331 UYT135 UPB70:UPB71 UFF70:UFF71 TVJ70:TVJ71 TLN70:TLN71 TBR70:TBR71 SRV70:SRV71 SHZ70:SHZ71 RYD70:RYD71 ROH70:ROH71 REL70:REL71 QUP70:QUP71 QKT70:QKT71 QAX70:QAX71 PRB70:PRB71 PHF70:PHF71 OXJ70:OXJ71 ONN70:ONN71 ODR70:ODR71 NTV70:NTV71 NJZ70:NJZ71 NAD70:NAD71 MQH70:MQH71 MGL70:MGL71 LWP70:LWP71 LMT70:LMT71 LCX70:LCX71 KTB70:KTB71 KJF70:KJF71 JZJ70:JZJ71 JPN70:JPN71 JFR70:JFR71 IVV70:IVV71 ILZ70:ILZ71 ICD70:ICD71 HSH70:HSH71 HIL70:HIL71 GYP70:GYP71 GOT70:GOT71 GEX70:GEX71 FVB70:FVB71 FLF70:FLF71 FBJ70:FBJ71 ERN70:ERN71 EHR70:EHR71 DXV70:DXV71 DNZ70:DNZ71 DED70:DED71 CUH70:CUH71 CKL70:CKL71 CAP70:CAP71 BQT70:BQT71 BGX70:BGX71 AXB70:AXB71 ANF70:ANF71 ADJ70:ADJ71 TN70:TN71 JR70:JR71 WWD70:WWD71 WMH70:WMH71 WCL70:WCL71 VSP70:VSP71 VIT70:VIT71 UYX70:UYX71 ADN351 UPB28 UFF28 TVJ28 TLN28 TBR28 SRV28 SHZ28 RYD28 ROH28 REL28 QUP28 QKT28 QAX28 PRB28 PHF28 OXJ28 ONN28 ODR28 NTV28 NJZ28 NAD28 MQH28 MGL28 LWP28 LMT28 LCX28 KTB28 KJF28 JZJ28 JPN28 JFR28 IVV28 ILZ28 ICD28 HSH28 HIL28 GYP28 GOT28 GEX28 FVB28 FLF28 FBJ28 ERN28 EHR28 DXV28 DNZ28 DED28 CUH28 CKL28 CAP28 BQT28 BGX28 AXB28 ANF28 ADJ28 TN28 JR28 WWD28 WMH28 WCL28 VSP28 VIT28 UYX28 AG28 UPB31 UFF31 TVJ31 TLN31 TBR31 SRV31 SHZ31 RYD31 ROH31 REL31 QUP31 QKT31 QAX31 PRB31 PHF31 OXJ31 ONN31 ODR31 NTV31 NJZ31 NAD31 MQH31 MGL31 LWP31 LMT31 LCX31 KTB31 KJF31 JZJ31 JPN31 JFR31 IVV31 ILZ31 ICD31 HSH31 HIL31 GYP31 GOT31 GEX31 FVB31 FLF31 FBJ31 ERN31 EHR31 DXV31 DNZ31 DED31 CUH31 CKL31 CAP31 BQT31 BGX31 AXB31 ANF31 ADJ31 TN31 JR31 WWD31 WMH31 WCL31 VSP31 VIT31 UYX31 AG31 UPB36 UFF36 TVJ36 TLN36 TBR36 SRV36 SHZ36 RYD36 ROH36 REL36 QUP36 QKT36 QAX36 PRB36 PHF36 OXJ36 ONN36 ODR36 NTV36 NJZ36 NAD36 MQH36 MGL36 LWP36 LMT36 LCX36 KTB36 KJF36 JZJ36 JPN36 JFR36 IVV36 ILZ36 ICD36 HSH36 HIL36 GYP36 GOT36 GEX36 FVB36 FLF36 FBJ36 ERN36 EHR36 DXV36 DNZ36 DED36 CUH36 CKL36 CAP36 BQT36 BGX36 AXB36 ANF36 ADJ36 TN36 JR36 WWD36 WMH36 WCL36 VSP36 VIT36 UYX36 AG36 UPB39 UFF39 TVJ39 TLN39 TBR39 SRV39 SHZ39 RYD39 ROH39 REL39 QUP39 QKT39 QAX39 PRB39 PHF39 OXJ39 ONN39 ODR39 NTV39 NJZ39 NAD39 MQH39 MGL39 LWP39 LMT39 LCX39 KTB39 KJF39 JZJ39 JPN39 JFR39 IVV39 ILZ39 ICD39 HSH39 HIL39 GYP39 GOT39 GEX39 FVB39 FLF39 FBJ39 ERN39 EHR39 DXV39 DNZ39 DED39 CUH39 CKL39 CAP39 BQT39 BGX39 AXB39 ANF39 ADJ39 TN39 JR39 WWD39 WMH39 WCL39 VSP39 VIT39 UYX39 BQX144 VIP135 UOX135 UFB135 TVF135 TLJ135 TBN135 SRR135 SHV135 RXZ135 ROD135 REH135 QUL135 QKP135 QAT135 PQX135 PHB135 OXF135 ONJ135 ODN135 NTR135 NJV135 MZZ135 MQD135 MGH135 LWL135 LMP135 LCT135 KSX135 KJB135 JZF135 JPJ135 JFN135 IVR135 ILV135 IBZ135 HSD135 HIH135 GYL135 GOP135 GET135 FUX135 FLB135 FBF135 ERJ135 EHN135 DXR135 DNV135 DDZ135 CUD135 CKH135 CAL135 BQP135 BGT135 AWX135 ANB135 ADF135 TJ135 JN135 WVZ135 WMD135 WCH135 CAX184 AXF144 WWD238 WMH238 WCL238 VSP238 VIT238 UYX238 UPB238 UFF238 TVJ238 TLN238 TBR238 SRV238 SHZ238 RYD238 ROH238 REL238 QUP238 QKT238 QAX238 PRB238 PHF238 OXJ238 ONN238 ODR238 NTV238 NJZ238 NAD238 MQH238 MGL238 LWP238 LMT238 LCX238 KTB238 KJF238 JZJ238 JPN238 JFR238 IVV238 ILZ238 ICD238 HSH238 HIL238 GYP238 GOT238 GEX238 FVB238 FLF238 FBJ238 ERN238 EHR238 DXV238 DNZ238 DED238 CUH238 CKL238 CAP238 BQT238 BGX238 AXB238 ANF238 ADJ238 TN238 WCN237 AN195:AN196 JR238 AN198:AN199 AJ195:AJ196 TAV92 TLB72 TBF72 TUX72 UET72 UOP72 UYL72 VIH72 VSD72 WBZ72 WLV72 WVR72 JF72 TB72 ACX72 AMT72 AWP72 BGL72 BQH72 CAD72 CJZ72 CTV72 DDR72 DNN72 DXJ72 EHF72 ERB72 FAX72 FKT72 FUP72 GEL72 GOH72 GYD72 HHZ72 HRV72 IBR72 ILN72 IVJ72 JFF72 JPB72 JYX72 KIT72 KSP72 LCL72 LMH72 LWD72 MFZ72 MPV72 MZR72 NJN72 NTJ72 ODF72 ONB72 OWX72 PGT72 PQP72 QAL72 QKH72 QUD72 RDZ72 RNV72 RXR72 SHN72 SRJ72 TAV73:TAV74 TUN73:TUN74 UEJ73:UEJ74 UOF73:UOF74 UYB73:UYB74 VHX73:VHX74 VRT73:VRT74 WBP73:WBP74 WLL73:WLL74 WVH73:WVH74 IV73:IV74 SR73:SR74 ACN73:ACN74 AMJ73:AMJ74 AWF73:AWF74 BGB73:BGB74 BPX73:BPX74 BZT73:BZT74 CJP73:CJP74 CTL73:CTL74 DDH73:DDH74 DND73:DND74 DWZ73:DWZ74 EGV73:EGV74 EQR73:EQR74 FAN73:FAN74 FKJ73:FKJ74 FUF73:FUF74 GEB73:GEB74 GNX73:GNX74 GXT73:GXT74 HHP73:HHP74 HRL73:HRL74 IBH73:IBH74 ILD73:ILD74 IUZ73:IUZ74 JEV73:JEV74 JOR73:JOR74 JYN73:JYN74 KIJ73:KIJ74 KSF73:KSF74 LCB73:LCB74 LLX73:LLX74 LVT73:LVT74 MFP73:MFP74 MPL73:MPL74 MZH73:MZH74 NJD73:NJD74 NSZ73:NSZ74 OCV73:OCV74 OMR73:OMR74 OWN73:OWN74 PGJ73:PGJ74 PQF73:PQF74 QAB73:QAB74 QJX73:QJX74 QTT73:QTT74 RDP73:RDP74 RNL73:RNL74 RXH73:RXH74 SHD73:SHD74 SQZ73:SQZ74 ADG231 SRJ77 TLB77 TBF77 TUX77 UET77 UOP77 UYL77 VIH77 VSD77 WBZ77 WLV77 WVR77 JF77 TB77 ACX77 AMT77 AWP77 BGL77 BQH77 CAD77 CJZ77 CTV77 DDR77 DNN77 DXJ77 EHF77 ERB77 FAX77 FKT77 FUP77 GEL77 GOH77 GYD77 HHZ77 HRV77 IBR77 ILN77 IVJ77 JFF77 JPB77 JYX77 KIT77 KSP77 LCL77 LMH77 LWD77 MFZ77 MPV77 MZR77 NJN77 NTJ77 ODF77 ONB77 OWX77 PGT77 PQP77 QAL77 QKH77 QUD77 RDZ77 RNV77 RXR77 SHN77 TAV78:TAV79 TUN78:TUN79 UEJ78:UEJ79 UOF78:UOF79 UYB78:UYB79 VHX78:VHX79 VRT78:VRT79 WBP78:WBP79 WLL78:WLL79 WVH78:WVH79 IV78:IV79 SR78:SR79 ACN78:ACN79 AMJ78:AMJ79 AWF78:AWF79 BGB78:BGB79 BPX78:BPX79 BZT78:BZT79 CJP78:CJP79 CTL78:CTL79 DDH78:DDH79 DND78:DND79 DWZ78:DWZ79 EGV78:EGV79 EQR78:EQR79 FAN78:FAN79 FKJ78:FKJ79 FUF78:FUF79 GEB78:GEB79 GNX78:GNX79 GXT78:GXT79 HHP78:HHP79 HRL78:HRL79 IBH78:IBH79 ILD78:ILD79 IUZ78:IUZ79 JEV78:JEV79 JOR78:JOR79 JYN78:JYN79 KIJ78:KIJ79 KSF78:KSF79 LCB78:LCB79 LLX78:LLX79 LVT78:LVT79 MFP78:MFP79 MPL78:MPL79 MZH78:MZH79 NJD78:NJD79 NSZ78:NSZ79 OCV78:OCV79 OMR78:OMR79 OWN78:OWN79 PGJ78:PGJ79 PQF78:PQF79 QAB78:QAB79 QJX78:QJX79 QTT78:QTT79 RDP78:RDP79 RNL78:RNL79 RXH78:RXH79 SHD78:SHD79 SQZ78:SQZ79 ADR327 SHN82 SRJ82 TLB82 TBF82 TUX82 UET82 UOP82 UYL82 VIH82 VSD82 WBZ82 WLV82 WVR82 JF82 TB82 ACX82 AMT82 AWP82 BGL82 BQH82 CAD82 CJZ82 CTV82 DDR82 DNN82 DXJ82 EHF82 ERB82 FAX82 FKT82 FUP82 GEL82 GOH82 GYD82 HHZ82 HRV82 IBR82 ILN82 IVJ82 JFF82 JPB82 JYX82 KIT82 KSP82 LCL82 LMH82 LWD82 MFZ82 MPV82 MZR82 NJN82 NTJ82 ODF82 ONB82 OWX82 PGT82 PQP82 QAL82 QKH82 QUD82 RDZ82 RNV82 RXR82 TAV83:TAV84 TUN83:TUN84 UEJ83:UEJ84 UOF83:UOF84 UYB83:UYB84 VHX83:VHX84 VRT83:VRT84 WBP83:WBP84 WLL83:WLL84 WVH83:WVH84 IV83:IV84 SR83:SR84 ACN83:ACN84 AMJ83:AMJ84 AWF83:AWF84 BGB83:BGB84 BPX83:BPX84 BZT83:BZT84 CJP83:CJP84 CTL83:CTL84 DDH83:DDH84 DND83:DND84 DWZ83:DWZ84 EGV83:EGV84 EQR83:EQR84 FAN83:FAN84 FKJ83:FKJ84 FUF83:FUF84 GEB83:GEB84 GNX83:GNX84 GXT83:GXT84 HHP83:HHP84 HRL83:HRL84 IBH83:IBH84 ILD83:ILD84 IUZ83:IUZ84 JEV83:JEV84 JOR83:JOR84 JYN83:JYN84 KIJ83:KIJ84 KSF83:KSF84 LCB83:LCB84 LLX83:LLX84 LVT83:LVT84 MFP83:MFP84 MPL83:MPL84 MZH83:MZH84 NJD83:NJD84 NSZ83:NSZ84 OCV83:OCV84 OMR83:OMR84 OWN83:OWN84 PGJ83:PGJ84 PQF83:PQF84 QAB83:QAB84 QJX83:QJX84 QTT83:QTT84 RDP83:RDP84 RNL83:RNL84 RXH83:RXH84 SHD83:SHD84 SQZ83:SQZ84 TKR73:TKR74 RXR87:RXR88 SHN87:SHN88 SRJ87:SRJ88 TLB87:TLB88 TBF87:TBF88 TUX87:TUX88 UET87:UET88 UOP87:UOP88 UYL87:UYL88 VIH87:VIH88 VSD87:VSD88 WBZ87:WBZ88 WLV87:WLV88 WVR87:WVR88 JF87:JF88 TB87:TB88 ACX87:ACX88 AMT87:AMT88 AWP87:AWP88 BGL87:BGL88 BQH87:BQH88 CAD87:CAD88 CJZ87:CJZ88 CTV87:CTV88 DDR87:DDR88 DNN87:DNN88 DXJ87:DXJ88 EHF87:EHF88 ERB87:ERB88 FAX87:FAX88 FKT87:FKT88 FUP87:FUP88 GEL87:GEL88 GOH87:GOH88 GYD87:GYD88 HHZ87:HHZ88 HRV87:HRV88 IBR87:IBR88 ILN87:ILN88 IVJ87:IVJ88 JFF87:JFF88 JPB87:JPB88 JYX87:JYX88 KIT87:KIT88 KSP87:KSP88 LCL87:LCL88 LMH87:LMH88 LWD87:LWD88 MFZ87:MFZ88 MPV87:MPV88 MZR87:MZR88 NJN87:NJN88 NTJ87:NTJ88 ODF87:ODF88 ONB87:ONB88 OWX87:OWX88 PGT87:PGT88 PQP87:PQP88 QAL87:QAL88 QKH87:QKH88 QUD87:QUD88 RDZ87:RDZ88 RNV87:RNV88 TKR78:TKR79 RNV91 RXR91 SHN91 SRJ91 TLB91 TBF91 TUX91 UET91 UOP91 UYL91 VIH91 VSD91 WBZ91 WLV91 WVR91 JF91 TB91 ACX91 AMT91 AWP91 BGL91 BQH91 CAD91 CJZ91 CTV91 DDR91 DNN91 DXJ91 EHF91 ERB91 FAX91 FKT91 FUP91 GEL91 GOH91 GYD91 HHZ91 HRV91 IBR91 ILN91 IVJ91 JFF91 JPB91 JYX91 KIT91 KSP91 LCL91 LMH91 LWD91 MFZ91 MPV91 MZR91 NJN91 NTJ91 ODF91 ONB91 OWX91 PGT91 PQP91 QAL91 QKH91 QUD91 RDZ91 AMO146 RDZ94 RNV94 RXR94 SHN94 SRJ94 TLB94 TBF94 TUX94 UET94 UOP94 UYL94 VIH94 VSD94 WBZ94 WLV94 WVR94 JF94 TB94 ACX94 AMT94 AWP94 BGL94 BQH94 CAD94 CJZ94 CTV94 DDR94 DNN94 DXJ94 EHF94 ERB94 FAX94 FKT94 FUP94 GEL94 GOH94 GYD94 HHZ94 HRV94 IBR94 ILN94 IVJ94 JFF94 JPB94 JYX94 KIT94 KSP94 LCL94 LMH94 LWD94 MFZ94 MPV94 MZR94 NJN94 NTJ94 ODF94 ONB94 OWX94 PGT94 PQP94 QAL94 QKH94 QUD94 TAV95:TAV96 TUN95:TUN96 UEJ95:UEJ96 UOF95:UOF96 UYB95:UYB96 VHX95:VHX96 VRT95:VRT96 WBP95:WBP96 WLL95:WLL96 WVH95:WVH96 IV95:IV96 SR95:SR96 ACN95:ACN96 AMJ95:AMJ96 AWF95:AWF96 BGB95:BGB96 BPX95:BPX96 BZT95:BZT96 CJP95:CJP96 CTL95:CTL96 DDH95:DDH96 DND95:DND96 DWZ95:DWZ96 EGV95:EGV96 EQR95:EQR96 FAN95:FAN96 FKJ95:FKJ96 FUF95:FUF96 GEB95:GEB96 GNX95:GNX96 GXT95:GXT96 HHP95:HHP96 HRL95:HRL96 IBH95:IBH96 ILD95:ILD96 IUZ95:IUZ96 JEV95:JEV96 JOR95:JOR96 JYN95:JYN96 KIJ95:KIJ96 KSF95:KSF96 LCB95:LCB96 LLX95:LLX96 LVT95:LVT96 MFP95:MFP96 MPL95:MPL96 MZH95:MZH96 NJD95:NJD96 NSZ95:NSZ96 OCV95:OCV96 OMR95:OMR96 OWN95:OWN96 PGJ95:PGJ96 PQF95:PQF96 QAB95:QAB96 QJX95:QJX96 QTT95:QTT96 RDP95:RDP96 RNL95:RNL96 RXH95:RXH96 SHD95:SHD96 SQZ95:SQZ96 TAV89 QUD98 RDZ98 RNV98 RXR98 SHN98 SRJ98 TLB98 TBF98 TUX98 UET98 UOP98 UYL98 VIH98 VSD98 WBZ98 WLV98 WVR98 JF98 TB98 ACX98 AMT98 AWP98 BGL98 BQH98 CAD98 CJZ98 CTV98 DDR98 DNN98 DXJ98 EHF98 ERB98 FAX98 FKT98 FUP98 GEL98 GOH98 GYD98 HHZ98 HRV98 IBR98 ILN98 IVJ98 JFF98 JPB98 JYX98 KIT98 KSP98 LCL98 LMH98 LWD98 MFZ98 MPV98 MZR98 NJN98 NTJ98 ODF98 ONB98 OWX98 PGT98 PQP98 QAL98 QKH98 TAV99:TAV100 TUN99:TUN100 UEJ99:UEJ100 UOF99:UOF100 UYB99:UYB100 VHX99:VHX100 VRT99:VRT100 WBP99:WBP100 WLL99:WLL100 WVH99:WVH100 IV99:IV100 SR99:SR100 ACN99:ACN100 AMJ99:AMJ100 AWF99:AWF100 BGB99:BGB100 BPX99:BPX100 BZT99:BZT100 CJP99:CJP100 CTL99:CTL100 DDH99:DDH100 DND99:DND100 DWZ99:DWZ100 EGV99:EGV100 EQR99:EQR100 FAN99:FAN100 FKJ99:FKJ100 FUF99:FUF100 GEB99:GEB100 GNX99:GNX100 GXT99:GXT100 HHP99:HHP100 HRL99:HRL100 IBH99:IBH100 ILD99:ILD100 IUZ99:IUZ100 JEV99:JEV100 JOR99:JOR100 JYN99:JYN100 KIJ99:KIJ100 KSF99:KSF100 LCB99:LCB100 LLX99:LLX100 LVT99:LVT100 MFP99:MFP100 MPL99:MPL100 MZH99:MZH100 NJD99:NJD100 NSZ99:NSZ100 OCV99:OCV100 OMR99:OMR100 OWN99:OWN100 PGJ99:PGJ100 PQF99:PQF100 QAB99:QAB100 QJX99:QJX100 QTT99:QTT100 RDP99:RDP100 RNL99:RNL100 RXH99:RXH100 SHD99:SHD100 SQZ99:SQZ100 TKR104:TKR105 QKH103 QUD103 RDZ103 RNV103 RXR103 SHN103 SRJ103 TLB103 TBF103 TUX103 UET103 UOP103 UYL103 VIH103 VSD103 WBZ103 WLV103 WVR103 JF103 TB103 ACX103 AMT103 AWP103 BGL103 BQH103 CAD103 CJZ103 CTV103 DDR103 DNN103 DXJ103 EHF103 ERB103 FAX103 FKT103 FUP103 GEL103 GOH103 GYD103 HHZ103 HRV103 IBR103 ILN103 IVJ103 JFF103 JPB103 JYX103 KIT103 KSP103 LCL103 LMH103 LWD103 MFZ103 MPV103 MZR103 NJN103 NTJ103 ODF103 ONB103 OWX103 PGT103 PQP103 QAL103 TAV104:TAV105 TUN104:TUN105 UEJ104:UEJ105 UOF104:UOF105 UYB104:UYB105 VHX104:VHX105 VRT104:VRT105 WBP104:WBP105 WLL104:WLL105 WVH104:WVH105 IV104:IV105 SR104:SR105 ACN104:ACN105 AMJ104:AMJ105 AWF104:AWF105 BGB104:BGB105 BPX104:BPX105 BZT104:BZT105 CJP104:CJP105 CTL104:CTL105 DDH104:DDH105 DND104:DND105 DWZ104:DWZ105 EGV104:EGV105 EQR104:EQR105 FAN104:FAN105 FKJ104:FKJ105 FUF104:FUF105 GEB104:GEB105 GNX104:GNX105 GXT104:GXT105 HHP104:HHP105 HRL104:HRL105 IBH104:IBH105 ILD104:ILD105 IUZ104:IUZ105 JEV104:JEV105 JOR104:JOR105 JYN104:JYN105 KIJ104:KIJ105 KSF104:KSF105 LCB104:LCB105 LLX104:LLX105 LVT104:LVT105 MFP104:MFP105 MPL104:MPL105 MZH104:MZH105 NJD104:NJD105 NSZ104:NSZ105 OCV104:OCV105 OMR104:OMR105 OWN104:OWN105 PGJ104:PGJ105 PQF104:PQF105 QAB104:QAB105 QJX104:QJX105 QTT104:QTT105 RDP104:RDP105 RNL104:RNL105 RXH104:RXH105 SHD104:SHD105 TKR95:TKR96 TKR108:TKR109 QAL107 QKH107 QUD107 RDZ107 RNV107 RXR107 SHN107 SRJ107 TLB107 TBF107 TUX107 UET107 UOP107 UYL107 VIH107 VSD107 WBZ107 WLV107 WVR107 JF107 TB107 ACX107 AMT107 AWP107 BGL107 BQH107 CAD107 CJZ107 CTV107 DDR107 DNN107 DXJ107 EHF107 ERB107 FAX107 FKT107 FUP107 GEL107 GOH107 GYD107 HHZ107 HRV107 IBR107 ILN107 IVJ107 JFF107 JPB107 JYX107 KIT107 KSP107 LCL107 LMH107 LWD107 MFZ107 MPV107 MZR107 NJN107 NTJ107 ODF107 ONB107 OWX107 PGT107 PQP107 TAV108:TAV109 TUN108:TUN109 UEJ108:UEJ109 UOF108:UOF109 UYB108:UYB109 VHX108:VHX109 VRT108:VRT109 WBP108:WBP109 WLL108:WLL109 WVH108:WVH109 IV108:IV109 SR108:SR109 ACN108:ACN109 AMJ108:AMJ109 AWF108:AWF109 BGB108:BGB109 BPX108:BPX109 BZT108:BZT109 CJP108:CJP109 CTL108:CTL109 DDH108:DDH109 DND108:DND109 DWZ108:DWZ109 EGV108:EGV109 EQR108:EQR109 FAN108:FAN109 FKJ108:FKJ109 FUF108:FUF109 GEB108:GEB109 GNX108:GNX109 GXT108:GXT109 HHP108:HHP109 HRL108:HRL109 IBH108:IBH109 ILD108:ILD109 IUZ108:IUZ109 JEV108:JEV109 JOR108:JOR109 JYN108:JYN109 KIJ108:KIJ109 KSF108:KSF109 LCB108:LCB109 LLX108:LLX109 LVT108:LVT109 MFP108:MFP109 MPL108:MPL109 MZH108:MZH109 NJD108:NJD109 NSZ108:NSZ109 OCV108:OCV109 OMR108:OMR109 OWN108:OWN109 PGJ108:PGJ109 PQF108:PQF109 QAB108:QAB109 QJX108:QJX109 QTT108:QTT109 RDP108:RDP109 RNL108:RNL109 RXH108:RXH109 SHD108:SHD109 SQZ108:SQZ109 SQZ104:SQZ105 PQP111 QAL111 QKH111 QUD111 RDZ111 RNV111 RXR111 SHN111 SRJ111 TLB111 TBF111 TUX111 UET111 UOP111 UYL111 VIH111 VSD111 WBZ111 WLV111 WVR111 JF111 TB111 ACX111 AMT111 AWP111 BGL111 BQH111 CAD111 CJZ111 CTV111 DDR111 DNN111 DXJ111 EHF111 ERB111 FAX111 FKT111 FUP111 GEL111 GOH111 GYD111 HHZ111 HRV111 IBR111 ILN111 IVJ111 JFF111 JPB111 JYX111 KIT111 KSP111 LCL111 LMH111 LWD111 MFZ111 MPV111 MZR111 NJN111 NTJ111 ODF111 ONB111 OWX111 PGT111 TAV112:TAV113 TUN112:TUN113 UEJ112:UEJ113 UOF112:UOF113 UYB112:UYB113 VHX112:VHX113 VRT112:VRT113 WBP112:WBP113 WLL112:WLL113 WVH112:WVH113 IV112:IV113 SR112:SR113 ACN112:ACN113 AMJ112:AMJ113 AWF112:AWF113 BGB112:BGB113 BPX112:BPX113 BZT112:BZT113 CJP112:CJP113 CTL112:CTL113 DDH112:DDH113 DND112:DND113 DWZ112:DWZ113 EGV112:EGV113 EQR112:EQR113 FAN112:FAN113 FKJ112:FKJ113 FUF112:FUF113 GEB112:GEB113 GNX112:GNX113 GXT112:GXT113 HHP112:HHP113 HRL112:HRL113 IBH112:IBH113 ILD112:ILD113 IUZ112:IUZ113 JEV112:JEV113 JOR112:JOR113 JYN112:JYN113 KIJ112:KIJ113 KSF112:KSF113 LCB112:LCB113 LLX112:LLX113 LVT112:LVT113 MFP112:MFP113 MPL112:MPL113 MZH112:MZH113 NJD112:NJD113 NSZ112:NSZ113 OCV112:OCV113 OMR112:OMR113 OWN112:OWN113 PGJ112:PGJ113 PQF112:PQF113 QAB112:QAB113 QJX112:QJX113 QTT112:QTT113 RDP112:RDP113 RNL112:RNL113 RXH112:RXH113 SHD112:SHD113 SQZ112:SQZ113 TKR83:TKR84 OWX116 TUN117:TUN118 UEJ117:UEJ118 UOF117:UOF118 UYB117:UYB118 VHX117:VHX118 VRT117:VRT118 WBP117:WBP118 WLL117:WLL118 WVH117:WVH118 IV117:IV118 SR117:SR118 ACN117:ACN118 AMJ117:AMJ118 AWF117:AWF118 BGB117:BGB118 BPX117:BPX118 BZT117:BZT118 CJP117:CJP118 CTL117:CTL118 DDH117:DDH118 DND117:DND118 DWZ117:DWZ118 EGV117:EGV118 EQR117:EQR118 FAN117:FAN118 FKJ117:FKJ118 FUF117:FUF118 GEB117:GEB118 GNX117:GNX118 GXT117:GXT118 HHP117:HHP118 HRL117:HRL118 IBH117:IBH118 ILD117:ILD118 IUZ117:IUZ118 JEV117:JEV118 JOR117:JOR118 JYN117:JYN118 KIJ117:KIJ118 KSF117:KSF118 LCB117:LCB118 LLX117:LLX118 LVT117:LVT118 MFP117:MFP118 MPL117:MPL118 MZH117:MZH118 NJD117:NJD118 NSZ117:NSZ118 OCV117:OCV118 OMR117:OMR118 OWN117:OWN118 PGJ117:PGJ118 PQF117:PQF118 QAB117:QAB118 QJX117:QJX118 QTT117:QTT118 RDP117:RDP118 RNL117:RNL118 RXH117:RXH118 SHD117:SHD118 TKR112:TKR113 TKR99:TKR100 WLY138 WCC138 VSG138 VIK138 UYO138 UOS138 UEW138 TVA138 TLE138 TBI138 SRM138 SHQ138 RXU138 RNY138 REC138 QUG138 QKK138 QAO138 PQS138 PGW138 OXA138 ONE138 ODI138 NTM138 NJQ138 MZU138 MPY138 MGC138 LWG138 LMK138 LCO138 KSS138 KIW138 JZA138 JPE138 JFI138 IVM138 ILQ138 IBU138 HRY138 HIC138 GYG138 GOK138 GEO138 FUS138 FKW138 FBA138 ERE138 EHI138 DXM138 DNQ138 DDU138 CTY138 CKC138 CAG138 BQK138 BGO138 AWS138 AMW138 ADA138 TE138 JI138 AF137:AF142 AI144:AI146 VIE143 UOM143 UEQ143 TUU143 TKY143 TBC143 SRG143 SHK143 RXO143 RNS143 RDW143 QUA143 QKE143 QAI143 PQM143 PGQ143 OWU143 OMY143 ODC143 NTG143 NJK143 MZO143 MPS143 MFW143 LWA143 LME143 LCI143 KSM143 KIQ143 JYU143 JOY143 JFC143 IVG143 ILK143 IBO143 HRS143 HHW143 GYA143 GOE143 GEI143 FUM143 FKQ143 FAU143 EQY143 EHC143 DXG143 DNK143 DDO143 CTS143 CJW143 CAA143 BQE143 BGI143 AWM143 AMQ143 ACU143 SY143 JC143 WVO143 WLS143 WBW143 VSA143 AH51:AH68 CAM180 CKI180 AWY180 CUE180 BGU180 DEA180 BQQ180 DNW180 DXS180 EHO180 ERK180 FBG180 FLC180 FUY180 GEU180 GOQ180 GYM180 HII180 HSE180 ICA180 ILW180 IVS180 JFO180 JPK180 JZG180 KJC180 KSY180 LCU180 LMQ180 LWM180 MGI180 MQE180 NAA180 NJW180 NTS180 ODO180 ONK180 OXG180 PHC180 PQY180 QAU180 QKQ180 QUM180 REI180 ROE180 RYA180 SHW180 SRS180 TBO180 TLK180 TVG180 UFC180 UOY180 UYU180 VIQ180 VSM180 WCI180 WME180 WWA180 JO180 TK180 ADG180 CKP133 CAM183 CKI183 AWY183 CUE183 BGU183 DEA183 BQQ183 DNW183 DXS183 EHO183 ERK183 FBG183 FLC183 FUY183 GEU183 GOQ183 GYM183 HII183 HSE183 ICA183 ILW183 IVS183 JFO183 JPK183 JZG183 KJC183 KSY183 LCU183 LMQ183 LWM183 MGI183 MQE183 NAA183 NJW183 NTS183 ODO183 ONK183 OXG183 PHC183 PQY183 QAU183 QKQ183 QUM183 REI183 ROE183 RYA183 SHW183 SRS183 TBO183 TLK183 TVG183 UFC183 UOY183 UYU183 VIQ183 VSM183 WCI183 WME183 WWA183 JO183 TK183 ADG183 CAX181 ANC186 CAM186 CKI186 AWY186 CUE186 BGU186 DEA186 BQQ186 DNW186 DXS186 EHO186 ERK186 FBG186 FLC186 FUY186 GEU186 GOQ186 GYM186 HII186 HSE186 ICA186 ILW186 IVS186 JFO186 JPK186 JZG186 KJC186 KSY186 LCU186 LMQ186 LWM186 MGI186 MQE186 NAA186 NJW186 NTS186 ODO186 ONK186 OXG186 PHC186 PQY186 QAU186 QKQ186 QUM186 REI186 ROE186 RYA186 SHW186 SRS186 TBO186 TLK186 TVG186 UFC186 UOY186 UYU186 VIQ186 VSM186 WCI186 WME186 WWA186 JO186 TK186 ADG186 ANC188 CAM188 CKI188 AWY188 CUE188 BGU188 DEA188 BQQ188 DNW188 DXS188 EHO188 ERK188 FBG188 FLC188 FUY188 GEU188 GOQ188 GYM188 HII188 HSE188 ICA188 ILW188 IVS188 JFO188 JPK188 JZG188 KJC188 KSY188 LCU188 LMQ188 LWM188 MGI188 MQE188 NAA188 NJW188 NTS188 ODO188 ONK188 OXG188 PHC188 PQY188 QAU188 QKQ188 QUM188 REI188 ROE188 RYA188 SHW188 SRS188 TBO188 TLK188 TVG188 UFC188 UOY188 UYU188 VIQ188 VSM188 WCI188 WME188 WWA188 JO188 TK188 ADG188 ANC190 CAM190 CKI190 AWY190 CUE190 BGU190 DEA190 BQQ190 DNW190 DXS190 EHO190 ERK190 FBG190 FLC190 FUY190 GEU190 GOQ190 GYM190 HII190 HSE190 ICA190 ILW190 IVS190 JFO190 JPK190 JZG190 KJC190 KSY190 LCU190 LMQ190 LWM190 MGI190 MQE190 NAA190 NJW190 NTS190 ODO190 ONK190 OXG190 PHC190 PQY190 QAU190 QKQ190 QUM190 REI190 ROE190 RYA190 SHW190 SRS190 TBO190 TLK190 TVG190 UFC190 UOY190 UYU190 VIQ190 VSM190 WCI190 WME190 WWA190 JO190 TK190 AJ230:AJ231 ANC231 CAM231 CKI231 AWY231 CUE231 BGU231 DEA231 BQQ231 DNW231 DXS231 EHO231 ERK231 FBG231 FLC231 FUY231 GEU231 GOQ231 GYM231 HII231 HSE231 ICA231 ILW231 IVS231 JFO231 JPK231 JZG231 KJC231 KSY231 LCU231 LMQ231 LWM231 MGI231 MQE231 NAA231 NJW231 NTS231 ODO231 ONK231 OXG231 PHC231 PQY231 QAU231 QKQ231 QUM231 REI231 ROE231 RYA231 SHW231 SRS231 TBO231 TLK231 TVG231 UFC231 UOY231 UYU231 VIQ231 VSM231 WCI231 WME231 WWA231 JO231 TK231 UYI143 ANJ144 CAT144 BHB144 ADN144 TR144 JV144 WWH144 WML144 WCP144 VST144 VIX144 UZB144 UPF144 UFJ144 TVN144 TLR144 TBV144 SRZ144 SID144 RYH144 ROL144 REP144 QUT144 QKX144 QBB144 PRF144 PHJ144 OXN144 ONR144 ODV144 NTZ144 NKD144 NAH144 MQL144 MGP144 LWT144 LMX144 LDB144 KTF144 KJJ144 JZN144 JPR144 JFV144 IVZ144 IMD144 ICH144 HSL144 HIP144 GYT144 GOX144 GFB144 FVF144 FLJ144 FBN144 ERR144 EHV144 DXZ144 DOD144 DEH144 CUL144 CKP144 AF147 VSL135 VIR126 UYV126 VSN126 WCJ126 WMF126 WWB126 JP126 TL126 ADH126 AND126 AWZ126 BGV126 BQR126 CAN126 CKJ126 CUF126 DEB126 DNX126 DXT126 EHP126 ERL126 FBH126 FLD126 FUZ126 GEV126 GOR126 GYN126 HIJ126 HSF126 ICB126 ILX126 IVT126 JFP126 JPL126 JZH126 KJD126 KSZ126 LCV126 LMR126 LWN126 MGJ126 MQF126 NAB126 NJX126 NTT126 ODP126 ONL126 OXH126 PHD126 PQZ126 QAV126 QKR126 QUN126 REJ126 ROF126 RYB126 SHX126 SRT126 TBP126 TLL126 TVH126 UFD126 UOZ126 CKP127 AXF127 BQX127 ANJ127 CAT127 BHB127 ADN127 TR127 JV127 WWH127 WML127 WCP127 VST127 VIX127 UZB127 UPF127 UFJ127 TVN127 TLR127 TBV127 SRZ127 SID127 RYH127 ROL127 REP127 QUT127 QKX127 QBB127 PRF127 PHJ127 OXN127 ONR127 ODV127 NTZ127 NKD127 NAH127 MQL127 MGP127 LWT127 LMX127 LDB127 KTF127 KJJ127 JZN127 JPR127 JFV127 IVZ127 IMD127 ICH127 HSL127 HIP127 GYT127 GOX127 GFB127 FVF127 FLJ127 FBN127 ERR127 EHV127 DXZ127 DOD127 DEH127 CUL127 UOZ128 VIR128 UYV128 VSN128 WCJ128 WMF128 WWB128 JP128 TL128 ADH128 AND128 AWZ128 BGV128 BQR128 CAN128 CKJ128 CUF128 DEB128 DNX128 DXT128 EHP128 ERL128 FBH128 FLD128 FUZ128 GEV128 GOR128 GYN128 HIJ128 HSF128 ICB128 ILX128 IVT128 JFP128 JPL128 JZH128 KJD128 KSZ128 LCV128 LMR128 LWN128 MGJ128 MQF128 NAB128 NJX128 NTT128 ODP128 ONL128 OXH128 PHD128 PQZ128 QAV128 QKR128 QUN128 REJ128 ROF128 RYB128 SHX128 SRT128 TBP128 TLL128 TVH128 UFD128 CKP129 AXF129 BQX129 ANJ129 CAT129 BHB129 ADN129 TR129 JV129 WWH129 WML129 WCP129 VST129 VIX129 UZB129 UPF129 UFJ129 TVN129 TLR129 TBV129 SRZ129 SID129 RYH129 ROL129 REP129 QUT129 QKX129 QBB129 PRF129 PHJ129 OXN129 ONR129 ODV129 NTZ129 NKD129 NAH129 MQL129 MGP129 LWT129 LMX129 LDB129 KTF129 KJJ129 JZN129 JPR129 JFV129 IVZ129 IMD129 ICH129 HSL129 HIP129 GYT129 GOX129 GFB129 FVF129 FLJ129 FBN129 ERR129 EHV129 DXZ129 DOD129 DEH129 CUL129 UFD130 UOZ130 VIR130 UYV130 VSN130 WCJ130 WMF130 WWB130 JP130 TL130 ADH130 AND130 AWZ130 BGV130 BQR130 CAN130 CKJ130 CUF130 DEB130 DNX130 DXT130 EHP130 ERL130 FBH130 FLD130 FUZ130 GEV130 GOR130 GYN130 HIJ130 HSF130 ICB130 ILX130 IVT130 JFP130 JPL130 JZH130 KJD130 KSZ130 LCV130 LMR130 LWN130 MGJ130 MQF130 NAB130 NJX130 NTT130 ODP130 ONL130 OXH130 PHD130 PQZ130 QAV130 QKR130 QUN130 REJ130 ROF130 RYB130 SHX130 SRT130 TBP130 TLL130 TVH130 CKP131 AXF131 BQX131 ANJ131 CAT131 BHB131 ADN131 TR131 JV131 WWH131 WML131 WCP131 VST131 VIX131 UZB131 UPF131 UFJ131 TVN131 TLR131 TBV131 SRZ131 SID131 RYH131 ROL131 REP131 QUT131 QKX131 QBB131 PRF131 PHJ131 OXN131 ONR131 ODV131 NTZ131 NKD131 NAH131 MQL131 MGP131 LWT131 LMX131 LDB131 KTF131 KJJ131 JZN131 JPR131 JFV131 IVZ131 IMD131 ICH131 HSL131 HIP131 GYT131 GOX131 GFB131 FVF131 FLJ131 FBN131 ERR131 EHV131 DXZ131 DOD131 DEH131 CUL131 TVH132 UFD132 UOZ132 VIR132 UYV132 VSN132 WCJ132 WMF132 WWB132 JP132 TL132 ADH132 AND132 AWZ132 BGV132 BQR132 CAN132 CKJ132 CUF132 DEB132 DNX132 DXT132 EHP132 ERL132 FBH132 FLD132 FUZ132 GEV132 GOR132 GYN132 HIJ132 HSF132 ICB132 ILX132 IVT132 JFP132 JPL132 JZH132 KJD132 KSZ132 LCV132 LMR132 LWN132 MGJ132 MQF132 NAB132 NJX132 NTT132 ODP132 ONL132 OXH132 PHD132 PQZ132 QAV132 QKR132 QUN132 REJ132 ROF132 RYB132 SHX132 SRT132 TBP132 TLL132 TLL134 AXF133 BQX133 ANJ133 CAT133 BHB133 ADN133 TR133 JV133 WWH133 WML133 WCP133 VST133 VIX133 UZB133 UPF133 UFJ133 TVN133 TLR133 TBV133 SRZ133 SID133 RYH133 ROL133 REP133 QUT133 QKX133 QBB133 PRF133 PHJ133 OXN133 ONR133 ODV133 NTZ133 NKD133 NAH133 MQL133 MGP133 LWT133 LMX133 LDB133 KTF133 KJJ133 JZN133 JPR133 JFV133 IVZ133 IMD133 ICH133 HSL133 HIP133 GYT133 GOX133 GFB133 FVF133 FLJ133 FBN133 ERR133 EHV133 DXZ133 DOD133 DEH133 CUL133 ANC180 ANN181 ADR181 TV181 JZ181 WWL181 WMP181 WCT181 VSX181 VJB181 UZF181 UPJ181 UFN181 TVR181 TLV181 TBZ181 SSD181 SIH181 RYL181 ROP181 RET181 QUX181 QLB181 QBF181 PRJ181 PHN181 OXR181 ONV181 ODZ181 NUD181 NKH181 NAL181 MQP181 MGT181 LWX181 LNB181 LDF181 KTJ181 KJN181 JZR181 JPV181 JFZ181 IWD181 IMH181 ICL181 HSP181 HIT181 GYX181 GPB181 GFF181 FVJ181 FLN181 FBR181 ERV181 EHZ181 DYD181 DOH181 BRB181 DEL181 BHF181 CUP181 AXJ181 CKT181 ANC183 ANN184 ADR184 TV184 JZ184 WWL184 WMP184 WCT184 VSX184 VJB184 UZF184 UPJ184 UFN184 TVR184 TLV184 TBZ184 SSD184 SIH184 RYL184 ROP184 RET184 QUX184 QLB184 QBF184 PRJ184 PHN184 OXR184 ONV184 ODZ184 NUD184 NKH184 NAL184 MQP184 MGT184 LWX184 LNB184 LDF184 KTJ184 KJN184 JZR184 JPV184 JFZ184 IWD184 IMH184 ICL184 HSP184 HIT184 GYX184 GPB184 GFF184 FVJ184 FLN184 FBR184 ERV184 EHZ184 DYD184 DOH184 BRB184 DEL184 BHF184 CUP184 AXJ184 CKT184 CUE139:CUE142 DEA147 DNW147 DXS147 EHO147 ERK147 FBG147 FLC147 FUY147 GEU147 GOQ147 GYM147 HII147 HSE147 ICA147 ILW147 IVS147 JFO147 JPK147 JZG147 KJC147 KSY147 LCU147 LMQ147 LWM147 MGI147 MQE147 NAA147 NJW147 NTS147 ODO147 ONK147 OXG147 PHC147 PQY147 QAU147 QKQ147 QUM147 REI147 ROE147 RYA147 SHW147 SRS147 TBO147 TLK147 TVG147 UFC147 UOY147 UYU147 VIQ147 VSM147 WCI147 WME147 WWA147 JO147 TK147 ADG147 BGU147 CAM147 ANC147 BQQ147 AWY147 CKI147 AH116:AH118 WVU138 DEA139:DEA142 DNW139:DNW142 DXS139:DXS142 EHO139:EHO142 ERK139:ERK142 FBG139:FBG142 FLC139:FLC142 FUY139:FUY142 GEU139:GEU142 GOQ139:GOQ142 GYM139:GYM142 HII139:HII142 HSE139:HSE142 ICA139:ICA142 ILW139:ILW142 IVS139:IVS142 JFO139:JFO142 JPK139:JPK142 JZG139:JZG142 KJC139:KJC142 KSY139:KSY142 LCU139:LCU142 LMQ139:LMQ142 LWM139:LWM142 MGI139:MGI142 MQE139:MQE142 NAA139:NAA142 NJW139:NJW142 NTS139:NTS142 ODO139:ODO142 ONK139:ONK142 OXG139:OXG142 PHC139:PHC142 PQY139:PQY142 QAU139:QAU142 QKQ139:QKQ142 QUM139:QUM142 REI139:REI142 ROE139:ROE142 RYA139:RYA142 SHW139:SHW142 SRS139:SRS142 TBO139:TBO142 TLK139:TLK142 TVG139:TVG142 UFC139:UFC142 UOY139:UOY142 UYU139:UYU142 VIQ139:VIQ142 VSM139:VSM142 WCI139:WCI142 WME139:WME142 WWA139:WWA142 JO139:JO142 TK139:TK142 ADG139:ADG142 BGU139:BGU142 CAM139:CAM142 ANC139:ANC142 BQQ139:BQQ142 AWY139:AWY142 AH139:AJ142 CAV361:CAV363 AJ198:AJ199 CAX329:CAX331 CKT329:CKT331 AXJ329:AXJ331 CUP329:CUP331 BHF329:BHF331 DEL329:DEL331 BRB329:BRB331 DOH329:DOH331 DYD329:DYD331 EHZ329:EHZ331 ERV329:ERV331 FBR329:FBR331 FLN329:FLN331 FVJ329:FVJ331 GFF329:GFF331 GPB329:GPB331 GYX329:GYX331 HIT329:HIT331 HSP329:HSP331 ICL329:ICL331 IMH329:IMH331 IWD329:IWD331 JFZ329:JFZ331 JPV329:JPV331 JZR329:JZR331 KJN329:KJN331 KTJ329:KTJ331 LDF329:LDF331 LNB329:LNB331 LWX329:LWX331 MGT329:MGT331 MQP329:MQP331 NAL329:NAL331 NKH329:NKH331 NUD329:NUD331 ODZ329:ODZ331 ONV329:ONV331 OXR329:OXR331 PHN329:PHN331 PRJ329:PRJ331 QBF329:QBF331 QLB329:QLB331 QUX329:QUX331 RET329:RET331 ROP329:ROP331 RYL329:RYL331 SIH329:SIH331 SSD329:SSD331 TBZ329:TBZ331 TLV329:TLV331 TVR329:TVR331 UFN329:UFN331 UPJ329:UPJ331 UZF329:UZF331 VJB329:VJB331 VSX329:VSX331 WCT329:WCT331 WMP329:WMP331 WWL329:WWL331 JZ329:JZ331 TV329:TV331 ADR329:ADR331 AN330:AN331 AI235:AI236 ADJ236 TN236 JR236 WWD236 WMH236 WCL236 VSP236 VIT236 UYX236 UPB236 UFF236 TVJ236 TLN236 TBR236 SRV236 SHZ236 RYD236 ROH236 REL236 QUP236 QKT236 QAX236 PRB236 PHF236 OXJ236 ONN236 ODR236 NTV236 NJZ236 NAD236 MQH236 MGL236 LWP236 LMT236 LCX236 KTB236 KJF236 JZJ236 JPN236 JFR236 IVV236 ILZ236 ICD236 HSH236 HIL236 GYP236 GOT236 GEX236 FVB236 FLF236 FBJ236 ERN236 EHR236 DXV236 DNZ236 BQT236 DED236 BGX236 CUH236 AXB236 CKL236 CAP236 ANF236 ANN323 CAX323 CKT323 AXJ323 CUP323 BHF323 DEL323 BRB323 DOH323 DYD323 EHZ323 ERV323 FBR323 FLN323 FVJ323 GFF323 GPB323 GYX323 HIT323 HSP323 ICL323 IMH323 IWD323 JFZ323 JPV323 JZR323 KJN323 KTJ323 LDF323 LNB323 LWX323 MGT323 MQP323 NAL323 NKH323 NUD323 ODZ323 ONV323 OXR323 PHN323 PRJ323 QBF323 QLB323 QUX323 RET323 ROP323 RYL323 SIH323 SSD323 TBZ323 TLV323 TVR323 UFN323 UPJ323 UZF323 VJB323 VSX323 WCT323 WMP323 WWL323 JZ323 TV323 ADR323 ANN325 CAX325 CKT325 AXJ325 CUP325 BHF325 DEL325 BRB325 DOH325 DYD325 EHZ325 ERV325 FBR325 FLN325 FVJ325 GFF325 GPB325 GYX325 HIT325 HSP325 ICL325 IMH325 IWD325 JFZ325 JPV325 JZR325 KJN325 KTJ325 LDF325 LNB325 LWX325 MGT325 MQP325 NAL325 NKH325 NUD325 ODZ325 ONV325 OXR325 PHN325 PRJ325 QBF325 QLB325 QUX325 RET325 ROP325 RYL325 SIH325 SSD325 TBZ325 TLV325 TVR325 UFN325 UPJ325 UZF325 VJB325 VSX325 WCT325 WMP325 WWL325 JZ325 TV325 ADR325 ANN327 CAX327 CKT327 AXJ327 CUP327 BHF327 DEL327 BRB327 DOH327 DYD327 EHZ327 ERV327 FBR327 FLN327 FVJ327 GFF327 GPB327 GYX327 HIT327 HSP327 ICL327 IMH327 IWD327 JFZ327 JPV327 JZR327 KJN327 KTJ327 LDF327 LNB327 LWX327 MGT327 MQP327 NAL327 NKH327 NUD327 ODZ327 ONV327 OXR327 PHN327 PRJ327 QBF327 QLB327 QUX327 RET327 ROP327 RYL327 SIH327 SSD327 TBZ327 TLV327 TVR327 UFN327 UPJ327 UZF327 VJB327 VSX327 WCT327 WMP327 WWL327 JZ327 TV327 AWY145 BQQ145 ANC145 CAM145 BGU145 ADG145 TK145 JO145 WWA145 WME145 WCI145 VSM145 VIQ145 UYU145 UOY145 UFC145 TVG145 TLK145 TBO145 SRS145 SHW145 RYA145 ROE145 REI145 QUM145 QKQ145 QAU145 PQY145 PHC145 OXG145 ONK145 ODO145 NTS145 NJW145 NAA145 MQE145 MGI145 LWM145 LMQ145 LCU145 KSY145 KJC145 JZG145 JPK145 JFO145 IVS145 ILW145 ICA145 HSE145 HII145 GYM145 GOQ145 GEU145 FUY145 FLC145 FBG145 ERK145 EHO145 DXS145 DNW145 DEA145 CUE145 CKI145 WVP332:WVP333 BQC146 AWK146 CJU146 CTQ146 DDM146 DNI146 DXE146 EHA146 EQW146 FAS146 FKO146 FUK146 GEG146 GOC146 GXY146 HHU146 HRQ146 IBM146 ILI146 IVE146 JFA146 JOW146 JYS146 KIO146 KSK146 LCG146 LMC146 LVY146 MFU146 MPQ146 MZM146 NJI146 NTE146 ODA146 OMW146 OWS146 PGO146 PQK146 QAG146 QKC146 QTY146 RDU146 RNQ146 RXM146 SHI146 SRE146 TBA146 TKW146 TUS146 UEO146 UOK146 UYG146 VIC146 VRY146 WBU146 WLQ146 WVM146 JA146 SW146 ACS146 BGG146 BZY146 TKR89 SQZ89 SHD89 RXH89 RNL89 RDP89 QTT89 QJX89 QAB89 PQF89 PGJ89 OWN89 OMR89 OCV89 NSZ89 NJD89 MZH89 MPL89 MFP89 LVT89 LLX89 LCB89 KSF89 KIJ89 JYN89 JOR89 JEV89 IUZ89 ILD89 IBH89 HRL89 HHP89 GXT89 GNX89 GEB89 FUF89 FKJ89 FAN89 EQR89 EGV89 DWZ89 DND89 DDH89 CTL89 CJP89 BZT89 BPX89 BGB89 AWF89 AMJ89 ACN89 SR89 IV89 WVH89 WLL89 WBP89 VRT89 VHX89 UYB89 UOF89 UEJ89 TUN89 AH93 TKR92 SQZ92 SHD92 RXH92 RNL92 RDP92 QTT92 QJX92 QAB92 PQF92 PGJ92 OWN92 OMR92 OCV92 NSZ92 NJD92 MZH92 MPL92 MFP92 LVT92 LLX92 LCB92 KSF92 KIJ92 JYN92 JOR92 JEV92 IUZ92 ILD92 IBH92 HRL92 HHP92 GXT92 GNX92 GEB92 FUF92 FKJ92 FAN92 EQR92 EGV92 DWZ92 DND92 DDH92 CTL92 CJP92 BZT92 BPX92 BGB92 AWF92 AMJ92 ACN92 SR92 IV92 WVH92 WLL92 WBP92 VRT92 VHX92 UYB92 UOF92 UEJ92 TUN92 CUE147 AJ330:AJ331 ACV332:ACV333 AMR332:AMR333 CAB332:CAB333 CJX332:CJX333 AWN332:AWN333 CTT332:CTT333 BGJ332:BGJ333 DDP332:DDP333 BQF332:BQF333 DNL332:DNL333 DXH332:DXH333 EHD332:EHD333 EQZ332:EQZ333 FAV332:FAV333 FKR332:FKR333 FUN332:FUN333 GEJ332:GEJ333 GOF332:GOF333 GYB332:GYB333 HHX332:HHX333 HRT332:HRT333 IBP332:IBP333 ILL332:ILL333 IVH332:IVH333 JFD332:JFD333 JOZ332:JOZ333 JYV332:JYV333 KIR332:KIR333 KSN332:KSN333 LCJ332:LCJ333 LMF332:LMF333 LWB332:LWB333 MFX332:MFX333 MPT332:MPT333 MZP332:MZP333 NJL332:NJL333 NTH332:NTH333 ODD332:ODD333 OMZ332:OMZ333 OWV332:OWV333 PGR332:PGR333 PQN332:PQN333 QAJ332:QAJ333 QKF332:QKF333 QUB332:QUB333 RDX332:RDX333 RNT332:RNT333 RXP332:RXP333 SHL332:SHL333 SRH332:SRH333 TBD332:TBD333 TKZ332:TKZ333 TUV332:TUV333 UER332:UER333 UON332:UON333 UYJ332:UYJ333 VIF332:VIF333 VSB332:VSB333 WBX332:WBX333 WLT332:WLT333 AF332:AF333 JD332:JD333 AF248:AF251 ANN259 AR248:AR251 AN248:AN255 ADR259 TV259 JZ259 WWL259 WMP259 WCT259 VSX259 VJB259 UZF259 UPJ259 UFN259 TVR259 TLV259 TBZ259 SSD259 SIH259 RYL259 ROP259 RET259 QUX259 QLB259 QBF259 PRJ259 PHN259 OXR259 ONV259 ODZ259 NUD259 NKH259 NAL259 MQP259 MGT259 LWX259 LNB259 LDF259 KTJ259 KJN259 JZR259 JPV259 JFZ259 IWD259 IMH259 ICL259 HSP259 HIT259 GYX259 GPB259 GFF259 FVJ259 FLN259 FBR259 ERV259 EHZ259 DYD259 DOH259 BRB259 DEL259 BHF259 CUP259 AXJ259 CKT259 CAX259 CKR361:CKR363 AXH361:AXH363 CUN361:CUN363 BHD361:BHD363 DEJ361:DEJ363 BQZ361:BQZ363 DOF361:DOF363 DYB361:DYB363 EHX361:EHX363 ERT361:ERT363 FBP361:FBP363 FLL361:FLL363 FVH361:FVH363 GFD361:GFD363 GOZ361:GOZ363 GYV361:GYV363 HIR361:HIR363 HSN361:HSN363 ICJ361:ICJ363 IMF361:IMF363 IWB361:IWB363 JFX361:JFX363 JPT361:JPT363 JZP361:JZP363 KJL361:KJL363 KTH361:KTH363 LDD361:LDD363 LMZ361:LMZ363 LWV361:LWV363 MGR361:MGR363 MQN361:MQN363 NAJ361:NAJ363 NKF361:NKF363 NUB361:NUB363 ODX361:ODX363 ONT361:ONT363 OXP361:OXP363 PHL361:PHL363 PRH361:PRH363 QBD361:QBD363 QKZ361:QKZ363 QUV361:QUV363 RER361:RER363 RON361:RON363 RYJ361:RYJ363 SIF361:SIF363 SSB361:SSB363 TBX361:TBX363 TLT361:TLT363 TVP361:TVP363 UFL361:UFL363 UPH361:UPH363 UZD361:UZD363 VIZ361:VIZ363 VSV361:VSV363 WCR361:WCR363 WMN361:WMN363 WWJ361:WWJ363 JX361:JX363 TT361:TT363 ADP361:ADP363 SZ332:SZ333 AG70 ADP338:ADP339 TT338:TT339 JX338:JX339 WWJ338:WWJ339 WMN338:WMN339 WCR338:WCR339 VSV338:VSV339 VIZ338:VIZ339 UZD338:UZD339 UPH338:UPH339 UFL338:UFL339 TVP338:TVP339 TLT338:TLT339 TBX338:TBX339 SSB338:SSB339 SIF338:SIF339 RYJ338:RYJ339 RON338:RON339 RER338:RER339 QUV338:QUV339 QKZ338:QKZ339 QBD338:QBD339 PRH338:PRH339 PHL338:PHL339 OXP338:OXP339 ONT338:ONT339 ODX338:ODX339 NUB338:NUB339 NKF338:NKF339 NAJ338:NAJ339 MQN338:MQN339 MGR338:MGR339 LWV338:LWV339 LMZ338:LMZ339 LDD338:LDD339 KTH338:KTH339 KJL338:KJL339 JZP338:JZP339 JPT338:JPT339 JFX338:JFX339 IWB338:IWB339 IMF338:IMF339 ICJ338:ICJ339 HSN338:HSN339 HIR338:HIR339 GYV338:GYV339 GOZ338:GOZ339 GFD338:GFD339 FVH338:FVH339 FLL338:FLL339 FBP338:FBP339 ERT338:ERT339 EHX338:EHX339 DYB338:DYB339 DOF338:DOF339 BQZ338:BQZ339 DEJ338:DEJ339 BHD338:BHD339 CUN338:CUN339 AXH338:AXH339 CKR338:CKR339 CAV338:CAV339 ANL338:ANL339 AH338:AH339 ADR152 ANN152 CAX152 CKT152 AXJ152 CUP152 BHF152 DEL152 BRB152 DOH152 DYD152 EHZ152 ERV152 FBR152 FLN152 FVJ152 GFF152 GPB152 GYX152 HIT152 HSP152 ICL152 IMH152 IWD152 JFZ152 JPV152 JZR152 KJN152 KTJ152 LDF152 LNB152 LWX152 MGT152 MQP152 NAL152 NKH152 NUD152 ODZ152 ONV152 OXR152 PHN152 PRJ152 QBF152 QLB152 QUX152 RET152 ROP152 RYL152 SIH152 SSD152 TBZ152 TLV152 TVR152 UFN152 UPJ152 UZF152 VJB152 VSX152 WCT152 WMP152 WWL152 JZ152 TV152 ADR154 ANN154 CAX154 CKT154 AXJ154 CUP154 BHF154 DEL154 BRB154 DOH154 DYD154 EHZ154 ERV154 FBR154 FLN154 FVJ154 GFF154 GPB154 GYX154 HIT154 HSP154 ICL154 IMH154 IWD154 JFZ154 JPV154 JZR154 KJN154 KTJ154 LDF154 LNB154 LWX154 MGT154 MQP154 NAL154 NKH154 NUD154 ODZ154 ONV154 OXR154 PHN154 PRJ154 QBF154 QLB154 QUX154 RET154 ROP154 RYL154 SIH154 SSD154 TBZ154 TLV154 TVR154 UFN154 UPJ154 UZF154 VJB154 VSX154 WCT154 WMP154 WWL154 JZ154 TV154 TV156 JZ156 WWL156 WMP156 WCT156 VSX156 VJB156 UZF156 UPJ156 UFN156 TVR156 TLV156 TBZ156 SSD156 SIH156 RYL156 ROP156 RET156 QUX156 QLB156 QBF156 PRJ156 PHN156 OXR156 ONV156 ODZ156 NUD156 NKH156 NAL156 MQP156 MGT156 LWX156 LNB156 LDF156 KTJ156 KJN156 JZR156 JPV156 JFZ156 IWD156 IMH156 ICL156 HSP156 HIT156 GYX156 GPB156 GFF156 FVJ156 FLN156 FBR156 ERV156 EHZ156 DYD156 DOH156 BRB156 DEL156 BHF156 CUP156 AXJ156 CKT156 CAX156 ANN156 ADR156 AF159:AF163 ANN160 ANN166 CAX160 CAX166 CKT160 CKT166 AXJ160 AXJ166 CUP160 CUP166 BHF160 BHF166 DEL160 DEL166 BRB160 BRB166 DOH160 DOH166 DYD160 DYD166 EHZ160 EHZ166 ERV160 ERV166 FBR160 FBR166 FLN160 FLN166 FVJ160 FVJ166 GFF160 GFF166 GPB160 GPB166 GYX160 GYX166 HIT160 HIT166 HSP160 HSP166 ICL160 ICL166 IMH160 IMH166 IWD160 IWD166 JFZ160 JFZ166 JPV160 JPV166 JZR160 JZR166 KJN160 KJN166 KTJ160 KTJ166 LDF160 LDF166 LNB160 LNB166 LWX160 LWX166 MGT160 MGT166 MQP160 MQP166 NAL160 NAL166 NKH160 NKH166 NUD160 NUD166 ODZ160 ODZ166 ONV160 ONV166 OXR160 OXR166 PHN160 PHN166 PRJ160 PRJ166 QBF160 QBF166 QLB160 QLB166 QUX160 QUX166 RET160 RET166 ROP160 ROP166 RYL160 RYL166 SIH160 SIH166 SSD160 SSD166 TBZ160 TBZ166 TLV160 TLV166 TVR160 TVR166 UFN160 UFN166 UPJ160 UPJ166 UZF160 UZF166 VJB160 VJB166 VSX160 VSX166 WCT160 WCT166 WMP160 WMP166 WWL160 WWL166 JZ160 JZ166 TV160 TV166 ADR160 ADR166 ADR158 ANN158 CAX158 CKT158 AXJ158 CUP158 BHF158 DEL158 BRB158 DOH158 DYD158 EHZ158 ERV158 FBR158 FLN158 FVJ158 GFF158 GPB158 GYX158 HIT158 HSP158 ICL158 IMH158 IWD158 JFZ158 JPV158 JZR158 KJN158 KTJ158 LDF158 LNB158 LWX158 MGT158 MQP158 NAL158 NKH158 NUD158 ODZ158 ONV158 OXR158 PHN158 PRJ158 QBF158 QLB158 QUX158 RET158 ROP158 RYL158 SIH158 SSD158 TBZ158 TLV158 TVR158 UFN158 UPJ158 UZF158 VJB158 VSX158 WCT158 WMP158 WWL158 JZ158 TV158 JZ266:JZ267 WWL266:WWL267 WMP266:WMP267 WCT266:WCT267 VSX266:VSX267 VJB266:VJB267 UZF266:UZF267 UPJ266:UPJ267 UFN266:UFN267 TVR266:TVR267 TLV266:TLV267 TBZ266:TBZ267 SSD266:SSD267 SIH266:SIH267 RYL266:RYL267 ROP266:ROP267 RET266:RET267 QUX266:QUX267 QLB266:QLB267 QBF266:QBF267 PRJ266:PRJ267 PHN266:PHN267 OXR266:OXR267 ONV266:ONV267 ODZ266:ODZ267 NUD266:NUD267 NKH266:NKH267 NAL266:NAL267 MQP266:MQP267 MGT266:MGT267 LWX266:LWX267 LNB266:LNB267 LDF266:LDF267 KTJ266:KTJ267 KJN266:KJN267 JZR266:JZR267 JPV266:JPV267 JFZ266:JFZ267 IWD266:IWD267 IMH266:IMH267 ICL266:ICL267 HSP266:HSP267 HIT266:HIT267 GYX266:GYX267 GPB266:GPB267 GFF266:GFF267 FVJ266:FVJ267 FLN266:FLN267 FBR266:FBR267 ERV266:ERV267 EHZ266:EHZ267 DYD266:DYD267 DOH266:DOH267 BRB266:BRB267 DEL266:DEL267 BHF266:BHF267 CUP266:CUP267 AXJ266:AXJ267 CKT266:CKT267 CAX266:CAX267 ANN266:ANN267 ADR266:ADR267 ADR273:ADR274 ANN273:ANN274 CAX273:CAX274 CKT273:CKT274 AXJ273:AXJ274 CUP273:CUP274 BHF273:BHF274 DEL273:DEL274 BRB273:BRB274 DOH273:DOH274 DYD273:DYD274 EHZ273:EHZ274 ERV273:ERV274 FBR273:FBR274 FLN273:FLN274 FVJ273:FVJ274 GFF273:GFF274 GPB273:GPB274 GYX273:GYX274 HIT273:HIT274 HSP273:HSP274 ICL273:ICL274 IMH273:IMH274 IWD273:IWD274 JFZ273:JFZ274 JPV273:JPV274 JZR273:JZR274 KJN273:KJN274 KTJ273:KTJ274 LDF273:LDF274 LNB273:LNB274 LWX273:LWX274 MGT273:MGT274 MQP273:MQP274 NAL273:NAL274 NKH273:NKH274 NUD273:NUD274 ODZ273:ODZ274 ONV273:ONV274 OXR273:OXR274 PHN273:PHN274 PRJ273:PRJ274 QBF273:QBF274 QLB273:QLB274 QUX273:QUX274 RET273:RET274 ROP273:ROP274 RYL273:RYL274 SIH273:SIH274 SSD273:SSD274 TBZ273:TBZ274 TLV273:TLV274 TVR273:TVR274 UFN273:UFN274 UPJ273:UPJ274 UZF273:UZF274 VJB273:VJB274 VSX273:VSX274 WCT273:WCT274 WMP273:WMP274 WWL273:WWL274 JZ273:JZ274 TV273:TV274 TV292:TV293 JZ292:JZ293 WWL292:WWL293 WMP292:WMP293 WCT292:WCT293 VSX292:VSX293 VJB292:VJB293 UZF292:UZF293 UPJ292:UPJ293 UFN292:UFN293 TVR292:TVR293 TLV292:TLV293 TBZ292:TBZ293 SSD292:SSD293 SIH292:SIH293 RYL292:RYL293 ROP292:ROP293 RET292:RET293 QUX292:QUX293 QLB292:QLB293 QBF292:QBF293 PRJ292:PRJ293 PHN292:PHN293 OXR292:OXR293 ONV292:ONV293 ODZ292:ODZ293 NUD292:NUD293 NKH292:NKH293 NAL292:NAL293 MQP292:MQP293 MGT292:MGT293 LWX292:LWX293 LNB292:LNB293 LDF292:LDF293 KTJ292:KTJ293 KJN292:KJN293 JZR292:JZR293 JPV292:JPV293 JFZ292:JFZ293 IWD292:IWD293 IMH292:IMH293 ICL292:ICL293 HSP292:HSP293 HIT292:HIT293 GYX292:GYX293 GPB292:GPB293 GFF292:GFF293 FVJ292:FVJ293 FLN292:FLN293 FBR292:FBR293 ERV292:ERV293 EHZ292:EHZ293 DYD292:DYD293 DOH292:DOH293 BRB292:BRB293 DEL292:DEL293 BHF292:BHF293 CUP292:CUP293 AXJ292:AXJ293 CKT292:CKT293 CAX292:CAX293 ANN292:ANN293 ADR292:ADR293 ADR299:ADR300 ANN299:ANN300 CAX299:CAX300 CKT299:CKT300 AXJ299:AXJ300 CUP299:CUP300 BHF299:BHF300 DEL299:DEL300 BRB299:BRB300 DOH299:DOH300 DYD299:DYD300 EHZ299:EHZ300 ERV299:ERV300 FBR299:FBR300 FLN299:FLN300 FVJ299:FVJ300 GFF299:GFF300 GPB299:GPB300 GYX299:GYX300 HIT299:HIT300 HSP299:HSP300 ICL299:ICL300 IMH299:IMH300 IWD299:IWD300 JFZ299:JFZ300 JPV299:JPV300 JZR299:JZR300 KJN299:KJN300 KTJ299:KTJ300 LDF299:LDF300 LNB299:LNB300 LWX299:LWX300 MGT299:MGT300 MQP299:MQP300 NAL299:NAL300 NKH299:NKH300 NUD299:NUD300 ODZ299:ODZ300 ONV299:ONV300 OXR299:OXR300 PHN299:PHN300 PRJ299:PRJ300 QBF299:QBF300 QLB299:QLB300 QUX299:QUX300 RET299:RET300 ROP299:ROP300 RYL299:RYL300 SIH299:SIH300 SSD299:SSD300 TBZ299:TBZ300 TLV299:TLV300 TVR299:TVR300 UFN299:UFN300 UPJ299:UPJ300 UZF299:UZF300 VJB299:VJB300 VSX299:VSX300 WCT299:WCT300 WMP299:WMP300 WWL299:WWL300 JZ299:JZ300 TV299:TV300 TV306:TV307 JZ306:JZ307 WWL306:WWL307 WMP306:WMP307 WCT306:WCT307 VSX306:VSX307 VJB306:VJB307 UZF306:UZF307 UPJ306:UPJ307 UFN306:UFN307 TVR306:TVR307 TLV306:TLV307 TBZ306:TBZ307 SSD306:SSD307 SIH306:SIH307 RYL306:RYL307 ROP306:ROP307 RET306:RET307 QUX306:QUX307 QLB306:QLB307 QBF306:QBF307 PRJ306:PRJ307 PHN306:PHN307 OXR306:OXR307 ONV306:ONV307 ODZ306:ODZ307 NUD306:NUD307 NKH306:NKH307 NAL306:NAL307 MQP306:MQP307 MGT306:MGT307 LWX306:LWX307 LNB306:LNB307 LDF306:LDF307 KTJ306:KTJ307 KJN306:KJN307 JZR306:JZR307 JPV306:JPV307 JFZ306:JFZ307 IWD306:IWD307 IMH306:IMH307 ICL306:ICL307 HSP306:HSP307 HIT306:HIT307 GYX306:GYX307 GPB306:GPB307 GFF306:GFF307 FVJ306:FVJ307 FLN306:FLN307 FBR306:FBR307 ERV306:ERV307 EHZ306:EHZ307 DYD306:DYD307 DOH306:DOH307 BRB306:BRB307 DEL306:DEL307 BHF306:BHF307 CUP306:CUP307 AXJ306:AXJ307 CKT306:CKT307 CAX306:CAX307 ANN306:ANN307 ADR306:ADR307 ADR313:ADR314 ANN313:ANN314 CAX313:CAX314 CKT313:CKT314 AXJ313:AXJ314 CUP313:CUP314 BHF313:BHF314 DEL313:DEL314 BRB313:BRB314 DOH313:DOH314 DYD313:DYD314 EHZ313:EHZ314 ERV313:ERV314 FBR313:FBR314 FLN313:FLN314 FVJ313:FVJ314 GFF313:GFF314 GPB313:GPB314 GYX313:GYX314 HIT313:HIT314 HSP313:HSP314 ICL313:ICL314 IMH313:IMH314 IWD313:IWD314 JFZ313:JFZ314 JPV313:JPV314 JZR313:JZR314 KJN313:KJN314 KTJ313:KTJ314 LDF313:LDF314 LNB313:LNB314 LWX313:LWX314 MGT313:MGT314 MQP313:MQP314 NAL313:NAL314 NKH313:NKH314 NUD313:NUD314 ODZ313:ODZ314 ONV313:ONV314 OXR313:OXR314 PHN313:PHN314 PRJ313:PRJ314 QBF313:QBF314 QLB313:QLB314 QUX313:QUX314 RET313:RET314 ROP313:ROP314 RYL313:RYL314 SIH313:SIH314 SSD313:SSD314 TBZ313:TBZ314 TLV313:TLV314 TVR313:TVR314 UFN313:UFN314 UPJ313:UPJ314 UZF313:UZF314 VJB313:VJB314 VSX313:VSX314 WCT313:WCT314 WMP313:WMP314 WWL313:WWL314 JZ313:JZ314 TV313:TV314 ANN364:ANN923 TV277 JZ277 WWL277 WMP277 WCT277 VSX277 VJB277 UZF277 UPJ277 UFN277 TVR277 TLV277 TBZ277 SSD277 SIH277 RYL277 ROP277 RET277 QUX277 QLB277 QBF277 PRJ277 PHN277 OXR277 ONV277 ODZ277 NUD277 NKH277 NAL277 MQP277 MGT277 LWX277 LNB277 LDF277 KTJ277 KJN277 JZR277 JPV277 JFZ277 IWD277 IMH277 ICL277 HSP277 HIT277 GYX277 GPB277 GFF277 FVJ277 FLN277 FBR277 ERV277 EHZ277 DYD277 DOH277 BRB277 DEL277 BHF277 CUP277 AXJ277 CKT277 CAX277 ANN277 ADR277 ADR280 ANN280 CAX280 CKT280 AXJ280 CUP280 BHF280 DEL280 BRB280 DOH280 DYD280 EHZ280 ERV280 FBR280 FLN280 FVJ280 GFF280 GPB280 GYX280 HIT280 HSP280 ICL280 IMH280 IWD280 JFZ280 JPV280 JZR280 KJN280 KTJ280 LDF280 LNB280 LWX280 MGT280 MQP280 NAL280 NKH280 NUD280 ODZ280 ONV280 OXR280 PHN280 PRJ280 QBF280 QLB280 QUX280 RET280 ROP280 RYL280 SIH280 SSD280 TBZ280 TLV280 TVR280 UFN280 UPJ280 UZF280 VJB280 VSX280 WCT280 WMP280 WWL280 JZ280 TV280 TV283 JZ283 WWL283 WMP283 WCT283 VSX283 VJB283 UZF283 UPJ283 UFN283 TVR283 TLV283 TBZ283 SSD283 SIH283 RYL283 ROP283 RET283 QUX283 QLB283 QBF283 PRJ283 PHN283 OXR283 ONV283 ODZ283 NUD283 NKH283 NAL283 MQP283 MGT283 LWX283 LNB283 LDF283 KTJ283 KJN283 JZR283 JPV283 JFZ283 IWD283 IMH283 ICL283 HSP283 HIT283 GYX283 GPB283 GFF283 FVJ283 FLN283 FBR283 ERV283 EHZ283 DYD283 DOH283 BRB283 DEL283 BHF283 CUP283 AXJ283 CKT283 CAX283 ANN283 ADR283 ADR286 ANN286 CAX286 CKT286 AXJ286 CUP286 BHF286 DEL286 BRB286 DOH286 DYD286 EHZ286 ERV286 FBR286 FLN286 FVJ286 GFF286 GPB286 GYX286 HIT286 HSP286 ICL286 IMH286 IWD286 JFZ286 JPV286 JZR286 KJN286 KTJ286 LDF286 LNB286 LWX286 MGT286 MQP286 NAL286 NKH286 NUD286 ODZ286 ONV286 OXR286 PHN286 PRJ286 QBF286 QLB286 QUX286 RET286 ROP286 RYL286 SIH286 SSD286 TBZ286 TLV286 TVR286 UFN286 UPJ286 UZF286 VJB286 VSX286 WCT286 WMP286 WWL286 JZ286 TV286 TV335:TV336 JZ335:JZ336 WWL335:WWL336 WMP335:WMP336 WCT335:WCT336 VSX335:VSX336 VJB335:VJB336 UZF335:UZF336 UPJ335:UPJ336 UFN335:UFN336 TVR335:TVR336 TLV335:TLV336 TBZ335:TBZ336 SSD335:SSD336 SIH335:SIH336 RYL335:RYL336 ROP335:ROP336 RET335:RET336 QUX335:QUX336 QLB335:QLB336 QBF335:QBF336 PRJ335:PRJ336 PHN335:PHN336 OXR335:OXR336 ONV335:ONV336 ODZ335:ODZ336 NUD335:NUD336 NKH335:NKH336 NAL335:NAL336 MQP335:MQP336 MGT335:MGT336 LWX335:LWX336 LNB335:LNB336 LDF335:LDF336 KTJ335:KTJ336 KJN335:KJN336 JZR335:JZR336 JPV335:JPV336 JFZ335:JFZ336 IWD335:IWD336 IMH335:IMH336 ICL335:ICL336 HSP335:HSP336 HIT335:HIT336 GYX335:GYX336 GPB335:GPB336 GFF335:GFF336 FVJ335:FVJ336 FLN335:FLN336 FBR335:FBR336 ERV335:ERV336 EHZ335:EHZ336 DYD335:DYD336 DOH335:DOH336 BRB335:BRB336 DEL335:DEL336 BHF335:BHF336 CUP335:CUP336 AXJ335:AXJ336 CKT335:CKT336 CAX335:CAX336 ANN335:ANN336 TV266:TV267 CKT345:CKT346 AXJ345:AXJ346 CUP345:CUP346 BHF345:BHF346 DEL345:DEL346 BRB345:BRB346 DOH345:DOH346 DYD345:DYD346 EHZ345:EHZ346 ERV345:ERV346 FBR345:FBR346 FLN345:FLN346 FVJ345:FVJ346 GFF345:GFF346 GPB345:GPB346 GYX345:GYX346 HIT345:HIT346 HSP345:HSP346 ICL345:ICL346 IMH345:IMH346 IWD345:IWD346 JFZ345:JFZ346 JPV345:JPV346 JZR345:JZR346 KJN345:KJN346 KTJ345:KTJ346 LDF345:LDF346 LNB345:LNB346 LWX345:LWX346 MGT345:MGT346 MQP345:MQP346 NAL345:NAL346 NKH345:NKH346 NUD345:NUD346 ODZ345:ODZ346 ONV345:ONV346 OXR345:OXR346 PHN345:PHN346 PRJ345:PRJ346 QBF345:QBF346 QLB345:QLB346 QUX345:QUX346 RET345:RET346 ROP345:ROP346 RYL345:RYL346 SIH345:SIH346 SSD345:SSD346 TBZ345:TBZ346 TLV345:TLV346 TVR345:TVR346 UFN345:UFN346 UPJ345:UPJ346 UZF345:UZF346 VJB345:VJB346 VSX345:VSX346 WCT345:WCT346 WMP345:WMP346 WWL345:WWL346 JZ345:JZ346 TV345:TV346 ADR345:ADR346 ANN345:ANN346 ADN343 TV349:TV350 JZ349:JZ350 WWL349:WWL350 WMP349:WMP350 WCT349:WCT350 VSX349:VSX350 VJB349:VJB350 UZF349:UZF350 UPJ349:UPJ350 UFN349:UFN350 TVR349:TVR350 TLV349:TLV350 TBZ349:TBZ350 SSD349:SSD350 SIH349:SIH350 RYL349:RYL350 ROP349:ROP350 RET349:RET350 QUX349:QUX350 QLB349:QLB350 QBF349:QBF350 PRJ349:PRJ350 PHN349:PHN350 OXR349:OXR350 ONV349:ONV350 ODZ349:ODZ350 NUD349:NUD350 NKH349:NKH350 NAL349:NAL350 MQP349:MQP350 MGT349:MGT350 LWX349:LWX350 LNB349:LNB350 LDF349:LDF350 KTJ349:KTJ350 KJN349:KJN350 JZR349:JZR350 JPV349:JPV350 JFZ349:JFZ350 IWD349:IWD350 IMH349:IMH350 ICL349:ICL350 HSP349:HSP350 HIT349:HIT350 GYX349:GYX350 GPB349:GPB350 GFF349:GFF350 FVJ349:FVJ350 FLN349:FLN350 FBR349:FBR350 ERV349:ERV350 EHZ349:EHZ350 DYD349:DYD350 DOH349:DOH350 BRB349:BRB350 DEL349:DEL350 BHF349:BHF350 CUP349:CUP350 AXJ349:AXJ350 CKT349:CKT350 CAX349:CAX350 ANN349:ANN350 ADN347 CKT341:CKT342 CAX364:CAX923 AXJ341:AXJ342 CKT364:CKT923 CUP341:CUP342 AXJ364:AXJ923 BHF341:BHF342 CUP364:CUP923 DEL341:DEL342 BHF364:BHF923 BRB341:BRB342 DEL364:DEL923 DOH341:DOH342 BRB364:BRB923 DYD341:DYD342 DOH364:DOH923 EHZ341:EHZ342 DYD364:DYD923 ERV341:ERV342 EHZ364:EHZ923 FBR341:FBR342 ERV364:ERV923 FLN341:FLN342 FBR364:FBR923 FVJ341:FVJ342 FLN364:FLN923 GFF341:GFF342 FVJ364:FVJ923 GPB341:GPB342 GFF364:GFF923 GYX341:GYX342 GPB364:GPB923 HIT341:HIT342 GYX364:GYX923 HSP341:HSP342 HIT364:HIT923 ICL341:ICL342 HSP364:HSP923 IMH341:IMH342 ICL364:ICL923 IWD341:IWD342 IMH364:IMH923 JFZ341:JFZ342 IWD364:IWD923 JPV341:JPV342 JFZ364:JFZ923 JZR341:JZR342 JPV364:JPV923 KJN341:KJN342 JZR364:JZR923 KTJ341:KTJ342 KJN364:KJN923 LDF341:LDF342 KTJ364:KTJ923 LNB341:LNB342 LDF364:LDF923 LWX341:LWX342 LNB364:LNB923 MGT341:MGT342 LWX364:LWX923 MQP341:MQP342 MGT364:MGT923 NAL341:NAL342 MQP364:MQP923 NKH341:NKH342 NAL364:NAL923 NUD341:NUD342 NKH364:NKH923 ODZ341:ODZ342 NUD364:NUD923 ONV341:ONV342 ODZ364:ODZ923 OXR341:OXR342 ONV364:ONV923 PHN341:PHN342 OXR364:OXR923 PRJ341:PRJ342 PHN364:PHN923 QBF341:QBF342 PRJ364:PRJ923 QLB341:QLB342 QBF364:QBF923 QUX341:QUX342 QLB364:QLB923 RET341:RET342 QUX364:QUX923 ROP341:ROP342 RET364:RET923 RYL341:RYL342 ROP364:ROP923 SIH341:SIH342 RYL364:RYL923 SSD341:SSD342 SIH364:SIH923 TBZ341:TBZ342 SSD364:SSD923 TLV341:TLV342 TBZ364:TBZ923 TVR341:TVR342 TLV364:TLV923 UFN341:UFN342 TVR364:TVR923 UPJ341:UPJ342 UFN364:UFN923 UZF341:UZF342 UPJ364:UPJ923 VJB341:VJB342 UZF364:UZF923 VSX341:VSX342 VJB364:VJB923 WCT341:WCT342 VSX364:VSX923 WMP341:WMP342 WCT364:WCT923 WWL341:WWL342 WMP364:WMP923 JZ341:JZ342 WWL364:WWL923 TV341:TV342 JZ364:JZ923 ADR341:ADR342 TV364:TV923 ANN341:ANN342 ADR364:ADR923 ADN337 ADR335:ADR336 TR337 JV337 WWH337 WML337 WCP337 VST337 VIX337 UZB337 UPF337 UFJ337 TVN337 TLR337 TBV337 SRZ337 SID337 RYH337 ROL337 REP337 QUT337 QKX337 QBB337 PRF337 PHJ337 OXN337 ONR337 ODV337 NTZ337 NKD337 NAH337 MQL337 MGP337 LWT337 LMX337 LDB337 KTF337 KJJ337 JZN337 JPR337 JFV337 IVZ337 IMD337 ICH337 HSL337 HIP337 GYT337 GOX337 GFB337 FVF337 FLJ337 FBN337 ERR337 EHV337 DXZ337 DOD337 BQX337 DEH337 BHB337 CUL337 AXF337 CKP337 CAT337 ANJ337 CAX341:CAX342 TR343 JV343 WWH343 WML343 WCP343 VST343 VIX343 UZB343 UPF343 UFJ343 TVN343 TLR343 TBV343 SRZ343 SID343 RYH343 ROL343 REP343 QUT343 QKX343 QBB343 PRF343 PHJ343 OXN343 ONR343 ODV343 NTZ343 NKD343 NAH343 MQL343 MGP343 LWT343 LMX343 LDB343 KTF343 KJJ343 JZN343 JPR343 JFV343 IVZ343 IMD343 ICH343 HSL343 HIP343 GYT343 GOX343 GFB343 FVF343 FLJ343 FBN343 ERR343 EHV343 DXZ343 DOD343 BQX343 DEH343 BHB343 CUL343 AXF343 CKP343 CAT343 ANJ343 CAX345:CAX346 TR347 JV347 WWH347 WML347 WCP347 VST347 VIX347 UZB347 UPF347 UFJ347 TVN347 TLR347 TBV347 SRZ347 SID347 RYH347 ROL347 REP347 QUT347 QKX347 QBB347 PRF347 PHJ347 OXN347 ONR347 ODV347 NTZ347 NKD347 NAH347 MQL347 MGP347 LWT347 LMX347 LDB347 KTF347 KJJ347 JZN347 JPR347 JFV347 IVZ347 IMD347 ICH347 HSL347 HIP347 GYT347 GOX347 GFB347 FVF347 FLJ347 FBN347 ERR347 EHV347 DXZ347 DOD347 BQX347 DEH347 BHB347 CUL347 AXF347 CKP347 CAT347 ANJ347 ADR349:ADR350 TR351 JV351 WWH351 WML351 WCP351 VST351 VIX351 UZB351 UPF351 UFJ351 TVN351 TLR351 TBV351 SRZ351 SID351 RYH351 ROL351 REP351 QUT351 QKX351 QBB351 PRF351 PHJ351 OXN351 ONR351 ODV351 NTZ351 NKD351 NAH351 MQL351 MGP351 LWT351 LMX351 LDB351 KTF351 KJJ351 JZN351 JPR351 JFV351 IVZ351 IMD351 ICH351 HSL351 HIP351 GYT351 GOX351 GFB351 FVF351 FLJ351 FBN351 ERR351 EHV351 DXZ351 DOD351 BQX351 DEH351 BHB351 CUL351 AXF351 CKP351 CAT351 ANJ351 CKI139:CKI142</xm:sqref>
        </x14:dataValidation>
        <x14:dataValidation type="list" allowBlank="1" showInputMessage="1">
          <x14:formula1>
            <xm:f>атрибут</xm:f>
          </x14:formula1>
          <xm:sqref>BJ65631:BJ66461 KZ65631:KZ66461 UV65631:UV66461 AER65631:AER66461 AON65631:AON66461 AYJ65631:AYJ66461 BIF65631:BIF66461 BSB65631:BSB66461 CBX65631:CBX66461 CLT65631:CLT66461 CVP65631:CVP66461 DFL65631:DFL66461 DPH65631:DPH66461 DZD65631:DZD66461 EIZ65631:EIZ66461 ESV65631:ESV66461 FCR65631:FCR66461 FMN65631:FMN66461 FWJ65631:FWJ66461 GGF65631:GGF66461 GQB65631:GQB66461 GZX65631:GZX66461 HJT65631:HJT66461 HTP65631:HTP66461 IDL65631:IDL66461 INH65631:INH66461 IXD65631:IXD66461 JGZ65631:JGZ66461 JQV65631:JQV66461 KAR65631:KAR66461 KKN65631:KKN66461 KUJ65631:KUJ66461 LEF65631:LEF66461 LOB65631:LOB66461 LXX65631:LXX66461 MHT65631:MHT66461 MRP65631:MRP66461 NBL65631:NBL66461 NLH65631:NLH66461 NVD65631:NVD66461 OEZ65631:OEZ66461 OOV65631:OOV66461 OYR65631:OYR66461 PIN65631:PIN66461 PSJ65631:PSJ66461 QCF65631:QCF66461 QMB65631:QMB66461 QVX65631:QVX66461 RFT65631:RFT66461 RPP65631:RPP66461 RZL65631:RZL66461 SJH65631:SJH66461 STD65631:STD66461 TCZ65631:TCZ66461 TMV65631:TMV66461 TWR65631:TWR66461 UGN65631:UGN66461 UQJ65631:UQJ66461 VAF65631:VAF66461 VKB65631:VKB66461 VTX65631:VTX66461 WDT65631:WDT66461 WNP65631:WNP66461 WXL65631:WXL66461 BJ131167:BJ131997 KZ131167:KZ131997 UV131167:UV131997 AER131167:AER131997 AON131167:AON131997 AYJ131167:AYJ131997 BIF131167:BIF131997 BSB131167:BSB131997 CBX131167:CBX131997 CLT131167:CLT131997 CVP131167:CVP131997 DFL131167:DFL131997 DPH131167:DPH131997 DZD131167:DZD131997 EIZ131167:EIZ131997 ESV131167:ESV131997 FCR131167:FCR131997 FMN131167:FMN131997 FWJ131167:FWJ131997 GGF131167:GGF131997 GQB131167:GQB131997 GZX131167:GZX131997 HJT131167:HJT131997 HTP131167:HTP131997 IDL131167:IDL131997 INH131167:INH131997 IXD131167:IXD131997 JGZ131167:JGZ131997 JQV131167:JQV131997 KAR131167:KAR131997 KKN131167:KKN131997 KUJ131167:KUJ131997 LEF131167:LEF131997 LOB131167:LOB131997 LXX131167:LXX131997 MHT131167:MHT131997 MRP131167:MRP131997 NBL131167:NBL131997 NLH131167:NLH131997 NVD131167:NVD131997 OEZ131167:OEZ131997 OOV131167:OOV131997 OYR131167:OYR131997 PIN131167:PIN131997 PSJ131167:PSJ131997 QCF131167:QCF131997 QMB131167:QMB131997 QVX131167:QVX131997 RFT131167:RFT131997 RPP131167:RPP131997 RZL131167:RZL131997 SJH131167:SJH131997 STD131167:STD131997 TCZ131167:TCZ131997 TMV131167:TMV131997 TWR131167:TWR131997 UGN131167:UGN131997 UQJ131167:UQJ131997 VAF131167:VAF131997 VKB131167:VKB131997 VTX131167:VTX131997 WDT131167:WDT131997 WNP131167:WNP131997 WXL131167:WXL131997 BJ196703:BJ197533 KZ196703:KZ197533 UV196703:UV197533 AER196703:AER197533 AON196703:AON197533 AYJ196703:AYJ197533 BIF196703:BIF197533 BSB196703:BSB197533 CBX196703:CBX197533 CLT196703:CLT197533 CVP196703:CVP197533 DFL196703:DFL197533 DPH196703:DPH197533 DZD196703:DZD197533 EIZ196703:EIZ197533 ESV196703:ESV197533 FCR196703:FCR197533 FMN196703:FMN197533 FWJ196703:FWJ197533 GGF196703:GGF197533 GQB196703:GQB197533 GZX196703:GZX197533 HJT196703:HJT197533 HTP196703:HTP197533 IDL196703:IDL197533 INH196703:INH197533 IXD196703:IXD197533 JGZ196703:JGZ197533 JQV196703:JQV197533 KAR196703:KAR197533 KKN196703:KKN197533 KUJ196703:KUJ197533 LEF196703:LEF197533 LOB196703:LOB197533 LXX196703:LXX197533 MHT196703:MHT197533 MRP196703:MRP197533 NBL196703:NBL197533 NLH196703:NLH197533 NVD196703:NVD197533 OEZ196703:OEZ197533 OOV196703:OOV197533 OYR196703:OYR197533 PIN196703:PIN197533 PSJ196703:PSJ197533 QCF196703:QCF197533 QMB196703:QMB197533 QVX196703:QVX197533 RFT196703:RFT197533 RPP196703:RPP197533 RZL196703:RZL197533 SJH196703:SJH197533 STD196703:STD197533 TCZ196703:TCZ197533 TMV196703:TMV197533 TWR196703:TWR197533 UGN196703:UGN197533 UQJ196703:UQJ197533 VAF196703:VAF197533 VKB196703:VKB197533 VTX196703:VTX197533 WDT196703:WDT197533 WNP196703:WNP197533 WXL196703:WXL197533 BJ262239:BJ263069 KZ262239:KZ263069 UV262239:UV263069 AER262239:AER263069 AON262239:AON263069 AYJ262239:AYJ263069 BIF262239:BIF263069 BSB262239:BSB263069 CBX262239:CBX263069 CLT262239:CLT263069 CVP262239:CVP263069 DFL262239:DFL263069 DPH262239:DPH263069 DZD262239:DZD263069 EIZ262239:EIZ263069 ESV262239:ESV263069 FCR262239:FCR263069 FMN262239:FMN263069 FWJ262239:FWJ263069 GGF262239:GGF263069 GQB262239:GQB263069 GZX262239:GZX263069 HJT262239:HJT263069 HTP262239:HTP263069 IDL262239:IDL263069 INH262239:INH263069 IXD262239:IXD263069 JGZ262239:JGZ263069 JQV262239:JQV263069 KAR262239:KAR263069 KKN262239:KKN263069 KUJ262239:KUJ263069 LEF262239:LEF263069 LOB262239:LOB263069 LXX262239:LXX263069 MHT262239:MHT263069 MRP262239:MRP263069 NBL262239:NBL263069 NLH262239:NLH263069 NVD262239:NVD263069 OEZ262239:OEZ263069 OOV262239:OOV263069 OYR262239:OYR263069 PIN262239:PIN263069 PSJ262239:PSJ263069 QCF262239:QCF263069 QMB262239:QMB263069 QVX262239:QVX263069 RFT262239:RFT263069 RPP262239:RPP263069 RZL262239:RZL263069 SJH262239:SJH263069 STD262239:STD263069 TCZ262239:TCZ263069 TMV262239:TMV263069 TWR262239:TWR263069 UGN262239:UGN263069 UQJ262239:UQJ263069 VAF262239:VAF263069 VKB262239:VKB263069 VTX262239:VTX263069 WDT262239:WDT263069 WNP262239:WNP263069 WXL262239:WXL263069 BJ327775:BJ328605 KZ327775:KZ328605 UV327775:UV328605 AER327775:AER328605 AON327775:AON328605 AYJ327775:AYJ328605 BIF327775:BIF328605 BSB327775:BSB328605 CBX327775:CBX328605 CLT327775:CLT328605 CVP327775:CVP328605 DFL327775:DFL328605 DPH327775:DPH328605 DZD327775:DZD328605 EIZ327775:EIZ328605 ESV327775:ESV328605 FCR327775:FCR328605 FMN327775:FMN328605 FWJ327775:FWJ328605 GGF327775:GGF328605 GQB327775:GQB328605 GZX327775:GZX328605 HJT327775:HJT328605 HTP327775:HTP328605 IDL327775:IDL328605 INH327775:INH328605 IXD327775:IXD328605 JGZ327775:JGZ328605 JQV327775:JQV328605 KAR327775:KAR328605 KKN327775:KKN328605 KUJ327775:KUJ328605 LEF327775:LEF328605 LOB327775:LOB328605 LXX327775:LXX328605 MHT327775:MHT328605 MRP327775:MRP328605 NBL327775:NBL328605 NLH327775:NLH328605 NVD327775:NVD328605 OEZ327775:OEZ328605 OOV327775:OOV328605 OYR327775:OYR328605 PIN327775:PIN328605 PSJ327775:PSJ328605 QCF327775:QCF328605 QMB327775:QMB328605 QVX327775:QVX328605 RFT327775:RFT328605 RPP327775:RPP328605 RZL327775:RZL328605 SJH327775:SJH328605 STD327775:STD328605 TCZ327775:TCZ328605 TMV327775:TMV328605 TWR327775:TWR328605 UGN327775:UGN328605 UQJ327775:UQJ328605 VAF327775:VAF328605 VKB327775:VKB328605 VTX327775:VTX328605 WDT327775:WDT328605 WNP327775:WNP328605 WXL327775:WXL328605 BJ393311:BJ394141 KZ393311:KZ394141 UV393311:UV394141 AER393311:AER394141 AON393311:AON394141 AYJ393311:AYJ394141 BIF393311:BIF394141 BSB393311:BSB394141 CBX393311:CBX394141 CLT393311:CLT394141 CVP393311:CVP394141 DFL393311:DFL394141 DPH393311:DPH394141 DZD393311:DZD394141 EIZ393311:EIZ394141 ESV393311:ESV394141 FCR393311:FCR394141 FMN393311:FMN394141 FWJ393311:FWJ394141 GGF393311:GGF394141 GQB393311:GQB394141 GZX393311:GZX394141 HJT393311:HJT394141 HTP393311:HTP394141 IDL393311:IDL394141 INH393311:INH394141 IXD393311:IXD394141 JGZ393311:JGZ394141 JQV393311:JQV394141 KAR393311:KAR394141 KKN393311:KKN394141 KUJ393311:KUJ394141 LEF393311:LEF394141 LOB393311:LOB394141 LXX393311:LXX394141 MHT393311:MHT394141 MRP393311:MRP394141 NBL393311:NBL394141 NLH393311:NLH394141 NVD393311:NVD394141 OEZ393311:OEZ394141 OOV393311:OOV394141 OYR393311:OYR394141 PIN393311:PIN394141 PSJ393311:PSJ394141 QCF393311:QCF394141 QMB393311:QMB394141 QVX393311:QVX394141 RFT393311:RFT394141 RPP393311:RPP394141 RZL393311:RZL394141 SJH393311:SJH394141 STD393311:STD394141 TCZ393311:TCZ394141 TMV393311:TMV394141 TWR393311:TWR394141 UGN393311:UGN394141 UQJ393311:UQJ394141 VAF393311:VAF394141 VKB393311:VKB394141 VTX393311:VTX394141 WDT393311:WDT394141 WNP393311:WNP394141 WXL393311:WXL394141 BJ458847:BJ459677 KZ458847:KZ459677 UV458847:UV459677 AER458847:AER459677 AON458847:AON459677 AYJ458847:AYJ459677 BIF458847:BIF459677 BSB458847:BSB459677 CBX458847:CBX459677 CLT458847:CLT459677 CVP458847:CVP459677 DFL458847:DFL459677 DPH458847:DPH459677 DZD458847:DZD459677 EIZ458847:EIZ459677 ESV458847:ESV459677 FCR458847:FCR459677 FMN458847:FMN459677 FWJ458847:FWJ459677 GGF458847:GGF459677 GQB458847:GQB459677 GZX458847:GZX459677 HJT458847:HJT459677 HTP458847:HTP459677 IDL458847:IDL459677 INH458847:INH459677 IXD458847:IXD459677 JGZ458847:JGZ459677 JQV458847:JQV459677 KAR458847:KAR459677 KKN458847:KKN459677 KUJ458847:KUJ459677 LEF458847:LEF459677 LOB458847:LOB459677 LXX458847:LXX459677 MHT458847:MHT459677 MRP458847:MRP459677 NBL458847:NBL459677 NLH458847:NLH459677 NVD458847:NVD459677 OEZ458847:OEZ459677 OOV458847:OOV459677 OYR458847:OYR459677 PIN458847:PIN459677 PSJ458847:PSJ459677 QCF458847:QCF459677 QMB458847:QMB459677 QVX458847:QVX459677 RFT458847:RFT459677 RPP458847:RPP459677 RZL458847:RZL459677 SJH458847:SJH459677 STD458847:STD459677 TCZ458847:TCZ459677 TMV458847:TMV459677 TWR458847:TWR459677 UGN458847:UGN459677 UQJ458847:UQJ459677 VAF458847:VAF459677 VKB458847:VKB459677 VTX458847:VTX459677 WDT458847:WDT459677 WNP458847:WNP459677 WXL458847:WXL459677 BJ524383:BJ525213 KZ524383:KZ525213 UV524383:UV525213 AER524383:AER525213 AON524383:AON525213 AYJ524383:AYJ525213 BIF524383:BIF525213 BSB524383:BSB525213 CBX524383:CBX525213 CLT524383:CLT525213 CVP524383:CVP525213 DFL524383:DFL525213 DPH524383:DPH525213 DZD524383:DZD525213 EIZ524383:EIZ525213 ESV524383:ESV525213 FCR524383:FCR525213 FMN524383:FMN525213 FWJ524383:FWJ525213 GGF524383:GGF525213 GQB524383:GQB525213 GZX524383:GZX525213 HJT524383:HJT525213 HTP524383:HTP525213 IDL524383:IDL525213 INH524383:INH525213 IXD524383:IXD525213 JGZ524383:JGZ525213 JQV524383:JQV525213 KAR524383:KAR525213 KKN524383:KKN525213 KUJ524383:KUJ525213 LEF524383:LEF525213 LOB524383:LOB525213 LXX524383:LXX525213 MHT524383:MHT525213 MRP524383:MRP525213 NBL524383:NBL525213 NLH524383:NLH525213 NVD524383:NVD525213 OEZ524383:OEZ525213 OOV524383:OOV525213 OYR524383:OYR525213 PIN524383:PIN525213 PSJ524383:PSJ525213 QCF524383:QCF525213 QMB524383:QMB525213 QVX524383:QVX525213 RFT524383:RFT525213 RPP524383:RPP525213 RZL524383:RZL525213 SJH524383:SJH525213 STD524383:STD525213 TCZ524383:TCZ525213 TMV524383:TMV525213 TWR524383:TWR525213 UGN524383:UGN525213 UQJ524383:UQJ525213 VAF524383:VAF525213 VKB524383:VKB525213 VTX524383:VTX525213 WDT524383:WDT525213 WNP524383:WNP525213 WXL524383:WXL525213 BJ589919:BJ590749 KZ589919:KZ590749 UV589919:UV590749 AER589919:AER590749 AON589919:AON590749 AYJ589919:AYJ590749 BIF589919:BIF590749 BSB589919:BSB590749 CBX589919:CBX590749 CLT589919:CLT590749 CVP589919:CVP590749 DFL589919:DFL590749 DPH589919:DPH590749 DZD589919:DZD590749 EIZ589919:EIZ590749 ESV589919:ESV590749 FCR589919:FCR590749 FMN589919:FMN590749 FWJ589919:FWJ590749 GGF589919:GGF590749 GQB589919:GQB590749 GZX589919:GZX590749 HJT589919:HJT590749 HTP589919:HTP590749 IDL589919:IDL590749 INH589919:INH590749 IXD589919:IXD590749 JGZ589919:JGZ590749 JQV589919:JQV590749 KAR589919:KAR590749 KKN589919:KKN590749 KUJ589919:KUJ590749 LEF589919:LEF590749 LOB589919:LOB590749 LXX589919:LXX590749 MHT589919:MHT590749 MRP589919:MRP590749 NBL589919:NBL590749 NLH589919:NLH590749 NVD589919:NVD590749 OEZ589919:OEZ590749 OOV589919:OOV590749 OYR589919:OYR590749 PIN589919:PIN590749 PSJ589919:PSJ590749 QCF589919:QCF590749 QMB589919:QMB590749 QVX589919:QVX590749 RFT589919:RFT590749 RPP589919:RPP590749 RZL589919:RZL590749 SJH589919:SJH590749 STD589919:STD590749 TCZ589919:TCZ590749 TMV589919:TMV590749 TWR589919:TWR590749 UGN589919:UGN590749 UQJ589919:UQJ590749 VAF589919:VAF590749 VKB589919:VKB590749 VTX589919:VTX590749 WDT589919:WDT590749 WNP589919:WNP590749 WXL589919:WXL590749 BJ655455:BJ656285 KZ655455:KZ656285 UV655455:UV656285 AER655455:AER656285 AON655455:AON656285 AYJ655455:AYJ656285 BIF655455:BIF656285 BSB655455:BSB656285 CBX655455:CBX656285 CLT655455:CLT656285 CVP655455:CVP656285 DFL655455:DFL656285 DPH655455:DPH656285 DZD655455:DZD656285 EIZ655455:EIZ656285 ESV655455:ESV656285 FCR655455:FCR656285 FMN655455:FMN656285 FWJ655455:FWJ656285 GGF655455:GGF656285 GQB655455:GQB656285 GZX655455:GZX656285 HJT655455:HJT656285 HTP655455:HTP656285 IDL655455:IDL656285 INH655455:INH656285 IXD655455:IXD656285 JGZ655455:JGZ656285 JQV655455:JQV656285 KAR655455:KAR656285 KKN655455:KKN656285 KUJ655455:KUJ656285 LEF655455:LEF656285 LOB655455:LOB656285 LXX655455:LXX656285 MHT655455:MHT656285 MRP655455:MRP656285 NBL655455:NBL656285 NLH655455:NLH656285 NVD655455:NVD656285 OEZ655455:OEZ656285 OOV655455:OOV656285 OYR655455:OYR656285 PIN655455:PIN656285 PSJ655455:PSJ656285 QCF655455:QCF656285 QMB655455:QMB656285 QVX655455:QVX656285 RFT655455:RFT656285 RPP655455:RPP656285 RZL655455:RZL656285 SJH655455:SJH656285 STD655455:STD656285 TCZ655455:TCZ656285 TMV655455:TMV656285 TWR655455:TWR656285 UGN655455:UGN656285 UQJ655455:UQJ656285 VAF655455:VAF656285 VKB655455:VKB656285 VTX655455:VTX656285 WDT655455:WDT656285 WNP655455:WNP656285 WXL655455:WXL656285 BJ720991:BJ721821 KZ720991:KZ721821 UV720991:UV721821 AER720991:AER721821 AON720991:AON721821 AYJ720991:AYJ721821 BIF720991:BIF721821 BSB720991:BSB721821 CBX720991:CBX721821 CLT720991:CLT721821 CVP720991:CVP721821 DFL720991:DFL721821 DPH720991:DPH721821 DZD720991:DZD721821 EIZ720991:EIZ721821 ESV720991:ESV721821 FCR720991:FCR721821 FMN720991:FMN721821 FWJ720991:FWJ721821 GGF720991:GGF721821 GQB720991:GQB721821 GZX720991:GZX721821 HJT720991:HJT721821 HTP720991:HTP721821 IDL720991:IDL721821 INH720991:INH721821 IXD720991:IXD721821 JGZ720991:JGZ721821 JQV720991:JQV721821 KAR720991:KAR721821 KKN720991:KKN721821 KUJ720991:KUJ721821 LEF720991:LEF721821 LOB720991:LOB721821 LXX720991:LXX721821 MHT720991:MHT721821 MRP720991:MRP721821 NBL720991:NBL721821 NLH720991:NLH721821 NVD720991:NVD721821 OEZ720991:OEZ721821 OOV720991:OOV721821 OYR720991:OYR721821 PIN720991:PIN721821 PSJ720991:PSJ721821 QCF720991:QCF721821 QMB720991:QMB721821 QVX720991:QVX721821 RFT720991:RFT721821 RPP720991:RPP721821 RZL720991:RZL721821 SJH720991:SJH721821 STD720991:STD721821 TCZ720991:TCZ721821 TMV720991:TMV721821 TWR720991:TWR721821 UGN720991:UGN721821 UQJ720991:UQJ721821 VAF720991:VAF721821 VKB720991:VKB721821 VTX720991:VTX721821 WDT720991:WDT721821 WNP720991:WNP721821 WXL720991:WXL721821 BJ786527:BJ787357 KZ786527:KZ787357 UV786527:UV787357 AER786527:AER787357 AON786527:AON787357 AYJ786527:AYJ787357 BIF786527:BIF787357 BSB786527:BSB787357 CBX786527:CBX787357 CLT786527:CLT787357 CVP786527:CVP787357 DFL786527:DFL787357 DPH786527:DPH787357 DZD786527:DZD787357 EIZ786527:EIZ787357 ESV786527:ESV787357 FCR786527:FCR787357 FMN786527:FMN787357 FWJ786527:FWJ787357 GGF786527:GGF787357 GQB786527:GQB787357 GZX786527:GZX787357 HJT786527:HJT787357 HTP786527:HTP787357 IDL786527:IDL787357 INH786527:INH787357 IXD786527:IXD787357 JGZ786527:JGZ787357 JQV786527:JQV787357 KAR786527:KAR787357 KKN786527:KKN787357 KUJ786527:KUJ787357 LEF786527:LEF787357 LOB786527:LOB787357 LXX786527:LXX787357 MHT786527:MHT787357 MRP786527:MRP787357 NBL786527:NBL787357 NLH786527:NLH787357 NVD786527:NVD787357 OEZ786527:OEZ787357 OOV786527:OOV787357 OYR786527:OYR787357 PIN786527:PIN787357 PSJ786527:PSJ787357 QCF786527:QCF787357 QMB786527:QMB787357 QVX786527:QVX787357 RFT786527:RFT787357 RPP786527:RPP787357 RZL786527:RZL787357 SJH786527:SJH787357 STD786527:STD787357 TCZ786527:TCZ787357 TMV786527:TMV787357 TWR786527:TWR787357 UGN786527:UGN787357 UQJ786527:UQJ787357 VAF786527:VAF787357 VKB786527:VKB787357 VTX786527:VTX787357 WDT786527:WDT787357 WNP786527:WNP787357 WXL786527:WXL787357 BJ852063:BJ852893 KZ852063:KZ852893 UV852063:UV852893 AER852063:AER852893 AON852063:AON852893 AYJ852063:AYJ852893 BIF852063:BIF852893 BSB852063:BSB852893 CBX852063:CBX852893 CLT852063:CLT852893 CVP852063:CVP852893 DFL852063:DFL852893 DPH852063:DPH852893 DZD852063:DZD852893 EIZ852063:EIZ852893 ESV852063:ESV852893 FCR852063:FCR852893 FMN852063:FMN852893 FWJ852063:FWJ852893 GGF852063:GGF852893 GQB852063:GQB852893 GZX852063:GZX852893 HJT852063:HJT852893 HTP852063:HTP852893 IDL852063:IDL852893 INH852063:INH852893 IXD852063:IXD852893 JGZ852063:JGZ852893 JQV852063:JQV852893 KAR852063:KAR852893 KKN852063:KKN852893 KUJ852063:KUJ852893 LEF852063:LEF852893 LOB852063:LOB852893 LXX852063:LXX852893 MHT852063:MHT852893 MRP852063:MRP852893 NBL852063:NBL852893 NLH852063:NLH852893 NVD852063:NVD852893 OEZ852063:OEZ852893 OOV852063:OOV852893 OYR852063:OYR852893 PIN852063:PIN852893 PSJ852063:PSJ852893 QCF852063:QCF852893 QMB852063:QMB852893 QVX852063:QVX852893 RFT852063:RFT852893 RPP852063:RPP852893 RZL852063:RZL852893 SJH852063:SJH852893 STD852063:STD852893 TCZ852063:TCZ852893 TMV852063:TMV852893 TWR852063:TWR852893 UGN852063:UGN852893 UQJ852063:UQJ852893 VAF852063:VAF852893 VKB852063:VKB852893 VTX852063:VTX852893 WDT852063:WDT852893 WNP852063:WNP852893 WXL852063:WXL852893 BJ917599:BJ918429 KZ917599:KZ918429 UV917599:UV918429 AER917599:AER918429 AON917599:AON918429 AYJ917599:AYJ918429 BIF917599:BIF918429 BSB917599:BSB918429 CBX917599:CBX918429 CLT917599:CLT918429 CVP917599:CVP918429 DFL917599:DFL918429 DPH917599:DPH918429 DZD917599:DZD918429 EIZ917599:EIZ918429 ESV917599:ESV918429 FCR917599:FCR918429 FMN917599:FMN918429 FWJ917599:FWJ918429 GGF917599:GGF918429 GQB917599:GQB918429 GZX917599:GZX918429 HJT917599:HJT918429 HTP917599:HTP918429 IDL917599:IDL918429 INH917599:INH918429 IXD917599:IXD918429 JGZ917599:JGZ918429 JQV917599:JQV918429 KAR917599:KAR918429 KKN917599:KKN918429 KUJ917599:KUJ918429 LEF917599:LEF918429 LOB917599:LOB918429 LXX917599:LXX918429 MHT917599:MHT918429 MRP917599:MRP918429 NBL917599:NBL918429 NLH917599:NLH918429 NVD917599:NVD918429 OEZ917599:OEZ918429 OOV917599:OOV918429 OYR917599:OYR918429 PIN917599:PIN918429 PSJ917599:PSJ918429 QCF917599:QCF918429 QMB917599:QMB918429 QVX917599:QVX918429 RFT917599:RFT918429 RPP917599:RPP918429 RZL917599:RZL918429 SJH917599:SJH918429 STD917599:STD918429 TCZ917599:TCZ918429 TMV917599:TMV918429 TWR917599:TWR918429 UGN917599:UGN918429 UQJ917599:UQJ918429 VAF917599:VAF918429 VKB917599:VKB918429 VTX917599:VTX918429 WDT917599:WDT918429 WNP917599:WNP918429 WXL917599:WXL918429 BJ983135:BJ983965 KZ983135:KZ983965 UV983135:UV983965 AER983135:AER983965 AON983135:AON983965 AYJ983135:AYJ983965 BIF983135:BIF983965 BSB983135:BSB983965 CBX983135:CBX983965 CLT983135:CLT983965 CVP983135:CVP983965 DFL983135:DFL983965 DPH983135:DPH983965 DZD983135:DZD983965 EIZ983135:EIZ983965 ESV983135:ESV983965 FCR983135:FCR983965 FMN983135:FMN983965 FWJ983135:FWJ983965 GGF983135:GGF983965 GQB983135:GQB983965 GZX983135:GZX983965 HJT983135:HJT983965 HTP983135:HTP983965 IDL983135:IDL983965 INH983135:INH983965 IXD983135:IXD983965 JGZ983135:JGZ983965 JQV983135:JQV983965 KAR983135:KAR983965 KKN983135:KKN983965 KUJ983135:KUJ983965 LEF983135:LEF983965 LOB983135:LOB983965 LXX983135:LXX983965 MHT983135:MHT983965 MRP983135:MRP983965 NBL983135:NBL983965 NLH983135:NLH983965 NVD983135:NVD983965 OEZ983135:OEZ983965 OOV983135:OOV983965 OYR983135:OYR983965 PIN983135:PIN983965 PSJ983135:PSJ983965 QCF983135:QCF983965 QMB983135:QMB983965 QVX983135:QVX983965 RFT983135:RFT983965 RPP983135:RPP983965 RZL983135:RZL983965 SJH983135:SJH983965 STD983135:STD983965 TCZ983135:TCZ983965 TMV983135:TMV983965 TWR983135:TWR983965 UGN983135:UGN983965 UQJ983135:UQJ983965 VAF983135:VAF983965 VKB983135:VKB983965 VTX983135:VTX983965 WDT983135:WDT983965 WNP983135:WNP983965 WXL983135:WXL983965 BG65631:BG66459 KW65631:KW66459 US65631:US66459 AEO65631:AEO66459 AOK65631:AOK66459 AYG65631:AYG66459 BIC65631:BIC66459 BRY65631:BRY66459 CBU65631:CBU66459 CLQ65631:CLQ66459 CVM65631:CVM66459 DFI65631:DFI66459 DPE65631:DPE66459 DZA65631:DZA66459 EIW65631:EIW66459 ESS65631:ESS66459 FCO65631:FCO66459 FMK65631:FMK66459 FWG65631:FWG66459 GGC65631:GGC66459 GPY65631:GPY66459 GZU65631:GZU66459 HJQ65631:HJQ66459 HTM65631:HTM66459 IDI65631:IDI66459 INE65631:INE66459 IXA65631:IXA66459 JGW65631:JGW66459 JQS65631:JQS66459 KAO65631:KAO66459 KKK65631:KKK66459 KUG65631:KUG66459 LEC65631:LEC66459 LNY65631:LNY66459 LXU65631:LXU66459 MHQ65631:MHQ66459 MRM65631:MRM66459 NBI65631:NBI66459 NLE65631:NLE66459 NVA65631:NVA66459 OEW65631:OEW66459 OOS65631:OOS66459 OYO65631:OYO66459 PIK65631:PIK66459 PSG65631:PSG66459 QCC65631:QCC66459 QLY65631:QLY66459 QVU65631:QVU66459 RFQ65631:RFQ66459 RPM65631:RPM66459 RZI65631:RZI66459 SJE65631:SJE66459 STA65631:STA66459 TCW65631:TCW66459 TMS65631:TMS66459 TWO65631:TWO66459 UGK65631:UGK66459 UQG65631:UQG66459 VAC65631:VAC66459 VJY65631:VJY66459 VTU65631:VTU66459 WDQ65631:WDQ66459 WNM65631:WNM66459 WXI65631:WXI66459 BG131167:BG131995 KW131167:KW131995 US131167:US131995 AEO131167:AEO131995 AOK131167:AOK131995 AYG131167:AYG131995 BIC131167:BIC131995 BRY131167:BRY131995 CBU131167:CBU131995 CLQ131167:CLQ131995 CVM131167:CVM131995 DFI131167:DFI131995 DPE131167:DPE131995 DZA131167:DZA131995 EIW131167:EIW131995 ESS131167:ESS131995 FCO131167:FCO131995 FMK131167:FMK131995 FWG131167:FWG131995 GGC131167:GGC131995 GPY131167:GPY131995 GZU131167:GZU131995 HJQ131167:HJQ131995 HTM131167:HTM131995 IDI131167:IDI131995 INE131167:INE131995 IXA131167:IXA131995 JGW131167:JGW131995 JQS131167:JQS131995 KAO131167:KAO131995 KKK131167:KKK131995 KUG131167:KUG131995 LEC131167:LEC131995 LNY131167:LNY131995 LXU131167:LXU131995 MHQ131167:MHQ131995 MRM131167:MRM131995 NBI131167:NBI131995 NLE131167:NLE131995 NVA131167:NVA131995 OEW131167:OEW131995 OOS131167:OOS131995 OYO131167:OYO131995 PIK131167:PIK131995 PSG131167:PSG131995 QCC131167:QCC131995 QLY131167:QLY131995 QVU131167:QVU131995 RFQ131167:RFQ131995 RPM131167:RPM131995 RZI131167:RZI131995 SJE131167:SJE131995 STA131167:STA131995 TCW131167:TCW131995 TMS131167:TMS131995 TWO131167:TWO131995 UGK131167:UGK131995 UQG131167:UQG131995 VAC131167:VAC131995 VJY131167:VJY131995 VTU131167:VTU131995 WDQ131167:WDQ131995 WNM131167:WNM131995 WXI131167:WXI131995 BG196703:BG197531 KW196703:KW197531 US196703:US197531 AEO196703:AEO197531 AOK196703:AOK197531 AYG196703:AYG197531 BIC196703:BIC197531 BRY196703:BRY197531 CBU196703:CBU197531 CLQ196703:CLQ197531 CVM196703:CVM197531 DFI196703:DFI197531 DPE196703:DPE197531 DZA196703:DZA197531 EIW196703:EIW197531 ESS196703:ESS197531 FCO196703:FCO197531 FMK196703:FMK197531 FWG196703:FWG197531 GGC196703:GGC197531 GPY196703:GPY197531 GZU196703:GZU197531 HJQ196703:HJQ197531 HTM196703:HTM197531 IDI196703:IDI197531 INE196703:INE197531 IXA196703:IXA197531 JGW196703:JGW197531 JQS196703:JQS197531 KAO196703:KAO197531 KKK196703:KKK197531 KUG196703:KUG197531 LEC196703:LEC197531 LNY196703:LNY197531 LXU196703:LXU197531 MHQ196703:MHQ197531 MRM196703:MRM197531 NBI196703:NBI197531 NLE196703:NLE197531 NVA196703:NVA197531 OEW196703:OEW197531 OOS196703:OOS197531 OYO196703:OYO197531 PIK196703:PIK197531 PSG196703:PSG197531 QCC196703:QCC197531 QLY196703:QLY197531 QVU196703:QVU197531 RFQ196703:RFQ197531 RPM196703:RPM197531 RZI196703:RZI197531 SJE196703:SJE197531 STA196703:STA197531 TCW196703:TCW197531 TMS196703:TMS197531 TWO196703:TWO197531 UGK196703:UGK197531 UQG196703:UQG197531 VAC196703:VAC197531 VJY196703:VJY197531 VTU196703:VTU197531 WDQ196703:WDQ197531 WNM196703:WNM197531 WXI196703:WXI197531 BG262239:BG263067 KW262239:KW263067 US262239:US263067 AEO262239:AEO263067 AOK262239:AOK263067 AYG262239:AYG263067 BIC262239:BIC263067 BRY262239:BRY263067 CBU262239:CBU263067 CLQ262239:CLQ263067 CVM262239:CVM263067 DFI262239:DFI263067 DPE262239:DPE263067 DZA262239:DZA263067 EIW262239:EIW263067 ESS262239:ESS263067 FCO262239:FCO263067 FMK262239:FMK263067 FWG262239:FWG263067 GGC262239:GGC263067 GPY262239:GPY263067 GZU262239:GZU263067 HJQ262239:HJQ263067 HTM262239:HTM263067 IDI262239:IDI263067 INE262239:INE263067 IXA262239:IXA263067 JGW262239:JGW263067 JQS262239:JQS263067 KAO262239:KAO263067 KKK262239:KKK263067 KUG262239:KUG263067 LEC262239:LEC263067 LNY262239:LNY263067 LXU262239:LXU263067 MHQ262239:MHQ263067 MRM262239:MRM263067 NBI262239:NBI263067 NLE262239:NLE263067 NVA262239:NVA263067 OEW262239:OEW263067 OOS262239:OOS263067 OYO262239:OYO263067 PIK262239:PIK263067 PSG262239:PSG263067 QCC262239:QCC263067 QLY262239:QLY263067 QVU262239:QVU263067 RFQ262239:RFQ263067 RPM262239:RPM263067 RZI262239:RZI263067 SJE262239:SJE263067 STA262239:STA263067 TCW262239:TCW263067 TMS262239:TMS263067 TWO262239:TWO263067 UGK262239:UGK263067 UQG262239:UQG263067 VAC262239:VAC263067 VJY262239:VJY263067 VTU262239:VTU263067 WDQ262239:WDQ263067 WNM262239:WNM263067 WXI262239:WXI263067 BG327775:BG328603 KW327775:KW328603 US327775:US328603 AEO327775:AEO328603 AOK327775:AOK328603 AYG327775:AYG328603 BIC327775:BIC328603 BRY327775:BRY328603 CBU327775:CBU328603 CLQ327775:CLQ328603 CVM327775:CVM328603 DFI327775:DFI328603 DPE327775:DPE328603 DZA327775:DZA328603 EIW327775:EIW328603 ESS327775:ESS328603 FCO327775:FCO328603 FMK327775:FMK328603 FWG327775:FWG328603 GGC327775:GGC328603 GPY327775:GPY328603 GZU327775:GZU328603 HJQ327775:HJQ328603 HTM327775:HTM328603 IDI327775:IDI328603 INE327775:INE328603 IXA327775:IXA328603 JGW327775:JGW328603 JQS327775:JQS328603 KAO327775:KAO328603 KKK327775:KKK328603 KUG327775:KUG328603 LEC327775:LEC328603 LNY327775:LNY328603 LXU327775:LXU328603 MHQ327775:MHQ328603 MRM327775:MRM328603 NBI327775:NBI328603 NLE327775:NLE328603 NVA327775:NVA328603 OEW327775:OEW328603 OOS327775:OOS328603 OYO327775:OYO328603 PIK327775:PIK328603 PSG327775:PSG328603 QCC327775:QCC328603 QLY327775:QLY328603 QVU327775:QVU328603 RFQ327775:RFQ328603 RPM327775:RPM328603 RZI327775:RZI328603 SJE327775:SJE328603 STA327775:STA328603 TCW327775:TCW328603 TMS327775:TMS328603 TWO327775:TWO328603 UGK327775:UGK328603 UQG327775:UQG328603 VAC327775:VAC328603 VJY327775:VJY328603 VTU327775:VTU328603 WDQ327775:WDQ328603 WNM327775:WNM328603 WXI327775:WXI328603 BG393311:BG394139 KW393311:KW394139 US393311:US394139 AEO393311:AEO394139 AOK393311:AOK394139 AYG393311:AYG394139 BIC393311:BIC394139 BRY393311:BRY394139 CBU393311:CBU394139 CLQ393311:CLQ394139 CVM393311:CVM394139 DFI393311:DFI394139 DPE393311:DPE394139 DZA393311:DZA394139 EIW393311:EIW394139 ESS393311:ESS394139 FCO393311:FCO394139 FMK393311:FMK394139 FWG393311:FWG394139 GGC393311:GGC394139 GPY393311:GPY394139 GZU393311:GZU394139 HJQ393311:HJQ394139 HTM393311:HTM394139 IDI393311:IDI394139 INE393311:INE394139 IXA393311:IXA394139 JGW393311:JGW394139 JQS393311:JQS394139 KAO393311:KAO394139 KKK393311:KKK394139 KUG393311:KUG394139 LEC393311:LEC394139 LNY393311:LNY394139 LXU393311:LXU394139 MHQ393311:MHQ394139 MRM393311:MRM394139 NBI393311:NBI394139 NLE393311:NLE394139 NVA393311:NVA394139 OEW393311:OEW394139 OOS393311:OOS394139 OYO393311:OYO394139 PIK393311:PIK394139 PSG393311:PSG394139 QCC393311:QCC394139 QLY393311:QLY394139 QVU393311:QVU394139 RFQ393311:RFQ394139 RPM393311:RPM394139 RZI393311:RZI394139 SJE393311:SJE394139 STA393311:STA394139 TCW393311:TCW394139 TMS393311:TMS394139 TWO393311:TWO394139 UGK393311:UGK394139 UQG393311:UQG394139 VAC393311:VAC394139 VJY393311:VJY394139 VTU393311:VTU394139 WDQ393311:WDQ394139 WNM393311:WNM394139 WXI393311:WXI394139 BG458847:BG459675 KW458847:KW459675 US458847:US459675 AEO458847:AEO459675 AOK458847:AOK459675 AYG458847:AYG459675 BIC458847:BIC459675 BRY458847:BRY459675 CBU458847:CBU459675 CLQ458847:CLQ459675 CVM458847:CVM459675 DFI458847:DFI459675 DPE458847:DPE459675 DZA458847:DZA459675 EIW458847:EIW459675 ESS458847:ESS459675 FCO458847:FCO459675 FMK458847:FMK459675 FWG458847:FWG459675 GGC458847:GGC459675 GPY458847:GPY459675 GZU458847:GZU459675 HJQ458847:HJQ459675 HTM458847:HTM459675 IDI458847:IDI459675 INE458847:INE459675 IXA458847:IXA459675 JGW458847:JGW459675 JQS458847:JQS459675 KAO458847:KAO459675 KKK458847:KKK459675 KUG458847:KUG459675 LEC458847:LEC459675 LNY458847:LNY459675 LXU458847:LXU459675 MHQ458847:MHQ459675 MRM458847:MRM459675 NBI458847:NBI459675 NLE458847:NLE459675 NVA458847:NVA459675 OEW458847:OEW459675 OOS458847:OOS459675 OYO458847:OYO459675 PIK458847:PIK459675 PSG458847:PSG459675 QCC458847:QCC459675 QLY458847:QLY459675 QVU458847:QVU459675 RFQ458847:RFQ459675 RPM458847:RPM459675 RZI458847:RZI459675 SJE458847:SJE459675 STA458847:STA459675 TCW458847:TCW459675 TMS458847:TMS459675 TWO458847:TWO459675 UGK458847:UGK459675 UQG458847:UQG459675 VAC458847:VAC459675 VJY458847:VJY459675 VTU458847:VTU459675 WDQ458847:WDQ459675 WNM458847:WNM459675 WXI458847:WXI459675 BG524383:BG525211 KW524383:KW525211 US524383:US525211 AEO524383:AEO525211 AOK524383:AOK525211 AYG524383:AYG525211 BIC524383:BIC525211 BRY524383:BRY525211 CBU524383:CBU525211 CLQ524383:CLQ525211 CVM524383:CVM525211 DFI524383:DFI525211 DPE524383:DPE525211 DZA524383:DZA525211 EIW524383:EIW525211 ESS524383:ESS525211 FCO524383:FCO525211 FMK524383:FMK525211 FWG524383:FWG525211 GGC524383:GGC525211 GPY524383:GPY525211 GZU524383:GZU525211 HJQ524383:HJQ525211 HTM524383:HTM525211 IDI524383:IDI525211 INE524383:INE525211 IXA524383:IXA525211 JGW524383:JGW525211 JQS524383:JQS525211 KAO524383:KAO525211 KKK524383:KKK525211 KUG524383:KUG525211 LEC524383:LEC525211 LNY524383:LNY525211 LXU524383:LXU525211 MHQ524383:MHQ525211 MRM524383:MRM525211 NBI524383:NBI525211 NLE524383:NLE525211 NVA524383:NVA525211 OEW524383:OEW525211 OOS524383:OOS525211 OYO524383:OYO525211 PIK524383:PIK525211 PSG524383:PSG525211 QCC524383:QCC525211 QLY524383:QLY525211 QVU524383:QVU525211 RFQ524383:RFQ525211 RPM524383:RPM525211 RZI524383:RZI525211 SJE524383:SJE525211 STA524383:STA525211 TCW524383:TCW525211 TMS524383:TMS525211 TWO524383:TWO525211 UGK524383:UGK525211 UQG524383:UQG525211 VAC524383:VAC525211 VJY524383:VJY525211 VTU524383:VTU525211 WDQ524383:WDQ525211 WNM524383:WNM525211 WXI524383:WXI525211 BG589919:BG590747 KW589919:KW590747 US589919:US590747 AEO589919:AEO590747 AOK589919:AOK590747 AYG589919:AYG590747 BIC589919:BIC590747 BRY589919:BRY590747 CBU589919:CBU590747 CLQ589919:CLQ590747 CVM589919:CVM590747 DFI589919:DFI590747 DPE589919:DPE590747 DZA589919:DZA590747 EIW589919:EIW590747 ESS589919:ESS590747 FCO589919:FCO590747 FMK589919:FMK590747 FWG589919:FWG590747 GGC589919:GGC590747 GPY589919:GPY590747 GZU589919:GZU590747 HJQ589919:HJQ590747 HTM589919:HTM590747 IDI589919:IDI590747 INE589919:INE590747 IXA589919:IXA590747 JGW589919:JGW590747 JQS589919:JQS590747 KAO589919:KAO590747 KKK589919:KKK590747 KUG589919:KUG590747 LEC589919:LEC590747 LNY589919:LNY590747 LXU589919:LXU590747 MHQ589919:MHQ590747 MRM589919:MRM590747 NBI589919:NBI590747 NLE589919:NLE590747 NVA589919:NVA590747 OEW589919:OEW590747 OOS589919:OOS590747 OYO589919:OYO590747 PIK589919:PIK590747 PSG589919:PSG590747 QCC589919:QCC590747 QLY589919:QLY590747 QVU589919:QVU590747 RFQ589919:RFQ590747 RPM589919:RPM590747 RZI589919:RZI590747 SJE589919:SJE590747 STA589919:STA590747 TCW589919:TCW590747 TMS589919:TMS590747 TWO589919:TWO590747 UGK589919:UGK590747 UQG589919:UQG590747 VAC589919:VAC590747 VJY589919:VJY590747 VTU589919:VTU590747 WDQ589919:WDQ590747 WNM589919:WNM590747 WXI589919:WXI590747 BG655455:BG656283 KW655455:KW656283 US655455:US656283 AEO655455:AEO656283 AOK655455:AOK656283 AYG655455:AYG656283 BIC655455:BIC656283 BRY655455:BRY656283 CBU655455:CBU656283 CLQ655455:CLQ656283 CVM655455:CVM656283 DFI655455:DFI656283 DPE655455:DPE656283 DZA655455:DZA656283 EIW655455:EIW656283 ESS655455:ESS656283 FCO655455:FCO656283 FMK655455:FMK656283 FWG655455:FWG656283 GGC655455:GGC656283 GPY655455:GPY656283 GZU655455:GZU656283 HJQ655455:HJQ656283 HTM655455:HTM656283 IDI655455:IDI656283 INE655455:INE656283 IXA655455:IXA656283 JGW655455:JGW656283 JQS655455:JQS656283 KAO655455:KAO656283 KKK655455:KKK656283 KUG655455:KUG656283 LEC655455:LEC656283 LNY655455:LNY656283 LXU655455:LXU656283 MHQ655455:MHQ656283 MRM655455:MRM656283 NBI655455:NBI656283 NLE655455:NLE656283 NVA655455:NVA656283 OEW655455:OEW656283 OOS655455:OOS656283 OYO655455:OYO656283 PIK655455:PIK656283 PSG655455:PSG656283 QCC655455:QCC656283 QLY655455:QLY656283 QVU655455:QVU656283 RFQ655455:RFQ656283 RPM655455:RPM656283 RZI655455:RZI656283 SJE655455:SJE656283 STA655455:STA656283 TCW655455:TCW656283 TMS655455:TMS656283 TWO655455:TWO656283 UGK655455:UGK656283 UQG655455:UQG656283 VAC655455:VAC656283 VJY655455:VJY656283 VTU655455:VTU656283 WDQ655455:WDQ656283 WNM655455:WNM656283 WXI655455:WXI656283 BG720991:BG721819 KW720991:KW721819 US720991:US721819 AEO720991:AEO721819 AOK720991:AOK721819 AYG720991:AYG721819 BIC720991:BIC721819 BRY720991:BRY721819 CBU720991:CBU721819 CLQ720991:CLQ721819 CVM720991:CVM721819 DFI720991:DFI721819 DPE720991:DPE721819 DZA720991:DZA721819 EIW720991:EIW721819 ESS720991:ESS721819 FCO720991:FCO721819 FMK720991:FMK721819 FWG720991:FWG721819 GGC720991:GGC721819 GPY720991:GPY721819 GZU720991:GZU721819 HJQ720991:HJQ721819 HTM720991:HTM721819 IDI720991:IDI721819 INE720991:INE721819 IXA720991:IXA721819 JGW720991:JGW721819 JQS720991:JQS721819 KAO720991:KAO721819 KKK720991:KKK721819 KUG720991:KUG721819 LEC720991:LEC721819 LNY720991:LNY721819 LXU720991:LXU721819 MHQ720991:MHQ721819 MRM720991:MRM721819 NBI720991:NBI721819 NLE720991:NLE721819 NVA720991:NVA721819 OEW720991:OEW721819 OOS720991:OOS721819 OYO720991:OYO721819 PIK720991:PIK721819 PSG720991:PSG721819 QCC720991:QCC721819 QLY720991:QLY721819 QVU720991:QVU721819 RFQ720991:RFQ721819 RPM720991:RPM721819 RZI720991:RZI721819 SJE720991:SJE721819 STA720991:STA721819 TCW720991:TCW721819 TMS720991:TMS721819 TWO720991:TWO721819 UGK720991:UGK721819 UQG720991:UQG721819 VAC720991:VAC721819 VJY720991:VJY721819 VTU720991:VTU721819 WDQ720991:WDQ721819 WNM720991:WNM721819 WXI720991:WXI721819 BG786527:BG787355 KW786527:KW787355 US786527:US787355 AEO786527:AEO787355 AOK786527:AOK787355 AYG786527:AYG787355 BIC786527:BIC787355 BRY786527:BRY787355 CBU786527:CBU787355 CLQ786527:CLQ787355 CVM786527:CVM787355 DFI786527:DFI787355 DPE786527:DPE787355 DZA786527:DZA787355 EIW786527:EIW787355 ESS786527:ESS787355 FCO786527:FCO787355 FMK786527:FMK787355 FWG786527:FWG787355 GGC786527:GGC787355 GPY786527:GPY787355 GZU786527:GZU787355 HJQ786527:HJQ787355 HTM786527:HTM787355 IDI786527:IDI787355 INE786527:INE787355 IXA786527:IXA787355 JGW786527:JGW787355 JQS786527:JQS787355 KAO786527:KAO787355 KKK786527:KKK787355 KUG786527:KUG787355 LEC786527:LEC787355 LNY786527:LNY787355 LXU786527:LXU787355 MHQ786527:MHQ787355 MRM786527:MRM787355 NBI786527:NBI787355 NLE786527:NLE787355 NVA786527:NVA787355 OEW786527:OEW787355 OOS786527:OOS787355 OYO786527:OYO787355 PIK786527:PIK787355 PSG786527:PSG787355 QCC786527:QCC787355 QLY786527:QLY787355 QVU786527:QVU787355 RFQ786527:RFQ787355 RPM786527:RPM787355 RZI786527:RZI787355 SJE786527:SJE787355 STA786527:STA787355 TCW786527:TCW787355 TMS786527:TMS787355 TWO786527:TWO787355 UGK786527:UGK787355 UQG786527:UQG787355 VAC786527:VAC787355 VJY786527:VJY787355 VTU786527:VTU787355 WDQ786527:WDQ787355 WNM786527:WNM787355 WXI786527:WXI787355 BG852063:BG852891 KW852063:KW852891 US852063:US852891 AEO852063:AEO852891 AOK852063:AOK852891 AYG852063:AYG852891 BIC852063:BIC852891 BRY852063:BRY852891 CBU852063:CBU852891 CLQ852063:CLQ852891 CVM852063:CVM852891 DFI852063:DFI852891 DPE852063:DPE852891 DZA852063:DZA852891 EIW852063:EIW852891 ESS852063:ESS852891 FCO852063:FCO852891 FMK852063:FMK852891 FWG852063:FWG852891 GGC852063:GGC852891 GPY852063:GPY852891 GZU852063:GZU852891 HJQ852063:HJQ852891 HTM852063:HTM852891 IDI852063:IDI852891 INE852063:INE852891 IXA852063:IXA852891 JGW852063:JGW852891 JQS852063:JQS852891 KAO852063:KAO852891 KKK852063:KKK852891 KUG852063:KUG852891 LEC852063:LEC852891 LNY852063:LNY852891 LXU852063:LXU852891 MHQ852063:MHQ852891 MRM852063:MRM852891 NBI852063:NBI852891 NLE852063:NLE852891 NVA852063:NVA852891 OEW852063:OEW852891 OOS852063:OOS852891 OYO852063:OYO852891 PIK852063:PIK852891 PSG852063:PSG852891 QCC852063:QCC852891 QLY852063:QLY852891 QVU852063:QVU852891 RFQ852063:RFQ852891 RPM852063:RPM852891 RZI852063:RZI852891 SJE852063:SJE852891 STA852063:STA852891 TCW852063:TCW852891 TMS852063:TMS852891 TWO852063:TWO852891 UGK852063:UGK852891 UQG852063:UQG852891 VAC852063:VAC852891 VJY852063:VJY852891 VTU852063:VTU852891 WDQ852063:WDQ852891 WNM852063:WNM852891 WXI852063:WXI852891 BG917599:BG918427 KW917599:KW918427 US917599:US918427 AEO917599:AEO918427 AOK917599:AOK918427 AYG917599:AYG918427 BIC917599:BIC918427 BRY917599:BRY918427 CBU917599:CBU918427 CLQ917599:CLQ918427 CVM917599:CVM918427 DFI917599:DFI918427 DPE917599:DPE918427 DZA917599:DZA918427 EIW917599:EIW918427 ESS917599:ESS918427 FCO917599:FCO918427 FMK917599:FMK918427 FWG917599:FWG918427 GGC917599:GGC918427 GPY917599:GPY918427 GZU917599:GZU918427 HJQ917599:HJQ918427 HTM917599:HTM918427 IDI917599:IDI918427 INE917599:INE918427 IXA917599:IXA918427 JGW917599:JGW918427 JQS917599:JQS918427 KAO917599:KAO918427 KKK917599:KKK918427 KUG917599:KUG918427 LEC917599:LEC918427 LNY917599:LNY918427 LXU917599:LXU918427 MHQ917599:MHQ918427 MRM917599:MRM918427 NBI917599:NBI918427 NLE917599:NLE918427 NVA917599:NVA918427 OEW917599:OEW918427 OOS917599:OOS918427 OYO917599:OYO918427 PIK917599:PIK918427 PSG917599:PSG918427 QCC917599:QCC918427 QLY917599:QLY918427 QVU917599:QVU918427 RFQ917599:RFQ918427 RPM917599:RPM918427 RZI917599:RZI918427 SJE917599:SJE918427 STA917599:STA918427 TCW917599:TCW918427 TMS917599:TMS918427 TWO917599:TWO918427 UGK917599:UGK918427 UQG917599:UQG918427 VAC917599:VAC918427 VJY917599:VJY918427 VTU917599:VTU918427 WDQ917599:WDQ918427 WNM917599:WNM918427 WXI917599:WXI918427 BG983135:BG983963 KW983135:KW983963 US983135:US983963 AEO983135:AEO983963 AOK983135:AOK983963 AYG983135:AYG983963 BIC983135:BIC983963 BRY983135:BRY983963 CBU983135:CBU983963 CLQ983135:CLQ983963 CVM983135:CVM983963 DFI983135:DFI983963 DPE983135:DPE983963 DZA983135:DZA983963 EIW983135:EIW983963 ESS983135:ESS983963 FCO983135:FCO983963 FMK983135:FMK983963 FWG983135:FWG983963 GGC983135:GGC983963 GPY983135:GPY983963 GZU983135:GZU983963 HJQ983135:HJQ983963 HTM983135:HTM983963 IDI983135:IDI983963 INE983135:INE983963 IXA983135:IXA983963 JGW983135:JGW983963 JQS983135:JQS983963 KAO983135:KAO983963 KKK983135:KKK983963 KUG983135:KUG983963 LEC983135:LEC983963 LNY983135:LNY983963 LXU983135:LXU983963 MHQ983135:MHQ983963 MRM983135:MRM983963 NBI983135:NBI983963 NLE983135:NLE983963 NVA983135:NVA983963 OEW983135:OEW983963 OOS983135:OOS983963 OYO983135:OYO983963 PIK983135:PIK983963 PSG983135:PSG983963 QCC983135:QCC983963 QLY983135:QLY983963 QVU983135:QVU983963 RFQ983135:RFQ983963 RPM983135:RPM983963 RZI983135:RZI983963 SJE983135:SJE983963 STA983135:STA983963 TCW983135:TCW983963 TMS983135:TMS983963 TWO983135:TWO983963 UGK983135:UGK983963 UQG983135:UQG983963 VAC983135:VAC983963 VJY983135:VJY983963 VTU983135:VTU983963 WDQ983135:WDQ983963 WNM983135:WNM983963 WXI983135:WXI983963 WXF983135:WXF983963 BD65631:BD66459 KT65631:KT66459 UP65631:UP66459 AEL65631:AEL66459 AOH65631:AOH66459 AYD65631:AYD66459 BHZ65631:BHZ66459 BRV65631:BRV66459 CBR65631:CBR66459 CLN65631:CLN66459 CVJ65631:CVJ66459 DFF65631:DFF66459 DPB65631:DPB66459 DYX65631:DYX66459 EIT65631:EIT66459 ESP65631:ESP66459 FCL65631:FCL66459 FMH65631:FMH66459 FWD65631:FWD66459 GFZ65631:GFZ66459 GPV65631:GPV66459 GZR65631:GZR66459 HJN65631:HJN66459 HTJ65631:HTJ66459 IDF65631:IDF66459 INB65631:INB66459 IWX65631:IWX66459 JGT65631:JGT66459 JQP65631:JQP66459 KAL65631:KAL66459 KKH65631:KKH66459 KUD65631:KUD66459 LDZ65631:LDZ66459 LNV65631:LNV66459 LXR65631:LXR66459 MHN65631:MHN66459 MRJ65631:MRJ66459 NBF65631:NBF66459 NLB65631:NLB66459 NUX65631:NUX66459 OET65631:OET66459 OOP65631:OOP66459 OYL65631:OYL66459 PIH65631:PIH66459 PSD65631:PSD66459 QBZ65631:QBZ66459 QLV65631:QLV66459 QVR65631:QVR66459 RFN65631:RFN66459 RPJ65631:RPJ66459 RZF65631:RZF66459 SJB65631:SJB66459 SSX65631:SSX66459 TCT65631:TCT66459 TMP65631:TMP66459 TWL65631:TWL66459 UGH65631:UGH66459 UQD65631:UQD66459 UZZ65631:UZZ66459 VJV65631:VJV66459 VTR65631:VTR66459 WDN65631:WDN66459 WNJ65631:WNJ66459 WXF65631:WXF66459 BD131167:BD131995 KT131167:KT131995 UP131167:UP131995 AEL131167:AEL131995 AOH131167:AOH131995 AYD131167:AYD131995 BHZ131167:BHZ131995 BRV131167:BRV131995 CBR131167:CBR131995 CLN131167:CLN131995 CVJ131167:CVJ131995 DFF131167:DFF131995 DPB131167:DPB131995 DYX131167:DYX131995 EIT131167:EIT131995 ESP131167:ESP131995 FCL131167:FCL131995 FMH131167:FMH131995 FWD131167:FWD131995 GFZ131167:GFZ131995 GPV131167:GPV131995 GZR131167:GZR131995 HJN131167:HJN131995 HTJ131167:HTJ131995 IDF131167:IDF131995 INB131167:INB131995 IWX131167:IWX131995 JGT131167:JGT131995 JQP131167:JQP131995 KAL131167:KAL131995 KKH131167:KKH131995 KUD131167:KUD131995 LDZ131167:LDZ131995 LNV131167:LNV131995 LXR131167:LXR131995 MHN131167:MHN131995 MRJ131167:MRJ131995 NBF131167:NBF131995 NLB131167:NLB131995 NUX131167:NUX131995 OET131167:OET131995 OOP131167:OOP131995 OYL131167:OYL131995 PIH131167:PIH131995 PSD131167:PSD131995 QBZ131167:QBZ131995 QLV131167:QLV131995 QVR131167:QVR131995 RFN131167:RFN131995 RPJ131167:RPJ131995 RZF131167:RZF131995 SJB131167:SJB131995 SSX131167:SSX131995 TCT131167:TCT131995 TMP131167:TMP131995 TWL131167:TWL131995 UGH131167:UGH131995 UQD131167:UQD131995 UZZ131167:UZZ131995 VJV131167:VJV131995 VTR131167:VTR131995 WDN131167:WDN131995 WNJ131167:WNJ131995 WXF131167:WXF131995 BD196703:BD197531 KT196703:KT197531 UP196703:UP197531 AEL196703:AEL197531 AOH196703:AOH197531 AYD196703:AYD197531 BHZ196703:BHZ197531 BRV196703:BRV197531 CBR196703:CBR197531 CLN196703:CLN197531 CVJ196703:CVJ197531 DFF196703:DFF197531 DPB196703:DPB197531 DYX196703:DYX197531 EIT196703:EIT197531 ESP196703:ESP197531 FCL196703:FCL197531 FMH196703:FMH197531 FWD196703:FWD197531 GFZ196703:GFZ197531 GPV196703:GPV197531 GZR196703:GZR197531 HJN196703:HJN197531 HTJ196703:HTJ197531 IDF196703:IDF197531 INB196703:INB197531 IWX196703:IWX197531 JGT196703:JGT197531 JQP196703:JQP197531 KAL196703:KAL197531 KKH196703:KKH197531 KUD196703:KUD197531 LDZ196703:LDZ197531 LNV196703:LNV197531 LXR196703:LXR197531 MHN196703:MHN197531 MRJ196703:MRJ197531 NBF196703:NBF197531 NLB196703:NLB197531 NUX196703:NUX197531 OET196703:OET197531 OOP196703:OOP197531 OYL196703:OYL197531 PIH196703:PIH197531 PSD196703:PSD197531 QBZ196703:QBZ197531 QLV196703:QLV197531 QVR196703:QVR197531 RFN196703:RFN197531 RPJ196703:RPJ197531 RZF196703:RZF197531 SJB196703:SJB197531 SSX196703:SSX197531 TCT196703:TCT197531 TMP196703:TMP197531 TWL196703:TWL197531 UGH196703:UGH197531 UQD196703:UQD197531 UZZ196703:UZZ197531 VJV196703:VJV197531 VTR196703:VTR197531 WDN196703:WDN197531 WNJ196703:WNJ197531 WXF196703:WXF197531 BD262239:BD263067 KT262239:KT263067 UP262239:UP263067 AEL262239:AEL263067 AOH262239:AOH263067 AYD262239:AYD263067 BHZ262239:BHZ263067 BRV262239:BRV263067 CBR262239:CBR263067 CLN262239:CLN263067 CVJ262239:CVJ263067 DFF262239:DFF263067 DPB262239:DPB263067 DYX262239:DYX263067 EIT262239:EIT263067 ESP262239:ESP263067 FCL262239:FCL263067 FMH262239:FMH263067 FWD262239:FWD263067 GFZ262239:GFZ263067 GPV262239:GPV263067 GZR262239:GZR263067 HJN262239:HJN263067 HTJ262239:HTJ263067 IDF262239:IDF263067 INB262239:INB263067 IWX262239:IWX263067 JGT262239:JGT263067 JQP262239:JQP263067 KAL262239:KAL263067 KKH262239:KKH263067 KUD262239:KUD263067 LDZ262239:LDZ263067 LNV262239:LNV263067 LXR262239:LXR263067 MHN262239:MHN263067 MRJ262239:MRJ263067 NBF262239:NBF263067 NLB262239:NLB263067 NUX262239:NUX263067 OET262239:OET263067 OOP262239:OOP263067 OYL262239:OYL263067 PIH262239:PIH263067 PSD262239:PSD263067 QBZ262239:QBZ263067 QLV262239:QLV263067 QVR262239:QVR263067 RFN262239:RFN263067 RPJ262239:RPJ263067 RZF262239:RZF263067 SJB262239:SJB263067 SSX262239:SSX263067 TCT262239:TCT263067 TMP262239:TMP263067 TWL262239:TWL263067 UGH262239:UGH263067 UQD262239:UQD263067 UZZ262239:UZZ263067 VJV262239:VJV263067 VTR262239:VTR263067 WDN262239:WDN263067 WNJ262239:WNJ263067 WXF262239:WXF263067 BD327775:BD328603 KT327775:KT328603 UP327775:UP328603 AEL327775:AEL328603 AOH327775:AOH328603 AYD327775:AYD328603 BHZ327775:BHZ328603 BRV327775:BRV328603 CBR327775:CBR328603 CLN327775:CLN328603 CVJ327775:CVJ328603 DFF327775:DFF328603 DPB327775:DPB328603 DYX327775:DYX328603 EIT327775:EIT328603 ESP327775:ESP328603 FCL327775:FCL328603 FMH327775:FMH328603 FWD327775:FWD328603 GFZ327775:GFZ328603 GPV327775:GPV328603 GZR327775:GZR328603 HJN327775:HJN328603 HTJ327775:HTJ328603 IDF327775:IDF328603 INB327775:INB328603 IWX327775:IWX328603 JGT327775:JGT328603 JQP327775:JQP328603 KAL327775:KAL328603 KKH327775:KKH328603 KUD327775:KUD328603 LDZ327775:LDZ328603 LNV327775:LNV328603 LXR327775:LXR328603 MHN327775:MHN328603 MRJ327775:MRJ328603 NBF327775:NBF328603 NLB327775:NLB328603 NUX327775:NUX328603 OET327775:OET328603 OOP327775:OOP328603 OYL327775:OYL328603 PIH327775:PIH328603 PSD327775:PSD328603 QBZ327775:QBZ328603 QLV327775:QLV328603 QVR327775:QVR328603 RFN327775:RFN328603 RPJ327775:RPJ328603 RZF327775:RZF328603 SJB327775:SJB328603 SSX327775:SSX328603 TCT327775:TCT328603 TMP327775:TMP328603 TWL327775:TWL328603 UGH327775:UGH328603 UQD327775:UQD328603 UZZ327775:UZZ328603 VJV327775:VJV328603 VTR327775:VTR328603 WDN327775:WDN328603 WNJ327775:WNJ328603 WXF327775:WXF328603 BD393311:BD394139 KT393311:KT394139 UP393311:UP394139 AEL393311:AEL394139 AOH393311:AOH394139 AYD393311:AYD394139 BHZ393311:BHZ394139 BRV393311:BRV394139 CBR393311:CBR394139 CLN393311:CLN394139 CVJ393311:CVJ394139 DFF393311:DFF394139 DPB393311:DPB394139 DYX393311:DYX394139 EIT393311:EIT394139 ESP393311:ESP394139 FCL393311:FCL394139 FMH393311:FMH394139 FWD393311:FWD394139 GFZ393311:GFZ394139 GPV393311:GPV394139 GZR393311:GZR394139 HJN393311:HJN394139 HTJ393311:HTJ394139 IDF393311:IDF394139 INB393311:INB394139 IWX393311:IWX394139 JGT393311:JGT394139 JQP393311:JQP394139 KAL393311:KAL394139 KKH393311:KKH394139 KUD393311:KUD394139 LDZ393311:LDZ394139 LNV393311:LNV394139 LXR393311:LXR394139 MHN393311:MHN394139 MRJ393311:MRJ394139 NBF393311:NBF394139 NLB393311:NLB394139 NUX393311:NUX394139 OET393311:OET394139 OOP393311:OOP394139 OYL393311:OYL394139 PIH393311:PIH394139 PSD393311:PSD394139 QBZ393311:QBZ394139 QLV393311:QLV394139 QVR393311:QVR394139 RFN393311:RFN394139 RPJ393311:RPJ394139 RZF393311:RZF394139 SJB393311:SJB394139 SSX393311:SSX394139 TCT393311:TCT394139 TMP393311:TMP394139 TWL393311:TWL394139 UGH393311:UGH394139 UQD393311:UQD394139 UZZ393311:UZZ394139 VJV393311:VJV394139 VTR393311:VTR394139 WDN393311:WDN394139 WNJ393311:WNJ394139 WXF393311:WXF394139 BD458847:BD459675 KT458847:KT459675 UP458847:UP459675 AEL458847:AEL459675 AOH458847:AOH459675 AYD458847:AYD459675 BHZ458847:BHZ459675 BRV458847:BRV459675 CBR458847:CBR459675 CLN458847:CLN459675 CVJ458847:CVJ459675 DFF458847:DFF459675 DPB458847:DPB459675 DYX458847:DYX459675 EIT458847:EIT459675 ESP458847:ESP459675 FCL458847:FCL459675 FMH458847:FMH459675 FWD458847:FWD459675 GFZ458847:GFZ459675 GPV458847:GPV459675 GZR458847:GZR459675 HJN458847:HJN459675 HTJ458847:HTJ459675 IDF458847:IDF459675 INB458847:INB459675 IWX458847:IWX459675 JGT458847:JGT459675 JQP458847:JQP459675 KAL458847:KAL459675 KKH458847:KKH459675 KUD458847:KUD459675 LDZ458847:LDZ459675 LNV458847:LNV459675 LXR458847:LXR459675 MHN458847:MHN459675 MRJ458847:MRJ459675 NBF458847:NBF459675 NLB458847:NLB459675 NUX458847:NUX459675 OET458847:OET459675 OOP458847:OOP459675 OYL458847:OYL459675 PIH458847:PIH459675 PSD458847:PSD459675 QBZ458847:QBZ459675 QLV458847:QLV459675 QVR458847:QVR459675 RFN458847:RFN459675 RPJ458847:RPJ459675 RZF458847:RZF459675 SJB458847:SJB459675 SSX458847:SSX459675 TCT458847:TCT459675 TMP458847:TMP459675 TWL458847:TWL459675 UGH458847:UGH459675 UQD458847:UQD459675 UZZ458847:UZZ459675 VJV458847:VJV459675 VTR458847:VTR459675 WDN458847:WDN459675 WNJ458847:WNJ459675 WXF458847:WXF459675 BD524383:BD525211 KT524383:KT525211 UP524383:UP525211 AEL524383:AEL525211 AOH524383:AOH525211 AYD524383:AYD525211 BHZ524383:BHZ525211 BRV524383:BRV525211 CBR524383:CBR525211 CLN524383:CLN525211 CVJ524383:CVJ525211 DFF524383:DFF525211 DPB524383:DPB525211 DYX524383:DYX525211 EIT524383:EIT525211 ESP524383:ESP525211 FCL524383:FCL525211 FMH524383:FMH525211 FWD524383:FWD525211 GFZ524383:GFZ525211 GPV524383:GPV525211 GZR524383:GZR525211 HJN524383:HJN525211 HTJ524383:HTJ525211 IDF524383:IDF525211 INB524383:INB525211 IWX524383:IWX525211 JGT524383:JGT525211 JQP524383:JQP525211 KAL524383:KAL525211 KKH524383:KKH525211 KUD524383:KUD525211 LDZ524383:LDZ525211 LNV524383:LNV525211 LXR524383:LXR525211 MHN524383:MHN525211 MRJ524383:MRJ525211 NBF524383:NBF525211 NLB524383:NLB525211 NUX524383:NUX525211 OET524383:OET525211 OOP524383:OOP525211 OYL524383:OYL525211 PIH524383:PIH525211 PSD524383:PSD525211 QBZ524383:QBZ525211 QLV524383:QLV525211 QVR524383:QVR525211 RFN524383:RFN525211 RPJ524383:RPJ525211 RZF524383:RZF525211 SJB524383:SJB525211 SSX524383:SSX525211 TCT524383:TCT525211 TMP524383:TMP525211 TWL524383:TWL525211 UGH524383:UGH525211 UQD524383:UQD525211 UZZ524383:UZZ525211 VJV524383:VJV525211 VTR524383:VTR525211 WDN524383:WDN525211 WNJ524383:WNJ525211 WXF524383:WXF525211 BD589919:BD590747 KT589919:KT590747 UP589919:UP590747 AEL589919:AEL590747 AOH589919:AOH590747 AYD589919:AYD590747 BHZ589919:BHZ590747 BRV589919:BRV590747 CBR589919:CBR590747 CLN589919:CLN590747 CVJ589919:CVJ590747 DFF589919:DFF590747 DPB589919:DPB590747 DYX589919:DYX590747 EIT589919:EIT590747 ESP589919:ESP590747 FCL589919:FCL590747 FMH589919:FMH590747 FWD589919:FWD590747 GFZ589919:GFZ590747 GPV589919:GPV590747 GZR589919:GZR590747 HJN589919:HJN590747 HTJ589919:HTJ590747 IDF589919:IDF590747 INB589919:INB590747 IWX589919:IWX590747 JGT589919:JGT590747 JQP589919:JQP590747 KAL589919:KAL590747 KKH589919:KKH590747 KUD589919:KUD590747 LDZ589919:LDZ590747 LNV589919:LNV590747 LXR589919:LXR590747 MHN589919:MHN590747 MRJ589919:MRJ590747 NBF589919:NBF590747 NLB589919:NLB590747 NUX589919:NUX590747 OET589919:OET590747 OOP589919:OOP590747 OYL589919:OYL590747 PIH589919:PIH590747 PSD589919:PSD590747 QBZ589919:QBZ590747 QLV589919:QLV590747 QVR589919:QVR590747 RFN589919:RFN590747 RPJ589919:RPJ590747 RZF589919:RZF590747 SJB589919:SJB590747 SSX589919:SSX590747 TCT589919:TCT590747 TMP589919:TMP590747 TWL589919:TWL590747 UGH589919:UGH590747 UQD589919:UQD590747 UZZ589919:UZZ590747 VJV589919:VJV590747 VTR589919:VTR590747 WDN589919:WDN590747 WNJ589919:WNJ590747 WXF589919:WXF590747 BD655455:BD656283 KT655455:KT656283 UP655455:UP656283 AEL655455:AEL656283 AOH655455:AOH656283 AYD655455:AYD656283 BHZ655455:BHZ656283 BRV655455:BRV656283 CBR655455:CBR656283 CLN655455:CLN656283 CVJ655455:CVJ656283 DFF655455:DFF656283 DPB655455:DPB656283 DYX655455:DYX656283 EIT655455:EIT656283 ESP655455:ESP656283 FCL655455:FCL656283 FMH655455:FMH656283 FWD655455:FWD656283 GFZ655455:GFZ656283 GPV655455:GPV656283 GZR655455:GZR656283 HJN655455:HJN656283 HTJ655455:HTJ656283 IDF655455:IDF656283 INB655455:INB656283 IWX655455:IWX656283 JGT655455:JGT656283 JQP655455:JQP656283 KAL655455:KAL656283 KKH655455:KKH656283 KUD655455:KUD656283 LDZ655455:LDZ656283 LNV655455:LNV656283 LXR655455:LXR656283 MHN655455:MHN656283 MRJ655455:MRJ656283 NBF655455:NBF656283 NLB655455:NLB656283 NUX655455:NUX656283 OET655455:OET656283 OOP655455:OOP656283 OYL655455:OYL656283 PIH655455:PIH656283 PSD655455:PSD656283 QBZ655455:QBZ656283 QLV655455:QLV656283 QVR655455:QVR656283 RFN655455:RFN656283 RPJ655455:RPJ656283 RZF655455:RZF656283 SJB655455:SJB656283 SSX655455:SSX656283 TCT655455:TCT656283 TMP655455:TMP656283 TWL655455:TWL656283 UGH655455:UGH656283 UQD655455:UQD656283 UZZ655455:UZZ656283 VJV655455:VJV656283 VTR655455:VTR656283 WDN655455:WDN656283 WNJ655455:WNJ656283 WXF655455:WXF656283 BD720991:BD721819 KT720991:KT721819 UP720991:UP721819 AEL720991:AEL721819 AOH720991:AOH721819 AYD720991:AYD721819 BHZ720991:BHZ721819 BRV720991:BRV721819 CBR720991:CBR721819 CLN720991:CLN721819 CVJ720991:CVJ721819 DFF720991:DFF721819 DPB720991:DPB721819 DYX720991:DYX721819 EIT720991:EIT721819 ESP720991:ESP721819 FCL720991:FCL721819 FMH720991:FMH721819 FWD720991:FWD721819 GFZ720991:GFZ721819 GPV720991:GPV721819 GZR720991:GZR721819 HJN720991:HJN721819 HTJ720991:HTJ721819 IDF720991:IDF721819 INB720991:INB721819 IWX720991:IWX721819 JGT720991:JGT721819 JQP720991:JQP721819 KAL720991:KAL721819 KKH720991:KKH721819 KUD720991:KUD721819 LDZ720991:LDZ721819 LNV720991:LNV721819 LXR720991:LXR721819 MHN720991:MHN721819 MRJ720991:MRJ721819 NBF720991:NBF721819 NLB720991:NLB721819 NUX720991:NUX721819 OET720991:OET721819 OOP720991:OOP721819 OYL720991:OYL721819 PIH720991:PIH721819 PSD720991:PSD721819 QBZ720991:QBZ721819 QLV720991:QLV721819 QVR720991:QVR721819 RFN720991:RFN721819 RPJ720991:RPJ721819 RZF720991:RZF721819 SJB720991:SJB721819 SSX720991:SSX721819 TCT720991:TCT721819 TMP720991:TMP721819 TWL720991:TWL721819 UGH720991:UGH721819 UQD720991:UQD721819 UZZ720991:UZZ721819 VJV720991:VJV721819 VTR720991:VTR721819 WDN720991:WDN721819 WNJ720991:WNJ721819 WXF720991:WXF721819 BD786527:BD787355 KT786527:KT787355 UP786527:UP787355 AEL786527:AEL787355 AOH786527:AOH787355 AYD786527:AYD787355 BHZ786527:BHZ787355 BRV786527:BRV787355 CBR786527:CBR787355 CLN786527:CLN787355 CVJ786527:CVJ787355 DFF786527:DFF787355 DPB786527:DPB787355 DYX786527:DYX787355 EIT786527:EIT787355 ESP786527:ESP787355 FCL786527:FCL787355 FMH786527:FMH787355 FWD786527:FWD787355 GFZ786527:GFZ787355 GPV786527:GPV787355 GZR786527:GZR787355 HJN786527:HJN787355 HTJ786527:HTJ787355 IDF786527:IDF787355 INB786527:INB787355 IWX786527:IWX787355 JGT786527:JGT787355 JQP786527:JQP787355 KAL786527:KAL787355 KKH786527:KKH787355 KUD786527:KUD787355 LDZ786527:LDZ787355 LNV786527:LNV787355 LXR786527:LXR787355 MHN786527:MHN787355 MRJ786527:MRJ787355 NBF786527:NBF787355 NLB786527:NLB787355 NUX786527:NUX787355 OET786527:OET787355 OOP786527:OOP787355 OYL786527:OYL787355 PIH786527:PIH787355 PSD786527:PSD787355 QBZ786527:QBZ787355 QLV786527:QLV787355 QVR786527:QVR787355 RFN786527:RFN787355 RPJ786527:RPJ787355 RZF786527:RZF787355 SJB786527:SJB787355 SSX786527:SSX787355 TCT786527:TCT787355 TMP786527:TMP787355 TWL786527:TWL787355 UGH786527:UGH787355 UQD786527:UQD787355 UZZ786527:UZZ787355 VJV786527:VJV787355 VTR786527:VTR787355 WDN786527:WDN787355 WNJ786527:WNJ787355 WXF786527:WXF787355 BD852063:BD852891 KT852063:KT852891 UP852063:UP852891 AEL852063:AEL852891 AOH852063:AOH852891 AYD852063:AYD852891 BHZ852063:BHZ852891 BRV852063:BRV852891 CBR852063:CBR852891 CLN852063:CLN852891 CVJ852063:CVJ852891 DFF852063:DFF852891 DPB852063:DPB852891 DYX852063:DYX852891 EIT852063:EIT852891 ESP852063:ESP852891 FCL852063:FCL852891 FMH852063:FMH852891 FWD852063:FWD852891 GFZ852063:GFZ852891 GPV852063:GPV852891 GZR852063:GZR852891 HJN852063:HJN852891 HTJ852063:HTJ852891 IDF852063:IDF852891 INB852063:INB852891 IWX852063:IWX852891 JGT852063:JGT852891 JQP852063:JQP852891 KAL852063:KAL852891 KKH852063:KKH852891 KUD852063:KUD852891 LDZ852063:LDZ852891 LNV852063:LNV852891 LXR852063:LXR852891 MHN852063:MHN852891 MRJ852063:MRJ852891 NBF852063:NBF852891 NLB852063:NLB852891 NUX852063:NUX852891 OET852063:OET852891 OOP852063:OOP852891 OYL852063:OYL852891 PIH852063:PIH852891 PSD852063:PSD852891 QBZ852063:QBZ852891 QLV852063:QLV852891 QVR852063:QVR852891 RFN852063:RFN852891 RPJ852063:RPJ852891 RZF852063:RZF852891 SJB852063:SJB852891 SSX852063:SSX852891 TCT852063:TCT852891 TMP852063:TMP852891 TWL852063:TWL852891 UGH852063:UGH852891 UQD852063:UQD852891 UZZ852063:UZZ852891 VJV852063:VJV852891 VTR852063:VTR852891 WDN852063:WDN852891 WNJ852063:WNJ852891 WXF852063:WXF852891 BD917599:BD918427 KT917599:KT918427 UP917599:UP918427 AEL917599:AEL918427 AOH917599:AOH918427 AYD917599:AYD918427 BHZ917599:BHZ918427 BRV917599:BRV918427 CBR917599:CBR918427 CLN917599:CLN918427 CVJ917599:CVJ918427 DFF917599:DFF918427 DPB917599:DPB918427 DYX917599:DYX918427 EIT917599:EIT918427 ESP917599:ESP918427 FCL917599:FCL918427 FMH917599:FMH918427 FWD917599:FWD918427 GFZ917599:GFZ918427 GPV917599:GPV918427 GZR917599:GZR918427 HJN917599:HJN918427 HTJ917599:HTJ918427 IDF917599:IDF918427 INB917599:INB918427 IWX917599:IWX918427 JGT917599:JGT918427 JQP917599:JQP918427 KAL917599:KAL918427 KKH917599:KKH918427 KUD917599:KUD918427 LDZ917599:LDZ918427 LNV917599:LNV918427 LXR917599:LXR918427 MHN917599:MHN918427 MRJ917599:MRJ918427 NBF917599:NBF918427 NLB917599:NLB918427 NUX917599:NUX918427 OET917599:OET918427 OOP917599:OOP918427 OYL917599:OYL918427 PIH917599:PIH918427 PSD917599:PSD918427 QBZ917599:QBZ918427 QLV917599:QLV918427 QVR917599:QVR918427 RFN917599:RFN918427 RPJ917599:RPJ918427 RZF917599:RZF918427 SJB917599:SJB918427 SSX917599:SSX918427 TCT917599:TCT918427 TMP917599:TMP918427 TWL917599:TWL918427 UGH917599:UGH918427 UQD917599:UQD918427 UZZ917599:UZZ918427 VJV917599:VJV918427 VTR917599:VTR918427 WDN917599:WDN918427 WNJ917599:WNJ918427 WXF917599:WXF918427 BD983135:BD983963 KT983135:KT983963 UP983135:UP983963 AEL983135:AEL983963 AOH983135:AOH983963 AYD983135:AYD983963 BHZ983135:BHZ983963 BRV983135:BRV983963 CBR983135:CBR983963 CLN983135:CLN983963 CVJ983135:CVJ983963 DFF983135:DFF983963 DPB983135:DPB983963 DYX983135:DYX983963 EIT983135:EIT983963 ESP983135:ESP983963 FCL983135:FCL983963 FMH983135:FMH983963 FWD983135:FWD983963 GFZ983135:GFZ983963 GPV983135:GPV983963 GZR983135:GZR983963 HJN983135:HJN983963 HTJ983135:HTJ983963 IDF983135:IDF983963 INB983135:INB983963 IWX983135:IWX983963 JGT983135:JGT983963 JQP983135:JQP983963 KAL983135:KAL983963 KKH983135:KKH983963 KUD983135:KUD983963 LDZ983135:LDZ983963 LNV983135:LNV983963 LXR983135:LXR983963 MHN983135:MHN983963 MRJ983135:MRJ983963 NBF983135:NBF983963 NLB983135:NLB983963 NUX983135:NUX983963 OET983135:OET983963 OOP983135:OOP983963 OYL983135:OYL983963 PIH983135:PIH983963 PSD983135:PSD983963 QBZ983135:QBZ983963 QLV983135:QLV983963 QVR983135:QVR983963 RFN983135:RFN983963 RPJ983135:RPJ983963 RZF983135:RZF983963 SJB983135:SJB983963 SSX983135:SSX983963 TCT983135:TCT983963 TMP983135:TMP983963 TWL983135:TWL983963 UGH983135:UGH983963 UQD983135:UQD983963 UZZ983135:UZZ983963 VJV983135:VJV983963 VTR983135:VTR983963 WDN983135:WDN983963 WNJ983135:WNJ983963 BJ15 BJ121 WXI15 WXI121 WNM15 WNM121 WDQ15 WDQ121 VTU15 VTU121 VJY15 VJY121 VAC15 VAC121 UQG15 UQG121 UGK15 UGK121 TWO15 TWO121 TMS15 TMS121 TCW15 TCW121 STA15 STA121 SJE15 SJE121 RZI15 RZI121 RPM15 RPM121 RFQ15 RFQ121 QVU15 QVU121 QLY15 QLY121 QCC15 QCC121 PSG15 PSG121 PIK15 PIK121 OYO15 OYO121 OOS15 OOS121 OEW15 OEW121 NVA15 NVA121 NLE15 NLE121 NBI15 NBI121 MRM15 MRM121 MHQ15 MHQ121 LXU15 LXU121 LNY15 LNY121 LEC15 LEC121 KUG15 KUG121 KKK15 KKK121 KAO15 KAO121 JQS15 JQS121 JGW15 JGW121 IXA15 IXA121 INE15 INE121 IDI15 IDI121 HTM15 HTM121 HJQ15 HJQ121 GZU15 GZU121 GPY15 GPY121 GGC15 GGC121 FWG15 FWG121 FMK15 FMK121 FCO15 FCO121 ESS15 ESS121 EIW15 EIW121 DZA15 DZA121 DPE15 DPE121 DFI15 DFI121 CVM15 CVM121 CLQ15 CLQ121 CBU15 CBU121 BRY15 BRY121 BIC15 BIC121 AYG15 AYG121 AOK15 AOK121 AEO15 AEO121 US15 US121 KW15 KW121 WXL15 WXL121 WNP15 WNP121 WDT15 WDT121 VTX15 VTX121 VKB15 VKB121 VAF15 VAF121 UQJ15 UQJ121 UGN15 UGN121 TWR15 TWR121 TMV15 TMV121 TCZ15 TCZ121 STD15 STD121 SJH15 SJH121 RZL15 RZL121 RPP15 RPP121 RFT15 RFT121 QVX15 QVX121 QMB15 QMB121 QCF15 QCF121 PSJ15 PSJ121 PIN15 PIN121 OYR15 OYR121 OOV15 OOV121 OEZ15 OEZ121 NVD15 NVD121 NLH15 NLH121 NBL15 NBL121 MRP15 MRP121 MHT15 MHT121 LXX15 LXX121 LOB15 LOB121 LEF15 LEF121 KUJ15 KUJ121 KKN15 KKN121 KAR15 KAR121 JQV15 JQV121 JGZ15 JGZ121 IXD15 IXD121 INH15 INH121 IDL15 IDL121 HTP15 HTP121 HJT15 HJT121 GZX15 GZX121 GQB15 GQB121 GGF15 GGF121 FWJ15 FWJ121 FMN15 FMN121 FCR15 FCR121 ESV15 ESV121 EIZ15 EIZ121 DZD15 DZD121 DPH15 DPH121 DFL15 DFL121 CVP15 CVP121 CLT15 CLT121 CBX15 CBX121 BSB15 BSB121 BIF15 BIF121 AYJ15 AYJ121 AON15 AON121 AER15 AER121 UV15 UV121 KZ15 KZ121 WXF15 WXF121 WNJ15 WNJ121 WDN15 WDN121 VTR15 VTR121 VJV15 VJV121 UZZ15 UZZ121 UQD15 UQD121 UGH15 UGH121 TWL15 TWL121 TMP15 TMP121 TCT15 TCT121 SSX15 SSX121 SJB15 SJB121 RZF15 RZF121 RPJ15 RPJ121 RFN15 RFN121 QVR15 QVR121 QLV15 QLV121 QBZ15 QBZ121 PSD15 PSD121 PIH15 PIH121 OYL15 OYL121 OOP15 OOP121 OET15 OET121 NUX15 NUX121 NLB15 NLB121 NBF15 NBF121 MRJ15 MRJ121 MHN15 MHN121 LXR15 LXR121 LNV15 LNV121 LDZ15 LDZ121 KUD15 KUD121 KKH15 KKH121 KAL15 KAL121 JQP15 JQP121 JGT15 JGT121 IWX15 IWX121 INB15 INB121 IDF15 IDF121 HTJ15 HTJ121 HJN15 HJN121 GZR15 GZR121 GPV15 GPV121 GFZ15 GFZ121 FWD15 FWD121 FMH15 FMH121 FCL15 FCL121 ESP15 ESP121 EIT15 EIT121 DYX15 DYX121 DPB15 DPB121 DFF15 DFF121 CVJ15 CVJ121 CLN15 CLN121 CBR15 CBR121 BRV15 BRV121 BHZ15 BHZ121 AYD15 AYD121 AOH15 AOH121 AEL15 AEL121 UP15 UP121 KT15 KT121 BG15 BD15 BD121 BG121 VTS361:VTS363 VJW361:VJW363 VAA361:VAA363 UQE361:UQE363 UGI361:UGI363 TWM361:TWM363 TMQ361:TMQ363 TCU361:TCU363 SSY361:SSY363 SJC361:SJC363 RZG361:RZG363 RPK361:RPK363 RFO361:RFO363 QVS361:QVS363 QLW361:QLW363 QCA361:QCA363 PSE361:PSE363 PII361:PII363 OYM361:OYM363 OOQ361:OOQ363 OEU361:OEU363 NUY361:NUY363 NLC361:NLC363 NBG361:NBG363 MRK361:MRK363 MHO361:MHO363 LXS361:LXS363 LNW361:LNW363 LEA361:LEA363 KUE361:KUE363 KKI361:KKI363 KAM361:KAM363 JQQ361:JQQ363 JGU361:JGU363 IWY361:IWY363 INC361:INC363 IDG361:IDG363 HTK361:HTK363 HJO361:HJO363 GZS361:GZS363 GPW361:GPW363 GGA361:GGA363 FWE361:FWE363 FMI361:FMI363 FCM361:FCM363 ESQ361:ESQ363 EIU361:EIU363 DYY361:DYY363 DPC361:DPC363 DFG361:DFG363 CVK361:CVK363 CLO361:CLO363 CBS361:CBS363 BRW361:BRW363 BIA361:BIA363 AYE361:AYE363 AOI361:AOI363 AEM361:AEM363 UQ361:UQ363 KU361:KU363 WXJ361:WXJ363 WNN361:WNN363 WDR361:WDR363 VTV361:VTV363 VJZ361:VJZ363 VAD361:VAD363 UQH361:UQH363 UGL361:UGL363 TWP361:TWP363 TMT361:TMT363 TCX361:TCX363 STB361:STB363 SJF361:SJF363 RZJ361:RZJ363 RPN361:RPN363 RFR361:RFR363 QVV361:QVV363 QLZ361:QLZ363 QCD361:QCD363 PSH361:PSH363 PIL361:PIL363 OYP361:OYP363 OOT361:OOT363 OEX361:OEX363 NVB361:NVB363 NLF361:NLF363 NBJ361:NBJ363 MRN361:MRN363 MHR361:MHR363 LXV361:LXV363 LNZ361:LNZ363 LED361:LED363 KUH361:KUH363 KKL361:KKL363 KAP361:KAP363 JQT361:JQT363 JGX361:JGX363 IXB361:IXB363 INF361:INF363 IDJ361:IDJ363 HTN361:HTN363 HJR361:HJR363 GZV361:GZV363 GPZ361:GPZ363 GGD361:GGD363 FWH361:FWH363 FML361:FML363 FCP361:FCP363 EST361:EST363 EIX361:EIX363 DZB361:DZB363 DPF361:DPF363 DFJ361:DFJ363 CVN361:CVN363 CLR361:CLR363 CBV361:CBV363 BRZ361:BRZ363 BID361:BID363 AYH361:AYH363 AOL361:AOL363 AEP361:AEP363 UT361:UT363 KX361:KX363 WXD361:WXD363 WNH361:WNH363 WDL361:WDL363 VTP361:VTP363 VJT361:VJT363 UZX361:UZX363 UQB361:UQB363 UGF361:UGF363 TWJ361:TWJ363 TMN361:TMN363 TCR361:TCR363 SSV361:SSV363 SIZ361:SIZ363 RZD361:RZD363 RPH361:RPH363 RFL361:RFL363 QVP361:QVP363 QLT361:QLT363 QBX361:QBX363 PSB361:PSB363 PIF361:PIF363 OYJ361:OYJ363 OON361:OON363 OER361:OER363 NUV361:NUV363 NKZ361:NKZ363 NBD361:NBD363 MRH361:MRH363 MHL361:MHL363 LXP361:LXP363 LNT361:LNT363 LDX361:LDX363 KUB361:KUB363 KKF361:KKF363 KAJ361:KAJ363 JQN361:JQN363 JGR361:JGR363 IWV361:IWV363 IMZ361:IMZ363 IDD361:IDD363 HTH361:HTH363 HJL361:HJL363 GZP361:GZP363 GPT361:GPT363 GFX361:GFX363 FWB361:FWB363 FMF361:FMF363 FCJ361:FCJ363 ESN361:ESN363 EIR361:EIR363 DYV361:DYV363 DOZ361:DOZ363 DFD361:DFD363 CVH361:CVH363 CLL361:CLL363 CBP361:CBP363 BRT361:BRT363 BHX361:BHX363 AYB361:AYB363 AOF361:AOF363 AEJ361:AEJ363 UN361:UN363 KR361:KR363 WXG361:WXG363 WNK361:WNK363 BF240:BF241 BK234 BH317:BH318 BH29 BSE174 BH37 WWX139:WWX142 UPR116 UFV116 TVZ116 TMD116 TCH116 SSL116 SIP116 RYT116 ROX116 RFB116 QVF116 QLJ116 QBN116 PRR116 PHV116 OXZ116 OOD116 OEH116 NUL116 NKP116 NAT116 MQX116 MHB116 LXF116 LNJ116 LDN116 KTR116 KJV116 JZZ116 JQD116 JGH116 IWL116 IMP116 ICT116 HSX116 HJB116 GZF116 GPJ116 GFN116 FVR116 FLV116 FBZ116 ESD116 EIH116 DYL116 DOP116 DET116 CUX116 CLB116 CBF116 BRJ116 BHN116 AXR116 WWW116 WNA116 WDE116 VTI116 VJM116 UZQ116 UPU116 UFY116 TWC116 TMG116 TCK116 SSO116 SIS116 RYW116 RPA116 RFE116 QVI116 QLM116 QBQ116 PRU116 PHY116 OYC116 OOG116 OEK116 NUO116 NKS116 NAW116 MRA116 MHE116 LXI116 LNM116 LDQ116 KTU116 KJY116 KAC116 JQG116 JGK116 IWO116 IMS116 ICW116 HTA116 HJE116 GZI116 GPM116 GFQ116 FVU116 FLY116 FCC116 ESG116 EIK116 DYO116 DOS116 DEW116 CVA116 CLE116 CBI116 BRM116 BHQ116 AXU116 ANY116 KK116 UG116 AEC116 WWZ116 WND116 WDH116 VTL116 VJP116 UZT116 UPX116 UGB116 TWF116 TMJ116 TCN116 SSR116 SIV116 RYZ116 RPD116 RFH116 QVL116 QLP116 QBT116 PRX116 PIB116 OYF116 OOJ116 OEN116 NUR116 NKV116 NAZ116 MRD116 MHH116 LXL116 LNP116 LDT116 KTX116 KKB116 KAF116 JQJ116 JGN116 IWR116 IMV116 ICZ116 HTD116 HJH116 GZL116 GPP116 GFT116 FVX116 FMB116 FCF116 ESJ116 EIN116 DYR116 DOV116 DEZ116 CVD116 CLH116 CBL116 BRP116 BHT116 AXX116 AOB116 AEF116 UJ116 KN116 ANV116 ADZ116 UD116 KH116 WWT116 WMX116 WDB116 KD117:KD118 VTF116 VTP137 VJT137 UZX137 UQB137 UGF137 TWJ137 TMN137 TCR137 SSV137 SIZ137 RZD137 RPH137 RFL137 QVP137 QLT137 QBX137 PSB137 PIF137 OYJ137 OON137 OER137 NUV137 NKZ137 NBD137 MRH137 MHL137 LXP137 LNT137 LDX137 KUB137 KKF137 KAJ137 JQN137 JGR137 IWV137 IMZ137 IDD137 HTH137 HJL137 GZP137 GPT137 GFX137 FWB137 FMF137 FCJ137 ESN137 EIR137 DYV137 DOZ137 DFD137 CVH137 CLL137 CBP137 BRT137 BHX137 AYB137 AOF137 AEJ137 UN137 KR137 BJ137:BJ138 WXG137 WNK137 WDO137 VTS137 VJW137 VAA137 UQE137 UGI137 TWM137 TMQ137 TCU137 SSY137 SJC137 RZG137 RPK137 RFO137 QVS137 QLW137 QCA137 PSE137 PII137 OYM137 OOQ137 OEU137 NUY137 NLC137 NBG137 MRK137 MHO137 LXS137 LNW137 LEA137 KUE137 KKI137 KAM137 JQQ137 JGU137 IWY137 INC137 IDG137 HTK137 HJO137 GZS137 GPW137 GGA137 FWE137 FMI137 FCM137 ESQ137 EIU137 DYY137 DPC137 DFG137 CVK137 CLO137 CBS137 BRW137 BIA137 AYE137 AOI137 AEM137 UQ137 KU137 WDA138 WXJ137 WNN137 WDR137 VTV137 VJZ137 VAD137 UQH137 UGL137 TWP137 TMT137 TCX137 STB137 SJF137 RZJ137 RPN137 RFR137 QVV137 QLZ137 QCD137 PSH137 PIL137 OYP137 OOT137 OEX137 NVB137 NLF137 NBJ137 MRN137 MHR137 LXV137 LNZ137 LED137 KUH137 KKL137 KAP137 JQT137 JGX137 IXB137 INF137 IDJ137 HTN137 HJR137 GZV137 GPZ137 GGD137 FWH137 FML137 FCP137 EST137 EIX137 DZB137 DPF137 DFJ137 CVN137 CLR137 CBV137 BRZ137 BID137 AYH137 AOL137 AEP137 UT137 KX137 WXD137 VTE138 BL39 WNH137 BG126:BG127 AEP134 BF244:BF247 BE123:BE125 WNK237 WXG237 KR236:KR237 UN236:UN237 AEJ236:AEJ237 AOF236:AOF237 AYB236:AYB237 BHX236:BHX237 BRT236:BRT237 CBP236:CBP237 CLL236:CLL237 CVH236:CVH237 DFD236:DFD237 DOZ236:DOZ237 DYV236:DYV237 EIR236:EIR237 ESN236:ESN237 FCJ236:FCJ237 FMF236:FMF237 FWB236:FWB237 GFX236:GFX237 GPT236:GPT237 GZP236:GZP237 HJL236:HJL237 HTH236:HTH237 IDD236:IDD237 IMZ236:IMZ237 IWV236:IWV237 JGR236:JGR237 JQN236:JQN237 KAJ236:KAJ237 KKF236:KKF237 KUB236:KUB237 LDX236:LDX237 LNT236:LNT237 LXP236:LXP237 MHL236:MHL237 MRH236:MRH237 NBD236:NBD237 NKZ236:NKZ237 NUV236:NUV237 OER236:OER237 OON236:OON237 OYJ236:OYJ237 PIF236:PIF237 PSB236:PSB237 QBX236:QBX237 QLT236:QLT237 QVP236:QVP237 RFL236:RFL237 RPH236:RPH237 RZD236:RZD237 SIZ236:SIZ237 SSV236:SSV237 TCR236:TCR237 TMN236:TMN237 TWJ236:TWJ237 UGF236:UGF237 UQB236:UQB237 UZX236:UZX237 VJT236:VJT237 VTP236:VTP237 WDL236:WDL237 WNH236:WNH237 WXD236:WXD237 KX237 UT237 AEP237 AOL237 AYH237 BID237 BRZ237 CBV237 CLR237 CVN237 DFJ237 DPF237 DZB237 EIX237 EST237 FCP237 FML237 FWH237 GGD237 GPZ237 GZV237 HJR237 HTN237 IDJ237 INF237 IXB237 JGX237 JQT237 KAP237 KKL237 KUH237 LED237 LNZ237 LXV237 MHR237 MRN237 NBJ237 NLF237 NVB237 OEX237 OOT237 OYP237 PIL237 PSH237 QCD237 QLZ237 QVV237 RFR237 RPN237 RZJ237 SJF237 STB237 TCX237 TMT237 TWP237 UGL237 UQH237 VAD237 VJZ237 VTV237 WDR237 WNN237 WXJ237 KU237 UQ237 AEM237 AOI237 AYE237 BIA237 BRW237 CBS237 CLO237 CVK237 DFG237 DPC237 DYY237 EIU237 ESQ237 FCM237 FMI237 FWE237 GGA237 GPW237 GZS237 HJO237 HTK237 IDG237 INC237 IWY237 JGU237 JQQ237 KAM237 KKI237 KUE237 LEA237 LNW237 LXS237 MHO237 MRK237 NBG237 NLC237 NUY237 OEU237 OOQ237 OYM237 PII237 PSE237 QCA237 QLW237 QVS237 RFO237 RPK237 RZG237 SJC237 SSY237 TCU237 TMQ237 TWM237 UGI237 UQE237 VAA237 VJW237 VTS237 WDO237 BJ237 BG237 WDO361:WDO363 VJU238 UR135 BD198 BJ198 BHZ70:BHZ71 BRV70:BRV71 CBR70:CBR71 CLN70:CLN71 CVJ70:CVJ71 DFF70:DFF71 DPB70:DPB71 DYX70:DYX71 EIT70:EIT71 ESP70:ESP71 FCL70:FCL71 FMH70:FMH71 FWD70:FWD71 GFZ70:GFZ71 GPV70:GPV71 GZR70:GZR71 HJN70:HJN71 HTJ70:HTJ71 IDF70:IDF71 INB70:INB71 IWX70:IWX71 JGT70:JGT71 JQP70:JQP71 KAL70:KAL71 KKH70:KKH71 KUD70:KUD71 LDZ70:LDZ71 LNV70:LNV71 LXR70:LXR71 MHN70:MHN71 MRJ70:MRJ71 NBF70:NBF71 NLB70:NLB71 NUX70:NUX71 OET70:OET71 OOP70:OOP71 OYL70:OYL71 PIH70:PIH71 PSD70:PSD71 QBZ70:QBZ71 QLV70:QLV71 QVR70:QVR71 RFN70:RFN71 RPJ70:RPJ71 RZF70:RZF71 SJB70:SJB71 SSX70:SSX71 TCT70:TCT71 TMP70:TMP71 TWL70:TWL71 UGH70:UGH71 UQD70:UQD71 UZZ70:UZZ71 VJV70:VJV71 VTR70:VTR71 WDN70:WDN71 WNJ70:WNJ71 WXF70:WXF71 KT70:KT71 UP70:UP71 AEL70:AEL71 AYD70:AYD71 AOH70:AOH71 KZ70:KZ71 UV70:UV71 AER70:AER71 AON70:AON71 AYJ70:AYJ71 BIF70:BIF71 BSB70:BSB71 CBX70:CBX71 CLT70:CLT71 CVP70:CVP71 DFL70:DFL71 DPH70:DPH71 DZD70:DZD71 EIZ70:EIZ71 ESV70:ESV71 FCR70:FCR71 FMN70:FMN71 FWJ70:FWJ71 GGF70:GGF71 GQB70:GQB71 GZX70:GZX71 HJT70:HJT71 HTP70:HTP71 IDL70:IDL71 INH70:INH71 IXD70:IXD71 JGZ70:JGZ71 JQV70:JQV71 KAR70:KAR71 KKN70:KKN71 KUJ70:KUJ71 LEF70:LEF71 LOB70:LOB71 LXX70:LXX71 MHT70:MHT71 MRP70:MRP71 NBL70:NBL71 NLH70:NLH71 NVD70:NVD71 OEZ70:OEZ71 OOV70:OOV71 OYR70:OYR71 PIN70:PIN71 PSJ70:PSJ71 QCF70:QCF71 QMB70:QMB71 QVX70:QVX71 RFT70:RFT71 RPP70:RPP71 RZL70:RZL71 SJH70:SJH71 STD70:STD71 TCZ70:TCZ71 TMV70:TMV71 TWR70:TWR71 UGN70:UGN71 UQJ70:UQJ71 VAF70:VAF71 VKB70:VKB71 VTX70:VTX71 WDT70:WDT71 WNP70:WNP71 WXL70:WXL71 AEO70:AEO71 US70:US71 KW70:KW71 AOK70:AOK71 AYG70:AYG71 BIC70:BIC71 BRY70:BRY71 CBU70:CBU71 CLQ70:CLQ71 CVM70:CVM71 DFI70:DFI71 DPE70:DPE71 DZA70:DZA71 EIW70:EIW71 ESS70:ESS71 FCO70:FCO71 FMK70:FMK71 FWG70:FWG71 GGC70:GGC71 GPY70:GPY71 GZU70:GZU71 HJQ70:HJQ71 HTM70:HTM71 IDI70:IDI71 INE70:INE71 IXA70:IXA71 JGW70:JGW71 JQS70:JQS71 KAO70:KAO71 KKK70:KKK71 KUG70:KUG71 LEC70:LEC71 LNY70:LNY71 LXU70:LXU71 MHQ70:MHQ71 MRM70:MRM71 NBI70:NBI71 NLE70:NLE71 NVA70:NVA71 OEW70:OEW71 OOS70:OOS71 OYO70:OYO71 PIK70:PIK71 PSG70:PSG71 QCC70:QCC71 QLY70:QLY71 QVU70:QVU71 RFQ70:RFQ71 RPM70:RPM71 RZI70:RZI71 SJE70:SJE71 STA70:STA71 TCW70:TCW71 TMS70:TMS71 TWO70:TWO71 UGK70:UGK71 UQG70:UQG71 VAC70:VAC71 VJY70:VJY71 VTU70:VTU71 WDQ70:WDQ71 WNM70:WNM71 WXI70:WXI71 BF70:BF71 BL70:BL71 BHZ28 BRV28 CBR28 CLN28 CVJ28 DFF28 DPB28 DYX28 EIT28 ESP28 FCL28 FMH28 FWD28 GFZ28 GPV28 GZR28 HJN28 HTJ28 IDF28 INB28 IWX28 JGT28 JQP28 KAL28 KKH28 KUD28 LDZ28 LNV28 LXR28 MHN28 MRJ28 NBF28 NLB28 NUX28 OET28 OOP28 OYL28 PIH28 PSD28 QBZ28 QLV28 QVR28 RFN28 RPJ28 RZF28 SJB28 SSX28 TCT28 TMP28 TWL28 UGH28 UQD28 UZZ28 VJV28 VTR28 WDN28 WNJ28 WXF28 KT28 UP28 AEL28 AYD28 AOH28 KZ28 UV28 AER28 AON28 AYJ28 BIF28 BSB28 CBX28 CLT28 CVP28 DFL28 DPH28 DZD28 EIZ28 ESV28 FCR28 FMN28 FWJ28 GGF28 GQB28 GZX28 HJT28 HTP28 IDL28 INH28 IXD28 JGZ28 JQV28 KAR28 KKN28 KUJ28 LEF28 LOB28 LXX28 MHT28 MRP28 NBL28 NLH28 NVD28 OEZ28 OOV28 OYR28 PIN28 PSJ28 QCF28 QMB28 QVX28 RFT28 RPP28 RZL28 SJH28 STD28 TCZ28 TMV28 TWR28 UGN28 UQJ28 VAF28 VKB28 VTX28 WDT28 WNP28 WXL28 AEO28 US28 KW28 AOK28 AYG28 BIC28 BRY28 CBU28 CLQ28 CVM28 DFI28 DPE28 DZA28 EIW28 ESS28 FCO28 FMK28 FWG28 GGC28 GPY28 GZU28 HJQ28 HTM28 IDI28 INE28 IXA28 JGW28 JQS28 KAO28 KKK28 KUG28 LEC28 LNY28 LXU28 MHQ28 MRM28 NBI28 NLE28 NVA28 OEW28 OOS28 OYO28 PIK28 PSG28 QCC28 QLY28 QVU28 RFQ28 RPM28 RZI28 SJE28 STA28 TCW28 TMS28 TWO28 UGK28 UQG28 VAC28 VJY28 VTU28 WDQ28 WNM28 WXI28 C28 BF28 BI28 BL28 BHZ31 BRV31 CBR31 CLN31 CVJ31 DFF31 DPB31 DYX31 EIT31 ESP31 FCL31 FMH31 FWD31 GFZ31 GPV31 GZR31 HJN31 HTJ31 IDF31 INB31 IWX31 JGT31 JQP31 KAL31 KKH31 KUD31 LDZ31 LNV31 LXR31 MHN31 MRJ31 NBF31 NLB31 NUX31 OET31 OOP31 OYL31 PIH31 PSD31 QBZ31 QLV31 QVR31 RFN31 RPJ31 RZF31 SJB31 SSX31 TCT31 TMP31 TWL31 UGH31 UQD31 UZZ31 VJV31 VTR31 WDN31 WNJ31 WXF31 KT31 UP31 AEL31 AYD31 AOH31 KZ31 UV31 AER31 AON31 AYJ31 BIF31 BSB31 CBX31 CLT31 CVP31 DFL31 DPH31 DZD31 EIZ31 ESV31 FCR31 FMN31 FWJ31 GGF31 GQB31 GZX31 HJT31 HTP31 IDL31 INH31 IXD31 JGZ31 JQV31 KAR31 KKN31 KUJ31 LEF31 LOB31 LXX31 MHT31 MRP31 NBL31 NLH31 NVD31 OEZ31 OOV31 OYR31 PIN31 PSJ31 QCF31 QMB31 QVX31 RFT31 RPP31 RZL31 SJH31 STD31 TCZ31 TMV31 TWR31 UGN31 UQJ31 VAF31 VKB31 VTX31 WDT31 WNP31 WXL31 AEO31 US31 KW31 AOK31 AYG31 BIC31 BRY31 CBU31 CLQ31 CVM31 DFI31 DPE31 DZA31 EIW31 ESS31 FCO31 FMK31 FWG31 GGC31 GPY31 GZU31 HJQ31 HTM31 IDI31 INE31 IXA31 JGW31 JQS31 KAO31 KKK31 KUG31 LEC31 LNY31 LXU31 MHQ31 MRM31 NBI31 NLE31 NVA31 OEW31 OOS31 OYO31 PIK31 PSG31 QCC31 QLY31 QVU31 RFQ31 RPM31 RZI31 SJE31 STA31 TCW31 TMS31 TWO31 UGK31 UQG31 VAC31 VJY31 VTU31 WDQ31 WNM31 WXI31 C31 BF31 BI31 BL31 BHZ36 BRV36 CBR36 CLN36 CVJ36 DFF36 DPB36 DYX36 EIT36 ESP36 FCL36 FMH36 FWD36 GFZ36 GPV36 GZR36 HJN36 HTJ36 IDF36 INB36 IWX36 JGT36 JQP36 KAL36 KKH36 KUD36 LDZ36 LNV36 LXR36 MHN36 MRJ36 NBF36 NLB36 NUX36 OET36 OOP36 OYL36 PIH36 PSD36 QBZ36 QLV36 QVR36 RFN36 RPJ36 RZF36 SJB36 SSX36 TCT36 TMP36 TWL36 UGH36 UQD36 UZZ36 VJV36 VTR36 WDN36 WNJ36 WXF36 KT36 UP36 AEL36 AYD36 AOH36 KZ36 UV36 AER36 AON36 AYJ36 BIF36 BSB36 CBX36 CLT36 CVP36 DFL36 DPH36 DZD36 EIZ36 ESV36 FCR36 FMN36 FWJ36 GGF36 GQB36 GZX36 HJT36 HTP36 IDL36 INH36 IXD36 JGZ36 JQV36 KAR36 KKN36 KUJ36 LEF36 LOB36 LXX36 MHT36 MRP36 NBL36 NLH36 NVD36 OEZ36 OOV36 OYR36 PIN36 PSJ36 QCF36 QMB36 QVX36 RFT36 RPP36 RZL36 SJH36 STD36 TCZ36 TMV36 TWR36 UGN36 UQJ36 VAF36 VKB36 VTX36 WDT36 WNP36 WXL36 AEO36 US36 KW36 AOK36 AYG36 BIC36 BRY36 CBU36 CLQ36 CVM36 DFI36 DPE36 DZA36 EIW36 ESS36 FCO36 FMK36 FWG36 GGC36 GPY36 GZU36 HJQ36 HTM36 IDI36 INE36 IXA36 JGW36 JQS36 KAO36 KKK36 KUG36 LEC36 LNY36 LXU36 MHQ36 MRM36 NBI36 NLE36 NVA36 OEW36 OOS36 OYO36 PIK36 PSG36 QCC36 QLY36 QVU36 RFQ36 RPM36 RZI36 SJE36 STA36 TCW36 TMS36 TWO36 UGK36 UQG36 VAC36 VJY36 VTU36 WDQ36 WNM36 WXI36 C36 BF36 BI36 BL36 BHZ39 BRV39 CBR39 CLN39 CVJ39 DFF39 DPB39 DYX39 EIT39 ESP39 FCL39 FMH39 FWD39 GFZ39 GPV39 GZR39 HJN39 HTJ39 IDF39 INB39 IWX39 JGT39 JQP39 KAL39 KKH39 KUD39 LDZ39 LNV39 LXR39 MHN39 MRJ39 NBF39 NLB39 NUX39 OET39 OOP39 OYL39 PIH39 PSD39 QBZ39 QLV39 QVR39 RFN39 RPJ39 RZF39 SJB39 SSX39 TCT39 TMP39 TWL39 UGH39 UQD39 UZZ39 VJV39 VTR39 WDN39 WNJ39 WXF39 KT39 UP39 AEL39 AYD39 AOH39 KZ39 UV39 AER39 AON39 AYJ39 BIF39 BSB39 CBX39 CLT39 CVP39 DFL39 DPH39 DZD39 EIZ39 ESV39 FCR39 FMN39 FWJ39 GGF39 GQB39 GZX39 HJT39 HTP39 IDL39 INH39 IXD39 JGZ39 JQV39 KAR39 KKN39 KUJ39 LEF39 LOB39 LXX39 MHT39 MRP39 NBL39 NLH39 NVD39 OEZ39 OOV39 OYR39 PIN39 PSJ39 QCF39 QMB39 QVX39 RFT39 RPP39 RZL39 SJH39 STD39 TCZ39 TMV39 TWR39 UGN39 UQJ39 VAF39 VKB39 VTX39 WDT39 WNP39 WXL39 AEO39 US39 KW39 AOK39 AYG39 BIC39 BRY39 CBU39 CLQ39 CVM39 DFI39 DPE39 DZA39 EIW39 ESS39 FCO39 FMK39 FWG39 GGC39 GPY39 GZU39 HJQ39 HTM39 IDI39 INE39 IXA39 JGW39 JQS39 KAO39 KKK39 KUG39 LEC39 LNY39 LXU39 MHQ39 MRM39 NBI39 NLE39 NVA39 OEW39 OOS39 OYO39 PIK39 PSG39 QCC39 QLY39 QVU39 RFQ39 RPM39 RZI39 SJE39 STA39 TCW39 TMS39 TWO39 UGK39 UQG39 VAC39 VJY39 VTU39 WDQ39 WNM39 WXI39 C39 BF39 BI39 AOL134 AYH134 BID134 BRZ134 CBV134 CLR134 CVN134 DFJ134 DPF134 DZB134 EIX134 EST134 FCP134 FML134 FWH134 GGD134 GPZ134 GZV134 HJR134 HTN134 IDJ134 INF134 IXB134 JGX134 JQT134 KAP134 KKL134 KUH134 LED134 LNZ134 LXV134 MHR134 MRN134 NBJ134 NLF134 NVB134 OEX134 OOT134 OYP134 PIL134 PSH134 QCD134 QLZ134 QVV134 RFR134 RPN134 RZJ134 SJF134 STB134 TCX134 TMT134 TWP134 UGL134 UQH134 VAD134 VJZ134 VTV134 WDR134 WNN134 WXJ134 KU134 UQ134 AEM134 AOI134 BG134 AYE134 BIA134 BRW134 CBS134 CLO134 CVK134 DFG134 DPC134 DYY134 EIU134 ESQ134 FCM134 FMI134 FWE134 GGA134 GPW134 GZS134 HJO134 HTK134 IDG134 INC134 IWY134 JGU134 JQQ134 KAM134 KKI134 KUE134 LEA134 LNW134 LXS134 MHO134 MRK134 NBG134 NLC134 NUY134 OEU134 OOQ134 OYM134 PII134 PSE134 QCA134 QLW134 QVS134 RFO134 RPK134 RZG134 SJC134 SSY134 TCU134 TMQ134 TWM134 UGI134 UQE134 VAA134 VJW134 VTS134 WDO134 WNK134 WXG134 KR134 UN134 AEJ134 AOF134 BD134 AYB134 BHX134 BRT134 CBP134 CLL134 CVH134 DFD134 DOZ134 DYV134 EIR134 ESN134 FCJ134 FMF134 FWB134 GFX134 GPT134 GZP134 HJL134 HTH134 IDD134 IMZ134 IWV134 JGR134 JQN134 KAJ134 KKF134 KUB134 LDX134 LNT134 LXP134 MHL134 MRH134 NBD134 NKZ134 NUV134 OER134 OON134 OYJ134 PIF134 PSB134 QBX134 QLT134 QVP134 RFL134 RPH134 RZD134 SIZ134 SSV134 TCR134 TMN134 TWJ134 UGF134 UQB134 UZX134 VJT134 VTP134 WDL134 WNH134 WXD134 KX134 WNI127 WWX147 TZ117:TZ118 KV135 WNF135 WDJ135 VTN135 VJR135 UZV135 UPZ135 UGD135 TWH135 TML135 TCP135 SST135 SIX135 RZB135 RPF135 RFJ135 QVN135 QLR135 QBV135 PRZ135 PID135 OYH135 OOL135 OEP135 NUT135 NKX135 NBB135 MRF135 MHJ135 LXN135 LNR135 LDV135 KTZ135 KKD135 KAH135 JQL135 JGP135 IWT135 IMX135 IDB135 HTF135 HJJ135 GZN135 GPR135 GFV135 FVZ135 FMD135 FCH135 ESL135 EIP135 DYT135 DOX135 DFB135 CVF135 CLJ135 CBN135 BRR135 BHV135 AXZ135 AOD135 AEH135 UL135 KP135 WXB135 WXE135 WNI135 WDM135 VTQ135 VJU135 UZY135 UQC135 UGG135 TWK135 TMO135 TCS135 SSW135 SJA135 RZE135 RPI135 RFM135 QVQ135 QLU135 QBY135 PSC135 PIG135 OYK135 OOO135 OES135 NUW135 NLA135 NBE135 MRI135 MHM135 LXQ135 LNU135 LDY135 KUC135 KKG135 KAK135 JQO135 JGS135 IWW135 INA135 IDE135 HTI135 HJM135 GZQ135 GPU135 GFY135 FWC135 FMG135 FCK135 ESO135 EIS135 DYW135 DPA135 DFE135 CVI135 CLM135 CBQ135 BRU135 BHY135 AYC135 AOG135 AEK135 UO135 KS135 WXH135 WNL135 WDP135 VTT135 VJX135 VAB135 UQF135 UGJ135 TWN135 TMR135 TCV135 SSZ135 SJD135 RZH135 RPL135 RFP135 QVT135 QLX135 QCB135 PSF135 PIJ135 OYN135 OOR135 OEV135 NUZ135 NLD135 NBH135 MRL135 MHP135 LXT135 LNX135 LEB135 KUF135 KKJ135 KAN135 JQR135 JGV135 IWZ135 IND135 IDH135 HTL135 HJP135 GZT135 GPX135 GGB135 FWF135 FMJ135 FCN135 ESR135 EIV135 DYZ135 DPD135 DFH135 CVL135 CLP135 CBT135 BRX135 BIB135 AYF135 AOJ135 BK93 KI147 UZY238 VTQ238 WDM238 WNI238 WXE238 KP238 UL238 AEH238 AOD238 AXZ238 BHV238 BRR238 CBN238 CLJ238 CVF238 DFB238 DOX238 DYT238 EIP238 ESL238 FCH238 FMD238 FVZ238 GFV238 GPR238 GZN238 HJJ238 HTF238 IDB238 IMX238 IWT238 JGP238 JQL238 KAH238 KKD238 KTZ238 LDV238 LNR238 LXN238 MHJ238 MRF238 NBB238 NKX238 NUT238 OEP238 OOL238 OYH238 PID238 PRZ238 QBV238 QLR238 QVN238 RFJ238 RPF238 RZB238 SIX238 SST238 TCP238 TML238 TWH238 UGD238 UPZ238 UZV238 VJR238 VTN238 WDJ238 WNF238 WXB238 KV238 UR238 AEN238 AOJ238 AYF238 BIB238 BRX238 CBT238 CLP238 CVL238 DFH238 DPD238 DYZ238 EIV238 ESR238 FCN238 FMJ238 FWF238 GGB238 GPX238 GZT238 HJP238 HTL238 IDH238 IND238 IWZ238 JGV238 JQR238 KAN238 KKJ238 KUF238 LEB238 LNX238 LXT238 MHP238 MRL238 NBH238 NLD238 NUZ238 OEV238 OOR238 OYN238 PIJ238 PSF238 QCB238 QLX238 QVT238 RFP238 RPL238 RZH238 SJD238 SSZ238 TCV238 TMR238 TWN238 UGJ238 UQF238 VAB238 VJX238 VTT238 WDP238 WNL238 WXH238 KS238 UO238 AEK238 AOG238 AYC238 BHY238 BRU238 CBQ238 CLM238 CVI238 DFE238 DPA238 DYW238 EIS238 ESO238 FCK238 FMG238 FWC238 GFY238 GPU238 GZQ238 HJM238 HTI238 IDE238 INA238 IWW238 JGS238 JQO238 KAK238 KKG238 KUC238 LDY238 LNU238 LXQ238 MHM238 MRI238 NBE238 NLA238 NUW238 OES238 OOO238 OYK238 PIG238 PSC238 QBY238 QLU238 QVQ238 RFM238 RPI238 RZE238 SJA238 SSW238 TCS238 TMO238 TWK238 UGG238 BI191 UG143 BD192 BG192 VAI239 BI194 BF194 BD195 BG195 BJ192 BF197 BI197 WNI133 BG198 BJ195 BI240:BI241 BH147 BH16:BH26 BI319 WWX231 BI315:BI316 BF315:BF316 KN72 UJ72 AEF72 AOB72 AXX72 BHT72 BRP72 CBL72 CLH72 CVD72 DEZ72 DOV72 DYR72 EIN72 ESJ72 FCF72 FMB72 FVX72 GFT72 GPP72 GZL72 HJH72 HTD72 ICZ72 IMV72 IWR72 JGN72 JQJ72 KAF72 KKB72 KTX72 LDT72 LNP72 LXL72 MHH72 MRD72 NAZ72 NKV72 NUR72 OEN72 OOJ72 OYF72 PIB72 PRX72 QBT72 QLP72 QVL72 RFH72 RPD72 RYZ72 SIV72 SSR72 TCN72 TMJ72 TWF72 UGB72 UPX72 UZT72 VJP72 VTL72 WDH72 WND72 WWZ72 AEC72 UG72 KK72 ANY72 AXU72 BHQ72 BRM72 CBI72 CLE72 CVA72 DEW72 DOS72 DYO72 EIK72 ESG72 FCC72 FLY72 FVU72 GFQ72 GPM72 GZI72 HJE72 HTA72 ICW72 IMS72 IWO72 JGK72 JQG72 KAC72 KJY72 KTU72 LDQ72 LNM72 LXI72 MHE72 MRA72 NAW72 NKS72 NUO72 OEK72 OOG72 OYC72 PHY72 PRU72 QBQ72 QLM72 QVI72 RFE72 RPA72 RYW72 SIS72 SSO72 TCK72 TMG72 TWC72 UFY72 UPU72 UZQ72 VJM72 VTI72 WDE72 WNA72 WWW72 AXR72 BHN72 BRJ72 CBF72 CLB72 CUX72 DET72 DOP72 DYL72 EIH72 ESD72 FBZ72 FLV72 FVR72 GFN72 GPJ72 GZF72 HJB72 HSX72 ICT72 IMP72 IWL72 JGH72 JQD72 JZZ72 KJV72 KTR72 LDN72 LNJ72 LXF72 MHB72 MQX72 NAT72 NKP72 NUL72 OEH72 OOD72 OXZ72 PHV72 PRR72 QBN72 QLJ72 QVF72 RFB72 ROX72 RYT72 SIP72 SSL72 TCH72 TMD72 TVZ72 UFV72 UPR72 UZN72 VJJ72 VTF72 WDB72 WMX72 WWT72 KH72 UD72 ADZ72 ANV72 TZ73:TZ74 ADV73:ADV74 ANR73:ANR74 AXN73:AXN74 BHJ73:BHJ74 BRF73:BRF74 CBB73:CBB74 CKX73:CKX74 CUT73:CUT74 DEP73:DEP74 DOL73:DOL74 DYH73:DYH74 EID73:EID74 ERZ73:ERZ74 FBV73:FBV74 FLR73:FLR74 FVN73:FVN74 GFJ73:GFJ74 GPF73:GPF74 GZB73:GZB74 HIX73:HIX74 HST73:HST74 ICP73:ICP74 IML73:IML74 IWH73:IWH74 JGD73:JGD74 JPZ73:JPZ74 JZV73:JZV74 KJR73:KJR74 KTN73:KTN74 LDJ73:LDJ74 LNF73:LNF74 LXB73:LXB74 MGX73:MGX74 MQT73:MQT74 NAP73:NAP74 NKL73:NKL74 NUH73:NUH74 OED73:OED74 ONZ73:ONZ74 OXV73:OXV74 PHR73:PHR74 PRN73:PRN74 QBJ73:QBJ74 QLF73:QLF74 QVB73:QVB74 REX73:REX74 ROT73:ROT74 RYP73:RYP74 SIL73:SIL74 SSH73:SSH74 TCD73:TCD74 TLZ73:TLZ74 TVV73:TVV74 UFR73:UFR74 UPN73:UPN74 UZJ73:UZJ74 VJF73:VJF74 VTB73:VTB74 WCX73:WCX74 WMT73:WMT74 WWP73:WWP74 ADS73:ADS74 TW73:TW74 KA73:KA74 ANO73:ANO74 AXK73:AXK74 BHG73:BHG74 BRC73:BRC74 CAY73:CAY74 CKU73:CKU74 CUQ73:CUQ74 DEM73:DEM74 DOI73:DOI74 DYE73:DYE74 EIA73:EIA74 ERW73:ERW74 FBS73:FBS74 FLO73:FLO74 FVK73:FVK74 GFG73:GFG74 GPC73:GPC74 GYY73:GYY74 HIU73:HIU74 HSQ73:HSQ74 ICM73:ICM74 IMI73:IMI74 IWE73:IWE74 JGA73:JGA74 JPW73:JPW74 JZS73:JZS74 KJO73:KJO74 KTK73:KTK74 LDG73:LDG74 LNC73:LNC74 LWY73:LWY74 MGU73:MGU74 MQQ73:MQQ74 NAM73:NAM74 NKI73:NKI74 NUE73:NUE74 OEA73:OEA74 ONW73:ONW74 OXS73:OXS74 PHO73:PHO74 PRK73:PRK74 QBG73:QBG74 QLC73:QLC74 QUY73:QUY74 REU73:REU74 ROQ73:ROQ74 RYM73:RYM74 SII73:SII74 SSE73:SSE74 TCA73:TCA74 TLW73:TLW74 TVS73:TVS74 UFO73:UFO74 UPK73:UPK74 UZG73:UZG74 VJC73:VJC74 VSY73:VSY74 WCU73:WCU74 WMQ73:WMQ74 WWM73:WWM74 AXH73:AXH74 BHD73:BHD74 BQZ73:BQZ74 CAV73:CAV74 CKR73:CKR74 CUN73:CUN74 DEJ73:DEJ74 DOF73:DOF74 DYB73:DYB74 EHX73:EHX74 ERT73:ERT74 FBP73:FBP74 FLL73:FLL74 FVH73:FVH74 GFD73:GFD74 GOZ73:GOZ74 GYV73:GYV74 HIR73:HIR74 HSN73:HSN74 ICJ73:ICJ74 IMF73:IMF74 IWB73:IWB74 JFX73:JFX74 JPT73:JPT74 JZP73:JZP74 KJL73:KJL74 KTH73:KTH74 LDD73:LDD74 LMZ73:LMZ74 LWV73:LWV74 MGR73:MGR74 MQN73:MQN74 NAJ73:NAJ74 NKF73:NKF74 NUB73:NUB74 ODX73:ODX74 ONT73:ONT74 OXP73:OXP74 PHL73:PHL74 PRH73:PRH74 QBD73:QBD74 QKZ73:QKZ74 QUV73:QUV74 RER73:RER74 RON73:RON74 RYJ73:RYJ74 SIF73:SIF74 SSB73:SSB74 TBX73:TBX74 TLT73:TLT74 TVP73:TVP74 UFL73:UFL74 UPH73:UPH74 UZD73:UZD74 VIZ73:VIZ74 VSV73:VSV74 WCR73:WCR74 WMN73:WMN74 WWJ73:WWJ74 JX73:JX74 TT73:TT74 ADP73:ADP74 KN77 UJ77 AEF77 AOB77 AXX77 BHT77 BRP77 CBL77 CLH77 CVD77 DEZ77 DOV77 DYR77 EIN77 ESJ77 FCF77 FMB77 FVX77 GFT77 GPP77 GZL77 HJH77 HTD77 ICZ77 IMV77 IWR77 JGN77 JQJ77 KAF77 KKB77 KTX77 LDT77 LNP77 LXL77 MHH77 MRD77 NAZ77 NKV77 NUR77 OEN77 OOJ77 OYF77 PIB77 PRX77 QBT77 QLP77 QVL77 RFH77 RPD77 RYZ77 SIV77 SSR77 TCN77 TMJ77 TWF77 UGB77 UPX77 UZT77 VJP77 VTL77 WDH77 WND77 WWZ77 AEC77 UG77 KK77 ANY77 AXU77 BHQ77 BRM77 CBI77 CLE77 CVA77 DEW77 DOS77 DYO77 EIK77 ESG77 FCC77 FLY77 FVU77 GFQ77 GPM77 GZI77 HJE77 HTA77 ICW77 IMS77 IWO77 JGK77 JQG77 KAC77 KJY77 KTU77 LDQ77 LNM77 LXI77 MHE77 MRA77 NAW77 NKS77 NUO77 OEK77 OOG77 OYC77 PHY77 PRU77 QBQ77 QLM77 QVI77 RFE77 RPA77 RYW77 SIS77 SSO77 TCK77 TMG77 TWC77 UFY77 UPU77 UZQ77 VJM77 VTI77 WDE77 WNA77 WWW77 AXR77 BHN77 BRJ77 CBF77 CLB77 CUX77 DET77 DOP77 DYL77 EIH77 ESD77 FBZ77 FLV77 FVR77 GFN77 GPJ77 GZF77 HJB77 HSX77 ICT77 IMP77 IWL77 JGH77 JQD77 JZZ77 KJV77 KTR77 LDN77 LNJ77 LXF77 MHB77 MQX77 NAT77 NKP77 NUL77 OEH77 OOD77 OXZ77 PHV77 PRR77 QBN77 QLJ77 QVF77 RFB77 ROX77 RYT77 SIP77 SSL77 TCH77 TMD77 TVZ77 UFV77 UPR77 UZN77 VJJ77 VTF77 WDB77 WMX77 WWT77 KH77 UD77 ADZ77 ANV77 TZ78:TZ79 ADV78:ADV79 ANR78:ANR79 AXN78:AXN79 BHJ78:BHJ79 BRF78:BRF79 CBB78:CBB79 CKX78:CKX79 CUT78:CUT79 DEP78:DEP79 DOL78:DOL79 DYH78:DYH79 EID78:EID79 ERZ78:ERZ79 FBV78:FBV79 FLR78:FLR79 FVN78:FVN79 GFJ78:GFJ79 GPF78:GPF79 GZB78:GZB79 HIX78:HIX79 HST78:HST79 ICP78:ICP79 IML78:IML79 IWH78:IWH79 JGD78:JGD79 JPZ78:JPZ79 JZV78:JZV79 KJR78:KJR79 KTN78:KTN79 LDJ78:LDJ79 LNF78:LNF79 LXB78:LXB79 MGX78:MGX79 MQT78:MQT79 NAP78:NAP79 NKL78:NKL79 NUH78:NUH79 OED78:OED79 ONZ78:ONZ79 OXV78:OXV79 PHR78:PHR79 PRN78:PRN79 QBJ78:QBJ79 QLF78:QLF79 QVB78:QVB79 REX78:REX79 ROT78:ROT79 RYP78:RYP79 SIL78:SIL79 SSH78:SSH79 TCD78:TCD79 TLZ78:TLZ79 TVV78:TVV79 UFR78:UFR79 UPN78:UPN79 UZJ78:UZJ79 VJF78:VJF79 VTB78:VTB79 WCX78:WCX79 WMT78:WMT79 WWP78:WWP79 ADS78:ADS79 TW78:TW79 KA78:KA79 ANO78:ANO79 AXK78:AXK79 BHG78:BHG79 BRC78:BRC79 CAY78:CAY79 CKU78:CKU79 CUQ78:CUQ79 DEM78:DEM79 DOI78:DOI79 DYE78:DYE79 EIA78:EIA79 ERW78:ERW79 FBS78:FBS79 FLO78:FLO79 FVK78:FVK79 GFG78:GFG79 GPC78:GPC79 GYY78:GYY79 HIU78:HIU79 HSQ78:HSQ79 ICM78:ICM79 IMI78:IMI79 IWE78:IWE79 JGA78:JGA79 JPW78:JPW79 JZS78:JZS79 KJO78:KJO79 KTK78:KTK79 LDG78:LDG79 LNC78:LNC79 LWY78:LWY79 MGU78:MGU79 MQQ78:MQQ79 NAM78:NAM79 NKI78:NKI79 NUE78:NUE79 OEA78:OEA79 ONW78:ONW79 OXS78:OXS79 PHO78:PHO79 PRK78:PRK79 QBG78:QBG79 QLC78:QLC79 QUY78:QUY79 REU78:REU79 ROQ78:ROQ79 RYM78:RYM79 SII78:SII79 SSE78:SSE79 TCA78:TCA79 TLW78:TLW79 TVS78:TVS79 UFO78:UFO79 UPK78:UPK79 UZG78:UZG79 VJC78:VJC79 VSY78:VSY79 WCU78:WCU79 WMQ78:WMQ79 WWM78:WWM79 AXH78:AXH79 BHD78:BHD79 BQZ78:BQZ79 CAV78:CAV79 CKR78:CKR79 CUN78:CUN79 DEJ78:DEJ79 DOF78:DOF79 DYB78:DYB79 EHX78:EHX79 ERT78:ERT79 FBP78:FBP79 FLL78:FLL79 FVH78:FVH79 GFD78:GFD79 GOZ78:GOZ79 GYV78:GYV79 HIR78:HIR79 HSN78:HSN79 ICJ78:ICJ79 IMF78:IMF79 IWB78:IWB79 JFX78:JFX79 JPT78:JPT79 JZP78:JZP79 KJL78:KJL79 KTH78:KTH79 LDD78:LDD79 LMZ78:LMZ79 LWV78:LWV79 MGR78:MGR79 MQN78:MQN79 NAJ78:NAJ79 NKF78:NKF79 NUB78:NUB79 ODX78:ODX79 ONT78:ONT79 OXP78:OXP79 PHL78:PHL79 PRH78:PRH79 QBD78:QBD79 QKZ78:QKZ79 QUV78:QUV79 RER78:RER79 RON78:RON79 RYJ78:RYJ79 SIF78:SIF79 SSB78:SSB79 TBX78:TBX79 TLT78:TLT79 TVP78:TVP79 UFL78:UFL79 UPH78:UPH79 UZD78:UZD79 VIZ78:VIZ79 VSV78:VSV79 WCR78:WCR79 WMN78:WMN79 WWJ78:WWJ79 JX78:JX79 TT78:TT79 ADP78:ADP79 ANL78:ANL79 ANV82 KN82 UJ82 AEF82 AOB82 AXX82 BHT82 BRP82 CBL82 CLH82 CVD82 DEZ82 DOV82 DYR82 EIN82 ESJ82 FCF82 FMB82 FVX82 GFT82 GPP82 GZL82 HJH82 HTD82 ICZ82 IMV82 IWR82 JGN82 JQJ82 KAF82 KKB82 KTX82 LDT82 LNP82 LXL82 MHH82 MRD82 NAZ82 NKV82 NUR82 OEN82 OOJ82 OYF82 PIB82 PRX82 QBT82 QLP82 QVL82 RFH82 RPD82 RYZ82 SIV82 SSR82 TCN82 TMJ82 TWF82 UGB82 UPX82 UZT82 VJP82 VTL82 WDH82 WND82 WWZ82 AEC82 UG82 KK82 ANY82 AXU82 BHQ82 BRM82 CBI82 CLE82 CVA82 DEW82 DOS82 DYO82 EIK82 ESG82 FCC82 FLY82 FVU82 GFQ82 GPM82 GZI82 HJE82 HTA82 ICW82 IMS82 IWO82 JGK82 JQG82 KAC82 KJY82 KTU82 LDQ82 LNM82 LXI82 MHE82 MRA82 NAW82 NKS82 NUO82 OEK82 OOG82 OYC82 PHY82 PRU82 QBQ82 QLM82 QVI82 RFE82 RPA82 RYW82 SIS82 SSO82 TCK82 TMG82 TWC82 UFY82 UPU82 UZQ82 VJM82 VTI82 WDE82 WNA82 WWW82 AXR82 BHN82 BRJ82 CBF82 CLB82 CUX82 DET82 DOP82 DYL82 EIH82 ESD82 FBZ82 FLV82 FVR82 GFN82 GPJ82 GZF82 HJB82 HSX82 ICT82 IMP82 IWL82 JGH82 JQD82 JZZ82 KJV82 KTR82 LDN82 LNJ82 LXF82 MHB82 MQX82 NAT82 NKP82 NUL82 OEH82 OOD82 OXZ82 PHV82 PRR82 QBN82 QLJ82 QVF82 RFB82 ROX82 RYT82 SIP82 SSL82 TCH82 TMD82 TVZ82 UFV82 UPR82 UZN82 VJJ82 VTF82 WDB82 WMX82 WWT82 KH82 UD82 ADZ82 TZ83:TZ84 ADV83:ADV84 ANR83:ANR84 AXN83:AXN84 BHJ83:BHJ84 BRF83:BRF84 CBB83:CBB84 CKX83:CKX84 CUT83:CUT84 DEP83:DEP84 DOL83:DOL84 DYH83:DYH84 EID83:EID84 ERZ83:ERZ84 FBV83:FBV84 FLR83:FLR84 FVN83:FVN84 GFJ83:GFJ84 GPF83:GPF84 GZB83:GZB84 HIX83:HIX84 HST83:HST84 ICP83:ICP84 IML83:IML84 IWH83:IWH84 JGD83:JGD84 JPZ83:JPZ84 JZV83:JZV84 KJR83:KJR84 KTN83:KTN84 LDJ83:LDJ84 LNF83:LNF84 LXB83:LXB84 MGX83:MGX84 MQT83:MQT84 NAP83:NAP84 NKL83:NKL84 NUH83:NUH84 OED83:OED84 ONZ83:ONZ84 OXV83:OXV84 PHR83:PHR84 PRN83:PRN84 QBJ83:QBJ84 QLF83:QLF84 QVB83:QVB84 REX83:REX84 ROT83:ROT84 RYP83:RYP84 SIL83:SIL84 SSH83:SSH84 TCD83:TCD84 TLZ83:TLZ84 TVV83:TVV84 UFR83:UFR84 UPN83:UPN84 UZJ83:UZJ84 VJF83:VJF84 VTB83:VTB84 WCX83:WCX84 WMT83:WMT84 WWP83:WWP84 ADS83:ADS84 TW83:TW84 KA83:KA84 ANO83:ANO84 AXK83:AXK84 BHG83:BHG84 BRC83:BRC84 CAY83:CAY84 CKU83:CKU84 CUQ83:CUQ84 DEM83:DEM84 DOI83:DOI84 DYE83:DYE84 EIA83:EIA84 ERW83:ERW84 FBS83:FBS84 FLO83:FLO84 FVK83:FVK84 GFG83:GFG84 GPC83:GPC84 GYY83:GYY84 HIU83:HIU84 HSQ83:HSQ84 ICM83:ICM84 IMI83:IMI84 IWE83:IWE84 JGA83:JGA84 JPW83:JPW84 JZS83:JZS84 KJO83:KJO84 KTK83:KTK84 LDG83:LDG84 LNC83:LNC84 LWY83:LWY84 MGU83:MGU84 MQQ83:MQQ84 NAM83:NAM84 NKI83:NKI84 NUE83:NUE84 OEA83:OEA84 ONW83:ONW84 OXS83:OXS84 PHO83:PHO84 PRK83:PRK84 QBG83:QBG84 QLC83:QLC84 QUY83:QUY84 REU83:REU84 ROQ83:ROQ84 RYM83:RYM84 SII83:SII84 SSE83:SSE84 TCA83:TCA84 TLW83:TLW84 TVS83:TVS84 UFO83:UFO84 UPK83:UPK84 UZG83:UZG84 VJC83:VJC84 VSY83:VSY84 WCU83:WCU84 WMQ83:WMQ84 WWM83:WWM84 AXH83:AXH84 BHD83:BHD84 BQZ83:BQZ84 CAV83:CAV84 CKR83:CKR84 CUN83:CUN84 DEJ83:DEJ84 DOF83:DOF84 DYB83:DYB84 EHX83:EHX84 ERT83:ERT84 FBP83:FBP84 FLL83:FLL84 FVH83:FVH84 GFD83:GFD84 GOZ83:GOZ84 GYV83:GYV84 HIR83:HIR84 HSN83:HSN84 ICJ83:ICJ84 IMF83:IMF84 IWB83:IWB84 JFX83:JFX84 JPT83:JPT84 JZP83:JZP84 KJL83:KJL84 KTH83:KTH84 LDD83:LDD84 LMZ83:LMZ84 LWV83:LWV84 MGR83:MGR84 MQN83:MQN84 NAJ83:NAJ84 NKF83:NKF84 NUB83:NUB84 ODX83:ODX84 ONT83:ONT84 OXP83:OXP84 PHL83:PHL84 PRH83:PRH84 QBD83:QBD84 QKZ83:QKZ84 QUV83:QUV84 RER83:RER84 RON83:RON84 RYJ83:RYJ84 SIF83:SIF84 SSB83:SSB84 TBX83:TBX84 TLT83:TLT84 TVP83:TVP84 UFL83:UFL84 UPH83:UPH84 UZD83:UZD84 VIZ83:VIZ84 VSV83:VSV84 WCR83:WCR84 WMN83:WMN84 WWJ83:WWJ84 JX83:JX84 TT83:TT84 ADP83:ADP84 ANL83:ANL84 ADZ87:ADZ88 ANV87:ANV88 KN87:KN88 UJ87:UJ88 AEF87:AEF88 AOB87:AOB88 AXX87:AXX88 BHT87:BHT88 BRP87:BRP88 CBL87:CBL88 CLH87:CLH88 CVD87:CVD88 DEZ87:DEZ88 DOV87:DOV88 DYR87:DYR88 EIN87:EIN88 ESJ87:ESJ88 FCF87:FCF88 FMB87:FMB88 FVX87:FVX88 GFT87:GFT88 GPP87:GPP88 GZL87:GZL88 HJH87:HJH88 HTD87:HTD88 ICZ87:ICZ88 IMV87:IMV88 IWR87:IWR88 JGN87:JGN88 JQJ87:JQJ88 KAF87:KAF88 KKB87:KKB88 KTX87:KTX88 LDT87:LDT88 LNP87:LNP88 LXL87:LXL88 MHH87:MHH88 MRD87:MRD88 NAZ87:NAZ88 NKV87:NKV88 NUR87:NUR88 OEN87:OEN88 OOJ87:OOJ88 OYF87:OYF88 PIB87:PIB88 PRX87:PRX88 QBT87:QBT88 QLP87:QLP88 QVL87:QVL88 RFH87:RFH88 RPD87:RPD88 RYZ87:RYZ88 SIV87:SIV88 SSR87:SSR88 TCN87:TCN88 TMJ87:TMJ88 TWF87:TWF88 UGB87:UGB88 UPX87:UPX88 UZT87:UZT88 VJP87:VJP88 VTL87:VTL88 WDH87:WDH88 WND87:WND88 WWZ87:WWZ88 AEC87:AEC88 UG87:UG88 KK87:KK88 ANY87:ANY88 AXU87:AXU88 BHQ87:BHQ88 BRM87:BRM88 CBI87:CBI88 CLE87:CLE88 CVA87:CVA88 DEW87:DEW88 DOS87:DOS88 DYO87:DYO88 EIK87:EIK88 ESG87:ESG88 FCC87:FCC88 FLY87:FLY88 FVU87:FVU88 GFQ87:GFQ88 GPM87:GPM88 GZI87:GZI88 HJE87:HJE88 HTA87:HTA88 ICW87:ICW88 IMS87:IMS88 IWO87:IWO88 JGK87:JGK88 JQG87:JQG88 KAC87:KAC88 KJY87:KJY88 KTU87:KTU88 LDQ87:LDQ88 LNM87:LNM88 LXI87:LXI88 MHE87:MHE88 MRA87:MRA88 NAW87:NAW88 NKS87:NKS88 NUO87:NUO88 OEK87:OEK88 OOG87:OOG88 OYC87:OYC88 PHY87:PHY88 PRU87:PRU88 QBQ87:QBQ88 QLM87:QLM88 QVI87:QVI88 RFE87:RFE88 RPA87:RPA88 RYW87:RYW88 SIS87:SIS88 SSO87:SSO88 TCK87:TCK88 TMG87:TMG88 TWC87:TWC88 UFY87:UFY88 UPU87:UPU88 UZQ87:UZQ88 VJM87:VJM88 VTI87:VTI88 WDE87:WDE88 WNA87:WNA88 WWW87:WWW88 AXR87:AXR88 BHN87:BHN88 BRJ87:BRJ88 CBF87:CBF88 CLB87:CLB88 CUX87:CUX88 DET87:DET88 DOP87:DOP88 DYL87:DYL88 EIH87:EIH88 ESD87:ESD88 FBZ87:FBZ88 FLV87:FLV88 FVR87:FVR88 GFN87:GFN88 GPJ87:GPJ88 GZF87:GZF88 HJB87:HJB88 HSX87:HSX88 ICT87:ICT88 IMP87:IMP88 IWL87:IWL88 JGH87:JGH88 JQD87:JQD88 JZZ87:JZZ88 KJV87:KJV88 KTR87:KTR88 LDN87:LDN88 LNJ87:LNJ88 LXF87:LXF88 MHB87:MHB88 MQX87:MQX88 NAT87:NAT88 NKP87:NKP88 NUL87:NUL88 OEH87:OEH88 OOD87:OOD88 OXZ87:OXZ88 PHV87:PHV88 PRR87:PRR88 QBN87:QBN88 QLJ87:QLJ88 QVF87:QVF88 RFB87:RFB88 ROX87:ROX88 RYT87:RYT88 SIP87:SIP88 SSL87:SSL88 TCH87:TCH88 TMD87:TMD88 TVZ87:TVZ88 UFV87:UFV88 UPR87:UPR88 UZN87:UZN88 VJJ87:VJJ88 VTF87:VTF88 WDB87:WDB88 WMX87:WMX88 WWT87:WWT88 KH87:KH88 UD87:UD88 TZ89 ADV89 ANR89 AXN89 BHJ89 BRF89 CBB89 CKX89 CUT89 DEP89 DOL89 DYH89 EID89 ERZ89 FBV89 FLR89 FVN89 GFJ89 GPF89 GZB89 HIX89 HST89 ICP89 IML89 IWH89 JGD89 JPZ89 JZV89 KJR89 KTN89 LDJ89 LNF89 LXB89 MGX89 MQT89 NAP89 NKL89 NUH89 OED89 ONZ89 OXV89 PHR89 PRN89 QBJ89 QLF89 QVB89 REX89 ROT89 RYP89 SIL89 SSH89 TCD89 TLZ89 TVV89 UFR89 UPN89 UZJ89 VJF89 VTB89 WCX89 WMT89 WWP89 ADS89 TW89 KA89 ANO89 AXK89 BHG89 BRC89 CAY89 CKU89 CUQ89 DEM89 DOI89 DYE89 EIA89 ERW89 FBS89 FLO89 FVK89 GFG89 GPC89 GYY89 HIU89 HSQ89 ICM89 IMI89 IWE89 JGA89 JPW89 JZS89 KJO89 KTK89 LDG89 LNC89 LWY89 MGU89 MQQ89 NAM89 NKI89 NUE89 OEA89 ONW89 OXS89 PHO89 PRK89 QBG89 QLC89 QUY89 REU89 ROQ89 RYM89 SII89 SSE89 TCA89 TLW89 TVS89 UFO89 UPK89 UZG89 VJC89 VSY89 WCU89 WMQ89 WWM89 AXH89 BHD89 BQZ89 CAV89 CKR89 CUN89 DEJ89 DOF89 DYB89 EHX89 ERT89 FBP89 FLL89 FVH89 GFD89 GOZ89 GYV89 HIR89 HSN89 ICJ89 IMF89 IWB89 JFX89 JPT89 JZP89 KJL89 KTH89 LDD89 LMZ89 LWV89 MGR89 MQN89 NAJ89 NKF89 NUB89 ODX89 ONT89 OXP89 PHL89 PRH89 QBD89 QKZ89 QUV89 RER89 RON89 RYJ89 SIF89 SSB89 TBX89 TLT89 TVP89 UFL89 UPH89 UZD89 VIZ89 VSV89 WCR89 WMN89 WWJ89 JX89 TT89 ADP89 UD91 ADZ91 ANV91 KN91 UJ91 AEF91 AOB91 AXX91 BHT91 BRP91 CBL91 CLH91 CVD91 DEZ91 DOV91 DYR91 EIN91 ESJ91 FCF91 FMB91 FVX91 GFT91 GPP91 GZL91 HJH91 HTD91 ICZ91 IMV91 IWR91 JGN91 JQJ91 KAF91 KKB91 KTX91 LDT91 LNP91 LXL91 MHH91 MRD91 NAZ91 NKV91 NUR91 OEN91 OOJ91 OYF91 PIB91 PRX91 QBT91 QLP91 QVL91 RFH91 RPD91 RYZ91 SIV91 SSR91 TCN91 TMJ91 TWF91 UGB91 UPX91 UZT91 VJP91 VTL91 WDH91 WND91 WWZ91 AEC91 UG91 KK91 ANY91 AXU91 BHQ91 BRM91 CBI91 CLE91 CVA91 DEW91 DOS91 DYO91 EIK91 ESG91 FCC91 FLY91 FVU91 GFQ91 GPM91 GZI91 HJE91 HTA91 ICW91 IMS91 IWO91 JGK91 JQG91 KAC91 KJY91 KTU91 LDQ91 LNM91 LXI91 MHE91 MRA91 NAW91 NKS91 NUO91 OEK91 OOG91 OYC91 PHY91 PRU91 QBQ91 QLM91 QVI91 RFE91 RPA91 RYW91 SIS91 SSO91 TCK91 TMG91 TWC91 UFY91 UPU91 UZQ91 VJM91 VTI91 WDE91 WNA91 WWW91 AXR91 BHN91 BRJ91 CBF91 CLB91 CUX91 DET91 DOP91 DYL91 EIH91 ESD91 FBZ91 FLV91 FVR91 GFN91 GPJ91 GZF91 HJB91 HSX91 ICT91 IMP91 IWL91 JGH91 JQD91 JZZ91 KJV91 KTR91 LDN91 LNJ91 LXF91 MHB91 MQX91 NAT91 NKP91 NUL91 OEH91 OOD91 OXZ91 PHV91 PRR91 QBN91 QLJ91 QVF91 RFB91 ROX91 RYT91 SIP91 SSL91 TCH91 TMD91 TVZ91 UFV91 UPR91 UZN91 VJJ91 VTF91 WDB91 WMX91 WWT91 KH91 TZ92 ADV92 ANR92 AXN92 BHJ92 BRF92 CBB92 CKX92 CUT92 DEP92 DOL92 DYH92 EID92 ERZ92 FBV92 FLR92 FVN92 GFJ92 GPF92 GZB92 HIX92 HST92 ICP92 IML92 IWH92 JGD92 JPZ92 JZV92 KJR92 KTN92 LDJ92 LNF92 LXB92 MGX92 MQT92 NAP92 NKL92 NUH92 OED92 ONZ92 OXV92 PHR92 PRN92 QBJ92 QLF92 QVB92 REX92 ROT92 RYP92 SIL92 SSH92 TCD92 TLZ92 TVV92 UFR92 UPN92 UZJ92 VJF92 VTB92 WCX92 WMT92 WWP92 ADS92 TW92 KA92 ANO92 AXK92 BHG92 BRC92 CAY92 CKU92 CUQ92 DEM92 DOI92 DYE92 EIA92 ERW92 FBS92 FLO92 FVK92 GFG92 GPC92 GYY92 HIU92 HSQ92 ICM92 IMI92 IWE92 JGA92 JPW92 JZS92 KJO92 KTK92 LDG92 LNC92 LWY92 MGU92 MQQ92 NAM92 NKI92 NUE92 OEA92 ONW92 OXS92 PHO92 PRK92 QBG92 QLC92 QUY92 REU92 ROQ92 RYM92 SII92 SSE92 TCA92 TLW92 TVS92 UFO92 UPK92 UZG92 VJC92 VSY92 WCU92 WMQ92 WWM92 AXH92 BHD92 BQZ92 CAV92 CKR92 CUN92 DEJ92 DOF92 DYB92 EHX92 ERT92 FBP92 FLL92 FVH92 GFD92 GOZ92 GYV92 HIR92 HSN92 ICJ92 IMF92 IWB92 JFX92 JPT92 JZP92 KJL92 KTH92 LDD92 LMZ92 LWV92 MGR92 MQN92 NAJ92 NKF92 NUB92 ODX92 ONT92 OXP92 PHL92 PRH92 QBD92 QKZ92 QUV92 RER92 RON92 RYJ92 SIF92 SSB92 TBX92 TLT92 TVP92 UFL92 UPH92 UZD92 VIZ92 VSV92 WCR92 WMN92 WWJ92 JX92 TT92 ADP92 ANL92 KH94 UD94 ADZ94 ANV94 KN94 UJ94 AEF94 AOB94 AXX94 BHT94 BRP94 CBL94 CLH94 CVD94 DEZ94 DOV94 DYR94 EIN94 ESJ94 FCF94 FMB94 FVX94 GFT94 GPP94 GZL94 HJH94 HTD94 ICZ94 IMV94 IWR94 JGN94 JQJ94 KAF94 KKB94 KTX94 LDT94 LNP94 LXL94 MHH94 MRD94 NAZ94 NKV94 NUR94 OEN94 OOJ94 OYF94 PIB94 PRX94 QBT94 QLP94 QVL94 RFH94 RPD94 RYZ94 SIV94 SSR94 TCN94 TMJ94 TWF94 UGB94 UPX94 UZT94 VJP94 VTL94 WDH94 WND94 WWZ94 AEC94 UG94 KK94 ANY94 AXU94 BHQ94 BRM94 CBI94 CLE94 CVA94 DEW94 DOS94 DYO94 EIK94 ESG94 FCC94 FLY94 FVU94 GFQ94 GPM94 GZI94 HJE94 HTA94 ICW94 IMS94 IWO94 JGK94 JQG94 KAC94 KJY94 KTU94 LDQ94 LNM94 LXI94 MHE94 MRA94 NAW94 NKS94 NUO94 OEK94 OOG94 OYC94 PHY94 PRU94 QBQ94 QLM94 QVI94 RFE94 RPA94 RYW94 SIS94 SSO94 TCK94 TMG94 TWC94 UFY94 UPU94 UZQ94 VJM94 VTI94 WDE94 WNA94 WWW94 AXR94 BHN94 BRJ94 CBF94 CLB94 CUX94 DET94 DOP94 DYL94 EIH94 ESD94 FBZ94 FLV94 FVR94 GFN94 GPJ94 GZF94 HJB94 HSX94 ICT94 IMP94 IWL94 JGH94 JQD94 JZZ94 KJV94 KTR94 LDN94 LNJ94 LXF94 MHB94 MQX94 NAT94 NKP94 NUL94 OEH94 OOD94 OXZ94 PHV94 PRR94 QBN94 QLJ94 QVF94 RFB94 ROX94 RYT94 SIP94 SSL94 TCH94 TMD94 TVZ94 UFV94 UPR94 UZN94 VJJ94 VTF94 WDB94 WMX94 WWT94 TZ95:TZ96 ADV95:ADV96 ANR95:ANR96 AXN95:AXN96 BHJ95:BHJ96 BRF95:BRF96 CBB95:CBB96 CKX95:CKX96 CUT95:CUT96 DEP95:DEP96 DOL95:DOL96 DYH95:DYH96 EID95:EID96 ERZ95:ERZ96 FBV95:FBV96 FLR95:FLR96 FVN95:FVN96 GFJ95:GFJ96 GPF95:GPF96 GZB95:GZB96 HIX95:HIX96 HST95:HST96 ICP95:ICP96 IML95:IML96 IWH95:IWH96 JGD95:JGD96 JPZ95:JPZ96 JZV95:JZV96 KJR95:KJR96 KTN95:KTN96 LDJ95:LDJ96 LNF95:LNF96 LXB95:LXB96 MGX95:MGX96 MQT95:MQT96 NAP95:NAP96 NKL95:NKL96 NUH95:NUH96 OED95:OED96 ONZ95:ONZ96 OXV95:OXV96 PHR95:PHR96 PRN95:PRN96 QBJ95:QBJ96 QLF95:QLF96 QVB95:QVB96 REX95:REX96 ROT95:ROT96 RYP95:RYP96 SIL95:SIL96 SSH95:SSH96 TCD95:TCD96 TLZ95:TLZ96 TVV95:TVV96 UFR95:UFR96 UPN95:UPN96 UZJ95:UZJ96 VJF95:VJF96 VTB95:VTB96 WCX95:WCX96 WMT95:WMT96 WWP95:WWP96 ADS95:ADS96 TW95:TW96 KA95:KA96 ANO95:ANO96 AXK95:AXK96 BHG95:BHG96 BRC95:BRC96 CAY95:CAY96 CKU95:CKU96 CUQ95:CUQ96 DEM95:DEM96 DOI95:DOI96 DYE95:DYE96 EIA95:EIA96 ERW95:ERW96 FBS95:FBS96 FLO95:FLO96 FVK95:FVK96 GFG95:GFG96 GPC95:GPC96 GYY95:GYY96 HIU95:HIU96 HSQ95:HSQ96 ICM95:ICM96 IMI95:IMI96 IWE95:IWE96 JGA95:JGA96 JPW95:JPW96 JZS95:JZS96 KJO95:KJO96 KTK95:KTK96 LDG95:LDG96 LNC95:LNC96 LWY95:LWY96 MGU95:MGU96 MQQ95:MQQ96 NAM95:NAM96 NKI95:NKI96 NUE95:NUE96 OEA95:OEA96 ONW95:ONW96 OXS95:OXS96 PHO95:PHO96 PRK95:PRK96 QBG95:QBG96 QLC95:QLC96 QUY95:QUY96 REU95:REU96 ROQ95:ROQ96 RYM95:RYM96 SII95:SII96 SSE95:SSE96 TCA95:TCA96 TLW95:TLW96 TVS95:TVS96 UFO95:UFO96 UPK95:UPK96 UZG95:UZG96 VJC95:VJC96 VSY95:VSY96 WCU95:WCU96 WMQ95:WMQ96 WWM95:WWM96 AXH95:AXH96 BHD95:BHD96 BQZ95:BQZ96 CAV95:CAV96 CKR95:CKR96 CUN95:CUN96 DEJ95:DEJ96 DOF95:DOF96 DYB95:DYB96 EHX95:EHX96 ERT95:ERT96 FBP95:FBP96 FLL95:FLL96 FVH95:FVH96 GFD95:GFD96 GOZ95:GOZ96 GYV95:GYV96 HIR95:HIR96 HSN95:HSN96 ICJ95:ICJ96 IMF95:IMF96 IWB95:IWB96 JFX95:JFX96 JPT95:JPT96 JZP95:JZP96 KJL95:KJL96 KTH95:KTH96 LDD95:LDD96 LMZ95:LMZ96 LWV95:LWV96 MGR95:MGR96 MQN95:MQN96 NAJ95:NAJ96 NKF95:NKF96 NUB95:NUB96 ODX95:ODX96 ONT95:ONT96 OXP95:OXP96 PHL95:PHL96 PRH95:PRH96 QBD95:QBD96 QKZ95:QKZ96 QUV95:QUV96 RER95:RER96 RON95:RON96 RYJ95:RYJ96 SIF95:SIF96 SSB95:SSB96 TBX95:TBX96 TLT95:TLT96 TVP95:TVP96 UFL95:UFL96 UPH95:UPH96 UZD95:UZD96 VIZ95:VIZ96 VSV95:VSV96 WCR95:WCR96 WMN95:WMN96 WWJ95:WWJ96 JX95:JX96 TT95:TT96 ADP95:ADP96 ANL95:ANL96 WWT98 KH98 UD98 ADZ98 ANV98 KN98 UJ98 AEF98 AOB98 AXX98 BHT98 BRP98 CBL98 CLH98 CVD98 DEZ98 DOV98 DYR98 EIN98 ESJ98 FCF98 FMB98 FVX98 GFT98 GPP98 GZL98 HJH98 HTD98 ICZ98 IMV98 IWR98 JGN98 JQJ98 KAF98 KKB98 KTX98 LDT98 LNP98 LXL98 MHH98 MRD98 NAZ98 NKV98 NUR98 OEN98 OOJ98 OYF98 PIB98 PRX98 QBT98 QLP98 QVL98 RFH98 RPD98 RYZ98 SIV98 SSR98 TCN98 TMJ98 TWF98 UGB98 UPX98 UZT98 VJP98 VTL98 WDH98 WND98 WWZ98 AEC98 UG98 KK98 ANY98 AXU98 BHQ98 BRM98 CBI98 CLE98 CVA98 DEW98 DOS98 DYO98 EIK98 ESG98 FCC98 FLY98 FVU98 GFQ98 GPM98 GZI98 HJE98 HTA98 ICW98 IMS98 IWO98 JGK98 JQG98 KAC98 KJY98 KTU98 LDQ98 LNM98 LXI98 MHE98 MRA98 NAW98 NKS98 NUO98 OEK98 OOG98 OYC98 PHY98 PRU98 QBQ98 QLM98 QVI98 RFE98 RPA98 RYW98 SIS98 SSO98 TCK98 TMG98 TWC98 UFY98 UPU98 UZQ98 VJM98 VTI98 WDE98 WNA98 WWW98 AXR98 BHN98 BRJ98 CBF98 CLB98 CUX98 DET98 DOP98 DYL98 EIH98 ESD98 FBZ98 FLV98 FVR98 GFN98 GPJ98 GZF98 HJB98 HSX98 ICT98 IMP98 IWL98 JGH98 JQD98 JZZ98 KJV98 KTR98 LDN98 LNJ98 LXF98 MHB98 MQX98 NAT98 NKP98 NUL98 OEH98 OOD98 OXZ98 PHV98 PRR98 QBN98 QLJ98 QVF98 RFB98 ROX98 RYT98 SIP98 SSL98 TCH98 TMD98 TVZ98 UFV98 UPR98 UZN98 VJJ98 VTF98 WDB98 WMX98 TZ99:TZ100 ADV99:ADV100 ANR99:ANR100 AXN99:AXN100 BHJ99:BHJ100 BRF99:BRF100 CBB99:CBB100 CKX99:CKX100 CUT99:CUT100 DEP99:DEP100 DOL99:DOL100 DYH99:DYH100 EID99:EID100 ERZ99:ERZ100 FBV99:FBV100 FLR99:FLR100 FVN99:FVN100 GFJ99:GFJ100 GPF99:GPF100 GZB99:GZB100 HIX99:HIX100 HST99:HST100 ICP99:ICP100 IML99:IML100 IWH99:IWH100 JGD99:JGD100 JPZ99:JPZ100 JZV99:JZV100 KJR99:KJR100 KTN99:KTN100 LDJ99:LDJ100 LNF99:LNF100 LXB99:LXB100 MGX99:MGX100 MQT99:MQT100 NAP99:NAP100 NKL99:NKL100 NUH99:NUH100 OED99:OED100 ONZ99:ONZ100 OXV99:OXV100 PHR99:PHR100 PRN99:PRN100 QBJ99:QBJ100 QLF99:QLF100 QVB99:QVB100 REX99:REX100 ROT99:ROT100 RYP99:RYP100 SIL99:SIL100 SSH99:SSH100 TCD99:TCD100 TLZ99:TLZ100 TVV99:TVV100 UFR99:UFR100 UPN99:UPN100 UZJ99:UZJ100 VJF99:VJF100 VTB99:VTB100 WCX99:WCX100 WMT99:WMT100 WWP99:WWP100 ADS99:ADS100 TW99:TW100 KA99:KA100 ANO99:ANO100 AXK99:AXK100 BHG99:BHG100 BRC99:BRC100 CAY99:CAY100 CKU99:CKU100 CUQ99:CUQ100 DEM99:DEM100 DOI99:DOI100 DYE99:DYE100 EIA99:EIA100 ERW99:ERW100 FBS99:FBS100 FLO99:FLO100 FVK99:FVK100 GFG99:GFG100 GPC99:GPC100 GYY99:GYY100 HIU99:HIU100 HSQ99:HSQ100 ICM99:ICM100 IMI99:IMI100 IWE99:IWE100 JGA99:JGA100 JPW99:JPW100 JZS99:JZS100 KJO99:KJO100 KTK99:KTK100 LDG99:LDG100 LNC99:LNC100 LWY99:LWY100 MGU99:MGU100 MQQ99:MQQ100 NAM99:NAM100 NKI99:NKI100 NUE99:NUE100 OEA99:OEA100 ONW99:ONW100 OXS99:OXS100 PHO99:PHO100 PRK99:PRK100 QBG99:QBG100 QLC99:QLC100 QUY99:QUY100 REU99:REU100 ROQ99:ROQ100 RYM99:RYM100 SII99:SII100 SSE99:SSE100 TCA99:TCA100 TLW99:TLW100 TVS99:TVS100 UFO99:UFO100 UPK99:UPK100 UZG99:UZG100 VJC99:VJC100 VSY99:VSY100 WCU99:WCU100 WMQ99:WMQ100 WWM99:WWM100 AXH99:AXH100 BHD99:BHD100 BQZ99:BQZ100 CAV99:CAV100 CKR99:CKR100 CUN99:CUN100 DEJ99:DEJ100 DOF99:DOF100 DYB99:DYB100 EHX99:EHX100 ERT99:ERT100 FBP99:FBP100 FLL99:FLL100 FVH99:FVH100 GFD99:GFD100 GOZ99:GOZ100 GYV99:GYV100 HIR99:HIR100 HSN99:HSN100 ICJ99:ICJ100 IMF99:IMF100 IWB99:IWB100 JFX99:JFX100 JPT99:JPT100 JZP99:JZP100 KJL99:KJL100 KTH99:KTH100 LDD99:LDD100 LMZ99:LMZ100 LWV99:LWV100 MGR99:MGR100 MQN99:MQN100 NAJ99:NAJ100 NKF99:NKF100 NUB99:NUB100 ODX99:ODX100 ONT99:ONT100 OXP99:OXP100 PHL99:PHL100 PRH99:PRH100 QBD99:QBD100 QKZ99:QKZ100 QUV99:QUV100 RER99:RER100 RON99:RON100 RYJ99:RYJ100 SIF99:SIF100 SSB99:SSB100 TBX99:TBX100 TLT99:TLT100 TVP99:TVP100 UFL99:UFL100 UPH99:UPH100 UZD99:UZD100 VIZ99:VIZ100 VSV99:VSV100 WCR99:WCR100 WMN99:WMN100 WWJ99:WWJ100 JX99:JX100 TT99:TT100 ADP99:ADP100 ANL99:ANL100 WMX103 WWT103 KH103 UD103 ADZ103 ANV103 KN103 UJ103 AEF103 AOB103 AXX103 BHT103 BRP103 CBL103 CLH103 CVD103 DEZ103 DOV103 DYR103 EIN103 ESJ103 FCF103 FMB103 FVX103 GFT103 GPP103 GZL103 HJH103 HTD103 ICZ103 IMV103 IWR103 JGN103 JQJ103 KAF103 KKB103 KTX103 LDT103 LNP103 LXL103 MHH103 MRD103 NAZ103 NKV103 NUR103 OEN103 OOJ103 OYF103 PIB103 PRX103 QBT103 QLP103 QVL103 RFH103 RPD103 RYZ103 SIV103 SSR103 TCN103 TMJ103 TWF103 UGB103 UPX103 UZT103 VJP103 VTL103 WDH103 WND103 WWZ103 AEC103 UG103 KK103 ANY103 AXU103 BHQ103 BRM103 CBI103 CLE103 CVA103 DEW103 DOS103 DYO103 EIK103 ESG103 FCC103 FLY103 FVU103 GFQ103 GPM103 GZI103 HJE103 HTA103 ICW103 IMS103 IWO103 JGK103 JQG103 KAC103 KJY103 KTU103 LDQ103 LNM103 LXI103 MHE103 MRA103 NAW103 NKS103 NUO103 OEK103 OOG103 OYC103 PHY103 PRU103 QBQ103 QLM103 QVI103 RFE103 RPA103 RYW103 SIS103 SSO103 TCK103 TMG103 TWC103 UFY103 UPU103 UZQ103 VJM103 VTI103 WDE103 WNA103 WWW103 AXR103 BHN103 BRJ103 CBF103 CLB103 CUX103 DET103 DOP103 DYL103 EIH103 ESD103 FBZ103 FLV103 FVR103 GFN103 GPJ103 GZF103 HJB103 HSX103 ICT103 IMP103 IWL103 JGH103 JQD103 JZZ103 KJV103 KTR103 LDN103 LNJ103 LXF103 MHB103 MQX103 NAT103 NKP103 NUL103 OEH103 OOD103 OXZ103 PHV103 PRR103 QBN103 QLJ103 QVF103 RFB103 ROX103 RYT103 SIP103 SSL103 TCH103 TMD103 TVZ103 UFV103 UPR103 UZN103 VJJ103 VTF103 WDB103 TZ104:TZ105 ADV104:ADV105 ANR104:ANR105 AXN104:AXN105 BHJ104:BHJ105 BRF104:BRF105 CBB104:CBB105 CKX104:CKX105 CUT104:CUT105 DEP104:DEP105 DOL104:DOL105 DYH104:DYH105 EID104:EID105 ERZ104:ERZ105 FBV104:FBV105 FLR104:FLR105 FVN104:FVN105 GFJ104:GFJ105 GPF104:GPF105 GZB104:GZB105 HIX104:HIX105 HST104:HST105 ICP104:ICP105 IML104:IML105 IWH104:IWH105 JGD104:JGD105 JPZ104:JPZ105 JZV104:JZV105 KJR104:KJR105 KTN104:KTN105 LDJ104:LDJ105 LNF104:LNF105 LXB104:LXB105 MGX104:MGX105 MQT104:MQT105 NAP104:NAP105 NKL104:NKL105 NUH104:NUH105 OED104:OED105 ONZ104:ONZ105 OXV104:OXV105 PHR104:PHR105 PRN104:PRN105 QBJ104:QBJ105 QLF104:QLF105 QVB104:QVB105 REX104:REX105 ROT104:ROT105 RYP104:RYP105 SIL104:SIL105 SSH104:SSH105 TCD104:TCD105 TLZ104:TLZ105 TVV104:TVV105 UFR104:UFR105 UPN104:UPN105 UZJ104:UZJ105 VJF104:VJF105 VTB104:VTB105 WCX104:WCX105 WMT104:WMT105 WWP104:WWP105 ADS104:ADS105 TW104:TW105 KA104:KA105 ANO104:ANO105 AXK104:AXK105 BHG104:BHG105 BRC104:BRC105 CAY104:CAY105 CKU104:CKU105 CUQ104:CUQ105 DEM104:DEM105 DOI104:DOI105 DYE104:DYE105 EIA104:EIA105 ERW104:ERW105 FBS104:FBS105 FLO104:FLO105 FVK104:FVK105 GFG104:GFG105 GPC104:GPC105 GYY104:GYY105 HIU104:HIU105 HSQ104:HSQ105 ICM104:ICM105 IMI104:IMI105 IWE104:IWE105 JGA104:JGA105 JPW104:JPW105 JZS104:JZS105 KJO104:KJO105 KTK104:KTK105 LDG104:LDG105 LNC104:LNC105 LWY104:LWY105 MGU104:MGU105 MQQ104:MQQ105 NAM104:NAM105 NKI104:NKI105 NUE104:NUE105 OEA104:OEA105 ONW104:ONW105 OXS104:OXS105 PHO104:PHO105 PRK104:PRK105 QBG104:QBG105 QLC104:QLC105 QUY104:QUY105 REU104:REU105 ROQ104:ROQ105 RYM104:RYM105 SII104:SII105 SSE104:SSE105 TCA104:TCA105 TLW104:TLW105 TVS104:TVS105 UFO104:UFO105 UPK104:UPK105 UZG104:UZG105 VJC104:VJC105 VSY104:VSY105 WCU104:WCU105 WMQ104:WMQ105 WWM104:WWM105 AXH104:AXH105 BHD104:BHD105 BQZ104:BQZ105 CAV104:CAV105 CKR104:CKR105 CUN104:CUN105 DEJ104:DEJ105 DOF104:DOF105 DYB104:DYB105 EHX104:EHX105 ERT104:ERT105 FBP104:FBP105 FLL104:FLL105 FVH104:FVH105 GFD104:GFD105 GOZ104:GOZ105 GYV104:GYV105 HIR104:HIR105 HSN104:HSN105 ICJ104:ICJ105 IMF104:IMF105 IWB104:IWB105 JFX104:JFX105 JPT104:JPT105 JZP104:JZP105 KJL104:KJL105 KTH104:KTH105 LDD104:LDD105 LMZ104:LMZ105 LWV104:LWV105 MGR104:MGR105 MQN104:MQN105 NAJ104:NAJ105 NKF104:NKF105 NUB104:NUB105 ODX104:ODX105 ONT104:ONT105 OXP104:OXP105 PHL104:PHL105 PRH104:PRH105 QBD104:QBD105 QKZ104:QKZ105 QUV104:QUV105 RER104:RER105 RON104:RON105 RYJ104:RYJ105 SIF104:SIF105 SSB104:SSB105 TBX104:TBX105 TLT104:TLT105 TVP104:TVP105 UFL104:UFL105 UPH104:UPH105 UZD104:UZD105 VIZ104:VIZ105 VSV104:VSV105 WCR104:WCR105 WMN104:WMN105 WWJ104:WWJ105 JX104:JX105 TT104:TT105 ADP104:ADP105 ANL104:ANL105 WDB107 BI324 VJJ116 WMX107 WWT107 KH107 UD107 ADZ107 ANV107 KN107 UJ107 AEF107 AOB107 AXX107 BHT107 BRP107 CBL107 CLH107 CVD107 DEZ107 DOV107 DYR107 EIN107 ESJ107 FCF107 FMB107 FVX107 GFT107 GPP107 GZL107 HJH107 HTD107 ICZ107 IMV107 IWR107 JGN107 JQJ107 KAF107 KKB107 KTX107 LDT107 LNP107 LXL107 MHH107 MRD107 NAZ107 NKV107 NUR107 OEN107 OOJ107 OYF107 PIB107 PRX107 QBT107 QLP107 QVL107 RFH107 RPD107 RYZ107 SIV107 SSR107 TCN107 TMJ107 TWF107 UGB107 UPX107 UZT107 VJP107 VTL107 WDH107 WND107 WWZ107 AEC107 UG107 KK107 ANY107 AXU107 BHQ107 BRM107 CBI107 CLE107 CVA107 DEW107 DOS107 DYO107 EIK107 ESG107 FCC107 FLY107 FVU107 GFQ107 GPM107 GZI107 HJE107 HTA107 ICW107 IMS107 IWO107 JGK107 JQG107 KAC107 KJY107 KTU107 LDQ107 LNM107 LXI107 MHE107 MRA107 NAW107 NKS107 NUO107 OEK107 OOG107 OYC107 PHY107 PRU107 QBQ107 QLM107 QVI107 RFE107 RPA107 RYW107 SIS107 SSO107 TCK107 TMG107 TWC107 UFY107 UPU107 UZQ107 VJM107 VTI107 WDE107 WNA107 WWW107 AXR107 BHN107 BRJ107 CBF107 CLB107 CUX107 DET107 DOP107 DYL107 EIH107 ESD107 FBZ107 FLV107 FVR107 GFN107 GPJ107 GZF107 HJB107 HSX107 ICT107 IMP107 IWL107 JGH107 JQD107 JZZ107 KJV107 KTR107 LDN107 LNJ107 LXF107 MHB107 MQX107 NAT107 NKP107 NUL107 OEH107 OOD107 OXZ107 PHV107 PRR107 QBN107 QLJ107 QVF107 RFB107 ROX107 RYT107 SIP107 SSL107 TCH107 TMD107 TVZ107 UFV107 UPR107 UZN107 VJJ107 VTF107 TZ108:TZ109 ADV108:ADV109 ANR108:ANR109 AXN108:AXN109 BHJ108:BHJ109 BRF108:BRF109 CBB108:CBB109 CKX108:CKX109 CUT108:CUT109 DEP108:DEP109 DOL108:DOL109 DYH108:DYH109 EID108:EID109 ERZ108:ERZ109 FBV108:FBV109 FLR108:FLR109 FVN108:FVN109 GFJ108:GFJ109 GPF108:GPF109 GZB108:GZB109 HIX108:HIX109 HST108:HST109 ICP108:ICP109 IML108:IML109 IWH108:IWH109 JGD108:JGD109 JPZ108:JPZ109 JZV108:JZV109 KJR108:KJR109 KTN108:KTN109 LDJ108:LDJ109 LNF108:LNF109 LXB108:LXB109 MGX108:MGX109 MQT108:MQT109 NAP108:NAP109 NKL108:NKL109 NUH108:NUH109 OED108:OED109 ONZ108:ONZ109 OXV108:OXV109 PHR108:PHR109 PRN108:PRN109 QBJ108:QBJ109 QLF108:QLF109 QVB108:QVB109 REX108:REX109 ROT108:ROT109 RYP108:RYP109 SIL108:SIL109 SSH108:SSH109 TCD108:TCD109 TLZ108:TLZ109 TVV108:TVV109 UFR108:UFR109 UPN108:UPN109 UZJ108:UZJ109 VJF108:VJF109 VTB108:VTB109 WCX108:WCX109 WMT108:WMT109 WWP108:WWP109 ADS108:ADS109 TW108:TW109 KA108:KA109 ANO108:ANO109 AXK108:AXK109 BHG108:BHG109 BRC108:BRC109 CAY108:CAY109 CKU108:CKU109 CUQ108:CUQ109 DEM108:DEM109 DOI108:DOI109 DYE108:DYE109 EIA108:EIA109 ERW108:ERW109 FBS108:FBS109 FLO108:FLO109 FVK108:FVK109 GFG108:GFG109 GPC108:GPC109 GYY108:GYY109 HIU108:HIU109 HSQ108:HSQ109 ICM108:ICM109 IMI108:IMI109 IWE108:IWE109 JGA108:JGA109 JPW108:JPW109 JZS108:JZS109 KJO108:KJO109 KTK108:KTK109 LDG108:LDG109 LNC108:LNC109 LWY108:LWY109 MGU108:MGU109 MQQ108:MQQ109 NAM108:NAM109 NKI108:NKI109 NUE108:NUE109 OEA108:OEA109 ONW108:ONW109 OXS108:OXS109 PHO108:PHO109 PRK108:PRK109 QBG108:QBG109 QLC108:QLC109 QUY108:QUY109 REU108:REU109 ROQ108:ROQ109 RYM108:RYM109 SII108:SII109 SSE108:SSE109 TCA108:TCA109 TLW108:TLW109 TVS108:TVS109 UFO108:UFO109 UPK108:UPK109 UZG108:UZG109 VJC108:VJC109 VSY108:VSY109 WCU108:WCU109 WMQ108:WMQ109 WWM108:WWM109 AXH108:AXH109 BHD108:BHD109 BQZ108:BQZ109 CAV108:CAV109 CKR108:CKR109 CUN108:CUN109 DEJ108:DEJ109 DOF108:DOF109 DYB108:DYB109 EHX108:EHX109 ERT108:ERT109 FBP108:FBP109 FLL108:FLL109 FVH108:FVH109 GFD108:GFD109 GOZ108:GOZ109 GYV108:GYV109 HIR108:HIR109 HSN108:HSN109 ICJ108:ICJ109 IMF108:IMF109 IWB108:IWB109 JFX108:JFX109 JPT108:JPT109 JZP108:JZP109 KJL108:KJL109 KTH108:KTH109 LDD108:LDD109 LMZ108:LMZ109 LWV108:LWV109 MGR108:MGR109 MQN108:MQN109 NAJ108:NAJ109 NKF108:NKF109 NUB108:NUB109 ODX108:ODX109 ONT108:ONT109 OXP108:OXP109 PHL108:PHL109 PRH108:PRH109 QBD108:QBD109 QKZ108:QKZ109 QUV108:QUV109 RER108:RER109 RON108:RON109 RYJ108:RYJ109 SIF108:SIF109 SSB108:SSB109 TBX108:TBX109 TLT108:TLT109 TVP108:TVP109 UFL108:UFL109 UPH108:UPH109 UZD108:UZD109 VIZ108:VIZ109 VSV108:VSV109 WCR108:WCR109 WMN108:WMN109 WWJ108:WWJ109 JX108:JX109 TT108:TT109 ADP108:ADP109 ANL108:ANL109 VTF111 WDB111 WMX111 WWT111 KH111 UD111 ADZ111 ANV111 KN111 UJ111 AEF111 AOB111 AXX111 BHT111 BRP111 CBL111 CLH111 CVD111 DEZ111 DOV111 DYR111 EIN111 ESJ111 FCF111 FMB111 FVX111 GFT111 GPP111 GZL111 HJH111 HTD111 ICZ111 IMV111 IWR111 JGN111 JQJ111 KAF111 KKB111 KTX111 LDT111 LNP111 LXL111 MHH111 MRD111 NAZ111 NKV111 NUR111 OEN111 OOJ111 OYF111 PIB111 PRX111 QBT111 QLP111 QVL111 RFH111 RPD111 RYZ111 SIV111 SSR111 TCN111 TMJ111 TWF111 UGB111 UPX111 UZT111 VJP111 VTL111 WDH111 WND111 WWZ111 AEC111 UG111 KK111 ANY111 AXU111 BHQ111 BRM111 CBI111 CLE111 CVA111 DEW111 DOS111 DYO111 EIK111 ESG111 FCC111 FLY111 FVU111 GFQ111 GPM111 GZI111 HJE111 HTA111 ICW111 IMS111 IWO111 JGK111 JQG111 KAC111 KJY111 KTU111 LDQ111 LNM111 LXI111 MHE111 MRA111 NAW111 NKS111 NUO111 OEK111 OOG111 OYC111 PHY111 PRU111 QBQ111 QLM111 QVI111 RFE111 RPA111 RYW111 SIS111 SSO111 TCK111 TMG111 TWC111 UFY111 UPU111 UZQ111 VJM111 VTI111 WDE111 WNA111 WWW111 AXR111 BHN111 BRJ111 CBF111 CLB111 CUX111 DET111 DOP111 DYL111 EIH111 ESD111 FBZ111 FLV111 FVR111 GFN111 GPJ111 GZF111 HJB111 HSX111 ICT111 IMP111 IWL111 JGH111 JQD111 JZZ111 KJV111 KTR111 LDN111 LNJ111 LXF111 MHB111 MQX111 NAT111 NKP111 NUL111 OEH111 OOD111 OXZ111 PHV111 PRR111 QBN111 QLJ111 QVF111 RFB111 ROX111 RYT111 SIP111 SSL111 TCH111 TMD111 TVZ111 UFV111 UPR111 UZN111 VJJ111 TZ112:TZ113 ADV112:ADV113 ANR112:ANR113 AXN112:AXN113 BHJ112:BHJ113 BRF112:BRF113 CBB112:CBB113 CKX112:CKX113 CUT112:CUT113 DEP112:DEP113 DOL112:DOL113 DYH112:DYH113 EID112:EID113 ERZ112:ERZ113 FBV112:FBV113 FLR112:FLR113 FVN112:FVN113 GFJ112:GFJ113 GPF112:GPF113 GZB112:GZB113 HIX112:HIX113 HST112:HST113 ICP112:ICP113 IML112:IML113 IWH112:IWH113 JGD112:JGD113 JPZ112:JPZ113 JZV112:JZV113 KJR112:KJR113 KTN112:KTN113 LDJ112:LDJ113 LNF112:LNF113 LXB112:LXB113 MGX112:MGX113 MQT112:MQT113 NAP112:NAP113 NKL112:NKL113 NUH112:NUH113 OED112:OED113 ONZ112:ONZ113 OXV112:OXV113 PHR112:PHR113 PRN112:PRN113 QBJ112:QBJ113 QLF112:QLF113 QVB112:QVB113 REX112:REX113 ROT112:ROT113 RYP112:RYP113 SIL112:SIL113 SSH112:SSH113 TCD112:TCD113 TLZ112:TLZ113 TVV112:TVV113 UFR112:UFR113 UPN112:UPN113 UZJ112:UZJ113 VJF112:VJF113 VTB112:VTB113 WCX112:WCX113 WMT112:WMT113 WWP112:WWP113 ADS112:ADS113 TW112:TW113 KA112:KA113 ANO112:ANO113 AXK112:AXK113 BHG112:BHG113 BRC112:BRC113 CAY112:CAY113 CKU112:CKU113 CUQ112:CUQ113 DEM112:DEM113 DOI112:DOI113 DYE112:DYE113 EIA112:EIA113 ERW112:ERW113 FBS112:FBS113 FLO112:FLO113 FVK112:FVK113 GFG112:GFG113 GPC112:GPC113 GYY112:GYY113 HIU112:HIU113 HSQ112:HSQ113 ICM112:ICM113 IMI112:IMI113 IWE112:IWE113 JGA112:JGA113 JPW112:JPW113 JZS112:JZS113 KJO112:KJO113 KTK112:KTK113 LDG112:LDG113 LNC112:LNC113 LWY112:LWY113 MGU112:MGU113 MQQ112:MQQ113 NAM112:NAM113 NKI112:NKI113 NUE112:NUE113 OEA112:OEA113 ONW112:ONW113 OXS112:OXS113 PHO112:PHO113 PRK112:PRK113 QBG112:QBG113 QLC112:QLC113 QUY112:QUY113 REU112:REU113 ROQ112:ROQ113 RYM112:RYM113 SII112:SII113 SSE112:SSE113 TCA112:TCA113 TLW112:TLW113 TVS112:TVS113 UFO112:UFO113 UPK112:UPK113 UZG112:UZG113 VJC112:VJC113 VSY112:VSY113 WCU112:WCU113 WMQ112:WMQ113 WWM112:WWM113 AXH112:AXH113 BHD112:BHD113 BQZ112:BQZ113 CAV112:CAV113 CKR112:CKR113 CUN112:CUN113 DEJ112:DEJ113 DOF112:DOF113 DYB112:DYB113 EHX112:EHX113 ERT112:ERT113 FBP112:FBP113 FLL112:FLL113 FVH112:FVH113 GFD112:GFD113 GOZ112:GOZ113 GYV112:GYV113 HIR112:HIR113 HSN112:HSN113 ICJ112:ICJ113 IMF112:IMF113 IWB112:IWB113 JFX112:JFX113 JPT112:JPT113 JZP112:JZP113 KJL112:KJL113 KTH112:KTH113 LDD112:LDD113 LMZ112:LMZ113 LWV112:LWV113 MGR112:MGR113 MQN112:MQN113 NAJ112:NAJ113 NKF112:NKF113 NUB112:NUB113 ODX112:ODX113 ONT112:ONT113 OXP112:OXP113 PHL112:PHL113 PRH112:PRH113 QBD112:QBD113 QKZ112:QKZ113 QUV112:QUV113 RER112:RER113 RON112:RON113 RYJ112:RYJ113 SIF112:SIF113 SSB112:SSB113 TBX112:TBX113 TLT112:TLT113 TVP112:TVP113 UFL112:UFL113 UPH112:UPH113 UZD112:UZD113 VIZ112:VIZ113 VSV112:VSV113 WCR112:WCR113 WMN112:WMN113 WWJ112:WWJ113 JX112:JX113 TT112:TT113 ADP112:ADP113 ANL112:ANL113 ANL73:ANL74 UZN116 ADV117:ADV118 ANR117:ANR118 AXN117:AXN118 BHJ117:BHJ118 BRF117:BRF118 CBB117:CBB118 CKX117:CKX118 CUT117:CUT118 DEP117:DEP118 DOL117:DOL118 DYH117:DYH118 EID117:EID118 ERZ117:ERZ118 FBV117:FBV118 FLR117:FLR118 FVN117:FVN118 GFJ117:GFJ118 GPF117:GPF118 GZB117:GZB118 HIX117:HIX118 HST117:HST118 ICP117:ICP118 IML117:IML118 IWH117:IWH118 JGD117:JGD118 JPZ117:JPZ118 JZV117:JZV118 KJR117:KJR118 KTN117:KTN118 LDJ117:LDJ118 LNF117:LNF118 LXB117:LXB118 MGX117:MGX118 MQT117:MQT118 NAP117:NAP118 NKL117:NKL118 NUH117:NUH118 OED117:OED118 ONZ117:ONZ118 OXV117:OXV118 PHR117:PHR118 PRN117:PRN118 QBJ117:QBJ118 QLF117:QLF118 QVB117:QVB118 REX117:REX118 ROT117:ROT118 RYP117:RYP118 SIL117:SIL118 SSH117:SSH118 TCD117:TCD118 TLZ117:TLZ118 TVV117:TVV118 UFR117:UFR118 UPN117:UPN118 UZJ117:UZJ118 VJF117:VJF118 VTB117:VTB118 WCX117:WCX118 WMT117:WMT118 WWP117:WWP118 ADS117:ADS118 TW117:TW118 KA117:KA118 ANO117:ANO118 AXK117:AXK118 BHG117:BHG118 BRC117:BRC118 CAY117:CAY118 CKU117:CKU118 CUQ117:CUQ118 DEM117:DEM118 DOI117:DOI118 DYE117:DYE118 EIA117:EIA118 ERW117:ERW118 FBS117:FBS118 FLO117:FLO118 FVK117:FVK118 GFG117:GFG118 GPC117:GPC118 GYY117:GYY118 HIU117:HIU118 HSQ117:HSQ118 ICM117:ICM118 IMI117:IMI118 IWE117:IWE118 JGA117:JGA118 JPW117:JPW118 JZS117:JZS118 KJO117:KJO118 KTK117:KTK118 LDG117:LDG118 LNC117:LNC118 LWY117:LWY118 MGU117:MGU118 MQQ117:MQQ118 NAM117:NAM118 NKI117:NKI118 NUE117:NUE118 OEA117:OEA118 ONW117:ONW118 OXS117:OXS118 PHO117:PHO118 PRK117:PRK118 QBG117:QBG118 QLC117:QLC118 QUY117:QUY118 REU117:REU118 ROQ117:ROQ118 RYM117:RYM118 SII117:SII118 SSE117:SSE118 TCA117:TCA118 TLW117:TLW118 TVS117:TVS118 UFO117:UFO118 UPK117:UPK118 UZG117:UZG118 VJC117:VJC118 VSY117:VSY118 WCU117:WCU118 WMQ117:WMQ118 WWM117:WWM118 AXH117:AXH118 BHD117:BHD118 BQZ117:BQZ118 CAV117:CAV118 CKR117:CKR118 CUN117:CUN118 DEJ117:DEJ118 DOF117:DOF118 DYB117:DYB118 EHX117:EHX118 ERT117:ERT118 FBP117:FBP118 FLL117:FLL118 FVH117:FVH118 GFD117:GFD118 GOZ117:GOZ118 GYV117:GYV118 HIR117:HIR118 HSN117:HSN118 ICJ117:ICJ118 IMF117:IMF118 IWB117:IWB118 JFX117:JFX118 JPT117:JPT118 JZP117:JZP118 KJL117:KJL118 KTH117:KTH118 LDD117:LDD118 LMZ117:LMZ118 LWV117:LWV118 MGR117:MGR118 MQN117:MQN118 NAJ117:NAJ118 NKF117:NKF118 NUB117:NUB118 ODX117:ODX118 ONT117:ONT118 OXP117:OXP118 PHL117:PHL118 PRH117:PRH118 QBD117:QBD118 QKZ117:QKZ118 QUV117:QUV118 RER117:RER118 RON117:RON118 RYJ117:RYJ118 SIF117:SIF118 SSB117:SSB118 TBX117:TBX118 TLT117:TLT118 TVP117:TVP118 UFL117:UFL118 UPH117:UPH118 UZD117:UZD118 VIZ117:VIZ118 VSV117:VSV118 WCR117:WCR118 WMN117:WMN118 WWJ117:WWJ118 JX117:JX118 TT117:TT118 ADP117:ADP118 BK116:BK118 ANL89 WDL137 VJI138 UZM138 UPQ138 UFU138 TVY138 TMC138 TCG138 SSK138 SIO138 RYS138 ROW138 RFA138 QVE138 QLI138 QBM138 PRQ138 PHU138 OXY138 OOC138 OEG138 NUK138 NKO138 NAS138 MQW138 MHA138 LXE138 LNI138 LDM138 KTQ138 KJU138 JZY138 JQC138 JGG138 IWK138 IMO138 ICS138 HSW138 HJA138 GZE138 GPI138 GFM138 FVQ138 FLU138 FBY138 ESC138 EIG138 DYK138 DOO138 DES138 CUW138 CLA138 CBE138 BRI138 BHM138 AXQ138 ANU138 ADY138 UC138 KG138 WWV138 WMZ138 WDD138 VTH138 VJL138 UZP138 UPT138 UFX138 TWB138 TMF138 TCJ138 SSN138 SIR138 RYV138 ROZ138 RFD138 QVH138 QLL138 QBP138 PRT138 PHX138 OYB138 OOF138 OEJ138 NUN138 NKR138 NAV138 MQZ138 MHD138 LXH138 LNL138 LDP138 KTT138 KJX138 KAB138 JQF138 JGJ138 IWN138 IMR138 ICV138 HSZ138 HJD138 GZH138 GPL138 GFP138 FVT138 FLX138 FCB138 ESF138 EIJ138 DYN138 DOR138 DEV138 CUZ138 CLD138 CBH138 BRL138 BHP138 AXT138 ANX138 AEB138 UF138 KJ138 WWY138 WNC138 WDG138 VTK138 VJO138 UZS138 UPW138 UGA138 TWE138 TMI138 TCM138 SSQ138 SIU138 RYY138 RPC138 RFG138 QVK138 QLO138 QBS138 PRW138 PIA138 OYE138 OOI138 OEM138 NUQ138 NKU138 NAY138 MRC138 MHG138 LXK138 LNO138 LDS138 KTW138 KKA138 KAE138 JQI138 JGM138 IWQ138 IMU138 ICY138 HTC138 HJG138 GZK138 GPO138 GFS138 FVW138 FMA138 FCE138 ESI138 EIM138 DYQ138 DOU138 DEY138 CVC138 CLG138 CBK138 BRO138 BHS138 AXW138 AOA138 AEE138 UI138 KM138 WWS138 WMW138 BD136:BD142 UE147 KK143 WMU143 WCY143 VTC143 VJG143 UZK143 UPO143 UFS143 TVW143 TMA143 TCE143 SSI143 SIM143 RYQ143 ROU143 REY143 QVC143 QLG143 QBK143 PRO143 PHS143 OXW143 OOA143 OEE143 NUI143 NKM143 NAQ143 MQU143 MGY143 LXC143 LNG143 LDK143 KTO143 KJS143 JZW143 JQA143 JGE143 IWI143 IMM143 ICQ143 HSU143 HIY143 GZC143 GPG143 GFK143 FVO143 FLS143 FBW143 ESA143 EIE143 DYI143 DOM143 DEQ143 CUU143 CKY143 CBC143 BRG143 BHK143 AXO143 ANS143 ADW143 UA143 KE143 WWQ143 WWT143 WMX143 WDB143 VTF143 VJJ143 UZN143 UPR143 UFV143 TVZ143 TMD143 TCH143 SSL143 SIP143 RYT143 ROX143 RFB143 QVF143 QLJ143 QBN143 PRR143 PHV143 OXZ143 OOD143 OEH143 NUL143 NKP143 NAT143 MQX143 MHB143 LXF143 LNJ143 LDN143 KTR143 KJV143 JZZ143 JQD143 JGH143 IWL143 IMP143 ICT143 HSX143 HJB143 GZF143 GPJ143 GFN143 FVR143 FLV143 FBZ143 ESD143 EIH143 DYL143 DOP143 DET143 CUX143 CLB143 CBF143 BRJ143 BHN143 AXR143 ANV143 ADZ143 UD143 KH143 WWW143 WNA143 WDE143 VTI143 VJM143 UZQ143 UPU143 UFY143 TWC143 TMG143 TCK143 SSO143 SIS143 RYW143 RPA143 RFE143 QVI143 QLM143 QBQ143 PRU143 PHY143 OYC143 OOG143 OEK143 NUO143 NKS143 NAW143 MRA143 MHE143 LXI143 LNM143 LDQ143 KTU143 KJY143 KAC143 JQG143 JGK143 IWO143 IMS143 ICW143 HTA143 HJE143 GZI143 GPM143 GFQ143 FVU143 FLY143 FCC143 ESG143 EIK143 DYO143 DOS143 DEW143 CVA143 CLE143 CBI143 BRM143 BHQ143 AXU143 ANY143 KD112:KD113 BI177:BI179 BF177:BF179 KI180 UE180 AEA180 ANW180 AXS180 BHO180 BRK180 CBG180 CLC180 CUY180 DEU180 DOQ180 DYM180 EII180 ESE180 FCA180 FLW180 FVS180 GFO180 GPK180 GZG180 HJC180 HSY180 ICU180 IMQ180 IWM180 JGI180 JQE180 KAA180 KJW180 KTS180 LDO180 LNK180 LXG180 MHC180 MQY180 NAU180 NKQ180 NUM180 OEI180 OOE180 OYA180 PHW180 PRS180 QBO180 QLK180 QVG180 RFC180 ROY180 RYU180 SIQ180 SSM180 TCI180 TME180 TWA180 UFW180 UPS180 UZO180 VJK180 VTG180 WDC180 WMY180 WWU180 KO180 UK180 AEG180 AOC180 AXY180 BHU180 BRQ180 CBM180 CLI180 CVE180 DFA180 DOW180 DYS180 EIO180 ESK180 FCG180 FMC180 FVY180 GFU180 GPQ180 GZM180 HJI180 HTE180 IDA180 IMW180 IWS180 JGO180 JQK180 KAG180 KKC180 KTY180 LDU180 LNQ180 LXM180 MHI180 MRE180 NBA180 NKW180 NUS180 OEO180 OOK180 OYG180 PIC180 PRY180 QBU180 QLQ180 QVM180 RFI180 RPE180 RZA180 SIW180 SSS180 TCO180 TMK180 TWG180 UGC180 UPY180 UZU180 VJQ180 VTM180 WDI180 WNE180 WXA180 KL180 UH180 AED180 ANZ180 AXV180 BHR180 BRN180 CBJ180 CLF180 CVB180 DEX180 DOT180 DYP180 EIL180 ESH180 FCD180 FLZ180 FVV180 GFR180 GPN180 GZJ180 HJF180 HTB180 ICX180 IMT180 IWP180 JGL180 JQH180 KAD180 KJZ180 KTV180 LDR180 LNN180 LXJ180 MHF180 MRB180 NAX180 NKT180 NUP180 OEL180 OOH180 OYD180 PHZ180 PRV180 QBR180 QLN180 QVJ180 RFF180 RPB180 RYX180 SIT180 SSP180 TCL180 TMH180 TWD180 UFZ180 UPV180 UZR180 BJ180:BJ181 BD180:BD181 BG180:BG181 VJN180 VTJ180 WDF180 WNB180 BD217 BF182 BI182 KI183 UE183 AEA183 ANW183 AXS183 BHO183 BRK183 CBG183 CLC183 CUY183 DEU183 DOQ183 DYM183 EII183 ESE183 FCA183 FLW183 FVS183 GFO183 GPK183 GZG183 HJC183 HSY183 ICU183 IMQ183 IWM183 JGI183 JQE183 KAA183 KJW183 KTS183 LDO183 LNK183 LXG183 MHC183 MQY183 NAU183 NKQ183 NUM183 OEI183 OOE183 OYA183 PHW183 PRS183 QBO183 QLK183 QVG183 RFC183 ROY183 RYU183 SIQ183 SSM183 TCI183 TME183 TWA183 UFW183 UPS183 UZO183 VJK183 VTG183 WDC183 WMY183 WWU183 KO183 UK183 AEG183 AOC183 AXY183 BHU183 BRQ183 CBM183 CLI183 CVE183 DFA183 DOW183 DYS183 EIO183 ESK183 FCG183 FMC183 FVY183 GFU183 GPQ183 GZM183 HJI183 HTE183 IDA183 IMW183 IWS183 JGO183 JQK183 KAG183 KKC183 KTY183 LDU183 LNQ183 LXM183 MHI183 MRE183 NBA183 NKW183 NUS183 OEO183 OOK183 OYG183 PIC183 PRY183 QBU183 QLQ183 QVM183 RFI183 RPE183 RZA183 SIW183 SSS183 TCO183 TMK183 TWG183 UGC183 UPY183 UZU183 VJQ183 VTM183 WDI183 WNE183 WXA183 KL183 UH183 AED183 ANZ183 AXV183 BHR183 BRN183 CBJ183 CLF183 CVB183 DEX183 DOT183 DYP183 EIL183 ESH183 FCD183 FLZ183 FVV183 GFR183 GPN183 GZJ183 HJF183 HTB183 ICX183 IMT183 IWP183 JGL183 JQH183 KAD183 KJZ183 KTV183 LDR183 LNN183 LXJ183 MHF183 MRB183 NAX183 NKT183 NUP183 OEL183 OOH183 OYD183 PHZ183 PRV183 QBR183 QLN183 QVJ183 RFF183 RPB183 RYX183 SIT183 SSP183 TCL183 TMH183 TWD183 UFZ183 UPV183 UZR183 BJ183:BJ184 BD183:BD184 BG183:BG184 VJN183 VTJ183 WDF183 WNB183 VJY181 BI185 BF185 WWX186 KI186 UE186 AEA186 ANW186 AXS186 BHO186 BRK186 CBG186 CLC186 CUY186 DEU186 DOQ186 DYM186 EII186 ESE186 FCA186 FLW186 FVS186 GFO186 GPK186 GZG186 HJC186 HSY186 ICU186 IMQ186 IWM186 JGI186 JQE186 KAA186 KJW186 KTS186 LDO186 LNK186 LXG186 MHC186 MQY186 NAU186 NKQ186 NUM186 OEI186 OOE186 OYA186 PHW186 PRS186 QBO186 QLK186 QVG186 RFC186 ROY186 RYU186 SIQ186 SSM186 TCI186 TME186 TWA186 UFW186 UPS186 UZO186 VJK186 VTG186 WDC186 WMY186 WWU186 KO186 UK186 AEG186 AOC186 AXY186 BHU186 BRQ186 CBM186 CLI186 CVE186 DFA186 DOW186 DYS186 EIO186 ESK186 FCG186 FMC186 FVY186 GFU186 GPQ186 GZM186 HJI186 HTE186 IDA186 IMW186 IWS186 JGO186 JQK186 KAG186 KKC186 KTY186 LDU186 LNQ186 LXM186 MHI186 MRE186 NBA186 NKW186 NUS186 OEO186 OOK186 OYG186 PIC186 PRY186 QBU186 QLQ186 QVM186 RFI186 RPE186 RZA186 SIW186 SSS186 TCO186 TMK186 TWG186 UGC186 UPY186 UZU186 VJQ186 VTM186 WDI186 WNE186 WXA186 KL186 UH186 AED186 ANZ186 AXV186 BHR186 BRN186 CBJ186 CLF186 CVB186 DEX186 DOT186 DYP186 EIL186 ESH186 FCD186 FLZ186 FVV186 GFR186 GPN186 GZJ186 HJF186 HTB186 ICX186 IMT186 IWP186 JGL186 JQH186 KAD186 KJZ186 KTV186 LDR186 LNN186 LXJ186 MHF186 MRB186 NAX186 NKT186 NUP186 OEL186 OOH186 OYD186 PHZ186 PRV186 QBR186 QLN186 QVJ186 RFF186 RPB186 RYX186 SIT186 SSP186 TCL186 TMH186 TWD186 UFZ186 UPV186 UZR186 BJ186 BD186 BG186 VJN186 VTJ186 WDF186 WNB186 BF187 BI187 WWX188 KI188 UE188 AEA188 ANW188 AXS188 BHO188 BRK188 CBG188 CLC188 CUY188 DEU188 DOQ188 DYM188 EII188 ESE188 FCA188 FLW188 FVS188 GFO188 GPK188 GZG188 HJC188 HSY188 ICU188 IMQ188 IWM188 JGI188 JQE188 KAA188 KJW188 KTS188 LDO188 LNK188 LXG188 MHC188 MQY188 NAU188 NKQ188 NUM188 OEI188 OOE188 OYA188 PHW188 PRS188 QBO188 QLK188 QVG188 RFC188 ROY188 RYU188 SIQ188 SSM188 TCI188 TME188 TWA188 UFW188 UPS188 UZO188 VJK188 VTG188 WDC188 WMY188 WWU188 KO188 UK188 AEG188 AOC188 AXY188 BHU188 BRQ188 CBM188 CLI188 CVE188 DFA188 DOW188 DYS188 EIO188 ESK188 FCG188 FMC188 FVY188 GFU188 GPQ188 GZM188 HJI188 HTE188 IDA188 IMW188 IWS188 JGO188 JQK188 KAG188 KKC188 KTY188 LDU188 LNQ188 LXM188 MHI188 MRE188 NBA188 NKW188 NUS188 OEO188 OOK188 OYG188 PIC188 PRY188 QBU188 QLQ188 QVM188 RFI188 RPE188 RZA188 SIW188 SSS188 TCO188 TMK188 TWG188 UGC188 UPY188 UZU188 VJQ188 VTM188 WDI188 WNE188 WXA188 KL188 UH188 AED188 ANZ188 AXV188 BHR188 BRN188 CBJ188 CLF188 CVB188 DEX188 DOT188 DYP188 EIL188 ESH188 FCD188 FLZ188 FVV188 GFR188 GPN188 GZJ188 HJF188 HTB188 ICX188 IMT188 IWP188 JGL188 JQH188 KAD188 KJZ188 KTV188 LDR188 LNN188 LXJ188 MHF188 MRB188 NAX188 NKT188 NUP188 OEL188 OOH188 OYD188 PHZ188 PRV188 QBR188 QLN188 QVJ188 RFF188 RPB188 RYX188 SIT188 SSP188 TCL188 TMH188 TWD188 UFZ188 UPV188 UZR188 BJ188 BD188 BG188 VJN188 VTJ188 WDF188 WNB188 BI189 BF189 BF191 KI190 UE190 AEA190 ANW190 AXS190 BHO190 BRK190 CBG190 CLC190 CUY190 DEU190 DOQ190 DYM190 EII190 ESE190 FCA190 FLW190 FVS190 GFO190 GPK190 GZG190 HJC190 HSY190 ICU190 IMQ190 IWM190 JGI190 JQE190 KAA190 KJW190 KTS190 LDO190 LNK190 LXG190 MHC190 MQY190 NAU190 NKQ190 NUM190 OEI190 OOE190 OYA190 PHW190 PRS190 QBO190 QLK190 QVG190 RFC190 ROY190 RYU190 SIQ190 SSM190 TCI190 TME190 TWA190 UFW190 UPS190 UZO190 VJK190 VTG190 WDC190 WMY190 WWU190 KO190 UK190 AEG190 AOC190 AXY190 BHU190 BRQ190 CBM190 CLI190 CVE190 DFA190 DOW190 DYS190 EIO190 ESK190 FCG190 FMC190 FVY190 GFU190 GPQ190 GZM190 HJI190 HTE190 IDA190 IMW190 IWS190 JGO190 JQK190 KAG190 KKC190 KTY190 LDU190 LNQ190 LXM190 MHI190 MRE190 NBA190 NKW190 NUS190 OEO190 OOK190 OYG190 PIC190 PRY190 QBU190 QLQ190 QVM190 RFI190 RPE190 RZA190 SIW190 SSS190 TCO190 TMK190 TWG190 UGC190 UPY190 UZU190 VJQ190 VTM190 WDI190 WNE190 WXA190 KL190 UH190 AED190 ANZ190 AXV190 BHR190 BRN190 CBJ190 CLF190 CVB190 DEX190 DOT190 DYP190 EIL190 ESH190 FCD190 FLZ190 FVV190 GFR190 GPN190 GZJ190 HJF190 HTB190 ICX190 IMT190 IWP190 JGL190 JQH190 KAD190 KJZ190 KTV190 LDR190 LNN190 LXJ190 MHF190 MRB190 NAX190 NKT190 NUP190 OEL190 OOH190 OYD190 PHZ190 PRV190 QBR190 QLN190 QVJ190 RFF190 RPB190 RYX190 SIT190 SSP190 TCL190 TMH190 TWD190 UFZ190 UPV190 UZR190 BJ190 BD190 BG190 VJN190 VTJ190 WDF190 WNB190 WWX190 KI231 UE231 AEA231 ANW231 AXS231 BHO231 BRK231 CBG231 CLC231 CUY231 DEU231 DOQ231 DYM231 EII231 ESE231 FCA231 FLW231 FVS231 GFO231 GPK231 GZG231 HJC231 HSY231 ICU231 IMQ231 IWM231 JGI231 JQE231 KAA231 KJW231 KTS231 LDO231 LNK231 LXG231 MHC231 MQY231 NAU231 NKQ231 NUM231 OEI231 OOE231 OYA231 PHW231 PRS231 QBO231 QLK231 QVG231 RFC231 ROY231 RYU231 SIQ231 SSM231 TCI231 TME231 TWA231 UFW231 UPS231 UZO231 VJK231 VTG231 WDC231 WMY231 WWU231 KO231 UK231 AEG231 AOC231 AXY231 BHU231 BRQ231 CBM231 CLI231 CVE231 DFA231 DOW231 DYS231 EIO231 ESK231 FCG231 FMC231 FVY231 GFU231 GPQ231 GZM231 HJI231 HTE231 IDA231 IMW231 IWS231 JGO231 JQK231 KAG231 KKC231 KTY231 LDU231 LNQ231 LXM231 MHI231 MRE231 NBA231 NKW231 NUS231 OEO231 OOK231 OYG231 PIC231 PRY231 QBU231 QLQ231 QVM231 RFI231 RPE231 RZA231 SIW231 SSS231 TCO231 TMK231 TWG231 UGC231 UPY231 UZU231 VJQ231 VTM231 WDI231 WNE231 WXA231 KL231 UH231 AED231 ANZ231 AXV231 BHR231 BRN231 CBJ231 CLF231 CVB231 DEX231 DOT231 DYP231 EIL231 ESH231 FCD231 FLZ231 FVV231 GFR231 GPN231 GZJ231 HJF231 HTB231 ICX231 IMT231 IWP231 JGL231 JQH231 KAD231 KJZ231 KTV231 LDR231 LNN231 LXJ231 MHF231 MRB231 NAX231 NKT231 NUP231 OEL231 OOH231 OYD231 PHZ231 PRV231 QBR231 QLN231 QVJ231 RFF231 RPB231 RYX231 SIT231 SSP231 TCL231 TMH231 TWD231 UFZ231 UPV231 UZR231 BJ231 BG231 VJN231 VTJ231 WDF231 WNB231 VJY184 UZU236 VAC327 AEC143 WXE144 KP144 UL144 AEH144 AOD144 AXZ144 BHV144 BRR144 CBN144 CLJ144 CVF144 DFB144 DOX144 DYT144 EIP144 ESL144 FCH144 FMD144 FVZ144 GFV144 GPR144 GZN144 HJJ144 HTF144 IDB144 IMX144 IWT144 JGP144 JQL144 KAH144 KKD144 KTZ144 LDV144 LNR144 LXN144 MHJ144 MRF144 NBB144 NKX144 NUT144 OEP144 OOL144 OYH144 PID144 PRZ144 QBV144 QLR144 QVN144 RFJ144 RPF144 RZB144 SIX144 SST144 TCP144 TML144 TWH144 UGD144 UPZ144 UZV144 VJR144 VTN144 WDJ144 WNF144 WXB144 KV144 UR144 AEN144 AOJ144 AYF144 BIB144 BRX144 CBT144 CLP144 CVL144 DFH144 DPD144 DYZ144 EIV144 ESR144 FCN144 FMJ144 FWF144 GGB144 GPX144 GZT144 HJP144 HTL144 IDH144 IND144 IWZ144 JGV144 JQR144 KAN144 KKJ144 KUF144 LEB144 LNX144 LXT144 MHP144 MRL144 NBH144 NLD144 NUZ144 OEV144 OOR144 OYN144 PIJ144 PSF144 QCB144 QLX144 QVT144 RFP144 RPL144 RZH144 SJD144 SSZ144 TCV144 TMR144 TWN144 UGJ144 UQF144 VAB144 VJX144 VTT144 WDP144 WNL144 WXH144 KS144 UO144 AEK144 AOG144 AYC144 BHY144 BRU144 CBQ144 CLM144 CVI144 DFE144 DPA144 DYW144 EIS144 ESO144 FCK144 FMG144 FWC144 GFY144 GPU144 GZQ144 HJM144 HTI144 IDE144 INA144 IWW144 JGS144 JQO144 KAK144 KKG144 KUC144 LDY144 LNU144 LXQ144 MHM144 MRI144 NBE144 NLA144 NUW144 OES144 OOO144 OYK144 PIG144 PSC144 QBY144 QLU144 QVQ144 RFM144 RPI144 RZE144 SJA144 SSW144 TCS144 TMO144 TWK144 UGG144 UQC144 UZY144 VJU144 VTQ144 WDM144 WNI144 BB144 VUA136 WNH126 WDL126 VTP126 VJT126 UZX126 UQB126 UGF126 TWJ126 TMN126 TCR126 SSV126 SIZ126 RZD126 RPH126 RFL126 QVP126 QLT126 QBX126 PSB126 PIF126 OYJ126 OON126 OER126 NUV126 NKZ126 NBD126 MRH126 MHL126 LXP126 LNT126 LDX126 KUB126 KKF126 KAJ126 JQN126 JGR126 IWV126 IMZ126 IDD126 HTH126 HJL126 GZP126 GPT126 GFX126 FWB126 FMF126 FCJ126 ESN126 EIR126 DYV126 DOZ126 DFD126 CVH126 CLL126 CBP126 BRT126 BHX126 AYB126 AOF126 AEJ126 UN126 KR126 WXG126 WNK126 WDO126 VTS126 VJW126 VAA126 UQE126 UGI126 TWM126 TMQ126 TCU126 SSY126 SJC126 RZG126 RPK126 RFO126 QVS126 QLW126 QCA126 PSE126 PII126 OYM126 OOQ126 OEU126 NUY126 NLC126 NBG126 MRK126 MHO126 LXS126 LNW126 LEA126 KUE126 KKI126 KAM126 JQQ126 JGU126 IWY126 INC126 IDG126 HTK126 HJO126 GZS126 GPW126 GGA126 FWE126 FMI126 FCM126 ESQ126 EIU126 DYY126 DPC126 DFG126 CVK126 CLO126 CBS126 BRW126 BIA126 AYE126 AOI126 AEM126 UQ126 KU126 WXJ126 WNN126 WDR126 VTV126 VJZ126 VAD126 UQH126 UGL126 TWP126 TMT126 TCX126 STB126 SJF126 RZJ126 RPN126 RFR126 QVV126 QLZ126 QCD126 PSH126 PIL126 OYP126 OOT126 OEX126 NVB126 NLF126 NBJ126 MRN126 MHR126 LXV126 LNZ126 LED126 KUH126 KKL126 KAP126 JQT126 JGX126 IXB126 INF126 IDJ126 HTN126 HJR126 GZV126 GPZ126 GGD126 FWH126 FML126 FCP126 EST126 EIX126 DZB126 DPF126 DFJ126 CVN126 CLR126 CBV126 BRZ126 BID126 AYH126 AOL126 AEP126 UT126 KX126 WXD126 BD126:BD127 WXE127 KP127 UL127 AEH127 AOD127 AXZ127 BHV127 BRR127 CBN127 CLJ127 CVF127 DFB127 DOX127 DYT127 EIP127 ESL127 FCH127 FMD127 FVZ127 GFV127 GPR127 GZN127 HJJ127 HTF127 IDB127 IMX127 IWT127 JGP127 JQL127 KAH127 KKD127 KTZ127 LDV127 LNR127 LXN127 MHJ127 MRF127 NBB127 NKX127 NUT127 OEP127 OOL127 OYH127 PID127 PRZ127 QBV127 QLR127 QVN127 RFJ127 RPF127 RZB127 SIX127 SST127 TCP127 TML127 TWH127 UGD127 UPZ127 UZV127 VJR127 VTN127 WDJ127 WNF127 WXB127 KV127 UR127 AEN127 AOJ127 AYF127 BIB127 BRX127 CBT127 CLP127 CVL127 DFH127 DPD127 DYZ127 EIV127 ESR127 FCN127 FMJ127 FWF127 GGB127 GPX127 GZT127 HJP127 HTL127 IDH127 IND127 IWZ127 JGV127 JQR127 KAN127 KKJ127 KUF127 LEB127 LNX127 LXT127 MHP127 MRL127 NBH127 NLD127 NUZ127 OEV127 OOR127 OYN127 PIJ127 PSF127 QCB127 QLX127 QVT127 RFP127 RPL127 RZH127 SJD127 SSZ127 TCV127 TMR127 TWN127 UGJ127 UQF127 VAB127 VJX127 VTT127 WDP127 WNL127 WXH127 KS127 UO127 AEK127 AOG127 AYC127 BHY127 BRU127 CBQ127 CLM127 CVI127 DFE127 DPA127 DYW127 EIS127 ESO127 FCK127 FMG127 FWC127 GFY127 GPU127 GZQ127 HJM127 HTI127 IDE127 INA127 IWW127 JGS127 JQO127 KAK127 KKG127 KUC127 LDY127 LNU127 LXQ127 MHM127 MRI127 NBE127 NLA127 NUW127 OES127 OOO127 OYK127 PIG127 PSC127 QBY127 QLU127 QVQ127 RFM127 RPI127 RZE127 SJA127 SSW127 TCS127 TMO127 TWK127 UGG127 UQC127 UZY127 VJU127 VTQ127 WDM127 WNH128 WDL128 VTP128 VJT128 UZX128 UQB128 UGF128 TWJ128 TMN128 TCR128 SSV128 SIZ128 RZD128 RPH128 RFL128 QVP128 QLT128 QBX128 PSB128 PIF128 OYJ128 OON128 OER128 NUV128 NKZ128 NBD128 MRH128 MHL128 LXP128 LNT128 LDX128 KUB128 KKF128 KAJ128 JQN128 JGR128 IWV128 IMZ128 IDD128 HTH128 HJL128 GZP128 GPT128 GFX128 FWB128 FMF128 FCJ128 ESN128 EIR128 DYV128 DOZ128 DFD128 CVH128 CLL128 CBP128 BRT128 BHX128 AYB128 AOF128 AEJ128 UN128 KR128 WXG128 WNK128 WDO128 VTS128 VJW128 VAA128 UQE128 UGI128 TWM128 TMQ128 TCU128 SSY128 SJC128 RZG128 RPK128 RFO128 QVS128 QLW128 QCA128 PSE128 PII128 OYM128 OOQ128 OEU128 NUY128 NLC128 NBG128 MRK128 MHO128 LXS128 LNW128 LEA128 KUE128 KKI128 KAM128 JQQ128 JGU128 IWY128 INC128 IDG128 HTK128 HJO128 GZS128 GPW128 GGA128 FWE128 FMI128 FCM128 ESQ128 EIU128 DYY128 DPC128 DFG128 CVK128 CLO128 CBS128 BRW128 BIA128 AYE128 AOI128 AEM128 UQ128 KU128 WXJ128 WNN128 WDR128 VTV128 VJZ128 VAD128 UQH128 UGL128 TWP128 TMT128 TCX128 STB128 SJF128 RZJ128 RPN128 RFR128 QVV128 QLZ128 QCD128 PSH128 PIL128 OYP128 OOT128 OEX128 NVB128 NLF128 NBJ128 MRN128 MHR128 LXV128 LNZ128 LED128 KUH128 KKL128 KAP128 JQT128 JGX128 IXB128 INF128 IDJ128 HTN128 HJR128 GZV128 GPZ128 GGD128 FWH128 FML128 FCP128 EST128 EIX128 DZB128 DPF128 DFJ128 CVN128 CLR128 CBV128 BRZ128 BID128 AYH128 AOL128 AEP128 UT128 KX128 WXD128 WNI129 WXE129 KP129 UL129 AEH129 AOD129 AXZ129 BHV129 BRR129 CBN129 CLJ129 CVF129 DFB129 DOX129 DYT129 EIP129 ESL129 FCH129 FMD129 FVZ129 GFV129 GPR129 GZN129 HJJ129 HTF129 IDB129 IMX129 IWT129 JGP129 JQL129 KAH129 KKD129 KTZ129 LDV129 LNR129 LXN129 MHJ129 MRF129 NBB129 NKX129 NUT129 OEP129 OOL129 OYH129 PID129 PRZ129 QBV129 QLR129 QVN129 RFJ129 RPF129 RZB129 SIX129 SST129 TCP129 TML129 TWH129 UGD129 UPZ129 UZV129 VJR129 VTN129 WDJ129 WNF129 WXB129 KV129 UR129 AEN129 AOJ129 AYF129 BIB129 BRX129 CBT129 CLP129 CVL129 DFH129 DPD129 DYZ129 EIV129 ESR129 FCN129 FMJ129 FWF129 GGB129 GPX129 GZT129 HJP129 HTL129 IDH129 IND129 IWZ129 JGV129 JQR129 KAN129 KKJ129 KUF129 LEB129 LNX129 LXT129 MHP129 MRL129 NBH129 NLD129 NUZ129 OEV129 OOR129 OYN129 PIJ129 PSF129 QCB129 QLX129 QVT129 RFP129 RPL129 RZH129 SJD129 SSZ129 TCV129 TMR129 TWN129 UGJ129 UQF129 VAB129 VJX129 VTT129 WDP129 WNL129 WXH129 KS129 UO129 AEK129 AOG129 AYC129 BHY129 BRU129 CBQ129 CLM129 CVI129 DFE129 DPA129 DYW129 EIS129 ESO129 FCK129 FMG129 FWC129 GFY129 GPU129 GZQ129 HJM129 HTI129 IDE129 INA129 IWW129 JGS129 JQO129 KAK129 KKG129 KUC129 LDY129 LNU129 LXQ129 MHM129 MRI129 NBE129 NLA129 NUW129 OES129 OOO129 OYK129 PIG129 PSC129 QBY129 QLU129 QVQ129 RFM129 RPI129 RZE129 SJA129 SSW129 TCS129 TMO129 TWK129 UGG129 UQC129 UZY129 VJU129 VTQ129 WDM129 WXD130 WNH130 WDL130 VTP130 VJT130 UZX130 UQB130 UGF130 TWJ130 TMN130 TCR130 SSV130 SIZ130 RZD130 RPH130 RFL130 QVP130 QLT130 QBX130 PSB130 PIF130 OYJ130 OON130 OER130 NUV130 NKZ130 NBD130 MRH130 MHL130 LXP130 LNT130 LDX130 KUB130 KKF130 KAJ130 JQN130 JGR130 IWV130 IMZ130 IDD130 HTH130 HJL130 GZP130 GPT130 GFX130 FWB130 FMF130 FCJ130 ESN130 EIR130 DYV130 DOZ130 DFD130 CVH130 CLL130 CBP130 BRT130 BHX130 AYB130 AOF130 AEJ130 UN130 KR130 WXG130 WNK130 WDO130 VTS130 VJW130 VAA130 UQE130 UGI130 TWM130 TMQ130 TCU130 SSY130 SJC130 RZG130 RPK130 RFO130 QVS130 QLW130 QCA130 PSE130 PII130 OYM130 OOQ130 OEU130 NUY130 NLC130 NBG130 MRK130 MHO130 LXS130 LNW130 LEA130 KUE130 KKI130 KAM130 JQQ130 JGU130 IWY130 INC130 IDG130 HTK130 HJO130 GZS130 GPW130 GGA130 FWE130 FMI130 FCM130 ESQ130 EIU130 DYY130 DPC130 DFG130 CVK130 CLO130 CBS130 BRW130 BIA130 AYE130 AOI130 AEM130 UQ130 KU130 WXJ130 WNN130 WDR130 VTV130 VJZ130 VAD130 UQH130 UGL130 TWP130 TMT130 TCX130 STB130 SJF130 RZJ130 RPN130 RFR130 QVV130 QLZ130 QCD130 PSH130 PIL130 OYP130 OOT130 OEX130 NVB130 NLF130 NBJ130 MRN130 MHR130 LXV130 LNZ130 LED130 KUH130 KKL130 KAP130 JQT130 JGX130 IXB130 INF130 IDJ130 HTN130 HJR130 GZV130 GPZ130 GGD130 FWH130 FML130 FCP130 EST130 EIX130 DZB130 DPF130 DFJ130 CVN130 CLR130 CBV130 BRZ130 BID130 AYH130 AOL130 AEP130 UT130 KX130 WNI131 WXE131 KP131 UL131 AEH131 AOD131 AXZ131 BHV131 BRR131 CBN131 CLJ131 CVF131 DFB131 DOX131 DYT131 EIP131 ESL131 FCH131 FMD131 FVZ131 GFV131 GPR131 GZN131 HJJ131 HTF131 IDB131 IMX131 IWT131 JGP131 JQL131 KAH131 KKD131 KTZ131 LDV131 LNR131 LXN131 MHJ131 MRF131 NBB131 NKX131 NUT131 OEP131 OOL131 OYH131 PID131 PRZ131 QBV131 QLR131 QVN131 RFJ131 RPF131 RZB131 SIX131 SST131 TCP131 TML131 TWH131 UGD131 UPZ131 UZV131 VJR131 VTN131 WDJ131 WNF131 WXB131 KV131 UR131 AEN131 AOJ131 AYF131 BIB131 BRX131 CBT131 CLP131 CVL131 DFH131 DPD131 DYZ131 EIV131 ESR131 FCN131 FMJ131 FWF131 GGB131 GPX131 GZT131 HJP131 HTL131 IDH131 IND131 IWZ131 JGV131 JQR131 KAN131 KKJ131 KUF131 LEB131 LNX131 LXT131 MHP131 MRL131 NBH131 NLD131 NUZ131 OEV131 OOR131 OYN131 PIJ131 PSF131 QCB131 QLX131 QVT131 RFP131 RPL131 RZH131 SJD131 SSZ131 TCV131 TMR131 TWN131 UGJ131 UQF131 VAB131 VJX131 VTT131 WDP131 WNL131 WXH131 KS131 UO131 AEK131 AOG131 AYC131 BHY131 BRU131 CBQ131 CLM131 CVI131 DFE131 DPA131 DYW131 EIS131 ESO131 FCK131 FMG131 FWC131 GFY131 GPU131 GZQ131 HJM131 HTI131 IDE131 INA131 IWW131 JGS131 JQO131 KAK131 KKG131 KUC131 LDY131 LNU131 LXQ131 MHM131 MRI131 NBE131 NLA131 NUW131 OES131 OOO131 OYK131 PIG131 PSC131 QBY131 QLU131 QVQ131 RFM131 RPI131 RZE131 SJA131 SSW131 TCS131 TMO131 TWK131 UGG131 UQC131 UZY131 VJU131 VTQ131 WDM131 KX132 WXD132 WNH132 WDL132 VTP132 VJT132 UZX132 UQB132 UGF132 TWJ132 TMN132 TCR132 SSV132 SIZ132 RZD132 RPH132 RFL132 QVP132 QLT132 QBX132 PSB132 PIF132 OYJ132 OON132 OER132 NUV132 NKZ132 NBD132 MRH132 MHL132 LXP132 LNT132 LDX132 KUB132 KKF132 KAJ132 JQN132 JGR132 IWV132 IMZ132 IDD132 HTH132 HJL132 GZP132 GPT132 GFX132 FWB132 FMF132 FCJ132 ESN132 EIR132 DYV132 DOZ132 DFD132 CVH132 CLL132 CBP132 BRT132 BHX132 AYB132 AOF132 AEJ132 UN132 KR132 WXG132 WNK132 WDO132 VTS132 VJW132 VAA132 UQE132 UGI132 TWM132 TMQ132 TCU132 SSY132 SJC132 RZG132 RPK132 RFO132 QVS132 QLW132 QCA132 PSE132 PII132 OYM132 OOQ132 OEU132 NUY132 NLC132 NBG132 MRK132 MHO132 LXS132 LNW132 LEA132 KUE132 KKI132 KAM132 JQQ132 JGU132 IWY132 INC132 IDG132 HTK132 HJO132 GZS132 GPW132 GGA132 FWE132 FMI132 FCM132 ESQ132 EIU132 DYY132 DPC132 DFG132 CVK132 CLO132 CBS132 BRW132 BIA132 AYE132 AOI132 AEM132 UQ132 KU132 WXJ132 WNN132 WDR132 VTV132 VJZ132 VAD132 UQH132 UGL132 TWP132 TMT132 TCX132 STB132 SJF132 RZJ132 RPN132 RFR132 QVV132 QLZ132 QCD132 PSH132 PIL132 OYP132 OOT132 OEX132 NVB132 NLF132 NBJ132 MRN132 MHR132 LXV132 LNZ132 LED132 KUH132 KKL132 KAP132 JQT132 JGX132 IXB132 INF132 IDJ132 HTN132 HJR132 GZV132 GPZ132 GGD132 FWH132 FML132 FCP132 EST132 EIX132 DZB132 DPF132 DFJ132 CVN132 CLR132 CBV132 BRZ132 BID132 AYH132 AOL132 AEP132 UT132 UT134 WXE133 KP133 UL133 AEH133 AOD133 AXZ133 BHV133 BRR133 CBN133 CLJ133 CVF133 DFB133 DOX133 DYT133 EIP133 ESL133 FCH133 FMD133 FVZ133 GFV133 GPR133 GZN133 HJJ133 HTF133 IDB133 IMX133 IWT133 JGP133 JQL133 KAH133 KKD133 KTZ133 LDV133 LNR133 LXN133 MHJ133 MRF133 NBB133 NKX133 NUT133 OEP133 OOL133 OYH133 PID133 PRZ133 QBV133 QLR133 QVN133 RFJ133 RPF133 RZB133 SIX133 SST133 TCP133 TML133 TWH133 UGD133 UPZ133 UZV133 VJR133 VTN133 WDJ133 WNF133 WXB133 KV133 UR133 AEN133 AOJ133 AYF133 BIB133 BRX133 CBT133 CLP133 CVL133 DFH133 DPD133 DYZ133 EIV133 ESR133 FCN133 FMJ133 FWF133 GGB133 GPX133 GZT133 HJP133 HTL133 IDH133 IND133 IWZ133 JGV133 JQR133 KAN133 KKJ133 KUF133 LEB133 LNX133 LXT133 MHP133 MRL133 NBH133 NLD133 NUZ133 OEV133 OOR133 OYN133 PIJ133 PSF133 QCB133 QLX133 QVT133 RFP133 RPL133 RZH133 SJD133 SSZ133 TCV133 TMR133 TWN133 UGJ133 UQF133 VAB133 VJX133 VTT133 WDP133 WNL133 WXH133 KS133 UO133 AEK133 AOG133 AYC133 BHY133 BRU133 CBQ133 CLM133 CVI133 DFE133 DPA133 DYW133 EIS133 ESO133 FCK133 FMG133 FWC133 GFY133 GPU133 GZQ133 HJM133 HTI133 IDE133 INA133 IWW133 JGS133 JQO133 KAK133 KKG133 KUC133 LDY133 LNU133 LXQ133 MHM133 MRI133 NBE133 NLA133 NUW133 OES133 OOO133 OYK133 PIG133 PSC133 QBY133 QLU133 QVQ133 RFM133 RPI133 RZE133 SJA133 SSW133 TCS133 TMO133 TWK133 UGG133 UQC133 UZY133 VJU133 VTQ133 WDM133 BI200:BI210 BF200:BF210 BD211 BG211 BJ211 BF212:BF213 BI212:BI213 BD214 BG214 BJ214 BI215:BI216 BF215:BF216 KI139:KI142 BG217 BJ217 WWX180 VAC181 UQG181 UGK181 TWO181 TMS181 TCW181 STA181 SJE181 RZI181 RPM181 RFQ181 QVU181 QLY181 QCC181 PSG181 PIK181 OYO181 OOS181 OEW181 NVA181 NLE181 NBI181 MRM181 MHQ181 LXU181 LNY181 LEC181 KUG181 KKK181 KAO181 JQS181 JGW181 IXA181 INE181 IDI181 HTM181 HJQ181 GZU181 GPY181 GGC181 FWG181 FMK181 FCO181 ESS181 EIW181 DZA181 DPE181 DFI181 CVM181 CLQ181 CBU181 BRY181 BIC181 AYG181 AOK181 AEO181 US181 KW181 WXL181 WNP181 WDT181 VTX181 VKB181 VAF181 UQJ181 UGN181 TWR181 TMV181 TCZ181 STD181 SJH181 RZL181 RPP181 RFT181 QVX181 QMB181 QCF181 PSJ181 PIN181 OYR181 OOV181 OEZ181 NVD181 NLH181 NBL181 MRP181 MHT181 LXX181 LOB181 LEF181 KUJ181 KKN181 KAR181 JQV181 JGZ181 IXD181 INH181 IDL181 HTP181 HJT181 GZX181 GQB181 GGF181 FWJ181 FMN181 FCR181 ESV181 EIZ181 DZD181 DPH181 DFL181 CVP181 CLT181 CBX181 BSB181 BIF181 AYJ181 AON181 AER181 UV181 KZ181 WXF181 WNJ181 WDN181 VTR181 VJV181 UZZ181 UQD181 UGH181 TWL181 TMP181 TCT181 SSX181 SJB181 RZF181 RPJ181 RFN181 QVR181 QLV181 QBZ181 PSD181 PIH181 OYL181 OOP181 OET181 NUX181 NLB181 NBF181 MRJ181 MHN181 LXR181 LNV181 LDZ181 KUD181 KKH181 KAL181 JQP181 JGT181 IWX181 INB181 IDF181 HTJ181 HJN181 GZR181 GPV181 GFZ181 FWD181 FMH181 FCL181 ESP181 EIT181 DYX181 DPB181 DFF181 CVJ181 CLN181 CBR181 BRV181 BHZ181 AYD181 AOH181 AEL181 UP181 KT181 WXI181 WNM181 WDQ181 VTU181 WWX183 VAC184 UQG184 UGK184 TWO184 TMS184 TCW184 STA184 SJE184 RZI184 RPM184 RFQ184 QVU184 QLY184 QCC184 PSG184 PIK184 OYO184 OOS184 OEW184 NVA184 NLE184 NBI184 MRM184 MHQ184 LXU184 LNY184 LEC184 KUG184 KKK184 KAO184 JQS184 JGW184 IXA184 INE184 IDI184 HTM184 HJQ184 GZU184 GPY184 GGC184 FWG184 FMK184 FCO184 ESS184 EIW184 DZA184 DPE184 DFI184 CVM184 CLQ184 CBU184 BRY184 BIC184 AYG184 AOK184 AEO184 US184 KW184 WXL184 WNP184 WDT184 VTX184 VKB184 VAF184 UQJ184 UGN184 TWR184 TMV184 TCZ184 STD184 SJH184 RZL184 RPP184 RFT184 QVX184 QMB184 QCF184 PSJ184 PIN184 OYR184 OOV184 OEZ184 NVD184 NLH184 NBL184 MRP184 MHT184 LXX184 LOB184 LEF184 KUJ184 KKN184 KAR184 JQV184 JGZ184 IXD184 INH184 IDL184 HTP184 HJT184 GZX184 GQB184 GGF184 FWJ184 FMN184 FCR184 ESV184 EIZ184 DZD184 DPH184 DFL184 CVP184 CLT184 CBX184 BSB184 BIF184 AYJ184 AON184 AER184 UV184 KZ184 WXF184 WNJ184 WDN184 VTR184 VJV184 UZZ184 UQD184 UGH184 TWL184 TMP184 TCT184 SSX184 SJB184 RZF184 RPJ184 RFN184 QVR184 QLV184 QBZ184 PSD184 PIH184 OYL184 OOP184 OET184 NUX184 NLB184 NBF184 MRJ184 MHN184 LXR184 LNV184 LDZ184 KUD184 KKH184 KAL184 JQP184 JGT184 IWX184 INB184 IDF184 HTJ184 HJN184 GZR184 GPV184 GFZ184 FWD184 FMH184 FCL184 ESP184 EIT184 DYX184 DPB184 DFF184 CVJ184 CLN184 CBR184 BRV184 BHZ184 AYD184 AOH184 AEL184 UP184 KT184 WXI184 WNM184 WDQ184 VTU184 BF319 BJ320:BJ321 BD320:BD321 BG320:BG321 BE317:BE318 AEN135 WDW136 WNS136 WXO136 KZ136 UV136 AER136 AON136 AYJ136 BIF136 BSB136 CBX136 CLT136 CVP136 DFL136 DPH136 DZD136 EIZ136 ESV136 FCR136 FMN136 FWJ136 GGF136 GQB136 GZX136 HJT136 HTP136 IDL136 INH136 IXD136 JGZ136 JQV136 KAR136 KKN136 KUJ136 LEF136 LOB136 LXX136 MHT136 MRP136 NBL136 NLH136 NVD136 OEZ136 OOV136 OYR136 PIN136 PSJ136 QCF136 QMB136 QVX136 RFT136 RPP136 RZL136 SJH136 STD136 TCZ136 TMV136 TWR136 UGN136 UQJ136 VAF136 VKB136 VTX136 WDT136 WNP136 WXL136 LC136 UY136 AEU136 AOQ136 AYM136 BII136 BSE136 CCA136 CLW136 CVS136 DFO136 DPK136 DZG136 EJC136 ESY136 FCU136 FMQ136 FWM136 GGI136 GQE136 HAA136 HJW136 HTS136 IDO136 INK136 IXG136 JHC136 JQY136 KAU136 KKQ136 KUM136 LEI136 LOE136 LYA136 MHW136 MRS136 NBO136 NLK136 NVG136 OFC136 OOY136 OYU136 PIQ136 PSM136 QCI136 QME136 QWA136 RFW136 RPS136 RZO136 SJK136 STG136 TDC136 TMY136 TWU136 UGQ136 UQM136 VAI136 VKE136 BI94:BI115 AEA147 ANW147 AXS147 BHO147 BRK147 CBG147 CLC147 CUY147 DEU147 DOQ147 DYM147 EII147 ESE147 FCA147 FLW147 FVS147 GFO147 GPK147 GZG147 HJC147 HSY147 ICU147 IMQ147 IWM147 JGI147 JQE147 KAA147 KJW147 KTS147 LDO147 LNK147 LXG147 MHC147 MQY147 NAU147 NKQ147 NUM147 OEI147 OOE147 OYA147 PHW147 PRS147 QBO147 QLK147 QVG147 RFC147 ROY147 RYU147 SIQ147 SSM147 TCI147 TME147 TWA147 UFW147 UPS147 UZO147 VJK147 VTG147 WDC147 WMY147 WWU147 KO147 UK147 AEG147 AOC147 AXY147 BHU147 BRQ147 CBM147 CLI147 CVE147 DFA147 DOW147 DYS147 EIO147 ESK147 FCG147 FMC147 FVY147 GFU147 GPQ147 GZM147 HJI147 HTE147 IDA147 IMW147 IWS147 JGO147 JQK147 KAG147 KKC147 KTY147 LDU147 LNQ147 LXM147 MHI147 MRE147 NBA147 NKW147 NUS147 OEO147 OOK147 OYG147 PIC147 PRY147 QBU147 QLQ147 QVM147 RFI147 RPE147 RZA147 SIW147 SSS147 TCO147 TMK147 TWG147 UGC147 UPY147 UZU147 VJQ147 VTM147 WDI147 WNE147 WXA147 KL147 UH147 AED147 ANZ147 AXV147 BHR147 BRN147 CBJ147 CLF147 CVB147 DEX147 DOT147 DYP147 EIL147 ESH147 FCD147 FLZ147 FVV147 GFR147 GPN147 GZJ147 HJF147 HTB147 ICX147 IMT147 IWP147 JGL147 JQH147 KAD147 KJZ147 KTV147 LDR147 LNN147 LXJ147 MHF147 MRB147 NAX147 NKT147 NUP147 OEL147 OOH147 OYD147 PHZ147 PRV147 QBR147 QLN147 QVJ147 RFF147 RPB147 RYX147 SIT147 SSP147 TCL147 TMH147 TWD147 UFZ147 UPV147 UZR147 VJN147 VTJ147 WDF147 WNB147 BE147 BD145:BD146 UE139:UE142 AEA139:AEA142 ANW139:ANW142 AXS139:AXS142 BHO139:BHO142 BRK139:BRK142 CBG139:CBG142 CLC139:CLC142 CUY139:CUY142 DEU139:DEU142 DOQ139:DOQ142 DYM139:DYM142 EII139:EII142 ESE139:ESE142 FCA139:FCA142 FLW139:FLW142 FVS139:FVS142 GFO139:GFO142 GPK139:GPK142 GZG139:GZG142 HJC139:HJC142 HSY139:HSY142 ICU139:ICU142 IMQ139:IMQ142 IWM139:IWM142 JGI139:JGI142 JQE139:JQE142 KAA139:KAA142 KJW139:KJW142 KTS139:KTS142 LDO139:LDO142 LNK139:LNK142 LXG139:LXG142 MHC139:MHC142 MQY139:MQY142 NAU139:NAU142 NKQ139:NKQ142 NUM139:NUM142 OEI139:OEI142 OOE139:OOE142 OYA139:OYA142 PHW139:PHW142 PRS139:PRS142 QBO139:QBO142 QLK139:QLK142 QVG139:QVG142 RFC139:RFC142 ROY139:ROY142 RYU139:RYU142 SIQ139:SIQ142 SSM139:SSM142 TCI139:TCI142 TME139:TME142 TWA139:TWA142 UFW139:UFW142 UPS139:UPS142 UZO139:UZO142 VJK139:VJK142 VTG139:VTG142 WDC139:WDC142 WMY139:WMY142 WWU139:WWU142 KO139:KO142 UK139:UK142 AEG139:AEG142 AOC139:AOC142 AXY139:AXY142 BHU139:BHU142 BRQ139:BRQ142 CBM139:CBM142 CLI139:CLI142 CVE139:CVE142 DFA139:DFA142 DOW139:DOW142 DYS139:DYS142 EIO139:EIO142 ESK139:ESK142 FCG139:FCG142 FMC139:FMC142 FVY139:FVY142 GFU139:GFU142 GPQ139:GPQ142 GZM139:GZM142 HJI139:HJI142 HTE139:HTE142 IDA139:IDA142 IMW139:IMW142 IWS139:IWS142 JGO139:JGO142 JQK139:JQK142 KAG139:KAG142 KKC139:KKC142 KTY139:KTY142 LDU139:LDU142 LNQ139:LNQ142 LXM139:LXM142 MHI139:MHI142 MRE139:MRE142 NBA139:NBA142 NKW139:NKW142 NUS139:NUS142 OEO139:OEO142 OOK139:OOK142 OYG139:OYG142 PIC139:PIC142 PRY139:PRY142 QBU139:QBU142 QLQ139:QLQ142 QVM139:QVM142 RFI139:RFI142 RPE139:RPE142 RZA139:RZA142 SIW139:SIW142 SSS139:SSS142 TCO139:TCO142 TMK139:TMK142 TWG139:TWG142 UGC139:UGC142 UPY139:UPY142 UZU139:UZU142 VJQ139:VJQ142 VTM139:VTM142 WDI139:WDI142 WNE139:WNE142 WXA139:WXA142 KL139:KL142 UH139:UH142 AED139:AED142 ANZ139:ANZ142 AXV139:AXV142 BHR139:BHR142 BRN139:BRN142 CBJ139:CBJ142 CLF139:CLF142 CVB139:CVB142 DEX139:DEX142 DOT139:DOT142 DYP139:DYP142 EIL139:EIL142 ESH139:ESH142 FCD139:FCD142 FLZ139:FLZ142 FVV139:FVV142 GFR139:GFR142 GPN139:GPN142 GZJ139:GZJ142 HJF139:HJF142 HTB139:HTB142 ICX139:ICX142 IMT139:IMT142 IWP139:IWP142 JGL139:JGL142 JQH139:JQH142 KAD139:KAD142 KJZ139:KJZ142 KTV139:KTV142 LDR139:LDR142 LNN139:LNN142 LXJ139:LXJ142 MHF139:MHF142 MRB139:MRB142 NAX139:NAX142 NKT139:NKT142 NUP139:NUP142 OEL139:OEL142 OOH139:OOH142 OYD139:OYD142 PHZ139:PHZ142 PRV139:PRV142 QBR139:QBR142 QLN139:QLN142 QVJ139:QVJ142 RFF139:RFF142 RPB139:RPB142 RYX139:RYX142 SIT139:SIT142 SSP139:SSP142 TCL139:TCL142 TMH139:TMH142 TWD139:TWD142 UFZ139:UFZ142 UPV139:UPV142 UZR139:UZR142 VJN139:VJN142 VTJ139:VTJ142 WDF139:WDF142 WNB139:WNB142 BI218:BI229 VAC259 BH144 BE144 BI119:BI120 BD237 BF238 UQC238 BJ239 BG239 VKE239 BD239 WDW239 WNS239 WXO239 VUA239 KZ239 UV239 AER239 AON239 AYJ239 BIF239 BSB239 CBX239 CLT239 CVP239 DFL239 DPH239 DZD239 EIZ239 ESV239 FCR239 FMN239 FWJ239 GGF239 GQB239 GZX239 HJT239 HTP239 IDL239 INH239 IXD239 JGZ239 JQV239 KAR239 KKN239 KUJ239 LEF239 LOB239 LXX239 MHT239 MRP239 NBL239 NLH239 NVD239 OEZ239 OOV239 OYR239 PIN239 PSJ239 QCF239 QMB239 QVX239 RFT239 RPP239 RZL239 SJH239 STD239 TCZ239 TMV239 TWR239 UGN239 UQJ239 VAF239 VKB239 VTX239 WDT239 WNP239 WXL239 LF239 VB239 AEX239 AOT239 AYP239 BIL239 BSH239 CCD239 CLZ239 CVV239 DFR239 DPN239 DZJ239 EJF239 ETB239 FCX239 FMT239 FWP239 GGL239 GQH239 HAD239 HJZ239 HTV239 IDR239 INN239 IXJ239 JHF239 JRB239 KAX239 KKT239 KUP239 LEL239 LOH239 LYD239 MHZ239 MRV239 NBR239 NLN239 NVJ239 OFF239 OPB239 OYX239 PIT239 PSP239 QCL239 QMH239 QWD239 RFZ239 RPV239 RZR239 SJN239 STJ239 TDF239 TNB239 TWX239 UGT239 UQP239 VAL239 VKH239 VUD239 WDZ239 WNV239 WXR239 LC239 UY239 AEU239 AOQ239 AYM239 BII239 BSE239 CCA239 CLW239 CVS239 DFO239 DPK239 DZG239 EJC239 ESY239 FCU239 FMQ239 FWM239 GGI239 GQE239 HAA239 HJW239 HTS239 IDO239 INK239 IXG239 JHC239 JQY239 KAU239 KKQ239 KUM239 LEI239 LOE239 LYA239 MHW239 MRS239 NBO239 NLK239 NVG239 OFC239 OOY239 OYU239 PIQ239 PSM239 QCI239 QME239 QWA239 RFW239 RPS239 RZO239 SJK239 STG239 TDC239 TMY239 TWU239 UGQ239 UQM239 BG325:BG327 BD325:BD327 VAC325 BC328 AZ328 VJY329:VJY331 VTU329:VTU331 WDQ329:WDQ331 WNM329:WNM331 WXI329:WXI331 KT329:KT331 UP329:UP331 AEL329:AEL331 AOH329:AOH331 AYD329:AYD331 BHZ329:BHZ331 BRV329:BRV331 CBR329:CBR331 CLN329:CLN331 CVJ329:CVJ331 DFF329:DFF331 DPB329:DPB331 DYX329:DYX331 EIT329:EIT331 ESP329:ESP331 FCL329:FCL331 FMH329:FMH331 FWD329:FWD331 GFZ329:GFZ331 GPV329:GPV331 GZR329:GZR331 HJN329:HJN331 HTJ329:HTJ331 IDF329:IDF331 INB329:INB331 IWX329:IWX331 JGT329:JGT331 JQP329:JQP331 KAL329:KAL331 KKH329:KKH331 KUD329:KUD331 LDZ329:LDZ331 LNV329:LNV331 LXR329:LXR331 MHN329:MHN331 MRJ329:MRJ331 NBF329:NBF331 NLB329:NLB331 NUX329:NUX331 OET329:OET331 OOP329:OOP331 OYL329:OYL331 PIH329:PIH331 PSD329:PSD331 QBZ329:QBZ331 QLV329:QLV331 QVR329:QVR331 RFN329:RFN331 RPJ329:RPJ331 RZF329:RZF331 SJB329:SJB331 SSX329:SSX331 TCT329:TCT331 TMP329:TMP331 TWL329:TWL331 UGH329:UGH331 UQD329:UQD331 UZZ329:UZZ331 VJV329:VJV331 VTR329:VTR331 WDN329:WDN331 WNJ329:WNJ331 WXF329:WXF331 KZ329:KZ331 UV329:UV331 AER329:AER331 AON329:AON331 AYJ329:AYJ331 BIF329:BIF331 BSB329:BSB331 CBX329:CBX331 CLT329:CLT331 CVP329:CVP331 DFL329:DFL331 DPH329:DPH331 DZD329:DZD331 EIZ329:EIZ331 ESV329:ESV331 FCR329:FCR331 FMN329:FMN331 FWJ329:FWJ331 GGF329:GGF331 GQB329:GQB331 GZX329:GZX331 HJT329:HJT331 HTP329:HTP331 IDL329:IDL331 INH329:INH331 IXD329:IXD331 JGZ329:JGZ331 JQV329:JQV331 KAR329:KAR331 KKN329:KKN331 KUJ329:KUJ331 LEF329:LEF331 LOB329:LOB331 LXX329:LXX331 MHT329:MHT331 MRP329:MRP331 NBL329:NBL331 NLH329:NLH331 NVD329:NVD331 OEZ329:OEZ331 OOV329:OOV331 OYR329:OYR331 PIN329:PIN331 PSJ329:PSJ331 QCF329:QCF331 QMB329:QMB331 QVX329:QVX331 RFT329:RFT331 RPP329:RPP331 RZL329:RZL331 SJH329:SJH331 STD329:STD331 TCZ329:TCZ331 TMV329:TMV331 TWR329:TWR331 UGN329:UGN331 UQJ329:UQJ331 VAF329:VAF331 VKB329:VKB331 VTX329:VTX331 WDT329:WDT331 WNP329:WNP331 WXL329:WXL331 KW329:KW331 US329:US331 AEO329:AEO331 AOK329:AOK331 AYG329:AYG331 BIC329:BIC331 BRY329:BRY331 CBU329:CBU331 CLQ329:CLQ331 CVM329:CVM331 DFI329:DFI331 DPE329:DPE331 DZA329:DZA331 EIW329:EIW331 ESS329:ESS331 FCO329:FCO331 FMK329:FMK331 FWG329:FWG331 GGC329:GGC331 GPY329:GPY331 GZU329:GZU331 HJQ329:HJQ331 HTM329:HTM331 IDI329:IDI331 INE329:INE331 IXA329:IXA331 JGW329:JGW331 JQS329:JQS331 KAO329:KAO331 KKK329:KKK331 KUG329:KUG331 LEC329:LEC331 LNY329:LNY331 LXU329:LXU331 MHQ329:MHQ331 MRM329:MRM331 NBI329:NBI331 NLE329:NLE331 NVA329:NVA331 OEW329:OEW331 OOS329:OOS331 OYO329:OYO331 PIK329:PIK331 PSG329:PSG331 QCC329:QCC331 QLY329:QLY331 QVU329:QVU331 RFQ329:RFQ331 RPM329:RPM331 RZI329:RZI331 SJE329:SJE331 STA329:STA331 TCW329:TCW331 TMS329:TMS331 TWO329:TWO331 UGK329:UGK331 UQG329:UQG331 WXO352 BD231:BD234 VJQ236 VTM236 WDI236 WNE236 WXA236 KL236 UH236 AED236 ANZ236 AXV236 BHR236 BRN236 CBJ236 CLF236 CVB236 DEX236 DOT236 DYP236 EIL236 ESH236 FCD236 FLZ236 FVV236 GFR236 GPN236 GZJ236 HJF236 HTB236 ICX236 IMT236 IWP236 JGL236 JQH236 KAD236 KJZ236 KTV236 LDR236 LNN236 LXJ236 MHF236 MRB236 NAX236 NKT236 NUP236 OEL236 OOH236 OYD236 PHZ236 PRV236 QBR236 QLN236 QVJ236 RFF236 RPB236 RYX236 SIT236 SSP236 TCL236 TMH236 TWD236 UFZ236 UPV236 UZR236 VJN236 VTJ236 WDF236 WNB236 WWX236 KO236 UK236 AEG236 AOC236 AXY236 BHU236 BRQ236 CBM236 CLI236 CVE236 DFA236 DOW236 DYS236 EIO236 ESK236 FCG236 FMC236 FVY236 GFU236 GPQ236 GZM236 HJI236 HTE236 IDA236 IMW236 IWS236 JGO236 JQK236 KAG236 KKC236 KTY236 LDU236 LNQ236 LXM236 MHI236 MRE236 NBA236 NKW236 NUS236 OEO236 OOK236 OYG236 PIC236 PRY236 QBU236 QLQ236 QVM236 RFI236 RPE236 RZA236 SIW236 SSS236 TCO236 TMK236 TWG236 UGC236 UPY236 BF322 BI322 VAC323 BJ323 BG323 BD323 VJY323 VTU323 WDQ323 WNM323 WXI323 KT323 UP323 AEL323 AOH323 AYD323 BHZ323 BRV323 CBR323 CLN323 CVJ323 DFF323 DPB323 DYX323 EIT323 ESP323 FCL323 FMH323 FWD323 GFZ323 GPV323 GZR323 HJN323 HTJ323 IDF323 INB323 IWX323 JGT323 JQP323 KAL323 KKH323 KUD323 LDZ323 LNV323 LXR323 MHN323 MRJ323 NBF323 NLB323 NUX323 OET323 OOP323 OYL323 PIH323 PSD323 QBZ323 QLV323 QVR323 RFN323 RPJ323 RZF323 SJB323 SSX323 TCT323 TMP323 TWL323 UGH323 UQD323 UZZ323 VJV323 VTR323 WDN323 WNJ323 WXF323 KZ323 UV323 AER323 AON323 AYJ323 BIF323 BSB323 CBX323 CLT323 CVP323 DFL323 DPH323 DZD323 EIZ323 ESV323 FCR323 FMN323 FWJ323 GGF323 GQB323 GZX323 HJT323 HTP323 IDL323 INH323 IXD323 JGZ323 JQV323 KAR323 KKN323 KUJ323 LEF323 LOB323 LXX323 MHT323 MRP323 NBL323 NLH323 NVD323 OEZ323 OOV323 OYR323 PIN323 PSJ323 QCF323 QMB323 QVX323 RFT323 RPP323 RZL323 SJH323 STD323 TCZ323 TMV323 TWR323 UGN323 UQJ323 VAF323 VKB323 VTX323 WDT323 WNP323 WXL323 KW323 US323 AEO323 AOK323 AYG323 BIC323 BRY323 CBU323 CLQ323 CVM323 DFI323 DPE323 DZA323 EIW323 ESS323 FCO323 FMK323 FWG323 GGC323 GPY323 GZU323 HJQ323 HTM323 IDI323 INE323 IXA323 JGW323 JQS323 KAO323 KKK323 KUG323 LEC323 LNY323 LXU323 MHQ323 MRM323 NBI323 NLE323 NVA323 OEW323 OOS323 OYO323 PIK323 PSG323 QCC323 QLY323 QVU323 RFQ323 RPM323 RZI323 SJE323 STA323 TCW323 TMS323 TWO323 UGK323 UQG323 BF324 VJY325 VTU325 WDQ325 WNM325 WXI325 KT325 UP325 AEL325 AOH325 AYD325 BHZ325 BRV325 CBR325 CLN325 CVJ325 DFF325 DPB325 DYX325 EIT325 ESP325 FCL325 FMH325 FWD325 GFZ325 GPV325 GZR325 HJN325 HTJ325 IDF325 INB325 IWX325 JGT325 JQP325 KAL325 KKH325 KUD325 LDZ325 LNV325 LXR325 MHN325 MRJ325 NBF325 NLB325 NUX325 OET325 OOP325 OYL325 PIH325 PSD325 QBZ325 QLV325 QVR325 RFN325 RPJ325 RZF325 SJB325 SSX325 TCT325 TMP325 TWL325 UGH325 UQD325 UZZ325 VJV325 VTR325 WDN325 WNJ325 WXF325 KZ325 UV325 AER325 AON325 AYJ325 BIF325 BSB325 CBX325 CLT325 CVP325 DFL325 DPH325 DZD325 EIZ325 ESV325 FCR325 FMN325 FWJ325 GGF325 GQB325 GZX325 HJT325 HTP325 IDL325 INH325 IXD325 JGZ325 JQV325 KAR325 KKN325 KUJ325 LEF325 LOB325 LXX325 MHT325 MRP325 NBL325 NLH325 NVD325 OEZ325 OOV325 OYR325 PIN325 PSJ325 QCF325 QMB325 QVX325 RFT325 RPP325 RZL325 SJH325 STD325 TCZ325 TMV325 TWR325 UGN325 UQJ325 VAF325 VKB325 VTX325 WDT325 WNP325 WXL325 KW325 US325 AEO325 AOK325 AYG325 BIC325 BRY325 CBU325 CLQ325 CVM325 DFI325 DPE325 DZA325 EIW325 ESS325 FCO325 FMK325 FWG325 GGC325 GPY325 GZU325 HJQ325 HTM325 IDI325 INE325 IXA325 JGW325 JQS325 KAO325 KKK325 KUG325 LEC325 LNY325 LXU325 MHQ325 MRM325 NBI325 NLE325 NVA325 OEW325 OOS325 OYO325 PIK325 PSG325 QCC325 QLY325 QVU325 RFQ325 RPM325 RZI325 SJE325 STA325 TCW325 TMS325 TWO325 UGK325 UQG325 BJ325:BJ327 VJY327 VTU327 WDQ327 WNM327 WXI327 KT327 UP327 AEL327 AOH327 AYD327 BHZ327 BRV327 CBR327 CLN327 CVJ327 DFF327 DPB327 DYX327 EIT327 ESP327 FCL327 FMH327 FWD327 GFZ327 GPV327 GZR327 HJN327 HTJ327 IDF327 INB327 IWX327 JGT327 JQP327 KAL327 KKH327 KUD327 LDZ327 LNV327 LXR327 MHN327 MRJ327 NBF327 NLB327 NUX327 OET327 OOP327 OYL327 PIH327 PSD327 QBZ327 QLV327 QVR327 RFN327 RPJ327 RZF327 SJB327 SSX327 TCT327 TMP327 TWL327 UGH327 UQD327 UZZ327 VJV327 VTR327 WDN327 WNJ327 WXF327 KZ327 UV327 AER327 AON327 AYJ327 BIF327 BSB327 CBX327 CLT327 CVP327 DFL327 DPH327 DZD327 EIZ327 ESV327 FCR327 FMN327 FWJ327 GGF327 GQB327 GZX327 HJT327 HTP327 IDL327 INH327 IXD327 JGZ327 JQV327 KAR327 KKN327 KUJ327 LEF327 LOB327 LXX327 MHT327 MRP327 NBL327 NLH327 NVD327 OEZ327 OOV327 OYR327 PIN327 PSJ327 QCF327 QMB327 QVX327 RFT327 RPP327 RZL327 SJH327 STD327 TCZ327 TMV327 TWR327 UGN327 UQJ327 VAF327 VKB327 VTX327 WDT327 WNP327 WXL327 KW327 US327 AEO327 AOK327 AYG327 BIC327 BRY327 CBU327 CLQ327 CVM327 DFI327 DPE327 DZA327 EIW327 ESS327 FCO327 FMK327 FWG327 GGC327 GPY327 GZU327 HJQ327 HTM327 IDI327 INE327 IXA327 JGW327 JQS327 KAO327 KKK327 KUG327 LEC327 LNY327 LXU327 MHQ327 MRM327 NBI327 NLE327 NVA327 OEW327 OOS327 OYO327 PIK327 PSG327 QCC327 QLY327 QVU327 RFQ327 RPM327 RZI327 SJE327 STA327 TCW327 TMS327 TWO327 UGK327 UQG327 KD73:KD74 KD78:KD79 KD83:KD84 KD108:KD109 KD95:KD96 KD104:KD105 WWJ146 KD99:KD100 ANL117:ANL118 BC119:BC120 WNB145 WDF145 VTJ145 VJN145 UZR145 UPV145 UFZ145 TWD145 TMH145 TCL145 SSP145 SIT145 RYX145 RPB145 RFF145 QVJ145 QLN145 QBR145 PRV145 PHZ145 OYD145 OOH145 OEL145 NUP145 NKT145 NAX145 MRB145 MHF145 LXJ145 LNN145 LDR145 KTV145 KJZ145 KAD145 JQH145 JGL145 IWP145 IMT145 ICX145 HTB145 HJF145 GZJ145 GPN145 GFR145 FVV145 FLZ145 FCD145 ESH145 EIL145 DYP145 DOT145 DEX145 CVB145 CLF145 CBJ145 BRN145 BHR145 AXV145 ANZ145 AED145 UH145 KL145 WXA145 WNE145 WDI145 VTM145 VJQ145 UZU145 UPY145 UGC145 TWG145 TMK145 TCO145 SSS145 SIW145 RZA145 RPE145 RFI145 QVM145 QLQ145 QBU145 PRY145 PIC145 OYG145 OOK145 OEO145 NUS145 NKW145 NBA145 MRE145 MHI145 LXM145 LNQ145 LDU145 KTY145 KKC145 KAG145 JQK145 JGO145 IWS145 IMW145 IDA145 HTE145 HJI145 GZM145 GPQ145 GFU145 FVY145 FMC145 FCG145 ESK145 EIO145 DYS145 DOW145 DFA145 CVE145 CLI145 CBM145 BRQ145 BHU145 AXY145 AOC145 AEG145 UK145 KO145 WWU145 WMY145 WDC145 VTG145 VJK145 UZO145 UPS145 UFW145 TWA145 TME145 TCI145 SSM145 SIQ145 RYU145 ROY145 RFC145 QVG145 QLK145 QBO145 PRS145 PHW145 OYA145 OOE145 OEI145 NUM145 NKQ145 NAU145 MQY145 MHC145 LXG145 LNK145 LDO145 KTS145 KJW145 KAA145 JQE145 JGI145 IWM145 IMQ145 ICU145 HSY145 HJC145 GZG145 GPK145 GFO145 FVS145 FLW145 FCA145 ESE145 EII145 DYM145 DOQ145 DEU145 CUY145 CLC145 CBG145 BRK145 BHO145 AXS145 ANW145 AEA145 UE145 KI145 WWX145 BA145:BA146 JU146 TQ146 ADM146 ANI146 AXE146 BHA146 BQW146 CAS146 CKO146 CUK146 DEG146 DOC146 DXY146 EHU146 ERQ146 FBM146 FLI146 FVE146 GFA146 GOW146 GYS146 HIO146 HSK146 ICG146 IMC146 IVY146 JFU146 JPQ146 JZM146 KJI146 KTE146 LDA146 LMW146 LWS146 MGO146 MQK146 NAG146 NKC146 NTY146 ODU146 ONQ146 OXM146 PHI146 PRE146 QBA146 QKW146 QUS146 REO146 ROK146 RYG146 SIC146 SRY146 TBU146 TLQ146 TVM146 UFI146 UPE146 UZA146 VIW146 VSS146 WCO146 WMK146 WWG146 KA146 TW146 ADS146 ANO146 AXK146 BHG146 BRC146 CAY146 CKU146 CUQ146 DEM146 DOI146 DYE146 EIA146 ERW146 FBS146 FLO146 FVK146 GFG146 GPC146 GYY146 HIU146 HSQ146 ICM146 IMI146 IWE146 JGA146 JPW146 JZS146 KJO146 KTK146 LDG146 LNC146 LWY146 MGU146 MQQ146 NAM146 NKI146 NUE146 OEA146 ONW146 OXS146 PHO146 PRK146 QBG146 QLC146 QUY146 REU146 ROQ146 RYM146 SII146 SSE146 TCA146 TLW146 TVS146 UFO146 UPK146 UZG146 VJC146 VSY146 WCU146 WMQ146 WWM146 JX146 TT146 ADP146 ANL146 AXH146 BHD146 BQZ146 CAV146 CKR146 CUN146 DEJ146 DOF146 DYB146 EHX146 ERT146 FBP146 FLL146 FVH146 GFD146 GOZ146 GYV146 HIR146 HSN146 ICJ146 IMF146 IWB146 JFX146 JPT146 JZP146 KJL146 KTH146 LDD146 LMZ146 LWV146 MGR146 MQN146 NAJ146 NKF146 NUB146 ODX146 ONT146 OXP146 PHL146 PRH146 QBD146 QKZ146 QUV146 RER146 RON146 RYJ146 SIF146 SSB146 TBX146 TLT146 TVP146 UFL146 UPH146 UZD146 VIZ146 VSV146 WCR146 WMN146 KD89 WMQ332:WMQ333 BC94:BC115 KD92 AX232:AX234 BG329:BG331 BD329:BD331 BJ329:BJ331 VAC329:VAC331 WWM332:WWM333 JX332:JX333 TT332:TT333 ADP332:ADP333 ANL332:ANL333 AXH332:AXH333 BHD332:BHD333 BQZ332:BQZ333 CAV332:CAV333 CKR332:CKR333 CUN332:CUN333 DEJ332:DEJ333 DOF332:DOF333 DYB332:DYB333 EHX332:EHX333 ERT332:ERT333 FBP332:FBP333 FLL332:FLL333 FVH332:FVH333 GFD332:GFD333 GOZ332:GOZ333 GYV332:GYV333 HIR332:HIR333 HSN332:HSN333 ICJ332:ICJ333 IMF332:IMF333 IWB332:IWB333 JFX332:JFX333 JPT332:JPT333 JZP332:JZP333 KJL332:KJL333 KTH332:KTH333 LDD332:LDD333 LMZ332:LMZ333 LWV332:LWV333 MGR332:MGR333 MQN332:MQN333 NAJ332:NAJ333 NKF332:NKF333 NUB332:NUB333 ODX332:ODX333 ONT332:ONT333 OXP332:OXP333 PHL332:PHL333 PRH332:PRH333 QBD332:QBD333 QKZ332:QKZ333 QUV332:QUV333 RER332:RER333 RON332:RON333 RYJ332:RYJ333 SIF332:SIF333 SSB332:SSB333 TBX332:TBX333 TLT332:TLT333 TVP332:TVP333 UFL332:UFL333 UPH332:UPH333 UZD332:UZD333 VIZ332:VIZ333 VSV332:VSV333 WCR332:WCR333 WMN332:WMN333 WWJ332:WWJ333 KD332:KD333 TZ332:TZ333 ADV332:ADV333 ANR332:ANR333 AXN332:AXN333 BHJ332:BHJ333 BRF332:BRF333 CBB332:CBB333 CKX332:CKX333 CUT332:CUT333 DEP332:DEP333 DOL332:DOL333 DYH332:DYH333 EID332:EID333 ERZ332:ERZ333 FBV332:FBV333 FLR332:FLR333 FVN332:FVN333 GFJ332:GFJ333 GPF332:GPF333 GZB332:GZB333 HIX332:HIX333 HST332:HST333 ICP332:ICP333 IML332:IML333 IWH332:IWH333 JGD332:JGD333 JPZ332:JPZ333 JZV332:JZV333 KJR332:KJR333 KTN332:KTN333 LDJ332:LDJ333 LNF332:LNF333 LXB332:LXB333 MGX332:MGX333 MQT332:MQT333 NAP332:NAP333 NKL332:NKL333 NUH332:NUH333 OED332:OED333 ONZ332:ONZ333 OXV332:OXV333 PHR332:PHR333 PRN332:PRN333 QBJ332:QBJ333 QLF332:QLF333 QVB332:QVB333 REX332:REX333 ROT332:ROT333 RYP332:RYP333 SIL332:SIL333 SSH332:SSH333 TCD332:TCD333 TLZ332:TLZ333 TVV332:TVV333 UFR332:UFR333 UPN332:UPN333 UZJ332:UZJ333 VJF332:VJF333 VTB332:VTB333 WCX332:WCX333 WMT332:WMT333 WWP332:WWP333 KA332:KA333 TW332:TW333 ADS332:ADS333 ANO332:ANO333 AXK332:AXK333 BHG332:BHG333 BRC332:BRC333 CAY332:CAY333 CKU332:CKU333 CUQ332:CUQ333 DEM332:DEM333 DOI332:DOI333 DYE332:DYE333 EIA332:EIA333 ERW332:ERW333 FBS332:FBS333 FLO332:FLO333 FVK332:FVK333 GFG332:GFG333 GPC332:GPC333 GYY332:GYY333 HIU332:HIU333 HSQ332:HSQ333 ICM332:ICM333 IMI332:IMI333 IWE332:IWE333 JGA332:JGA333 JPW332:JPW333 JZS332:JZS333 KJO332:KJO333 KTK332:KTK333 LDG332:LDG333 LNC332:LNC333 LWY332:LWY333 MGU332:MGU333 MQQ332:MQQ333 NAM332:NAM333 NKI332:NKI333 NUE332:NUE333 OEA332:OEA333 ONW332:ONW333 OXS332:OXS333 PHO332:PHO333 PRK332:PRK333 QBG332:QBG333 QLC332:QLC333 QUY332:QUY333 REU332:REU333 ROQ332:ROQ333 RYM332:RYM333 SII332:SII333 SSE332:SSE333 TCA332:TCA333 TLW332:TLW333 TVS332:TVS333 UFO332:UFO333 UPK332:UPK333 UZG332:UZG333 BI332:BJ333 VJC332:VJC333 BF332:BF333 VSY332:VSY333 BC72:BC92 BH32:BH34 BI244:BI247 VJY259 VTU259 WDQ259 WNM259 WXI259 KT259 UP259 AEL259 AOH259 AYD259 BHZ259 BRV259 CBR259 CLN259 CVJ259 DFF259 DPB259 DYX259 EIT259 ESP259 FCL259 FMH259 FWD259 GFZ259 GPV259 GZR259 HJN259 HTJ259 IDF259 INB259 IWX259 JGT259 JQP259 KAL259 KKH259 KUD259 LDZ259 LNV259 LXR259 MHN259 MRJ259 NBF259 NLB259 NUX259 OET259 OOP259 OYL259 PIH259 PSD259 QBZ259 QLV259 QVR259 RFN259 RPJ259 RZF259 SJB259 SSX259 TCT259 TMP259 TWL259 UGH259 UQD259 UZZ259 VJV259 VTR259 WDN259 WNJ259 WXF259 KZ259 UV259 AER259 AON259 AYJ259 BIF259 BSB259 CBX259 CLT259 CVP259 DFL259 DPH259 DZD259 EIZ259 ESV259 FCR259 FMN259 FWJ259 GGF259 GQB259 GZX259 HJT259 HTP259 IDL259 INH259 IXD259 JGZ259 JQV259 KAR259 KKN259 KUJ259 LEF259 LOB259 LXX259 MHT259 MRP259 NBL259 NLH259 NVD259 OEZ259 OOV259 OYR259 PIN259 PSJ259 QCF259 QMB259 QVX259 RFT259 RPP259 RZL259 SJH259 STD259 TCZ259 TMV259 TWR259 UGN259 UQJ259 VAF259 VKB259 VTX259 WDT259 WNP259 WXL259 KW259 US259 AEO259 AOK259 AYG259 BIC259 BRY259 CBU259 CLQ259 CVM259 DFI259 DPE259 DZA259 EIW259 ESS259 FCO259 FMK259 FWG259 GGC259 GPY259 GZU259 HJQ259 HTM259 IDI259 INE259 IXA259 JGW259 JQS259 KAO259 KKK259 KUG259 LEC259 LNY259 LXU259 MHQ259 MRM259 NBI259 NLE259 NVA259 OEW259 OOS259 OYO259 PIK259 PSG259 QCC259 QLY259 QVU259 RFQ259 RPM259 RZI259 SJE259 STA259 TCW259 TMS259 TWO259 UGK259 UQG259 BH40:BH50 WCU332:WCU333 WNS352 WDW352 VUA352 VKE352 VAI352 UQM352 UGQ352 TWU352 TMY352 TDC352 STG352 SJK352 RZO352 RPS352 RFW352 QWA352 QME352 QCI352 PSM352 PIQ352 OYU352 OOY352 OFC352 NVG352 NLK352 NBO352 MRS352 MHW352 LYA352 LOE352 LEI352 KUM352 KKQ352 KAU352 JQY352 JHC352 IXG352 INK352 IDO352 HTS352 HJW352 HAA352 GQE352 GGI352 FWM352 FMQ352 FCU352 ESY352 EJC352 DZG352 DPK352 DFO352 CVS352 CLW352 CCA352 BSE352 BII352 AYM352 AOQ352 AEU352 UY352 LC352 WXR352 WNV352 WDZ352 VUD352 VKH352 VAL352 UQP352 UGT352 TWX352 TNB352 TDF352 STJ352 SJN352 RZR352 RPV352 RFZ352 QWD352 QMH352 QCL352 PSP352 PIT352 OYX352 OPB352 OFF352 NVJ352 NLN352 NBR352 MRV352 MHZ352 LYD352 LOH352 LEL352 KUP352 KKT352 KAX352 JRB352 JHF352 IXJ352 INN352 IDR352 HTV352 HJZ352 HAD352 GQH352 GGL352 FWP352 FMT352 FCX352 ETB352 EJF352 DZJ352 DPN352 DFR352 CVV352 CLZ352 CCD352 BSH352 BIL352 AYP352 AOT352 AEX352 VB352 BD151:BD152 VTU152 WDQ152 WNM152 WXI152 KT152 UP152 AEL152 AOH152 AYD152 BHZ152 BRV152 CBR152 CLN152 CVJ152 DFF152 DPB152 DYX152 EIT152 ESP152 FCL152 FMH152 FWD152 GFZ152 GPV152 GZR152 HJN152 HTJ152 IDF152 INB152 IWX152 JGT152 JQP152 KAL152 KKH152 KUD152 LDZ152 LNV152 LXR152 MHN152 MRJ152 NBF152 NLB152 NUX152 OET152 OOP152 OYL152 PIH152 PSD152 QBZ152 QLV152 QVR152 RFN152 RPJ152 RZF152 SJB152 SSX152 TCT152 TMP152 TWL152 UGH152 UQD152 UZZ152 VJV152 VTR152 WDN152 WNJ152 WXF152 KZ152 UV152 AER152 AON152 AYJ152 BIF152 BSB152 CBX152 CLT152 CVP152 DFL152 DPH152 DZD152 EIZ152 ESV152 FCR152 FMN152 FWJ152 GGF152 GQB152 GZX152 HJT152 HTP152 IDL152 INH152 IXD152 JGZ152 JQV152 KAR152 KKN152 KUJ152 LEF152 LOB152 LXX152 MHT152 MRP152 NBL152 NLH152 NVD152 OEZ152 OOV152 OYR152 PIN152 PSJ152 QCF152 QMB152 QVX152 RFT152 RPP152 RZL152 SJH152 STD152 TCZ152 TMV152 TWR152 UGN152 UQJ152 VAF152 VKB152 VTX152 WDT152 WNP152 WXL152 KW152 US152 AEO152 AOK152 AYG152 BIC152 BRY152 CBU152 CLQ152 CVM152 DFI152 DPE152 DZA152 EIW152 ESS152 FCO152 FMK152 FWG152 GGC152 GPY152 GZU152 HJQ152 HTM152 IDI152 INE152 IXA152 JGW152 JQS152 KAO152 KKK152 KUG152 LEC152 LNY152 LXU152 MHQ152 MRM152 NBI152 NLE152 NVA152 OEW152 OOS152 OYO152 PIK152 PSG152 QCC152 QLY152 QVU152 RFQ152 RPM152 RZI152 SJE152 STA152 TCW152 TMS152 TWO152 UGK152 UQG152 VAC152 VJY152 VJY154 VTU154 WDQ154 WNM154 WXI154 KT154 UP154 AEL154 AOH154 AYD154 BHZ154 BRV154 CBR154 CLN154 CVJ154 DFF154 DPB154 DYX154 EIT154 ESP154 FCL154 FMH154 FWD154 GFZ154 GPV154 GZR154 HJN154 HTJ154 IDF154 INB154 IWX154 JGT154 JQP154 KAL154 KKH154 KUD154 LDZ154 LNV154 LXR154 MHN154 MRJ154 NBF154 NLB154 NUX154 OET154 OOP154 OYL154 PIH154 PSD154 QBZ154 QLV154 QVR154 RFN154 RPJ154 RZF154 SJB154 SSX154 TCT154 TMP154 TWL154 UGH154 UQD154 UZZ154 VJV154 VTR154 WDN154 WNJ154 WXF154 KZ154 UV154 AER154 AON154 AYJ154 BIF154 BSB154 CBX154 CLT154 CVP154 DFL154 DPH154 DZD154 EIZ154 ESV154 FCR154 FMN154 FWJ154 GGF154 GQB154 GZX154 HJT154 HTP154 IDL154 INH154 IXD154 JGZ154 JQV154 KAR154 KKN154 KUJ154 LEF154 LOB154 LXX154 MHT154 MRP154 NBL154 NLH154 NVD154 OEZ154 OOV154 OYR154 PIN154 PSJ154 QCF154 QMB154 QVX154 RFT154 RPP154 RZL154 SJH154 STD154 TCZ154 TMV154 TWR154 UGN154 UQJ154 VAF154 VKB154 VTX154 WDT154 WNP154 WXL154 KW154 US154 AEO154 AOK154 AYG154 BIC154 BRY154 CBU154 CLQ154 CVM154 DFI154 DPE154 DZA154 EIW154 ESS154 FCO154 FMK154 FWG154 GGC154 GPY154 GZU154 HJQ154 HTM154 IDI154 INE154 IXA154 JGW154 JQS154 KAO154 KKK154 KUG154 LEC154 LNY154 LXU154 MHQ154 MRM154 NBI154 NLE154 NVA154 OEW154 OOS154 OYO154 PIK154 PSG154 QCC154 QLY154 QVU154 RFQ154 RPM154 RZI154 SJE154 STA154 TCW154 TMS154 TWO154 UGK154 UQG154 VAC154 BJ167 VAC156 UQG156 UGK156 TWO156 TMS156 TCW156 STA156 SJE156 RZI156 RPM156 RFQ156 QVU156 QLY156 QCC156 PSG156 PIK156 OYO156 OOS156 OEW156 NVA156 NLE156 NBI156 MRM156 MHQ156 LXU156 LNY156 LEC156 KUG156 KKK156 KAO156 JQS156 JGW156 IXA156 INE156 IDI156 HTM156 HJQ156 GZU156 GPY156 GGC156 FWG156 FMK156 FCO156 ESS156 EIW156 DZA156 DPE156 DFI156 CVM156 CLQ156 CBU156 BRY156 BIC156 AYG156 AOK156 AEO156 US156 KW156 WXL156 WNP156 WDT156 VTX156 VKB156 VAF156 UQJ156 UGN156 TWR156 TMV156 TCZ156 STD156 SJH156 RZL156 RPP156 RFT156 QVX156 QMB156 QCF156 PSJ156 PIN156 OYR156 OOV156 OEZ156 NVD156 NLH156 NBL156 MRP156 MHT156 LXX156 LOB156 LEF156 KUJ156 KKN156 KAR156 JQV156 JGZ156 IXD156 INH156 IDL156 HTP156 HJT156 GZX156 GQB156 GGF156 FWJ156 FMN156 FCR156 ESV156 EIZ156 DZD156 DPH156 DFL156 CVP156 CLT156 CBX156 BSB156 BIF156 AYJ156 AON156 AER156 UV156 KZ156 WXF156 WNJ156 WDN156 VTR156 VJV156 UZZ156 UQD156 UGH156 TWL156 TMP156 TCT156 SSX156 SJB156 RZF156 RPJ156 RFN156 QVR156 QLV156 QBZ156 PSD156 PIH156 OYL156 OOP156 OET156 NUX156 NLB156 NBF156 MRJ156 MHN156 LXR156 LNV156 LDZ156 KUD156 KKH156 KAL156 JQP156 JGT156 IWX156 INB156 IDF156 HTJ156 HJN156 GZR156 GPV156 GFZ156 FWD156 FMH156 FCL156 ESP156 EIT156 DYX156 DPB156 DFF156 CVJ156 CLN156 CBR156 BRV156 BHZ156 AYD156 AOH156 AEL156 UP156 KT156 WXI156 WNM156 WDQ156 VTU156 VJY156 VAC166 VJY160 VJY166 VTU160 VTU166 WDQ160 WDQ166 WNM160 WNM166 WXI160 WXI166 KT160 KT166 UP160 UP166 AEL160 AEL166 AOH160 AOH166 AYD160 AYD166 BHZ160 BHZ166 BRV160 BRV166 CBR160 CBR166 CLN160 CLN166 CVJ160 CVJ166 DFF160 DFF166 DPB160 DPB166 DYX160 DYX166 EIT160 EIT166 ESP160 ESP166 FCL160 FCL166 FMH160 FMH166 FWD160 FWD166 GFZ160 GFZ166 GPV160 GPV166 GZR160 GZR166 HJN160 HJN166 HTJ160 HTJ166 IDF160 IDF166 INB160 INB166 IWX160 IWX166 JGT160 JGT166 JQP160 JQP166 KAL160 KAL166 KKH160 KKH166 KUD160 KUD166 LDZ160 LDZ166 LNV160 LNV166 LXR160 LXR166 MHN160 MHN166 MRJ160 MRJ166 NBF160 NBF166 NLB160 NLB166 NUX160 NUX166 OET160 OET166 OOP160 OOP166 OYL160 OYL166 PIH160 PIH166 PSD160 PSD166 QBZ160 QBZ166 QLV160 QLV166 QVR160 QVR166 RFN160 RFN166 RPJ160 RPJ166 RZF160 RZF166 SJB160 SJB166 SSX160 SSX166 TCT160 TCT166 TMP160 TMP166 TWL160 TWL166 UGH160 UGH166 UQD160 UQD166 UZZ160 UZZ166 VJV160 VJV166 VTR160 VTR166 WDN160 WDN166 WNJ160 WNJ166 WXF160 WXF166 KZ160 KZ166 UV160 UV166 AER160 AER166 AON160 AON166 AYJ160 AYJ166 BIF160 BIF166 BSB160 BSB166 CBX160 CBX166 CLT160 CLT166 CVP160 CVP166 DFL160 DFL166 DPH160 DPH166 DZD160 DZD166 EIZ160 EIZ166 ESV160 ESV166 FCR160 FCR166 FMN160 FMN166 FWJ160 FWJ166 GGF160 GGF166 GQB160 GQB166 GZX160 GZX166 HJT160 HJT166 HTP160 HTP166 IDL160 IDL166 INH160 INH166 IXD160 IXD166 JGZ160 JGZ166 JQV160 JQV166 KAR160 KAR166 KKN160 KKN166 KUJ160 KUJ166 LEF160 LEF166 LOB160 LOB166 LXX160 LXX166 MHT160 MHT166 MRP160 MRP166 NBL160 NBL166 NLH160 NLH166 NVD160 NVD166 OEZ160 OEZ166 OOV160 OOV166 OYR160 OYR166 PIN160 PIN166 PSJ160 PSJ166 QCF160 QCF166 QMB160 QMB166 QVX160 QVX166 RFT160 RFT166 RPP160 RPP166 RZL160 RZL166 SJH160 SJH166 STD160 STD166 TCZ160 TCZ166 TMV160 TMV166 TWR160 TWR166 UGN160 UGN166 UQJ160 UQJ166 VAF160 VAF166 VKB160 VKB166 VTX160 VTX166 WDT160 WDT166 WNP160 WNP166 WXL160 WXL166 KW160 KW166 US160 US166 AEO160 AEO166 AOK160 AOK166 AYG160 AYG166 BIC160 BIC166 BRY160 BRY166 CBU160 CBU166 CLQ160 CLQ166 CVM160 CVM166 DFI160 DFI166 DPE160 DPE166 DZA160 DZA166 EIW160 EIW166 ESS160 ESS166 FCO160 FCO166 FMK160 FMK166 FWG160 FWG166 GGC160 GGC166 GPY160 GPY166 GZU160 GZU166 HJQ160 HJQ166 HTM160 HTM166 IDI160 IDI166 INE160 INE166 IXA160 IXA166 JGW160 JGW166 JQS160 JQS166 KAO160 KAO166 KKK160 KKK166 KUG160 KUG166 LEC160 LEC166 LNY160 LNY166 LXU160 LXU166 MHQ160 MHQ166 MRM160 MRM166 NBI160 NBI166 NLE160 NLE166 NVA160 NVA166 OEW160 OEW166 OOS160 OOS166 OYO160 OYO166 PIK160 PIK166 PSG160 PSG166 QCC160 QCC166 QLY160 QLY166 QVU160 QVU166 RFQ160 RFQ166 RPM160 RPM166 RZI160 RZI166 SJE160 SJE166 STA160 STA166 TCW160 TCW166 TMS160 TMS166 TWO160 TWO166 UGK160 UGK166 UQG160 UQG166 VAC160 VTU158 WDQ158 WNM158 WXI158 KT158 UP158 AEL158 AOH158 AYD158 BHZ158 BRV158 CBR158 CLN158 CVJ158 DFF158 DPB158 DYX158 EIT158 ESP158 FCL158 FMH158 FWD158 GFZ158 GPV158 GZR158 HJN158 HTJ158 IDF158 INB158 IWX158 JGT158 JQP158 KAL158 KKH158 KUD158 LDZ158 LNV158 LXR158 MHN158 MRJ158 NBF158 NLB158 NUX158 OET158 OOP158 OYL158 PIH158 PSD158 QBZ158 QLV158 QVR158 RFN158 RPJ158 RZF158 SJB158 SSX158 TCT158 TMP158 TWL158 UGH158 UQD158 UZZ158 VJV158 VTR158 WDN158 WNJ158 WXF158 KZ158 UV158 AER158 AON158 AYJ158 BIF158 BSB158 CBX158 CLT158 CVP158 DFL158 DPH158 DZD158 EIZ158 ESV158 FCR158 FMN158 FWJ158 GGF158 GQB158 GZX158 HJT158 HTP158 IDL158 INH158 IXD158 JGZ158 JQV158 KAR158 KKN158 KUJ158 LEF158 LOB158 LXX158 MHT158 MRP158 NBL158 NLH158 NVD158 OEZ158 OOV158 OYR158 PIN158 PSJ158 QCF158 QMB158 QVX158 RFT158 RPP158 RZL158 SJH158 STD158 TCZ158 TMV158 TWR158 UGN158 UQJ158 VAF158 VKB158 VTX158 WDT158 WNP158 WXL158 KW158 US158 AEO158 AOK158 AYG158 BIC158 BRY158 CBU158 CLQ158 CVM158 DFI158 DPE158 DZA158 EIW158 ESS158 FCO158 FMK158 FWG158 GGC158 GPY158 GZU158 HJQ158 HTM158 IDI158 INE158 IXA158 JGW158 JQS158 KAO158 KKK158 KUG158 LEC158 LNY158 LXU158 MHQ158 MRM158 NBI158 NLE158 NVA158 OEW158 OOS158 OYO158 PIK158 PSG158 QCC158 QLY158 QVU158 RFQ158 RPM158 RZI158 SJE158 STA158 TCW158 TMS158 TWO158 UGK158 UQG158 VAC158 VJY158 BG151:BG163 BD155:BD163 BJ151:BJ163 VAC266:VAC267 UQG266:UQG267 UGK266:UGK267 TWO266:TWO267 TMS266:TMS267 TCW266:TCW267 STA266:STA267 SJE266:SJE267 RZI266:RZI267 RPM266:RPM267 RFQ266:RFQ267 QVU266:QVU267 QLY266:QLY267 QCC266:QCC267 PSG266:PSG267 PIK266:PIK267 OYO266:OYO267 OOS266:OOS267 OEW266:OEW267 NVA266:NVA267 NLE266:NLE267 NBI266:NBI267 MRM266:MRM267 MHQ266:MHQ267 LXU266:LXU267 LNY266:LNY267 LEC266:LEC267 KUG266:KUG267 KKK266:KKK267 KAO266:KAO267 JQS266:JQS267 JGW266:JGW267 IXA266:IXA267 INE266:INE267 IDI266:IDI267 HTM266:HTM267 HJQ266:HJQ267 GZU266:GZU267 GPY266:GPY267 GGC266:GGC267 FWG266:FWG267 FMK266:FMK267 FCO266:FCO267 ESS266:ESS267 EIW266:EIW267 DZA266:DZA267 DPE266:DPE267 DFI266:DFI267 CVM266:CVM267 CLQ266:CLQ267 CBU266:CBU267 BRY266:BRY267 BIC266:BIC267 AYG266:AYG267 AOK266:AOK267 AEO266:AEO267 US266:US267 KW266:KW267 WXL266:WXL267 WNP266:WNP267 WDT266:WDT267 VTX266:VTX267 VKB266:VKB267 VAF266:VAF267 UQJ266:UQJ267 UGN266:UGN267 TWR266:TWR267 TMV266:TMV267 TCZ266:TCZ267 STD266:STD267 SJH266:SJH267 RZL266:RZL267 RPP266:RPP267 RFT266:RFT267 QVX266:QVX267 QMB266:QMB267 QCF266:QCF267 PSJ266:PSJ267 PIN266:PIN267 OYR266:OYR267 OOV266:OOV267 OEZ266:OEZ267 NVD266:NVD267 NLH266:NLH267 NBL266:NBL267 MRP266:MRP267 MHT266:MHT267 LXX266:LXX267 LOB266:LOB267 LEF266:LEF267 KUJ266:KUJ267 KKN266:KKN267 KAR266:KAR267 JQV266:JQV267 JGZ266:JGZ267 IXD266:IXD267 INH266:INH267 IDL266:IDL267 HTP266:HTP267 HJT266:HJT267 GZX266:GZX267 GQB266:GQB267 GGF266:GGF267 FWJ266:FWJ267 FMN266:FMN267 FCR266:FCR267 ESV266:ESV267 EIZ266:EIZ267 DZD266:DZD267 DPH266:DPH267 DFL266:DFL267 CVP266:CVP267 CLT266:CLT267 CBX266:CBX267 BSB266:BSB267 BIF266:BIF267 AYJ266:AYJ267 AON266:AON267 AER266:AER267 UV266:UV267 KZ266:KZ267 WXF266:WXF267 WNJ266:WNJ267 WDN266:WDN267 VTR266:VTR267 VJV266:VJV267 UZZ266:UZZ267 UQD266:UQD267 UGH266:UGH267 TWL266:TWL267 TMP266:TMP267 TCT266:TCT267 SSX266:SSX267 SJB266:SJB267 RZF266:RZF267 RPJ266:RPJ267 RFN266:RFN267 QVR266:QVR267 QLV266:QLV267 QBZ266:QBZ267 PSD266:PSD267 PIH266:PIH267 OYL266:OYL267 OOP266:OOP267 OET266:OET267 NUX266:NUX267 NLB266:NLB267 NBF266:NBF267 MRJ266:MRJ267 MHN266:MHN267 LXR266:LXR267 LNV266:LNV267 LDZ266:LDZ267 KUD266:KUD267 KKH266:KKH267 KAL266:KAL267 JQP266:JQP267 JGT266:JGT267 IWX266:IWX267 INB266:INB267 IDF266:IDF267 HTJ266:HTJ267 HJN266:HJN267 GZR266:GZR267 GPV266:GPV267 GFZ266:GFZ267 FWD266:FWD267 FMH266:FMH267 FCL266:FCL267 ESP266:ESP267 EIT266:EIT267 DYX266:DYX267 DPB266:DPB267 DFF266:DFF267 CVJ266:CVJ267 CLN266:CLN267 CBR266:CBR267 BRV266:BRV267 BHZ266:BHZ267 AYD266:AYD267 AOH266:AOH267 AEL266:AEL267 UP266:UP267 KT266:KT267 WXI266:WXI267 WNM266:WNM267 WDQ266:WDQ267 VTU266:VTU267 VTU273:VTU274 WDQ273:WDQ274 WNM273:WNM274 WXI273:WXI274 KT273:KT274 UP273:UP274 AEL273:AEL274 AOH273:AOH274 AYD273:AYD274 BHZ273:BHZ274 BRV273:BRV274 CBR273:CBR274 CLN273:CLN274 CVJ273:CVJ274 DFF273:DFF274 DPB273:DPB274 DYX273:DYX274 EIT273:EIT274 ESP273:ESP274 FCL273:FCL274 FMH273:FMH274 FWD273:FWD274 GFZ273:GFZ274 GPV273:GPV274 GZR273:GZR274 HJN273:HJN274 HTJ273:HTJ274 IDF273:IDF274 INB273:INB274 IWX273:IWX274 JGT273:JGT274 JQP273:JQP274 KAL273:KAL274 KKH273:KKH274 KUD273:KUD274 LDZ273:LDZ274 LNV273:LNV274 LXR273:LXR274 MHN273:MHN274 MRJ273:MRJ274 NBF273:NBF274 NLB273:NLB274 NUX273:NUX274 OET273:OET274 OOP273:OOP274 OYL273:OYL274 PIH273:PIH274 PSD273:PSD274 QBZ273:QBZ274 QLV273:QLV274 QVR273:QVR274 RFN273:RFN274 RPJ273:RPJ274 RZF273:RZF274 SJB273:SJB274 SSX273:SSX274 TCT273:TCT274 TMP273:TMP274 TWL273:TWL274 UGH273:UGH274 UQD273:UQD274 UZZ273:UZZ274 VJV273:VJV274 VTR273:VTR274 WDN273:WDN274 WNJ273:WNJ274 WXF273:WXF274 KZ273:KZ274 UV273:UV274 AER273:AER274 AON273:AON274 AYJ273:AYJ274 BIF273:BIF274 BSB273:BSB274 CBX273:CBX274 CLT273:CLT274 CVP273:CVP274 DFL273:DFL274 DPH273:DPH274 DZD273:DZD274 EIZ273:EIZ274 ESV273:ESV274 FCR273:FCR274 FMN273:FMN274 FWJ273:FWJ274 GGF273:GGF274 GQB273:GQB274 GZX273:GZX274 HJT273:HJT274 HTP273:HTP274 IDL273:IDL274 INH273:INH274 IXD273:IXD274 JGZ273:JGZ274 JQV273:JQV274 KAR273:KAR274 KKN273:KKN274 KUJ273:KUJ274 LEF273:LEF274 LOB273:LOB274 LXX273:LXX274 MHT273:MHT274 MRP273:MRP274 NBL273:NBL274 NLH273:NLH274 NVD273:NVD274 OEZ273:OEZ274 OOV273:OOV274 OYR273:OYR274 PIN273:PIN274 PSJ273:PSJ274 QCF273:QCF274 QMB273:QMB274 QVX273:QVX274 RFT273:RFT274 RPP273:RPP274 RZL273:RZL274 SJH273:SJH274 STD273:STD274 TCZ273:TCZ274 TMV273:TMV274 TWR273:TWR274 UGN273:UGN274 UQJ273:UQJ274 VAF273:VAF274 VKB273:VKB274 VTX273:VTX274 WDT273:WDT274 WNP273:WNP274 WXL273:WXL274 KW273:KW274 US273:US274 AEO273:AEO274 AOK273:AOK274 AYG273:AYG274 BIC273:BIC274 BRY273:BRY274 CBU273:CBU274 CLQ273:CLQ274 CVM273:CVM274 DFI273:DFI274 DPE273:DPE274 DZA273:DZA274 EIW273:EIW274 ESS273:ESS274 FCO273:FCO274 FMK273:FMK274 FWG273:FWG274 GGC273:GGC274 GPY273:GPY274 GZU273:GZU274 HJQ273:HJQ274 HTM273:HTM274 IDI273:IDI274 INE273:INE274 IXA273:IXA274 JGW273:JGW274 JQS273:JQS274 KAO273:KAO274 KKK273:KKK274 KUG273:KUG274 LEC273:LEC274 LNY273:LNY274 LXU273:LXU274 MHQ273:MHQ274 MRM273:MRM274 NBI273:NBI274 NLE273:NLE274 NVA273:NVA274 OEW273:OEW274 OOS273:OOS274 OYO273:OYO274 PIK273:PIK274 PSG273:PSG274 QCC273:QCC274 QLY273:QLY274 QVU273:QVU274 RFQ273:RFQ274 RPM273:RPM274 RZI273:RZI274 SJE273:SJE274 STA273:STA274 TCW273:TCW274 TMS273:TMS274 TWO273:TWO274 UGK273:UGK274 UQG273:UQG274 VAC273:VAC274 VJY273:VJY274 VJY292:VJY293 VAC292:VAC293 UQG292:UQG293 UGK292:UGK293 TWO292:TWO293 TMS292:TMS293 TCW292:TCW293 STA292:STA293 SJE292:SJE293 RZI292:RZI293 RPM292:RPM293 RFQ292:RFQ293 QVU292:QVU293 QLY292:QLY293 QCC292:QCC293 PSG292:PSG293 PIK292:PIK293 OYO292:OYO293 OOS292:OOS293 OEW292:OEW293 NVA292:NVA293 NLE292:NLE293 NBI292:NBI293 MRM292:MRM293 MHQ292:MHQ293 LXU292:LXU293 LNY292:LNY293 LEC292:LEC293 KUG292:KUG293 KKK292:KKK293 KAO292:KAO293 JQS292:JQS293 JGW292:JGW293 IXA292:IXA293 INE292:INE293 IDI292:IDI293 HTM292:HTM293 HJQ292:HJQ293 GZU292:GZU293 GPY292:GPY293 GGC292:GGC293 FWG292:FWG293 FMK292:FMK293 FCO292:FCO293 ESS292:ESS293 EIW292:EIW293 DZA292:DZA293 DPE292:DPE293 DFI292:DFI293 CVM292:CVM293 CLQ292:CLQ293 CBU292:CBU293 BRY292:BRY293 BIC292:BIC293 AYG292:AYG293 AOK292:AOK293 AEO292:AEO293 US292:US293 KW292:KW293 WXL292:WXL293 WNP292:WNP293 WDT292:WDT293 VTX292:VTX293 VKB292:VKB293 VAF292:VAF293 UQJ292:UQJ293 UGN292:UGN293 TWR292:TWR293 TMV292:TMV293 TCZ292:TCZ293 STD292:STD293 SJH292:SJH293 RZL292:RZL293 RPP292:RPP293 RFT292:RFT293 QVX292:QVX293 QMB292:QMB293 QCF292:QCF293 PSJ292:PSJ293 PIN292:PIN293 OYR292:OYR293 OOV292:OOV293 OEZ292:OEZ293 NVD292:NVD293 NLH292:NLH293 NBL292:NBL293 MRP292:MRP293 MHT292:MHT293 LXX292:LXX293 LOB292:LOB293 LEF292:LEF293 KUJ292:KUJ293 KKN292:KKN293 KAR292:KAR293 JQV292:JQV293 JGZ292:JGZ293 IXD292:IXD293 INH292:INH293 IDL292:IDL293 HTP292:HTP293 HJT292:HJT293 GZX292:GZX293 GQB292:GQB293 GGF292:GGF293 FWJ292:FWJ293 FMN292:FMN293 FCR292:FCR293 ESV292:ESV293 EIZ292:EIZ293 DZD292:DZD293 DPH292:DPH293 DFL292:DFL293 CVP292:CVP293 CLT292:CLT293 CBX292:CBX293 BSB292:BSB293 BIF292:BIF293 AYJ292:AYJ293 AON292:AON293 AER292:AER293 UV292:UV293 KZ292:KZ293 WXF292:WXF293 WNJ292:WNJ293 WDN292:WDN293 VTR292:VTR293 VJV292:VJV293 UZZ292:UZZ293 UQD292:UQD293 UGH292:UGH293 TWL292:TWL293 TMP292:TMP293 TCT292:TCT293 SSX292:SSX293 SJB292:SJB293 RZF292:RZF293 RPJ292:RPJ293 RFN292:RFN293 QVR292:QVR293 QLV292:QLV293 QBZ292:QBZ293 PSD292:PSD293 PIH292:PIH293 OYL292:OYL293 OOP292:OOP293 OET292:OET293 NUX292:NUX293 NLB292:NLB293 NBF292:NBF293 MRJ292:MRJ293 MHN292:MHN293 LXR292:LXR293 LNV292:LNV293 LDZ292:LDZ293 KUD292:KUD293 KKH292:KKH293 KAL292:KAL293 JQP292:JQP293 JGT292:JGT293 IWX292:IWX293 INB292:INB293 IDF292:IDF293 HTJ292:HTJ293 HJN292:HJN293 GZR292:GZR293 GPV292:GPV293 GFZ292:GFZ293 FWD292:FWD293 FMH292:FMH293 FCL292:FCL293 ESP292:ESP293 EIT292:EIT293 DYX292:DYX293 DPB292:DPB293 DFF292:DFF293 CVJ292:CVJ293 CLN292:CLN293 CBR292:CBR293 BRV292:BRV293 BHZ292:BHZ293 AYD292:AYD293 AOH292:AOH293 AEL292:AEL293 UP292:UP293 KT292:KT293 WXI292:WXI293 WNM292:WNM293 WDQ292:WDQ293 VTU292:VTU293 VTU299:VTU300 WDQ299:WDQ300 WNM299:WNM300 WXI299:WXI300 KT299:KT300 UP299:UP300 AEL299:AEL300 AOH299:AOH300 AYD299:AYD300 BHZ299:BHZ300 BRV299:BRV300 CBR299:CBR300 CLN299:CLN300 CVJ299:CVJ300 DFF299:DFF300 DPB299:DPB300 DYX299:DYX300 EIT299:EIT300 ESP299:ESP300 FCL299:FCL300 FMH299:FMH300 FWD299:FWD300 GFZ299:GFZ300 GPV299:GPV300 GZR299:GZR300 HJN299:HJN300 HTJ299:HTJ300 IDF299:IDF300 INB299:INB300 IWX299:IWX300 JGT299:JGT300 JQP299:JQP300 KAL299:KAL300 KKH299:KKH300 KUD299:KUD300 LDZ299:LDZ300 LNV299:LNV300 LXR299:LXR300 MHN299:MHN300 MRJ299:MRJ300 NBF299:NBF300 NLB299:NLB300 NUX299:NUX300 OET299:OET300 OOP299:OOP300 OYL299:OYL300 PIH299:PIH300 PSD299:PSD300 QBZ299:QBZ300 QLV299:QLV300 QVR299:QVR300 RFN299:RFN300 RPJ299:RPJ300 RZF299:RZF300 SJB299:SJB300 SSX299:SSX300 TCT299:TCT300 TMP299:TMP300 TWL299:TWL300 UGH299:UGH300 UQD299:UQD300 UZZ299:UZZ300 VJV299:VJV300 VTR299:VTR300 WDN299:WDN300 WNJ299:WNJ300 WXF299:WXF300 KZ299:KZ300 UV299:UV300 AER299:AER300 AON299:AON300 AYJ299:AYJ300 BIF299:BIF300 BSB299:BSB300 CBX299:CBX300 CLT299:CLT300 CVP299:CVP300 DFL299:DFL300 DPH299:DPH300 DZD299:DZD300 EIZ299:EIZ300 ESV299:ESV300 FCR299:FCR300 FMN299:FMN300 FWJ299:FWJ300 GGF299:GGF300 GQB299:GQB300 GZX299:GZX300 HJT299:HJT300 HTP299:HTP300 IDL299:IDL300 INH299:INH300 IXD299:IXD300 JGZ299:JGZ300 JQV299:JQV300 KAR299:KAR300 KKN299:KKN300 KUJ299:KUJ300 LEF299:LEF300 LOB299:LOB300 LXX299:LXX300 MHT299:MHT300 MRP299:MRP300 NBL299:NBL300 NLH299:NLH300 NVD299:NVD300 OEZ299:OEZ300 OOV299:OOV300 OYR299:OYR300 PIN299:PIN300 PSJ299:PSJ300 QCF299:QCF300 QMB299:QMB300 QVX299:QVX300 RFT299:RFT300 RPP299:RPP300 RZL299:RZL300 SJH299:SJH300 STD299:STD300 TCZ299:TCZ300 TMV299:TMV300 TWR299:TWR300 UGN299:UGN300 UQJ299:UQJ300 VAF299:VAF300 VKB299:VKB300 VTX299:VTX300 WDT299:WDT300 WNP299:WNP300 WXL299:WXL300 KW299:KW300 US299:US300 AEO299:AEO300 AOK299:AOK300 AYG299:AYG300 BIC299:BIC300 BRY299:BRY300 CBU299:CBU300 CLQ299:CLQ300 CVM299:CVM300 DFI299:DFI300 DPE299:DPE300 DZA299:DZA300 EIW299:EIW300 ESS299:ESS300 FCO299:FCO300 FMK299:FMK300 FWG299:FWG300 GGC299:GGC300 GPY299:GPY300 GZU299:GZU300 HJQ299:HJQ300 HTM299:HTM300 IDI299:IDI300 INE299:INE300 IXA299:IXA300 JGW299:JGW300 JQS299:JQS300 KAO299:KAO300 KKK299:KKK300 KUG299:KUG300 LEC299:LEC300 LNY299:LNY300 LXU299:LXU300 MHQ299:MHQ300 MRM299:MRM300 NBI299:NBI300 NLE299:NLE300 NVA299:NVA300 OEW299:OEW300 OOS299:OOS300 OYO299:OYO300 PIK299:PIK300 PSG299:PSG300 QCC299:QCC300 QLY299:QLY300 QVU299:QVU300 RFQ299:RFQ300 RPM299:RPM300 RZI299:RZI300 SJE299:SJE300 STA299:STA300 TCW299:TCW300 TMS299:TMS300 TWO299:TWO300 UGK299:UGK300 UQG299:UQG300 VAC299:VAC300 VJY299:VJY300 VJY306:VJY307 VAC306:VAC307 UQG306:UQG307 UGK306:UGK307 TWO306:TWO307 TMS306:TMS307 TCW306:TCW307 STA306:STA307 SJE306:SJE307 RZI306:RZI307 RPM306:RPM307 RFQ306:RFQ307 QVU306:QVU307 QLY306:QLY307 QCC306:QCC307 PSG306:PSG307 PIK306:PIK307 OYO306:OYO307 OOS306:OOS307 OEW306:OEW307 NVA306:NVA307 NLE306:NLE307 NBI306:NBI307 MRM306:MRM307 MHQ306:MHQ307 LXU306:LXU307 LNY306:LNY307 LEC306:LEC307 KUG306:KUG307 KKK306:KKK307 KAO306:KAO307 JQS306:JQS307 JGW306:JGW307 IXA306:IXA307 INE306:INE307 IDI306:IDI307 HTM306:HTM307 HJQ306:HJQ307 GZU306:GZU307 GPY306:GPY307 GGC306:GGC307 FWG306:FWG307 FMK306:FMK307 FCO306:FCO307 ESS306:ESS307 EIW306:EIW307 DZA306:DZA307 DPE306:DPE307 DFI306:DFI307 CVM306:CVM307 CLQ306:CLQ307 CBU306:CBU307 BRY306:BRY307 BIC306:BIC307 AYG306:AYG307 AOK306:AOK307 AEO306:AEO307 US306:US307 KW306:KW307 WXL306:WXL307 WNP306:WNP307 WDT306:WDT307 VTX306:VTX307 VKB306:VKB307 VAF306:VAF307 UQJ306:UQJ307 UGN306:UGN307 TWR306:TWR307 TMV306:TMV307 TCZ306:TCZ307 STD306:STD307 SJH306:SJH307 RZL306:RZL307 RPP306:RPP307 RFT306:RFT307 QVX306:QVX307 QMB306:QMB307 QCF306:QCF307 PSJ306:PSJ307 PIN306:PIN307 OYR306:OYR307 OOV306:OOV307 OEZ306:OEZ307 NVD306:NVD307 NLH306:NLH307 NBL306:NBL307 MRP306:MRP307 MHT306:MHT307 LXX306:LXX307 LOB306:LOB307 LEF306:LEF307 KUJ306:KUJ307 KKN306:KKN307 KAR306:KAR307 JQV306:JQV307 JGZ306:JGZ307 IXD306:IXD307 INH306:INH307 IDL306:IDL307 HTP306:HTP307 HJT306:HJT307 GZX306:GZX307 GQB306:GQB307 GGF306:GGF307 FWJ306:FWJ307 FMN306:FMN307 FCR306:FCR307 ESV306:ESV307 EIZ306:EIZ307 DZD306:DZD307 DPH306:DPH307 DFL306:DFL307 CVP306:CVP307 CLT306:CLT307 CBX306:CBX307 BSB306:BSB307 BIF306:BIF307 AYJ306:AYJ307 AON306:AON307 AER306:AER307 UV306:UV307 KZ306:KZ307 WXF306:WXF307 WNJ306:WNJ307 WDN306:WDN307 VTR306:VTR307 VJV306:VJV307 UZZ306:UZZ307 UQD306:UQD307 UGH306:UGH307 TWL306:TWL307 TMP306:TMP307 TCT306:TCT307 SSX306:SSX307 SJB306:SJB307 RZF306:RZF307 RPJ306:RPJ307 RFN306:RFN307 QVR306:QVR307 QLV306:QLV307 QBZ306:QBZ307 PSD306:PSD307 PIH306:PIH307 OYL306:OYL307 OOP306:OOP307 OET306:OET307 NUX306:NUX307 NLB306:NLB307 NBF306:NBF307 MRJ306:MRJ307 MHN306:MHN307 LXR306:LXR307 LNV306:LNV307 LDZ306:LDZ307 KUD306:KUD307 KKH306:KKH307 KAL306:KAL307 JQP306:JQP307 JGT306:JGT307 IWX306:IWX307 INB306:INB307 IDF306:IDF307 HTJ306:HTJ307 HJN306:HJN307 GZR306:GZR307 GPV306:GPV307 GFZ306:GFZ307 FWD306:FWD307 FMH306:FMH307 FCL306:FCL307 ESP306:ESP307 EIT306:EIT307 DYX306:DYX307 DPB306:DPB307 DFF306:DFF307 CVJ306:CVJ307 CLN306:CLN307 CBR306:CBR307 BRV306:BRV307 BHZ306:BHZ307 AYD306:AYD307 AOH306:AOH307 AEL306:AEL307 UP306:UP307 KT306:KT307 WXI306:WXI307 WNM306:WNM307 WDQ306:WDQ307 VTU306:VTU307 VTU313:VTU314 WDQ313:WDQ314 WNM313:WNM314 WXI313:WXI314 KT313:KT314 UP313:UP314 AEL313:AEL314 AOH313:AOH314 AYD313:AYD314 BHZ313:BHZ314 BRV313:BRV314 CBR313:CBR314 CLN313:CLN314 CVJ313:CVJ314 DFF313:DFF314 DPB313:DPB314 DYX313:DYX314 EIT313:EIT314 ESP313:ESP314 FCL313:FCL314 FMH313:FMH314 FWD313:FWD314 GFZ313:GFZ314 GPV313:GPV314 GZR313:GZR314 HJN313:HJN314 HTJ313:HTJ314 IDF313:IDF314 INB313:INB314 IWX313:IWX314 JGT313:JGT314 JQP313:JQP314 KAL313:KAL314 KKH313:KKH314 KUD313:KUD314 LDZ313:LDZ314 LNV313:LNV314 LXR313:LXR314 MHN313:MHN314 MRJ313:MRJ314 NBF313:NBF314 NLB313:NLB314 NUX313:NUX314 OET313:OET314 OOP313:OOP314 OYL313:OYL314 PIH313:PIH314 PSD313:PSD314 QBZ313:QBZ314 QLV313:QLV314 QVR313:QVR314 RFN313:RFN314 RPJ313:RPJ314 RZF313:RZF314 SJB313:SJB314 SSX313:SSX314 TCT313:TCT314 TMP313:TMP314 TWL313:TWL314 UGH313:UGH314 UQD313:UQD314 UZZ313:UZZ314 VJV313:VJV314 VTR313:VTR314 WDN313:WDN314 WNJ313:WNJ314 WXF313:WXF314 KZ313:KZ314 UV313:UV314 AER313:AER314 AON313:AON314 AYJ313:AYJ314 BIF313:BIF314 BSB313:BSB314 CBX313:CBX314 CLT313:CLT314 CVP313:CVP314 DFL313:DFL314 DPH313:DPH314 DZD313:DZD314 EIZ313:EIZ314 ESV313:ESV314 FCR313:FCR314 FMN313:FMN314 FWJ313:FWJ314 GGF313:GGF314 GQB313:GQB314 GZX313:GZX314 HJT313:HJT314 HTP313:HTP314 IDL313:IDL314 INH313:INH314 IXD313:IXD314 JGZ313:JGZ314 JQV313:JQV314 KAR313:KAR314 KKN313:KKN314 KUJ313:KUJ314 LEF313:LEF314 LOB313:LOB314 LXX313:LXX314 MHT313:MHT314 MRP313:MRP314 NBL313:NBL314 NLH313:NLH314 NVD313:NVD314 OEZ313:OEZ314 OOV313:OOV314 OYR313:OYR314 PIN313:PIN314 PSJ313:PSJ314 QCF313:QCF314 QMB313:QMB314 QVX313:QVX314 RFT313:RFT314 RPP313:RPP314 RZL313:RZL314 SJH313:SJH314 STD313:STD314 TCZ313:TCZ314 TMV313:TMV314 TWR313:TWR314 UGN313:UGN314 UQJ313:UQJ314 VAF313:VAF314 VKB313:VKB314 VTX313:VTX314 WDT313:WDT314 WNP313:WNP314 WXL313:WXL314 KW313:KW314 US313:US314 AEO313:AEO314 AOK313:AOK314 AYG313:AYG314 BIC313:BIC314 BRY313:BRY314 CBU313:CBU314 CLQ313:CLQ314 CVM313:CVM314 DFI313:DFI314 DPE313:DPE314 DZA313:DZA314 EIW313:EIW314 ESS313:ESS314 FCO313:FCO314 FMK313:FMK314 FWG313:FWG314 GGC313:GGC314 GPY313:GPY314 GZU313:GZU314 HJQ313:HJQ314 HTM313:HTM314 IDI313:IDI314 INE313:INE314 IXA313:IXA314 JGW313:JGW314 JQS313:JQS314 KAO313:KAO314 KKK313:KKK314 KUG313:KUG314 LEC313:LEC314 LNY313:LNY314 LXU313:LXU314 MHQ313:MHQ314 MRM313:MRM314 NBI313:NBI314 NLE313:NLE314 NVA313:NVA314 OEW313:OEW314 OOS313:OOS314 OYO313:OYO314 PIK313:PIK314 PSG313:PSG314 QCC313:QCC314 QLY313:QLY314 QVU313:QVU314 RFQ313:RFQ314 RPM313:RPM314 RZI313:RZI314 SJE313:SJE314 STA313:STA314 TCW313:TCW314 TMS313:TMS314 TWO313:TWO314 UGK313:UGK314 UQG313:UQG314 VAC313:VAC314 VJY313:VJY314 VTU364:VTU923 VJY277 VAC277 UQG277 UGK277 TWO277 TMS277 TCW277 STA277 SJE277 RZI277 RPM277 RFQ277 QVU277 QLY277 QCC277 PSG277 PIK277 OYO277 OOS277 OEW277 NVA277 NLE277 NBI277 MRM277 MHQ277 LXU277 LNY277 LEC277 KUG277 KKK277 KAO277 JQS277 JGW277 IXA277 INE277 IDI277 HTM277 HJQ277 GZU277 GPY277 GGC277 FWG277 FMK277 FCO277 ESS277 EIW277 DZA277 DPE277 DFI277 CVM277 CLQ277 CBU277 BRY277 BIC277 AYG277 AOK277 AEO277 US277 KW277 WXL277 WNP277 WDT277 VTX277 VKB277 VAF277 UQJ277 UGN277 TWR277 TMV277 TCZ277 STD277 SJH277 RZL277 RPP277 RFT277 QVX277 QMB277 QCF277 PSJ277 PIN277 OYR277 OOV277 OEZ277 NVD277 NLH277 NBL277 MRP277 MHT277 LXX277 LOB277 LEF277 KUJ277 KKN277 KAR277 JQV277 JGZ277 IXD277 INH277 IDL277 HTP277 HJT277 GZX277 GQB277 GGF277 FWJ277 FMN277 FCR277 ESV277 EIZ277 DZD277 DPH277 DFL277 CVP277 CLT277 CBX277 BSB277 BIF277 AYJ277 AON277 AER277 UV277 KZ277 WXF277 WNJ277 WDN277 VTR277 VJV277 UZZ277 UQD277 UGH277 TWL277 TMP277 TCT277 SSX277 SJB277 RZF277 RPJ277 RFN277 QVR277 QLV277 QBZ277 PSD277 PIH277 OYL277 OOP277 OET277 NUX277 NLB277 NBF277 MRJ277 MHN277 LXR277 LNV277 LDZ277 KUD277 KKH277 KAL277 JQP277 JGT277 IWX277 INB277 IDF277 HTJ277 HJN277 GZR277 GPV277 GFZ277 FWD277 FMH277 FCL277 ESP277 EIT277 DYX277 DPB277 DFF277 CVJ277 CLN277 CBR277 BRV277 BHZ277 AYD277 AOH277 AEL277 UP277 KT277 WXI277 WNM277 WDQ277 VTU277 VTU280 WDQ280 WNM280 WXI280 KT280 UP280 AEL280 AOH280 AYD280 BHZ280 BRV280 CBR280 CLN280 CVJ280 DFF280 DPB280 DYX280 EIT280 ESP280 FCL280 FMH280 FWD280 GFZ280 GPV280 GZR280 HJN280 HTJ280 IDF280 INB280 IWX280 JGT280 JQP280 KAL280 KKH280 KUD280 LDZ280 LNV280 LXR280 MHN280 MRJ280 NBF280 NLB280 NUX280 OET280 OOP280 OYL280 PIH280 PSD280 QBZ280 QLV280 QVR280 RFN280 RPJ280 RZF280 SJB280 SSX280 TCT280 TMP280 TWL280 UGH280 UQD280 UZZ280 VJV280 VTR280 WDN280 WNJ280 WXF280 KZ280 UV280 AER280 AON280 AYJ280 BIF280 BSB280 CBX280 CLT280 CVP280 DFL280 DPH280 DZD280 EIZ280 ESV280 FCR280 FMN280 FWJ280 GGF280 GQB280 GZX280 HJT280 HTP280 IDL280 INH280 IXD280 JGZ280 JQV280 KAR280 KKN280 KUJ280 LEF280 LOB280 LXX280 MHT280 MRP280 NBL280 NLH280 NVD280 OEZ280 OOV280 OYR280 PIN280 PSJ280 QCF280 QMB280 QVX280 RFT280 RPP280 RZL280 SJH280 STD280 TCZ280 TMV280 TWR280 UGN280 UQJ280 VAF280 VKB280 VTX280 WDT280 WNP280 WXL280 KW280 US280 AEO280 AOK280 AYG280 BIC280 BRY280 CBU280 CLQ280 CVM280 DFI280 DPE280 DZA280 EIW280 ESS280 FCO280 FMK280 FWG280 GGC280 GPY280 GZU280 HJQ280 HTM280 IDI280 INE280 IXA280 JGW280 JQS280 KAO280 KKK280 KUG280 LEC280 LNY280 LXU280 MHQ280 MRM280 NBI280 NLE280 NVA280 OEW280 OOS280 OYO280 PIK280 PSG280 QCC280 QLY280 QVU280 RFQ280 RPM280 RZI280 SJE280 STA280 TCW280 TMS280 TWO280 UGK280 UQG280 VAC280 VJY280 VJY283 VAC283 UQG283 UGK283 TWO283 TMS283 TCW283 STA283 SJE283 RZI283 RPM283 RFQ283 QVU283 QLY283 QCC283 PSG283 PIK283 OYO283 OOS283 OEW283 NVA283 NLE283 NBI283 MRM283 MHQ283 LXU283 LNY283 LEC283 KUG283 KKK283 KAO283 JQS283 JGW283 IXA283 INE283 IDI283 HTM283 HJQ283 GZU283 GPY283 GGC283 FWG283 FMK283 FCO283 ESS283 EIW283 DZA283 DPE283 DFI283 CVM283 CLQ283 CBU283 BRY283 BIC283 AYG283 AOK283 AEO283 US283 KW283 WXL283 WNP283 WDT283 VTX283 VKB283 VAF283 UQJ283 UGN283 TWR283 TMV283 TCZ283 STD283 SJH283 RZL283 RPP283 RFT283 QVX283 QMB283 QCF283 PSJ283 PIN283 OYR283 OOV283 OEZ283 NVD283 NLH283 NBL283 MRP283 MHT283 LXX283 LOB283 LEF283 KUJ283 KKN283 KAR283 JQV283 JGZ283 IXD283 INH283 IDL283 HTP283 HJT283 GZX283 GQB283 GGF283 FWJ283 FMN283 FCR283 ESV283 EIZ283 DZD283 DPH283 DFL283 CVP283 CLT283 CBX283 BSB283 BIF283 AYJ283 AON283 AER283 UV283 KZ283 WXF283 WNJ283 WDN283 VTR283 VJV283 UZZ283 UQD283 UGH283 TWL283 TMP283 TCT283 SSX283 SJB283 RZF283 RPJ283 RFN283 QVR283 QLV283 QBZ283 PSD283 PIH283 OYL283 OOP283 OET283 NUX283 NLB283 NBF283 MRJ283 MHN283 LXR283 LNV283 LDZ283 KUD283 KKH283 KAL283 JQP283 JGT283 IWX283 INB283 IDF283 HTJ283 HJN283 GZR283 GPV283 GFZ283 FWD283 FMH283 FCL283 ESP283 EIT283 DYX283 DPB283 DFF283 CVJ283 CLN283 CBR283 BRV283 BHZ283 AYD283 AOH283 AEL283 UP283 KT283 WXI283 WNM283 WDQ283 VTU283 VTU286 WDQ286 WNM286 WXI286 KT286 UP286 AEL286 AOH286 AYD286 BHZ286 BRV286 CBR286 CLN286 CVJ286 DFF286 DPB286 DYX286 EIT286 ESP286 FCL286 FMH286 FWD286 GFZ286 GPV286 GZR286 HJN286 HTJ286 IDF286 INB286 IWX286 JGT286 JQP286 KAL286 KKH286 KUD286 LDZ286 LNV286 LXR286 MHN286 MRJ286 NBF286 NLB286 NUX286 OET286 OOP286 OYL286 PIH286 PSD286 QBZ286 QLV286 QVR286 RFN286 RPJ286 RZF286 SJB286 SSX286 TCT286 TMP286 TWL286 UGH286 UQD286 UZZ286 VJV286 VTR286 WDN286 WNJ286 WXF286 KZ286 UV286 AER286 AON286 AYJ286 BIF286 BSB286 CBX286 CLT286 CVP286 DFL286 DPH286 DZD286 EIZ286 ESV286 FCR286 FMN286 FWJ286 GGF286 GQB286 GZX286 HJT286 HTP286 IDL286 INH286 IXD286 JGZ286 JQV286 KAR286 KKN286 KUJ286 LEF286 LOB286 LXX286 MHT286 MRP286 NBL286 NLH286 NVD286 OEZ286 OOV286 OYR286 PIN286 PSJ286 QCF286 QMB286 QVX286 RFT286 RPP286 RZL286 SJH286 STD286 TCZ286 TMV286 TWR286 UGN286 UQJ286 VAF286 VKB286 VTX286 WDT286 WNP286 WXL286 KW286 US286 AEO286 AOK286 AYG286 BIC286 BRY286 CBU286 CLQ286 CVM286 DFI286 DPE286 DZA286 EIW286 ESS286 FCO286 FMK286 FWG286 GGC286 GPY286 GZU286 HJQ286 HTM286 IDI286 INE286 IXA286 JGW286 JQS286 KAO286 KKK286 KUG286 LEC286 LNY286 LXU286 MHQ286 MRM286 NBI286 NLE286 NVA286 OEW286 OOS286 OYO286 PIK286 PSG286 QCC286 QLY286 QVU286 RFQ286 RPM286 RZI286 SJE286 STA286 TCW286 TMS286 TWO286 UGK286 UQG286 VAC286 VJY286 LF352 BJ361:BJ925 BD361:BD923 BG361:BG923 VJY266:VJY267 BG352 BD352 BJ352 VAC335:VAC336 UQG335:UQG336 UGK335:UGK336 TWO335:TWO336 TMS335:TMS336 TCW335:TCW336 STA335:STA336 SJE335:SJE336 RZI335:RZI336 RPM335:RPM336 RFQ335:RFQ336 QVU335:QVU336 QLY335:QLY336 QCC335:QCC336 PSG335:PSG336 PIK335:PIK336 OYO335:OYO336 OOS335:OOS336 OEW335:OEW336 NVA335:NVA336 NLE335:NLE336 NBI335:NBI336 MRM335:MRM336 MHQ335:MHQ336 LXU335:LXU336 LNY335:LNY336 LEC335:LEC336 KUG335:KUG336 KKK335:KKK336 KAO335:KAO336 JQS335:JQS336 JGW335:JGW336 IXA335:IXA336 INE335:INE336 IDI335:IDI336 HTM335:HTM336 HJQ335:HJQ336 GZU335:GZU336 GPY335:GPY336 GGC335:GGC336 FWG335:FWG336 FMK335:FMK336 FCO335:FCO336 ESS335:ESS336 EIW335:EIW336 DZA335:DZA336 DPE335:DPE336 DFI335:DFI336 CVM335:CVM336 CLQ335:CLQ336 CBU335:CBU336 BRY335:BRY336 BIC335:BIC336 AYG335:AYG336 AOK335:AOK336 AEO335:AEO336 US335:US336 KW335:KW336 WXL335:WXL336 WNP335:WNP336 WDT335:WDT336 VTX335:VTX336 VKB335:VKB336 VAF335:VAF336 UQJ335:UQJ336 UGN335:UGN336 TWR335:TWR336 TMV335:TMV336 TCZ335:TCZ336 STD335:STD336 SJH335:SJH336 RZL335:RZL336 RPP335:RPP336 RFT335:RFT336 QVX335:QVX336 QMB335:QMB336 QCF335:QCF336 PSJ335:PSJ336 PIN335:PIN336 OYR335:OYR336 OOV335:OOV336 OEZ335:OEZ336 NVD335:NVD336 NLH335:NLH336 NBL335:NBL336 MRP335:MRP336 MHT335:MHT336 LXX335:LXX336 LOB335:LOB336 LEF335:LEF336 KUJ335:KUJ336 KKN335:KKN336 KAR335:KAR336 JQV335:JQV336 JGZ335:JGZ336 IXD335:IXD336 INH335:INH336 IDL335:IDL336 HTP335:HTP336 HJT335:HJT336 GZX335:GZX336 GQB335:GQB336 GGF335:GGF336 FWJ335:FWJ336 FMN335:FMN336 FCR335:FCR336 ESV335:ESV336 EIZ335:EIZ336 DZD335:DZD336 DPH335:DPH336 DFL335:DFL336 CVP335:CVP336 CLT335:CLT336 CBX335:CBX336 BSB335:BSB336 BIF335:BIF336 AYJ335:AYJ336 AON335:AON336 AER335:AER336 UV335:UV336 KZ335:KZ336 WXF335:WXF336 WNJ335:WNJ336 WDN335:WDN336 VTR335:VTR336 VJV335:VJV336 UZZ335:UZZ336 UQD335:UQD336 UGH335:UGH336 TWL335:TWL336 TMP335:TMP336 TCT335:TCT336 SSX335:SSX336 SJB335:SJB336 RZF335:RZF336 RPJ335:RPJ336 RFN335:RFN336 QVR335:QVR336 QLV335:QLV336 QBZ335:QBZ336 PSD335:PSD336 PIH335:PIH336 OYL335:OYL336 OOP335:OOP336 OET335:OET336 NUX335:NUX336 NLB335:NLB336 NBF335:NBF336 MRJ335:MRJ336 MHN335:MHN336 LXR335:LXR336 LNV335:LNV336 LDZ335:LDZ336 KUD335:KUD336 KKH335:KKH336 KAL335:KAL336 JQP335:JQP336 JGT335:JGT336 IWX335:IWX336 INB335:INB336 IDF335:IDF336 HTJ335:HTJ336 HJN335:HJN336 GZR335:GZR336 GPV335:GPV336 GFZ335:GFZ336 FWD335:FWD336 FMH335:FMH336 FCL335:FCL336 ESP335:ESP336 EIT335:EIT336 DYX335:DYX336 DPB335:DPB336 DFF335:DFF336 CVJ335:CVJ336 CLN335:CLN336 CBR335:CBR336 BRV335:BRV336 BHZ335:BHZ336 AYD335:AYD336 AOH335:AOH336 AEL335:AEL336 UP335:UP336 KT335:KT336 WXI335:WXI336 WNM335:WNM336 WDQ335:WDQ336 VTU335:VTU336 WNM345:WNM346 WXI345:WXI346 KT345:KT346 UP345:UP346 AEL345:AEL346 AOH345:AOH346 AYD345:AYD346 BHZ345:BHZ346 BRV345:BRV346 CBR345:CBR346 CLN345:CLN346 CVJ345:CVJ346 DFF345:DFF346 DPB345:DPB346 DYX345:DYX346 EIT345:EIT346 ESP345:ESP346 FCL345:FCL346 FMH345:FMH346 FWD345:FWD346 GFZ345:GFZ346 GPV345:GPV346 GZR345:GZR346 HJN345:HJN346 HTJ345:HTJ346 IDF345:IDF346 INB345:INB346 IWX345:IWX346 JGT345:JGT346 JQP345:JQP346 KAL345:KAL346 KKH345:KKH346 KUD345:KUD346 LDZ345:LDZ346 LNV345:LNV346 LXR345:LXR346 MHN345:MHN346 MRJ345:MRJ346 NBF345:NBF346 NLB345:NLB346 NUX345:NUX346 OET345:OET346 OOP345:OOP346 OYL345:OYL346 PIH345:PIH346 PSD345:PSD346 QBZ345:QBZ346 QLV345:QLV346 QVR345:QVR346 RFN345:RFN346 RPJ345:RPJ346 RZF345:RZF346 SJB345:SJB346 SSX345:SSX346 TCT345:TCT346 TMP345:TMP346 TWL345:TWL346 UGH345:UGH346 UQD345:UQD346 UZZ345:UZZ346 VJV345:VJV346 VTR345:VTR346 WDN345:WDN346 WNJ345:WNJ346 WXF345:WXF346 KZ345:KZ346 UV345:UV346 AER345:AER346 AON345:AON346 AYJ345:AYJ346 BIF345:BIF346 BSB345:BSB346 CBX345:CBX346 CLT345:CLT346 CVP345:CVP346 DFL345:DFL346 DPH345:DPH346 DZD345:DZD346 EIZ345:EIZ346 ESV345:ESV346 FCR345:FCR346 FMN345:FMN346 FWJ345:FWJ346 GGF345:GGF346 GQB345:GQB346 GZX345:GZX346 HJT345:HJT346 HTP345:HTP346 IDL345:IDL346 INH345:INH346 IXD345:IXD346 JGZ345:JGZ346 JQV345:JQV346 KAR345:KAR346 KKN345:KKN346 KUJ345:KUJ346 LEF345:LEF346 LOB345:LOB346 LXX345:LXX346 MHT345:MHT346 MRP345:MRP346 NBL345:NBL346 NLH345:NLH346 NVD345:NVD346 OEZ345:OEZ346 OOV345:OOV346 OYR345:OYR346 PIN345:PIN346 PSJ345:PSJ346 QCF345:QCF346 QMB345:QMB346 QVX345:QVX346 RFT345:RFT346 RPP345:RPP346 RZL345:RZL346 SJH345:SJH346 STD345:STD346 TCZ345:TCZ346 TMV345:TMV346 TWR345:TWR346 UGN345:UGN346 UQJ345:UQJ346 VAF345:VAF346 VKB345:VKB346 VTX345:VTX346 WDT345:WDT346 WNP345:WNP346 WXL345:WXL346 KW345:KW346 US345:US346 AEO345:AEO346 AOK345:AOK346 AYG345:AYG346 BIC345:BIC346 BRY345:BRY346 CBU345:CBU346 CLQ345:CLQ346 CVM345:CVM346 DFI345:DFI346 DPE345:DPE346 DZA345:DZA346 EIW345:EIW346 ESS345:ESS346 FCO345:FCO346 FMK345:FMK346 FWG345:FWG346 GGC345:GGC346 GPY345:GPY346 GZU345:GZU346 HJQ345:HJQ346 HTM345:HTM346 IDI345:IDI346 INE345:INE346 IXA345:IXA346 JGW345:JGW346 JQS345:JQS346 KAO345:KAO346 KKK345:KKK346 KUG345:KUG346 LEC345:LEC346 LNY345:LNY346 LXU345:LXU346 MHQ345:MHQ346 MRM345:MRM346 NBI345:NBI346 NLE345:NLE346 NVA345:NVA346 OEW345:OEW346 OOS345:OOS346 OYO345:OYO346 PIK345:PIK346 PSG345:PSG346 QCC345:QCC346 QLY345:QLY346 QVU345:QVU346 RFQ345:RFQ346 RPM345:RPM346 RZI345:RZI346 SJE345:SJE346 STA345:STA346 TCW345:TCW346 TMS345:TMS346 TWO345:TWO346 UGK345:UGK346 UQG345:UQG346 VAC345:VAC346 VJY345:VJY346 VTU345:VTU346 VJU343 VAC349:VAC350 UQG349:UQG350 UGK349:UGK350 TWO349:TWO350 TMS349:TMS350 TCW349:TCW350 STA349:STA350 SJE349:SJE350 RZI349:RZI350 RPM349:RPM350 RFQ349:RFQ350 QVU349:QVU350 QLY349:QLY350 QCC349:QCC350 PSG349:PSG350 PIK349:PIK350 OYO349:OYO350 OOS349:OOS350 OEW349:OEW350 NVA349:NVA350 NLE349:NLE350 NBI349:NBI350 MRM349:MRM350 MHQ349:MHQ350 LXU349:LXU350 LNY349:LNY350 LEC349:LEC350 KUG349:KUG350 KKK349:KKK350 KAO349:KAO350 JQS349:JQS350 JGW349:JGW350 IXA349:IXA350 INE349:INE350 IDI349:IDI350 HTM349:HTM350 HJQ349:HJQ350 GZU349:GZU350 GPY349:GPY350 GGC349:GGC350 FWG349:FWG350 FMK349:FMK350 FCO349:FCO350 ESS349:ESS350 EIW349:EIW350 DZA349:DZA350 DPE349:DPE350 DFI349:DFI350 CVM349:CVM350 CLQ349:CLQ350 CBU349:CBU350 BRY349:BRY350 BIC349:BIC350 AYG349:AYG350 AOK349:AOK350 AEO349:AEO350 US349:US350 KW349:KW350 WXL352 WNP352 WDT352 VTX352 VKB352 VAF352 UQJ352 UGN352 TWR352 TMV352 TCZ352 STD352 SJH352 RZL352 RPP352 RFT352 QVX352 QMB352 QCF352 PSJ352 PIN352 OYR352 OOV352 OEZ352 NVD352 NLH352 NBL352 MRP352 MHT352 LXX352 LOB352 LEF352 KUJ352 KKN352 KAR352 JQV352 JGZ352 IXD352 INH352 IDL352 HTP352 HJT352 GZX352 GQB352 GGF352 FWJ352 FMN352 FCR352 ESV352 EIZ352 DZD352 DPH352 DFL352 CVP352 CLT352 CBX352 BSB352 BIF352 AYJ352 AON352 AER352 UV352 KZ352 WXF349:WXF350 WNJ349:WNJ350 WDN349:WDN350 VTR349:VTR350 VJV349:VJV350 UZZ349:UZZ350 UQD349:UQD350 UGH349:UGH350 TWL349:TWL350 TMP349:TMP350 TCT349:TCT350 SSX349:SSX350 SJB349:SJB350 RZF349:RZF350 RPJ349:RPJ350 RFN349:RFN350 QVR349:QVR350 QLV349:QLV350 QBZ349:QBZ350 PSD349:PSD350 PIH349:PIH350 OYL349:OYL350 OOP349:OOP350 OET349:OET350 NUX349:NUX350 NLB349:NLB350 NBF349:NBF350 MRJ349:MRJ350 MHN349:MHN350 LXR349:LXR350 LNV349:LNV350 LDZ349:LDZ350 KUD349:KUD350 KKH349:KKH350 KAL349:KAL350 JQP349:JQP350 JGT349:JGT350 IWX349:IWX350 INB349:INB350 IDF349:IDF350 HTJ349:HTJ350 HJN349:HJN350 GZR349:GZR350 GPV349:GPV350 GFZ349:GFZ350 FWD349:FWD350 FMH349:FMH350 FCL349:FCL350 ESP349:ESP350 EIT349:EIT350 DYX349:DYX350 DPB349:DPB350 DFF349:DFF350 CVJ349:CVJ350 CLN349:CLN350 CBR349:CBR350 BRV349:BRV350 BHZ349:BHZ350 AYD349:AYD350 AOH349:AOH350 AEL349:AEL350 UP349:UP350 KT349:KT350 WXI349:WXI350 WNM349:WNM350 WDQ349:WDQ350 VTU349:VTU350 VJU347 WNM341:WNM342 WDQ364:WDQ923 WXI341:WXI342 WNM364:WNM923 KT341:KT342 WXI364:WXI923 UP341:UP342 KT364:KT923 AEL341:AEL342 UP364:UP923 AOH341:AOH342 AEL364:AEL923 AYD341:AYD342 AOH364:AOH923 BHZ341:BHZ342 AYD364:AYD923 BRV341:BRV342 BHZ364:BHZ923 CBR341:CBR342 BRV364:BRV923 CLN341:CLN342 CBR364:CBR923 CVJ341:CVJ342 CLN364:CLN923 DFF341:DFF342 CVJ364:CVJ923 DPB341:DPB342 DFF364:DFF923 DYX341:DYX342 DPB364:DPB923 EIT341:EIT342 DYX364:DYX923 ESP341:ESP342 EIT364:EIT923 FCL341:FCL342 ESP364:ESP923 FMH341:FMH342 FCL364:FCL923 FWD341:FWD342 FMH364:FMH923 GFZ341:GFZ342 FWD364:FWD923 GPV341:GPV342 GFZ364:GFZ923 GZR341:GZR342 GPV364:GPV923 HJN341:HJN342 GZR364:GZR923 HTJ341:HTJ342 HJN364:HJN923 IDF341:IDF342 HTJ364:HTJ923 INB341:INB342 IDF364:IDF923 IWX341:IWX342 INB364:INB923 JGT341:JGT342 IWX364:IWX923 JQP341:JQP342 JGT364:JGT923 KAL341:KAL342 JQP364:JQP923 KKH341:KKH342 KAL364:KAL923 KUD341:KUD342 KKH364:KKH923 LDZ341:LDZ342 KUD364:KUD923 LNV341:LNV342 LDZ364:LDZ923 LXR341:LXR342 LNV364:LNV923 MHN341:MHN342 LXR364:LXR923 MRJ341:MRJ342 MHN364:MHN923 NBF341:NBF342 MRJ364:MRJ923 NLB341:NLB342 NBF364:NBF923 NUX341:NUX342 NLB364:NLB923 OET341:OET342 NUX364:NUX923 OOP341:OOP342 OET364:OET923 OYL341:OYL342 OOP364:OOP923 PIH341:PIH342 OYL364:OYL923 PSD341:PSD342 PIH364:PIH923 QBZ341:QBZ342 PSD364:PSD923 QLV341:QLV342 QBZ364:QBZ923 QVR341:QVR342 QLV364:QLV923 RFN341:RFN342 QVR364:QVR923 RPJ341:RPJ342 RFN364:RFN923 RZF341:RZF342 RPJ364:RPJ923 SJB341:SJB342 RZF364:RZF923 SSX341:SSX342 SJB364:SJB923 TCT341:TCT342 SSX364:SSX923 TMP341:TMP342 TCT364:TCT923 TWL341:TWL342 TMP364:TMP923 UGH341:UGH342 TWL364:TWL923 UQD341:UQD342 UGH364:UGH923 UZZ341:UZZ342 UQD364:UQD923 VJV341:VJV342 UZZ364:UZZ923 VTR341:VTR342 VJV364:VJV923 WDN341:WDN342 VTR364:VTR923 WNJ341:WNJ342 WDN364:WDN923 WXF341:WXF342 WNJ364:WNJ923 KZ341:KZ342 WXF364:WXF923 UV341:UV342 KZ364:KZ925 AER341:AER342 UV364:UV925 AON341:AON342 AER364:AER925 AYJ341:AYJ342 AON364:AON925 BIF341:BIF342 AYJ364:AYJ925 BSB341:BSB342 BIF364:BIF925 CBX341:CBX342 BSB364:BSB925 CLT341:CLT342 CBX364:CBX925 CVP341:CVP342 CLT364:CLT925 DFL341:DFL342 CVP364:CVP925 DPH341:DPH342 DFL364:DFL925 DZD341:DZD342 DPH364:DPH925 EIZ341:EIZ342 DZD364:DZD925 ESV341:ESV342 EIZ364:EIZ925 FCR341:FCR342 ESV364:ESV925 FMN341:FMN342 FCR364:FCR925 FWJ341:FWJ342 FMN364:FMN925 GGF341:GGF342 FWJ364:FWJ925 GQB341:GQB342 GGF364:GGF925 GZX341:GZX342 GQB364:GQB925 HJT341:HJT342 GZX364:GZX925 HTP341:HTP342 HJT364:HJT925 IDL341:IDL342 HTP364:HTP925 INH341:INH342 IDL364:IDL925 IXD341:IXD342 INH364:INH925 JGZ341:JGZ342 IXD364:IXD925 JQV341:JQV342 JGZ364:JGZ925 KAR341:KAR342 JQV364:JQV925 KKN341:KKN342 KAR364:KAR925 KUJ341:KUJ342 KKN364:KKN925 LEF341:LEF342 KUJ364:KUJ925 LOB341:LOB342 LEF364:LEF925 LXX341:LXX342 LOB364:LOB925 MHT341:MHT342 LXX364:LXX925 MRP341:MRP342 MHT364:MHT925 NBL341:NBL342 MRP364:MRP925 NLH341:NLH342 NBL364:NBL925 NVD341:NVD342 NLH364:NLH925 OEZ341:OEZ342 NVD364:NVD925 OOV341:OOV342 OEZ364:OEZ925 OYR341:OYR342 OOV364:OOV925 PIN341:PIN342 OYR364:OYR925 PSJ341:PSJ342 PIN364:PIN925 QCF341:QCF342 PSJ364:PSJ925 QMB341:QMB342 QCF364:QCF925 QVX341:QVX342 QMB364:QMB925 RFT341:RFT342 QVX364:QVX925 RPP341:RPP342 RFT364:RFT925 RZL341:RZL342 RPP364:RPP925 SJH341:SJH342 RZL364:RZL925 STD341:STD342 SJH364:SJH925 TCZ341:TCZ342 STD364:STD925 TMV341:TMV342 TCZ364:TCZ925 TWR341:TWR342 TMV364:TMV925 UGN341:UGN342 TWR364:TWR925 UQJ341:UQJ342 UGN364:UGN925 VAF341:VAF342 UQJ364:UQJ925 VKB341:VKB342 VAF364:VAF925 VTX341:VTX342 VKB364:VKB925 WDT341:WDT342 VTX364:VTX925 WNP341:WNP342 WDT364:WDT925 WXL341:WXL342 WNP364:WNP925 KW341:KW342 WXL364:WXL925 US341:US342 KW364:KW923 AEO341:AEO342 US364:US923 AOK341:AOK342 AEO364:AEO923 AYG341:AYG342 AOK364:AOK923 BIC341:BIC342 AYG364:AYG923 BRY341:BRY342 BIC364:BIC923 CBU341:CBU342 BRY364:BRY923 CLQ341:CLQ342 CBU364:CBU923 CVM341:CVM342 CLQ364:CLQ923 DFI341:DFI342 CVM364:CVM923 DPE341:DPE342 DFI364:DFI923 DZA341:DZA342 DPE364:DPE923 EIW341:EIW342 DZA364:DZA923 ESS341:ESS342 EIW364:EIW923 FCO341:FCO342 ESS364:ESS923 FMK341:FMK342 FCO364:FCO923 FWG341:FWG342 FMK364:FMK923 GGC341:GGC342 FWG364:FWG923 GPY341:GPY342 GGC364:GGC923 GZU341:GZU342 GPY364:GPY923 HJQ341:HJQ342 GZU364:GZU923 HTM341:HTM342 HJQ364:HJQ923 IDI341:IDI342 HTM364:HTM923 INE341:INE342 IDI364:IDI923 IXA341:IXA342 INE364:INE923 JGW341:JGW342 IXA364:IXA923 JQS341:JQS342 JGW364:JGW923 KAO341:KAO342 JQS364:JQS923 KKK341:KKK342 KAO364:KAO923 KUG341:KUG342 KKK364:KKK923 LEC341:LEC342 KUG364:KUG923 LNY341:LNY342 LEC364:LEC923 LXU341:LXU342 LNY364:LNY923 MHQ341:MHQ342 LXU364:LXU923 MRM341:MRM342 MHQ364:MHQ923 NBI341:NBI342 MRM364:MRM923 NLE341:NLE342 NBI364:NBI923 NVA341:NVA342 NLE364:NLE923 OEW341:OEW342 NVA364:NVA923 OOS341:OOS342 OEW364:OEW923 OYO341:OYO342 OOS364:OOS923 PIK341:PIK342 OYO364:OYO923 PSG341:PSG342 PIK364:PIK923 QCC341:QCC342 PSG364:PSG923 QLY341:QLY342 QCC364:QCC923 QVU341:QVU342 QLY364:QLY923 RFQ341:RFQ342 QVU364:QVU923 RPM341:RPM342 RFQ364:RFQ923 RZI341:RZI342 RPM364:RPM923 SJE341:SJE342 RZI364:RZI923 STA341:STA342 SJE364:SJE923 TCW341:TCW342 STA364:STA923 TMS341:TMS342 TCW364:TCW923 TWO341:TWO342 TMS364:TMS923 UGK341:UGK342 TWO364:TWO923 UQG341:UQG342 UGK364:UGK923 VAC341:VAC342 UQG364:UQG923 VJY341:VJY342 VAC364:VAC923 VTU341:VTU342 VJY364:VJY923 VJU337 AOQ172 AEU172 UY172 BG172 BD172 KZ172 UV172 AER172 AON172 AYJ172 BIF172 BSB172 CBX172 CLT172 CVP172 DFL172 DPH172 DZD172 EIZ172 ESV172 FCR172 FMN172 FWJ172 GGF172 GQB172 GZX172 HJT172 HTP172 IDL172 INH172 IXD172 JGZ172 JQV172 KAR172 KKN172 KUJ172 LEF172 LOB172 LXX172 MHT172 MRP172 NBL172 NLH172 NVD172 OEZ172 OOV172 OYR172 PIN172 PSJ172 QCF172 QMB172 QVX172 RFT172 RPP172 RZL172 SJH172 STD172 TCZ172 TMV172 TWR172 UGN172 UQJ172 VAF172 VKB172 VTX172 WDT172 WNP172 WXL172 LC172 WXO172 WNS172 WDW172 VUA172 VKE172 VAI172 UQM172 UGQ172 TWU172 TMY172 TDC172 STG172 SJK172 RZO172 RPS172 RFW172 QWA172 QME172 QCI172 PSM172 PIQ172 OYU172 OOY172 OFC172 NVG172 NLK172 NBO172 MRS172 MHW172 LYA172 LOE172 LEI172 KUM172 KKQ172 KAU172 JQY172 JHC172 IXG172 INK172 IDO172 HTS172 HJW172 HAA172 GQE172 GGI172 FWM172 FMQ172 FCU172 ESY172 EJC172 DZG172 DPK172 DFO172 CVS172 CLW172 CCA172 BSE172 BII172 AYM172 BD167 BG167 VJY335:VJY336 UZY337 UQC337 UGG337 TWK337 TMO337 TCS337 SSW337 SJA337 RZE337 RPI337 RFM337 QVQ337 QLU337 QBY337 PSC337 PIG337 OYK337 OOO337 OES337 NUW337 NLA337 NBE337 MRI337 MHM337 LXQ337 LNU337 LDY337 KUC337 KKG337 KAK337 JQO337 JGS337 IWW337 INA337 IDE337 HTI337 HJM337 GZQ337 GPU337 GFY337 FWC337 FMG337 FCK337 ESO337 EIS337 DYW337 DPA337 DFE337 CVI337 CLM337 CBQ337 BRU337 BHY337 AYC337 AOG337 AEK337 UO337 KS337 WXH337 WNL337 WDP337 VTT337 VJX337 VAB337 UQF337 UGJ337 TWN337 TMR337 TCV337 SSZ337 SJD337 RZH337 RPL337 RFP337 QVT337 QLX337 QCB337 PSF337 PIJ337 OYN337 OOR337 OEV337 NUZ337 NLD337 NBH337 MRL337 MHP337 LXT337 LNX337 LEB337 KUF337 KKJ337 KAN337 JQR337 JGV337 IWZ337 IND337 IDH337 HTL337 HJP337 GZT337 GPX337 GGB337 FWF337 FMJ337 FCN337 ESR337 EIV337 DYZ337 DPD337 DFH337 CVL337 CLP337 CBT337 BRX337 BIB337 AYF337 AOJ337 AEN337 UR337 KV337 WXB337 WNF337 WDJ337 VTN337 VJR337 UZV337 UPZ337 UGD337 TWH337 TML337 TCP337 SST337 SIX337 RZB337 RPF337 RFJ337 QVN337 QLR337 QBV337 PRZ337 PID337 OYH337 OOL337 OEP337 NUT337 NKX337 NBB337 MRF337 MHJ337 LXN337 LNR337 LDV337 KTZ337 KKD337 KAH337 JQL337 JGP337 IWT337 IMX337 IDB337 HTF337 HJJ337 GZN337 GPR337 GFV337 FVZ337 FMD337 FCH337 ESL337 EIP337 DYT337 DOX337 DFB337 CVF337 CLJ337 CBN337 BRR337 BHV337 AXZ337 AOD337 AEH337 UL337 KP337 WXE337 WNI337 WDM337 VTQ337 WDQ341:WDQ342 UZY343 UQC343 UGG343 TWK343 TMO343 TCS343 SSW343 SJA343 RZE343 RPI343 RFM343 QVQ343 QLU343 QBY343 PSC343 PIG343 OYK343 OOO343 OES343 NUW343 NLA343 NBE343 MRI343 MHM343 LXQ343 LNU343 LDY343 KUC343 KKG343 KAK343 JQO343 JGS343 IWW343 INA343 IDE343 HTI343 HJM343 GZQ343 GPU343 GFY343 FWC343 FMG343 FCK343 ESO343 EIS343 DYW343 DPA343 DFE343 CVI343 CLM343 CBQ343 BRU343 BHY343 AYC343 AOG343 AEK343 UO343 KS343 WXH343 WNL343 WDP343 VTT343 VJX343 VAB343 UQF343 UGJ343 TWN343 TMR343 TCV343 SSZ343 SJD343 RZH343 RPL343 RFP343 QVT343 QLX343 QCB343 PSF343 PIJ343 OYN343 OOR343 OEV343 NUZ343 NLD343 NBH343 MRL343 MHP343 LXT343 LNX343 LEB343 KUF343 KKJ343 KAN343 JQR343 JGV343 IWZ343 IND343 IDH343 HTL343 HJP343 GZT343 GPX343 GGB343 FWF343 FMJ343 FCN343 ESR343 EIV343 DYZ343 DPD343 DFH343 CVL343 CLP343 CBT343 BRX343 BIB343 AYF343 AOJ343 AEN343 UR343 KV343 WXB343 WNF343 WDJ343 VTN343 VJR343 UZV343 UPZ343 UGD343 TWH343 TML343 TCP343 SST343 SIX343 RZB343 RPF343 RFJ343 QVN343 QLR343 QBV343 PRZ343 PID343 OYH343 OOL343 OEP343 NUT343 NKX343 NBB343 MRF343 MHJ343 LXN343 LNR343 LDV343 KTZ343 KKD343 KAH343 JQL343 JGP343 IWT343 IMX343 IDB343 HTF343 HJJ343 GZN343 GPR343 GFV343 FVZ343 FMD343 FCH343 ESL343 EIP343 DYT343 DOX343 DFB343 CVF343 CLJ343 CBN343 BRR343 BHV343 AXZ343 AOD343 AEH343 UL343 KP343 WXE343 WNI343 WDM343 VTQ343 WDQ345:WDQ346 UZY347 UQC347 UGG347 TWK347 TMO347 TCS347 SSW347 SJA347 RZE347 RPI347 RFM347 QVQ347 QLU347 QBY347 PSC347 PIG347 OYK347 OOO347 OES347 NUW347 NLA347 NBE347 MRI347 MHM347 LXQ347 LNU347 LDY347 KUC347 KKG347 KAK347 JQO347 JGS347 IWW347 INA347 IDE347 HTI347 HJM347 GZQ347 GPU347 GFY347 FWC347 FMG347 FCK347 ESO347 EIS347 DYW347 DPA347 DFE347 CVI347 CLM347 CBQ347 BRU347 BHY347 AYC347 AOG347 AEK347 UO347 KS347 WXH347 WNL347 WDP347 VTT347 VJX347 VAB347 UQF347 UGJ347 TWN347 TMR347 TCV347 SSZ347 SJD347 RZH347 RPL347 RFP347 QVT347 QLX347 QCB347 PSF347 PIJ347 OYN347 OOR347 OEV347 NUZ347 NLD347 NBH347 MRL347 MHP347 LXT347 LNX347 LEB347 KUF347 KKJ347 KAN347 JQR347 JGV347 IWZ347 IND347 IDH347 HTL347 HJP347 GZT347 GPX347 GGB347 FWF347 FMJ347 FCN347 ESR347 EIV347 DYZ347 DPD347 DFH347 CVL347 CLP347 CBT347 BRX347 BIB347 AYF347 AOJ347 AEN347 UR347 KV347 WXB347 WNF347 WDJ347 VTN347 VJR347 UZV347 UPZ347 UGD347 TWH347 TML347 TCP347 SST347 SIX347 RZB347 RPF347 RFJ347 QVN347 QLR347 QBV347 PRZ347 PID347 OYH347 OOL347 OEP347 NUT347 NKX347 NBB347 MRF347 MHJ347 LXN347 LNR347 LDV347 KTZ347 KKD347 KAH347 JQL347 JGP347 IWT347 IMX347 IDB347 HTF347 HJJ347 GZN347 GPR347 GFV347 FVZ347 FMD347 FCH347 ESL347 EIP347 DYT347 DOX347 DFB347 CVF347 CLJ347 CBN347 BRR347 BHV347 AXZ347 AOD347 AEH347 UL347 KP347 WXE347 WNI347 WDM347 VTQ347 KZ349:KZ350 UV349:UV350 AER349:AER350 AON349:AON350 AYJ349:AYJ350 BIF349:BIF350 BSB349:BSB350 CBX349:CBX350 CLT349:CLT350 CVP349:CVP350 DFL349:DFL350 DPH349:DPH350 DZD349:DZD350 EIZ349:EIZ350 ESV349:ESV350 FCR349:FCR350 FMN349:FMN350 FWJ349:FWJ350 GGF349:GGF350 GQB349:GQB350 GZX349:GZX350 HJT349:HJT350 HTP349:HTP350 IDL349:IDL350 INH349:INH350 IXD349:IXD350 JGZ349:JGZ350 JQV349:JQV350 KAR349:KAR350 KKN349:KKN350 KUJ349:KUJ350 LEF349:LEF350 LOB349:LOB350 LXX349:LXX350 MHT349:MHT350 MRP349:MRP350 NBL349:NBL350 NLH349:NLH350 NVD349:NVD350 OEZ349:OEZ350 OOV349:OOV350 OYR349:OYR350 PIN349:PIN350 PSJ349:PSJ350 QCF349:QCF350 QMB349:QMB350 QVX349:QVX350 RFT349:RFT350 RPP349:RPP350 RZL349:RZL350 SJH349:SJH350 STD349:STD350 TCZ349:TCZ350 TMV349:TMV350 TWR349:TWR350 UGN349:UGN350 UQJ349:UQJ350 VAF349:VAF350 VKB349:VKB350 VTX349:VTX350 WDT349:WDT350 WNP349:WNP350 WXL349:WXL350 VJY349:VJY350 UZY351 UQC351 UGG351 TWK351 TMO351 TCS351 SSW351 SJA351 RZE351 RPI351 RFM351 QVQ351 QLU351 QBY351 PSC351 PIG351 OYK351 OOO351 OES351 NUW351 NLA351 NBE351 MRI351 MHM351 LXQ351 LNU351 LDY351 KUC351 KKG351 KAK351 JQO351 JGS351 IWW351 INA351 IDE351 HTI351 HJM351 GZQ351 GPU351 GFY351 FWC351 FMG351 FCK351 ESO351 EIS351 DYW351 DPA351 DFE351 CVI351 CLM351 CBQ351 BRU351 BHY351 AYC351 AOG351 AEK351 UO351 KS351 WXH351 WNL351 WDP351 VTT351 VJX351 VAB351 UQF351 UGJ351 TWN351 TMR351 TCV351 SSZ351 SJD351 RZH351 RPL351 RFP351 QVT351 QLX351 QCB351 PSF351 PIJ351 OYN351 OOR351 OEV351 NUZ351 NLD351 NBH351 MRL351 MHP351 LXT351 LNX351 LEB351 KUF351 KKJ351 KAN351 JQR351 JGV351 IWZ351 IND351 IDH351 HTL351 HJP351 GZT351 GPX351 GGB351 FWF351 FMJ351 FCN351 ESR351 EIV351 DYZ351 DPD351 DFH351 CVL351 CLP351 CBT351 BRX351 BIB351 AYF351 AOJ351 AEN351 UR351 KV351 WXB351 WNF351 WDJ351 VTN351 VJR351 UZV351 UPZ351 UGD351 TWH351 TML351 TCP351 SST351 SIX351 RZB351 RPF351 RFJ351 QVN351 QLR351 QBV351 PRZ351 PID351 OYH351 OOL351 OEP351 NUT351 NKX351 NBB351 MRF351 MHJ351 LXN351 LNR351 LDV351 KTZ351 KKD351 KAH351 JQL351 JGP351 IWT351 IMX351 IDB351 HTF351 HJJ351 GZN351 GPR351 GFV351 FVZ351 FMD351 FCH351 ESL351 EIP351 DYT351 DOX351 DFB351 CVF351 CLJ351 CBN351 BRR351 BHV351 AXZ351 AOD351 AEH351 UL351 KP351 WXE351 WNI351 WDM351 VTQ351 VJU351 BII174 AYM174 AOQ174 AEU174 UY174 BG174 BD174 KZ174 UV174 AER174 AON174 AYJ174 BIF174 BSB174 CBX174 CLT174 CVP174 DFL174 DPH174 DZD174 EIZ174 ESV174 FCR174 FMN174 FWJ174 GGF174 GQB174 GZX174 HJT174 HTP174 IDL174 INH174 IXD174 JGZ174 JQV174 KAR174 KKN174 KUJ174 LEF174 LOB174 LXX174 MHT174 MRP174 NBL174 NLH174 NVD174 OEZ174 OOV174 OYR174 PIN174 PSJ174 QCF174 QMB174 QVX174 RFT174 RPP174 RZL174 SJH174 STD174 TCZ174 TMV174 TWR174 UGN174 UQJ174 VAF174 VKB174 VTX174 WDT174 WNP174 WXL174 LC174 WXO174 WNS174 WDW174 VUA174 VKE174 VAI174 UQM174 UGQ174 TWU174 TMY174 TDC174 STG174 SJK174 RZO174 RPS174 RFW174 QWA174 QME174 QCI174 PSM174 PIQ174 OYU174 OOY174 OFC174 NVG174 NLK174 NBO174 MRS174 MHW174 LYA174 LOE174 LEI174 KUM174 KKQ174 KAU174 JQY174 JHC174 IXG174 INK174 IDO174 HTS174 HJW174 HAA174 GQE174 GGI174 FWM174 FMQ174 FCU174 ESY174 EJC174 DZG174 DPK174 DFO174 CVS174 CLW174 CCA174 C70:C71 BI70:BI92 BF218:BF229 BG136:BG142</xm:sqref>
        </x14:dataValidation>
        <x14:dataValidation type="textLength" operator="equal" allowBlank="1" showInputMessage="1" showErrorMessage="1" error="Код КАТО должен содержать 9 символов">
          <x14:formula1>
            <xm:f>9</xm:f>
          </x14:formula1>
          <xm:sqref>S65631:S66459 JM65631:JM66459 TI65631:TI66459 ADE65631:ADE66459 ANA65631:ANA66459 AWW65631:AWW66459 BGS65631:BGS66459 BQO65631:BQO66459 CAK65631:CAK66459 CKG65631:CKG66459 CUC65631:CUC66459 DDY65631:DDY66459 DNU65631:DNU66459 DXQ65631:DXQ66459 EHM65631:EHM66459 ERI65631:ERI66459 FBE65631:FBE66459 FLA65631:FLA66459 FUW65631:FUW66459 GES65631:GES66459 GOO65631:GOO66459 GYK65631:GYK66459 HIG65631:HIG66459 HSC65631:HSC66459 IBY65631:IBY66459 ILU65631:ILU66459 IVQ65631:IVQ66459 JFM65631:JFM66459 JPI65631:JPI66459 JZE65631:JZE66459 KJA65631:KJA66459 KSW65631:KSW66459 LCS65631:LCS66459 LMO65631:LMO66459 LWK65631:LWK66459 MGG65631:MGG66459 MQC65631:MQC66459 MZY65631:MZY66459 NJU65631:NJU66459 NTQ65631:NTQ66459 ODM65631:ODM66459 ONI65631:ONI66459 OXE65631:OXE66459 PHA65631:PHA66459 PQW65631:PQW66459 QAS65631:QAS66459 QKO65631:QKO66459 QUK65631:QUK66459 REG65631:REG66459 ROC65631:ROC66459 RXY65631:RXY66459 SHU65631:SHU66459 SRQ65631:SRQ66459 TBM65631:TBM66459 TLI65631:TLI66459 TVE65631:TVE66459 UFA65631:UFA66459 UOW65631:UOW66459 UYS65631:UYS66459 VIO65631:VIO66459 VSK65631:VSK66459 WCG65631:WCG66459 WMC65631:WMC66459 WVY65631:WVY66459 S131167:S131995 JM131167:JM131995 TI131167:TI131995 ADE131167:ADE131995 ANA131167:ANA131995 AWW131167:AWW131995 BGS131167:BGS131995 BQO131167:BQO131995 CAK131167:CAK131995 CKG131167:CKG131995 CUC131167:CUC131995 DDY131167:DDY131995 DNU131167:DNU131995 DXQ131167:DXQ131995 EHM131167:EHM131995 ERI131167:ERI131995 FBE131167:FBE131995 FLA131167:FLA131995 FUW131167:FUW131995 GES131167:GES131995 GOO131167:GOO131995 GYK131167:GYK131995 HIG131167:HIG131995 HSC131167:HSC131995 IBY131167:IBY131995 ILU131167:ILU131995 IVQ131167:IVQ131995 JFM131167:JFM131995 JPI131167:JPI131995 JZE131167:JZE131995 KJA131167:KJA131995 KSW131167:KSW131995 LCS131167:LCS131995 LMO131167:LMO131995 LWK131167:LWK131995 MGG131167:MGG131995 MQC131167:MQC131995 MZY131167:MZY131995 NJU131167:NJU131995 NTQ131167:NTQ131995 ODM131167:ODM131995 ONI131167:ONI131995 OXE131167:OXE131995 PHA131167:PHA131995 PQW131167:PQW131995 QAS131167:QAS131995 QKO131167:QKO131995 QUK131167:QUK131995 REG131167:REG131995 ROC131167:ROC131995 RXY131167:RXY131995 SHU131167:SHU131995 SRQ131167:SRQ131995 TBM131167:TBM131995 TLI131167:TLI131995 TVE131167:TVE131995 UFA131167:UFA131995 UOW131167:UOW131995 UYS131167:UYS131995 VIO131167:VIO131995 VSK131167:VSK131995 WCG131167:WCG131995 WMC131167:WMC131995 WVY131167:WVY131995 S196703:S197531 JM196703:JM197531 TI196703:TI197531 ADE196703:ADE197531 ANA196703:ANA197531 AWW196703:AWW197531 BGS196703:BGS197531 BQO196703:BQO197531 CAK196703:CAK197531 CKG196703:CKG197531 CUC196703:CUC197531 DDY196703:DDY197531 DNU196703:DNU197531 DXQ196703:DXQ197531 EHM196703:EHM197531 ERI196703:ERI197531 FBE196703:FBE197531 FLA196703:FLA197531 FUW196703:FUW197531 GES196703:GES197531 GOO196703:GOO197531 GYK196703:GYK197531 HIG196703:HIG197531 HSC196703:HSC197531 IBY196703:IBY197531 ILU196703:ILU197531 IVQ196703:IVQ197531 JFM196703:JFM197531 JPI196703:JPI197531 JZE196703:JZE197531 KJA196703:KJA197531 KSW196703:KSW197531 LCS196703:LCS197531 LMO196703:LMO197531 LWK196703:LWK197531 MGG196703:MGG197531 MQC196703:MQC197531 MZY196703:MZY197531 NJU196703:NJU197531 NTQ196703:NTQ197531 ODM196703:ODM197531 ONI196703:ONI197531 OXE196703:OXE197531 PHA196703:PHA197531 PQW196703:PQW197531 QAS196703:QAS197531 QKO196703:QKO197531 QUK196703:QUK197531 REG196703:REG197531 ROC196703:ROC197531 RXY196703:RXY197531 SHU196703:SHU197531 SRQ196703:SRQ197531 TBM196703:TBM197531 TLI196703:TLI197531 TVE196703:TVE197531 UFA196703:UFA197531 UOW196703:UOW197531 UYS196703:UYS197531 VIO196703:VIO197531 VSK196703:VSK197531 WCG196703:WCG197531 WMC196703:WMC197531 WVY196703:WVY197531 S262239:S263067 JM262239:JM263067 TI262239:TI263067 ADE262239:ADE263067 ANA262239:ANA263067 AWW262239:AWW263067 BGS262239:BGS263067 BQO262239:BQO263067 CAK262239:CAK263067 CKG262239:CKG263067 CUC262239:CUC263067 DDY262239:DDY263067 DNU262239:DNU263067 DXQ262239:DXQ263067 EHM262239:EHM263067 ERI262239:ERI263067 FBE262239:FBE263067 FLA262239:FLA263067 FUW262239:FUW263067 GES262239:GES263067 GOO262239:GOO263067 GYK262239:GYK263067 HIG262239:HIG263067 HSC262239:HSC263067 IBY262239:IBY263067 ILU262239:ILU263067 IVQ262239:IVQ263067 JFM262239:JFM263067 JPI262239:JPI263067 JZE262239:JZE263067 KJA262239:KJA263067 KSW262239:KSW263067 LCS262239:LCS263067 LMO262239:LMO263067 LWK262239:LWK263067 MGG262239:MGG263067 MQC262239:MQC263067 MZY262239:MZY263067 NJU262239:NJU263067 NTQ262239:NTQ263067 ODM262239:ODM263067 ONI262239:ONI263067 OXE262239:OXE263067 PHA262239:PHA263067 PQW262239:PQW263067 QAS262239:QAS263067 QKO262239:QKO263067 QUK262239:QUK263067 REG262239:REG263067 ROC262239:ROC263067 RXY262239:RXY263067 SHU262239:SHU263067 SRQ262239:SRQ263067 TBM262239:TBM263067 TLI262239:TLI263067 TVE262239:TVE263067 UFA262239:UFA263067 UOW262239:UOW263067 UYS262239:UYS263067 VIO262239:VIO263067 VSK262239:VSK263067 WCG262239:WCG263067 WMC262239:WMC263067 WVY262239:WVY263067 S327775:S328603 JM327775:JM328603 TI327775:TI328603 ADE327775:ADE328603 ANA327775:ANA328603 AWW327775:AWW328603 BGS327775:BGS328603 BQO327775:BQO328603 CAK327775:CAK328603 CKG327775:CKG328603 CUC327775:CUC328603 DDY327775:DDY328603 DNU327775:DNU328603 DXQ327775:DXQ328603 EHM327775:EHM328603 ERI327775:ERI328603 FBE327775:FBE328603 FLA327775:FLA328603 FUW327775:FUW328603 GES327775:GES328603 GOO327775:GOO328603 GYK327775:GYK328603 HIG327775:HIG328603 HSC327775:HSC328603 IBY327775:IBY328603 ILU327775:ILU328603 IVQ327775:IVQ328603 JFM327775:JFM328603 JPI327775:JPI328603 JZE327775:JZE328603 KJA327775:KJA328603 KSW327775:KSW328603 LCS327775:LCS328603 LMO327775:LMO328603 LWK327775:LWK328603 MGG327775:MGG328603 MQC327775:MQC328603 MZY327775:MZY328603 NJU327775:NJU328603 NTQ327775:NTQ328603 ODM327775:ODM328603 ONI327775:ONI328603 OXE327775:OXE328603 PHA327775:PHA328603 PQW327775:PQW328603 QAS327775:QAS328603 QKO327775:QKO328603 QUK327775:QUK328603 REG327775:REG328603 ROC327775:ROC328603 RXY327775:RXY328603 SHU327775:SHU328603 SRQ327775:SRQ328603 TBM327775:TBM328603 TLI327775:TLI328603 TVE327775:TVE328603 UFA327775:UFA328603 UOW327775:UOW328603 UYS327775:UYS328603 VIO327775:VIO328603 VSK327775:VSK328603 WCG327775:WCG328603 WMC327775:WMC328603 WVY327775:WVY328603 S393311:S394139 JM393311:JM394139 TI393311:TI394139 ADE393311:ADE394139 ANA393311:ANA394139 AWW393311:AWW394139 BGS393311:BGS394139 BQO393311:BQO394139 CAK393311:CAK394139 CKG393311:CKG394139 CUC393311:CUC394139 DDY393311:DDY394139 DNU393311:DNU394139 DXQ393311:DXQ394139 EHM393311:EHM394139 ERI393311:ERI394139 FBE393311:FBE394139 FLA393311:FLA394139 FUW393311:FUW394139 GES393311:GES394139 GOO393311:GOO394139 GYK393311:GYK394139 HIG393311:HIG394139 HSC393311:HSC394139 IBY393311:IBY394139 ILU393311:ILU394139 IVQ393311:IVQ394139 JFM393311:JFM394139 JPI393311:JPI394139 JZE393311:JZE394139 KJA393311:KJA394139 KSW393311:KSW394139 LCS393311:LCS394139 LMO393311:LMO394139 LWK393311:LWK394139 MGG393311:MGG394139 MQC393311:MQC394139 MZY393311:MZY394139 NJU393311:NJU394139 NTQ393311:NTQ394139 ODM393311:ODM394139 ONI393311:ONI394139 OXE393311:OXE394139 PHA393311:PHA394139 PQW393311:PQW394139 QAS393311:QAS394139 QKO393311:QKO394139 QUK393311:QUK394139 REG393311:REG394139 ROC393311:ROC394139 RXY393311:RXY394139 SHU393311:SHU394139 SRQ393311:SRQ394139 TBM393311:TBM394139 TLI393311:TLI394139 TVE393311:TVE394139 UFA393311:UFA394139 UOW393311:UOW394139 UYS393311:UYS394139 VIO393311:VIO394139 VSK393311:VSK394139 WCG393311:WCG394139 WMC393311:WMC394139 WVY393311:WVY394139 S458847:S459675 JM458847:JM459675 TI458847:TI459675 ADE458847:ADE459675 ANA458847:ANA459675 AWW458847:AWW459675 BGS458847:BGS459675 BQO458847:BQO459675 CAK458847:CAK459675 CKG458847:CKG459675 CUC458847:CUC459675 DDY458847:DDY459675 DNU458847:DNU459675 DXQ458847:DXQ459675 EHM458847:EHM459675 ERI458847:ERI459675 FBE458847:FBE459675 FLA458847:FLA459675 FUW458847:FUW459675 GES458847:GES459675 GOO458847:GOO459675 GYK458847:GYK459675 HIG458847:HIG459675 HSC458847:HSC459675 IBY458847:IBY459675 ILU458847:ILU459675 IVQ458847:IVQ459675 JFM458847:JFM459675 JPI458847:JPI459675 JZE458847:JZE459675 KJA458847:KJA459675 KSW458847:KSW459675 LCS458847:LCS459675 LMO458847:LMO459675 LWK458847:LWK459675 MGG458847:MGG459675 MQC458847:MQC459675 MZY458847:MZY459675 NJU458847:NJU459675 NTQ458847:NTQ459675 ODM458847:ODM459675 ONI458847:ONI459675 OXE458847:OXE459675 PHA458847:PHA459675 PQW458847:PQW459675 QAS458847:QAS459675 QKO458847:QKO459675 QUK458847:QUK459675 REG458847:REG459675 ROC458847:ROC459675 RXY458847:RXY459675 SHU458847:SHU459675 SRQ458847:SRQ459675 TBM458847:TBM459675 TLI458847:TLI459675 TVE458847:TVE459675 UFA458847:UFA459675 UOW458847:UOW459675 UYS458847:UYS459675 VIO458847:VIO459675 VSK458847:VSK459675 WCG458847:WCG459675 WMC458847:WMC459675 WVY458847:WVY459675 S524383:S525211 JM524383:JM525211 TI524383:TI525211 ADE524383:ADE525211 ANA524383:ANA525211 AWW524383:AWW525211 BGS524383:BGS525211 BQO524383:BQO525211 CAK524383:CAK525211 CKG524383:CKG525211 CUC524383:CUC525211 DDY524383:DDY525211 DNU524383:DNU525211 DXQ524383:DXQ525211 EHM524383:EHM525211 ERI524383:ERI525211 FBE524383:FBE525211 FLA524383:FLA525211 FUW524383:FUW525211 GES524383:GES525211 GOO524383:GOO525211 GYK524383:GYK525211 HIG524383:HIG525211 HSC524383:HSC525211 IBY524383:IBY525211 ILU524383:ILU525211 IVQ524383:IVQ525211 JFM524383:JFM525211 JPI524383:JPI525211 JZE524383:JZE525211 KJA524383:KJA525211 KSW524383:KSW525211 LCS524383:LCS525211 LMO524383:LMO525211 LWK524383:LWK525211 MGG524383:MGG525211 MQC524383:MQC525211 MZY524383:MZY525211 NJU524383:NJU525211 NTQ524383:NTQ525211 ODM524383:ODM525211 ONI524383:ONI525211 OXE524383:OXE525211 PHA524383:PHA525211 PQW524383:PQW525211 QAS524383:QAS525211 QKO524383:QKO525211 QUK524383:QUK525211 REG524383:REG525211 ROC524383:ROC525211 RXY524383:RXY525211 SHU524383:SHU525211 SRQ524383:SRQ525211 TBM524383:TBM525211 TLI524383:TLI525211 TVE524383:TVE525211 UFA524383:UFA525211 UOW524383:UOW525211 UYS524383:UYS525211 VIO524383:VIO525211 VSK524383:VSK525211 WCG524383:WCG525211 WMC524383:WMC525211 WVY524383:WVY525211 S589919:S590747 JM589919:JM590747 TI589919:TI590747 ADE589919:ADE590747 ANA589919:ANA590747 AWW589919:AWW590747 BGS589919:BGS590747 BQO589919:BQO590747 CAK589919:CAK590747 CKG589919:CKG590747 CUC589919:CUC590747 DDY589919:DDY590747 DNU589919:DNU590747 DXQ589919:DXQ590747 EHM589919:EHM590747 ERI589919:ERI590747 FBE589919:FBE590747 FLA589919:FLA590747 FUW589919:FUW590747 GES589919:GES590747 GOO589919:GOO590747 GYK589919:GYK590747 HIG589919:HIG590747 HSC589919:HSC590747 IBY589919:IBY590747 ILU589919:ILU590747 IVQ589919:IVQ590747 JFM589919:JFM590747 JPI589919:JPI590747 JZE589919:JZE590747 KJA589919:KJA590747 KSW589919:KSW590747 LCS589919:LCS590747 LMO589919:LMO590747 LWK589919:LWK590747 MGG589919:MGG590747 MQC589919:MQC590747 MZY589919:MZY590747 NJU589919:NJU590747 NTQ589919:NTQ590747 ODM589919:ODM590747 ONI589919:ONI590747 OXE589919:OXE590747 PHA589919:PHA590747 PQW589919:PQW590747 QAS589919:QAS590747 QKO589919:QKO590747 QUK589919:QUK590747 REG589919:REG590747 ROC589919:ROC590747 RXY589919:RXY590747 SHU589919:SHU590747 SRQ589919:SRQ590747 TBM589919:TBM590747 TLI589919:TLI590747 TVE589919:TVE590747 UFA589919:UFA590747 UOW589919:UOW590747 UYS589919:UYS590747 VIO589919:VIO590747 VSK589919:VSK590747 WCG589919:WCG590747 WMC589919:WMC590747 WVY589919:WVY590747 S655455:S656283 JM655455:JM656283 TI655455:TI656283 ADE655455:ADE656283 ANA655455:ANA656283 AWW655455:AWW656283 BGS655455:BGS656283 BQO655455:BQO656283 CAK655455:CAK656283 CKG655455:CKG656283 CUC655455:CUC656283 DDY655455:DDY656283 DNU655455:DNU656283 DXQ655455:DXQ656283 EHM655455:EHM656283 ERI655455:ERI656283 FBE655455:FBE656283 FLA655455:FLA656283 FUW655455:FUW656283 GES655455:GES656283 GOO655455:GOO656283 GYK655455:GYK656283 HIG655455:HIG656283 HSC655455:HSC656283 IBY655455:IBY656283 ILU655455:ILU656283 IVQ655455:IVQ656283 JFM655455:JFM656283 JPI655455:JPI656283 JZE655455:JZE656283 KJA655455:KJA656283 KSW655455:KSW656283 LCS655455:LCS656283 LMO655455:LMO656283 LWK655455:LWK656283 MGG655455:MGG656283 MQC655455:MQC656283 MZY655455:MZY656283 NJU655455:NJU656283 NTQ655455:NTQ656283 ODM655455:ODM656283 ONI655455:ONI656283 OXE655455:OXE656283 PHA655455:PHA656283 PQW655455:PQW656283 QAS655455:QAS656283 QKO655455:QKO656283 QUK655455:QUK656283 REG655455:REG656283 ROC655455:ROC656283 RXY655455:RXY656283 SHU655455:SHU656283 SRQ655455:SRQ656283 TBM655455:TBM656283 TLI655455:TLI656283 TVE655455:TVE656283 UFA655455:UFA656283 UOW655455:UOW656283 UYS655455:UYS656283 VIO655455:VIO656283 VSK655455:VSK656283 WCG655455:WCG656283 WMC655455:WMC656283 WVY655455:WVY656283 S720991:S721819 JM720991:JM721819 TI720991:TI721819 ADE720991:ADE721819 ANA720991:ANA721819 AWW720991:AWW721819 BGS720991:BGS721819 BQO720991:BQO721819 CAK720991:CAK721819 CKG720991:CKG721819 CUC720991:CUC721819 DDY720991:DDY721819 DNU720991:DNU721819 DXQ720991:DXQ721819 EHM720991:EHM721819 ERI720991:ERI721819 FBE720991:FBE721819 FLA720991:FLA721819 FUW720991:FUW721819 GES720991:GES721819 GOO720991:GOO721819 GYK720991:GYK721819 HIG720991:HIG721819 HSC720991:HSC721819 IBY720991:IBY721819 ILU720991:ILU721819 IVQ720991:IVQ721819 JFM720991:JFM721819 JPI720991:JPI721819 JZE720991:JZE721819 KJA720991:KJA721819 KSW720991:KSW721819 LCS720991:LCS721819 LMO720991:LMO721819 LWK720991:LWK721819 MGG720991:MGG721819 MQC720991:MQC721819 MZY720991:MZY721819 NJU720991:NJU721819 NTQ720991:NTQ721819 ODM720991:ODM721819 ONI720991:ONI721819 OXE720991:OXE721819 PHA720991:PHA721819 PQW720991:PQW721819 QAS720991:QAS721819 QKO720991:QKO721819 QUK720991:QUK721819 REG720991:REG721819 ROC720991:ROC721819 RXY720991:RXY721819 SHU720991:SHU721819 SRQ720991:SRQ721819 TBM720991:TBM721819 TLI720991:TLI721819 TVE720991:TVE721819 UFA720991:UFA721819 UOW720991:UOW721819 UYS720991:UYS721819 VIO720991:VIO721819 VSK720991:VSK721819 WCG720991:WCG721819 WMC720991:WMC721819 WVY720991:WVY721819 S786527:S787355 JM786527:JM787355 TI786527:TI787355 ADE786527:ADE787355 ANA786527:ANA787355 AWW786527:AWW787355 BGS786527:BGS787355 BQO786527:BQO787355 CAK786527:CAK787355 CKG786527:CKG787355 CUC786527:CUC787355 DDY786527:DDY787355 DNU786527:DNU787355 DXQ786527:DXQ787355 EHM786527:EHM787355 ERI786527:ERI787355 FBE786527:FBE787355 FLA786527:FLA787355 FUW786527:FUW787355 GES786527:GES787355 GOO786527:GOO787355 GYK786527:GYK787355 HIG786527:HIG787355 HSC786527:HSC787355 IBY786527:IBY787355 ILU786527:ILU787355 IVQ786527:IVQ787355 JFM786527:JFM787355 JPI786527:JPI787355 JZE786527:JZE787355 KJA786527:KJA787355 KSW786527:KSW787355 LCS786527:LCS787355 LMO786527:LMO787355 LWK786527:LWK787355 MGG786527:MGG787355 MQC786527:MQC787355 MZY786527:MZY787355 NJU786527:NJU787355 NTQ786527:NTQ787355 ODM786527:ODM787355 ONI786527:ONI787355 OXE786527:OXE787355 PHA786527:PHA787355 PQW786527:PQW787355 QAS786527:QAS787355 QKO786527:QKO787355 QUK786527:QUK787355 REG786527:REG787355 ROC786527:ROC787355 RXY786527:RXY787355 SHU786527:SHU787355 SRQ786527:SRQ787355 TBM786527:TBM787355 TLI786527:TLI787355 TVE786527:TVE787355 UFA786527:UFA787355 UOW786527:UOW787355 UYS786527:UYS787355 VIO786527:VIO787355 VSK786527:VSK787355 WCG786527:WCG787355 WMC786527:WMC787355 WVY786527:WVY787355 S852063:S852891 JM852063:JM852891 TI852063:TI852891 ADE852063:ADE852891 ANA852063:ANA852891 AWW852063:AWW852891 BGS852063:BGS852891 BQO852063:BQO852891 CAK852063:CAK852891 CKG852063:CKG852891 CUC852063:CUC852891 DDY852063:DDY852891 DNU852063:DNU852891 DXQ852063:DXQ852891 EHM852063:EHM852891 ERI852063:ERI852891 FBE852063:FBE852891 FLA852063:FLA852891 FUW852063:FUW852891 GES852063:GES852891 GOO852063:GOO852891 GYK852063:GYK852891 HIG852063:HIG852891 HSC852063:HSC852891 IBY852063:IBY852891 ILU852063:ILU852891 IVQ852063:IVQ852891 JFM852063:JFM852891 JPI852063:JPI852891 JZE852063:JZE852891 KJA852063:KJA852891 KSW852063:KSW852891 LCS852063:LCS852891 LMO852063:LMO852891 LWK852063:LWK852891 MGG852063:MGG852891 MQC852063:MQC852891 MZY852063:MZY852891 NJU852063:NJU852891 NTQ852063:NTQ852891 ODM852063:ODM852891 ONI852063:ONI852891 OXE852063:OXE852891 PHA852063:PHA852891 PQW852063:PQW852891 QAS852063:QAS852891 QKO852063:QKO852891 QUK852063:QUK852891 REG852063:REG852891 ROC852063:ROC852891 RXY852063:RXY852891 SHU852063:SHU852891 SRQ852063:SRQ852891 TBM852063:TBM852891 TLI852063:TLI852891 TVE852063:TVE852891 UFA852063:UFA852891 UOW852063:UOW852891 UYS852063:UYS852891 VIO852063:VIO852891 VSK852063:VSK852891 WCG852063:WCG852891 WMC852063:WMC852891 WVY852063:WVY852891 S917599:S918427 JM917599:JM918427 TI917599:TI918427 ADE917599:ADE918427 ANA917599:ANA918427 AWW917599:AWW918427 BGS917599:BGS918427 BQO917599:BQO918427 CAK917599:CAK918427 CKG917599:CKG918427 CUC917599:CUC918427 DDY917599:DDY918427 DNU917599:DNU918427 DXQ917599:DXQ918427 EHM917599:EHM918427 ERI917599:ERI918427 FBE917599:FBE918427 FLA917599:FLA918427 FUW917599:FUW918427 GES917599:GES918427 GOO917599:GOO918427 GYK917599:GYK918427 HIG917599:HIG918427 HSC917599:HSC918427 IBY917599:IBY918427 ILU917599:ILU918427 IVQ917599:IVQ918427 JFM917599:JFM918427 JPI917599:JPI918427 JZE917599:JZE918427 KJA917599:KJA918427 KSW917599:KSW918427 LCS917599:LCS918427 LMO917599:LMO918427 LWK917599:LWK918427 MGG917599:MGG918427 MQC917599:MQC918427 MZY917599:MZY918427 NJU917599:NJU918427 NTQ917599:NTQ918427 ODM917599:ODM918427 ONI917599:ONI918427 OXE917599:OXE918427 PHA917599:PHA918427 PQW917599:PQW918427 QAS917599:QAS918427 QKO917599:QKO918427 QUK917599:QUK918427 REG917599:REG918427 ROC917599:ROC918427 RXY917599:RXY918427 SHU917599:SHU918427 SRQ917599:SRQ918427 TBM917599:TBM918427 TLI917599:TLI918427 TVE917599:TVE918427 UFA917599:UFA918427 UOW917599:UOW918427 UYS917599:UYS918427 VIO917599:VIO918427 VSK917599:VSK918427 WCG917599:WCG918427 WMC917599:WMC918427 WVY917599:WVY918427 S983135:S983963 JM983135:JM983963 TI983135:TI983963 ADE983135:ADE983963 ANA983135:ANA983963 AWW983135:AWW983963 BGS983135:BGS983963 BQO983135:BQO983963 CAK983135:CAK983963 CKG983135:CKG983963 CUC983135:CUC983963 DDY983135:DDY983963 DNU983135:DNU983963 DXQ983135:DXQ983963 EHM983135:EHM983963 ERI983135:ERI983963 FBE983135:FBE983963 FLA983135:FLA983963 FUW983135:FUW983963 GES983135:GES983963 GOO983135:GOO983963 GYK983135:GYK983963 HIG983135:HIG983963 HSC983135:HSC983963 IBY983135:IBY983963 ILU983135:ILU983963 IVQ983135:IVQ983963 JFM983135:JFM983963 JPI983135:JPI983963 JZE983135:JZE983963 KJA983135:KJA983963 KSW983135:KSW983963 LCS983135:LCS983963 LMO983135:LMO983963 LWK983135:LWK983963 MGG983135:MGG983963 MQC983135:MQC983963 MZY983135:MZY983963 NJU983135:NJU983963 NTQ983135:NTQ983963 ODM983135:ODM983963 ONI983135:ONI983963 OXE983135:OXE983963 PHA983135:PHA983963 PQW983135:PQW983963 QAS983135:QAS983963 QKO983135:QKO983963 QUK983135:QUK983963 REG983135:REG983963 ROC983135:ROC983963 RXY983135:RXY983963 SHU983135:SHU983963 SRQ983135:SRQ983963 TBM983135:TBM983963 TLI983135:TLI983963 TVE983135:TVE983963 UFA983135:UFA983963 UOW983135:UOW983963 UYS983135:UYS983963 VIO983135:VIO983963 VSK983135:VSK983963 WCG983135:WCG983963 WMC983135:WMC983963 WVY983135:WVY983963 WVU983135:WVU983964 O65631:O66460 JI65631:JI66460 TE65631:TE66460 ADA65631:ADA66460 AMW65631:AMW66460 AWS65631:AWS66460 BGO65631:BGO66460 BQK65631:BQK66460 CAG65631:CAG66460 CKC65631:CKC66460 CTY65631:CTY66460 DDU65631:DDU66460 DNQ65631:DNQ66460 DXM65631:DXM66460 EHI65631:EHI66460 ERE65631:ERE66460 FBA65631:FBA66460 FKW65631:FKW66460 FUS65631:FUS66460 GEO65631:GEO66460 GOK65631:GOK66460 GYG65631:GYG66460 HIC65631:HIC66460 HRY65631:HRY66460 IBU65631:IBU66460 ILQ65631:ILQ66460 IVM65631:IVM66460 JFI65631:JFI66460 JPE65631:JPE66460 JZA65631:JZA66460 KIW65631:KIW66460 KSS65631:KSS66460 LCO65631:LCO66460 LMK65631:LMK66460 LWG65631:LWG66460 MGC65631:MGC66460 MPY65631:MPY66460 MZU65631:MZU66460 NJQ65631:NJQ66460 NTM65631:NTM66460 ODI65631:ODI66460 ONE65631:ONE66460 OXA65631:OXA66460 PGW65631:PGW66460 PQS65631:PQS66460 QAO65631:QAO66460 QKK65631:QKK66460 QUG65631:QUG66460 REC65631:REC66460 RNY65631:RNY66460 RXU65631:RXU66460 SHQ65631:SHQ66460 SRM65631:SRM66460 TBI65631:TBI66460 TLE65631:TLE66460 TVA65631:TVA66460 UEW65631:UEW66460 UOS65631:UOS66460 UYO65631:UYO66460 VIK65631:VIK66460 VSG65631:VSG66460 WCC65631:WCC66460 WLY65631:WLY66460 WVU65631:WVU66460 O131167:O131996 JI131167:JI131996 TE131167:TE131996 ADA131167:ADA131996 AMW131167:AMW131996 AWS131167:AWS131996 BGO131167:BGO131996 BQK131167:BQK131996 CAG131167:CAG131996 CKC131167:CKC131996 CTY131167:CTY131996 DDU131167:DDU131996 DNQ131167:DNQ131996 DXM131167:DXM131996 EHI131167:EHI131996 ERE131167:ERE131996 FBA131167:FBA131996 FKW131167:FKW131996 FUS131167:FUS131996 GEO131167:GEO131996 GOK131167:GOK131996 GYG131167:GYG131996 HIC131167:HIC131996 HRY131167:HRY131996 IBU131167:IBU131996 ILQ131167:ILQ131996 IVM131167:IVM131996 JFI131167:JFI131996 JPE131167:JPE131996 JZA131167:JZA131996 KIW131167:KIW131996 KSS131167:KSS131996 LCO131167:LCO131996 LMK131167:LMK131996 LWG131167:LWG131996 MGC131167:MGC131996 MPY131167:MPY131996 MZU131167:MZU131996 NJQ131167:NJQ131996 NTM131167:NTM131996 ODI131167:ODI131996 ONE131167:ONE131996 OXA131167:OXA131996 PGW131167:PGW131996 PQS131167:PQS131996 QAO131167:QAO131996 QKK131167:QKK131996 QUG131167:QUG131996 REC131167:REC131996 RNY131167:RNY131996 RXU131167:RXU131996 SHQ131167:SHQ131996 SRM131167:SRM131996 TBI131167:TBI131996 TLE131167:TLE131996 TVA131167:TVA131996 UEW131167:UEW131996 UOS131167:UOS131996 UYO131167:UYO131996 VIK131167:VIK131996 VSG131167:VSG131996 WCC131167:WCC131996 WLY131167:WLY131996 WVU131167:WVU131996 O196703:O197532 JI196703:JI197532 TE196703:TE197532 ADA196703:ADA197532 AMW196703:AMW197532 AWS196703:AWS197532 BGO196703:BGO197532 BQK196703:BQK197532 CAG196703:CAG197532 CKC196703:CKC197532 CTY196703:CTY197532 DDU196703:DDU197532 DNQ196703:DNQ197532 DXM196703:DXM197532 EHI196703:EHI197532 ERE196703:ERE197532 FBA196703:FBA197532 FKW196703:FKW197532 FUS196703:FUS197532 GEO196703:GEO197532 GOK196703:GOK197532 GYG196703:GYG197532 HIC196703:HIC197532 HRY196703:HRY197532 IBU196703:IBU197532 ILQ196703:ILQ197532 IVM196703:IVM197532 JFI196703:JFI197532 JPE196703:JPE197532 JZA196703:JZA197532 KIW196703:KIW197532 KSS196703:KSS197532 LCO196703:LCO197532 LMK196703:LMK197532 LWG196703:LWG197532 MGC196703:MGC197532 MPY196703:MPY197532 MZU196703:MZU197532 NJQ196703:NJQ197532 NTM196703:NTM197532 ODI196703:ODI197532 ONE196703:ONE197532 OXA196703:OXA197532 PGW196703:PGW197532 PQS196703:PQS197532 QAO196703:QAO197532 QKK196703:QKK197532 QUG196703:QUG197532 REC196703:REC197532 RNY196703:RNY197532 RXU196703:RXU197532 SHQ196703:SHQ197532 SRM196703:SRM197532 TBI196703:TBI197532 TLE196703:TLE197532 TVA196703:TVA197532 UEW196703:UEW197532 UOS196703:UOS197532 UYO196703:UYO197532 VIK196703:VIK197532 VSG196703:VSG197532 WCC196703:WCC197532 WLY196703:WLY197532 WVU196703:WVU197532 O262239:O263068 JI262239:JI263068 TE262239:TE263068 ADA262239:ADA263068 AMW262239:AMW263068 AWS262239:AWS263068 BGO262239:BGO263068 BQK262239:BQK263068 CAG262239:CAG263068 CKC262239:CKC263068 CTY262239:CTY263068 DDU262239:DDU263068 DNQ262239:DNQ263068 DXM262239:DXM263068 EHI262239:EHI263068 ERE262239:ERE263068 FBA262239:FBA263068 FKW262239:FKW263068 FUS262239:FUS263068 GEO262239:GEO263068 GOK262239:GOK263068 GYG262239:GYG263068 HIC262239:HIC263068 HRY262239:HRY263068 IBU262239:IBU263068 ILQ262239:ILQ263068 IVM262239:IVM263068 JFI262239:JFI263068 JPE262239:JPE263068 JZA262239:JZA263068 KIW262239:KIW263068 KSS262239:KSS263068 LCO262239:LCO263068 LMK262239:LMK263068 LWG262239:LWG263068 MGC262239:MGC263068 MPY262239:MPY263068 MZU262239:MZU263068 NJQ262239:NJQ263068 NTM262239:NTM263068 ODI262239:ODI263068 ONE262239:ONE263068 OXA262239:OXA263068 PGW262239:PGW263068 PQS262239:PQS263068 QAO262239:QAO263068 QKK262239:QKK263068 QUG262239:QUG263068 REC262239:REC263068 RNY262239:RNY263068 RXU262239:RXU263068 SHQ262239:SHQ263068 SRM262239:SRM263068 TBI262239:TBI263068 TLE262239:TLE263068 TVA262239:TVA263068 UEW262239:UEW263068 UOS262239:UOS263068 UYO262239:UYO263068 VIK262239:VIK263068 VSG262239:VSG263068 WCC262239:WCC263068 WLY262239:WLY263068 WVU262239:WVU263068 O327775:O328604 JI327775:JI328604 TE327775:TE328604 ADA327775:ADA328604 AMW327775:AMW328604 AWS327775:AWS328604 BGO327775:BGO328604 BQK327775:BQK328604 CAG327775:CAG328604 CKC327775:CKC328604 CTY327775:CTY328604 DDU327775:DDU328604 DNQ327775:DNQ328604 DXM327775:DXM328604 EHI327775:EHI328604 ERE327775:ERE328604 FBA327775:FBA328604 FKW327775:FKW328604 FUS327775:FUS328604 GEO327775:GEO328604 GOK327775:GOK328604 GYG327775:GYG328604 HIC327775:HIC328604 HRY327775:HRY328604 IBU327775:IBU328604 ILQ327775:ILQ328604 IVM327775:IVM328604 JFI327775:JFI328604 JPE327775:JPE328604 JZA327775:JZA328604 KIW327775:KIW328604 KSS327775:KSS328604 LCO327775:LCO328604 LMK327775:LMK328604 LWG327775:LWG328604 MGC327775:MGC328604 MPY327775:MPY328604 MZU327775:MZU328604 NJQ327775:NJQ328604 NTM327775:NTM328604 ODI327775:ODI328604 ONE327775:ONE328604 OXA327775:OXA328604 PGW327775:PGW328604 PQS327775:PQS328604 QAO327775:QAO328604 QKK327775:QKK328604 QUG327775:QUG328604 REC327775:REC328604 RNY327775:RNY328604 RXU327775:RXU328604 SHQ327775:SHQ328604 SRM327775:SRM328604 TBI327775:TBI328604 TLE327775:TLE328604 TVA327775:TVA328604 UEW327775:UEW328604 UOS327775:UOS328604 UYO327775:UYO328604 VIK327775:VIK328604 VSG327775:VSG328604 WCC327775:WCC328604 WLY327775:WLY328604 WVU327775:WVU328604 O393311:O394140 JI393311:JI394140 TE393311:TE394140 ADA393311:ADA394140 AMW393311:AMW394140 AWS393311:AWS394140 BGO393311:BGO394140 BQK393311:BQK394140 CAG393311:CAG394140 CKC393311:CKC394140 CTY393311:CTY394140 DDU393311:DDU394140 DNQ393311:DNQ394140 DXM393311:DXM394140 EHI393311:EHI394140 ERE393311:ERE394140 FBA393311:FBA394140 FKW393311:FKW394140 FUS393311:FUS394140 GEO393311:GEO394140 GOK393311:GOK394140 GYG393311:GYG394140 HIC393311:HIC394140 HRY393311:HRY394140 IBU393311:IBU394140 ILQ393311:ILQ394140 IVM393311:IVM394140 JFI393311:JFI394140 JPE393311:JPE394140 JZA393311:JZA394140 KIW393311:KIW394140 KSS393311:KSS394140 LCO393311:LCO394140 LMK393311:LMK394140 LWG393311:LWG394140 MGC393311:MGC394140 MPY393311:MPY394140 MZU393311:MZU394140 NJQ393311:NJQ394140 NTM393311:NTM394140 ODI393311:ODI394140 ONE393311:ONE394140 OXA393311:OXA394140 PGW393311:PGW394140 PQS393311:PQS394140 QAO393311:QAO394140 QKK393311:QKK394140 QUG393311:QUG394140 REC393311:REC394140 RNY393311:RNY394140 RXU393311:RXU394140 SHQ393311:SHQ394140 SRM393311:SRM394140 TBI393311:TBI394140 TLE393311:TLE394140 TVA393311:TVA394140 UEW393311:UEW394140 UOS393311:UOS394140 UYO393311:UYO394140 VIK393311:VIK394140 VSG393311:VSG394140 WCC393311:WCC394140 WLY393311:WLY394140 WVU393311:WVU394140 O458847:O459676 JI458847:JI459676 TE458847:TE459676 ADA458847:ADA459676 AMW458847:AMW459676 AWS458847:AWS459676 BGO458847:BGO459676 BQK458847:BQK459676 CAG458847:CAG459676 CKC458847:CKC459676 CTY458847:CTY459676 DDU458847:DDU459676 DNQ458847:DNQ459676 DXM458847:DXM459676 EHI458847:EHI459676 ERE458847:ERE459676 FBA458847:FBA459676 FKW458847:FKW459676 FUS458847:FUS459676 GEO458847:GEO459676 GOK458847:GOK459676 GYG458847:GYG459676 HIC458847:HIC459676 HRY458847:HRY459676 IBU458847:IBU459676 ILQ458847:ILQ459676 IVM458847:IVM459676 JFI458847:JFI459676 JPE458847:JPE459676 JZA458847:JZA459676 KIW458847:KIW459676 KSS458847:KSS459676 LCO458847:LCO459676 LMK458847:LMK459676 LWG458847:LWG459676 MGC458847:MGC459676 MPY458847:MPY459676 MZU458847:MZU459676 NJQ458847:NJQ459676 NTM458847:NTM459676 ODI458847:ODI459676 ONE458847:ONE459676 OXA458847:OXA459676 PGW458847:PGW459676 PQS458847:PQS459676 QAO458847:QAO459676 QKK458847:QKK459676 QUG458847:QUG459676 REC458847:REC459676 RNY458847:RNY459676 RXU458847:RXU459676 SHQ458847:SHQ459676 SRM458847:SRM459676 TBI458847:TBI459676 TLE458847:TLE459676 TVA458847:TVA459676 UEW458847:UEW459676 UOS458847:UOS459676 UYO458847:UYO459676 VIK458847:VIK459676 VSG458847:VSG459676 WCC458847:WCC459676 WLY458847:WLY459676 WVU458847:WVU459676 O524383:O525212 JI524383:JI525212 TE524383:TE525212 ADA524383:ADA525212 AMW524383:AMW525212 AWS524383:AWS525212 BGO524383:BGO525212 BQK524383:BQK525212 CAG524383:CAG525212 CKC524383:CKC525212 CTY524383:CTY525212 DDU524383:DDU525212 DNQ524383:DNQ525212 DXM524383:DXM525212 EHI524383:EHI525212 ERE524383:ERE525212 FBA524383:FBA525212 FKW524383:FKW525212 FUS524383:FUS525212 GEO524383:GEO525212 GOK524383:GOK525212 GYG524383:GYG525212 HIC524383:HIC525212 HRY524383:HRY525212 IBU524383:IBU525212 ILQ524383:ILQ525212 IVM524383:IVM525212 JFI524383:JFI525212 JPE524383:JPE525212 JZA524383:JZA525212 KIW524383:KIW525212 KSS524383:KSS525212 LCO524383:LCO525212 LMK524383:LMK525212 LWG524383:LWG525212 MGC524383:MGC525212 MPY524383:MPY525212 MZU524383:MZU525212 NJQ524383:NJQ525212 NTM524383:NTM525212 ODI524383:ODI525212 ONE524383:ONE525212 OXA524383:OXA525212 PGW524383:PGW525212 PQS524383:PQS525212 QAO524383:QAO525212 QKK524383:QKK525212 QUG524383:QUG525212 REC524383:REC525212 RNY524383:RNY525212 RXU524383:RXU525212 SHQ524383:SHQ525212 SRM524383:SRM525212 TBI524383:TBI525212 TLE524383:TLE525212 TVA524383:TVA525212 UEW524383:UEW525212 UOS524383:UOS525212 UYO524383:UYO525212 VIK524383:VIK525212 VSG524383:VSG525212 WCC524383:WCC525212 WLY524383:WLY525212 WVU524383:WVU525212 O589919:O590748 JI589919:JI590748 TE589919:TE590748 ADA589919:ADA590748 AMW589919:AMW590748 AWS589919:AWS590748 BGO589919:BGO590748 BQK589919:BQK590748 CAG589919:CAG590748 CKC589919:CKC590748 CTY589919:CTY590748 DDU589919:DDU590748 DNQ589919:DNQ590748 DXM589919:DXM590748 EHI589919:EHI590748 ERE589919:ERE590748 FBA589919:FBA590748 FKW589919:FKW590748 FUS589919:FUS590748 GEO589919:GEO590748 GOK589919:GOK590748 GYG589919:GYG590748 HIC589919:HIC590748 HRY589919:HRY590748 IBU589919:IBU590748 ILQ589919:ILQ590748 IVM589919:IVM590748 JFI589919:JFI590748 JPE589919:JPE590748 JZA589919:JZA590748 KIW589919:KIW590748 KSS589919:KSS590748 LCO589919:LCO590748 LMK589919:LMK590748 LWG589919:LWG590748 MGC589919:MGC590748 MPY589919:MPY590748 MZU589919:MZU590748 NJQ589919:NJQ590748 NTM589919:NTM590748 ODI589919:ODI590748 ONE589919:ONE590748 OXA589919:OXA590748 PGW589919:PGW590748 PQS589919:PQS590748 QAO589919:QAO590748 QKK589919:QKK590748 QUG589919:QUG590748 REC589919:REC590748 RNY589919:RNY590748 RXU589919:RXU590748 SHQ589919:SHQ590748 SRM589919:SRM590748 TBI589919:TBI590748 TLE589919:TLE590748 TVA589919:TVA590748 UEW589919:UEW590748 UOS589919:UOS590748 UYO589919:UYO590748 VIK589919:VIK590748 VSG589919:VSG590748 WCC589919:WCC590748 WLY589919:WLY590748 WVU589919:WVU590748 O655455:O656284 JI655455:JI656284 TE655455:TE656284 ADA655455:ADA656284 AMW655455:AMW656284 AWS655455:AWS656284 BGO655455:BGO656284 BQK655455:BQK656284 CAG655455:CAG656284 CKC655455:CKC656284 CTY655455:CTY656284 DDU655455:DDU656284 DNQ655455:DNQ656284 DXM655455:DXM656284 EHI655455:EHI656284 ERE655455:ERE656284 FBA655455:FBA656284 FKW655455:FKW656284 FUS655455:FUS656284 GEO655455:GEO656284 GOK655455:GOK656284 GYG655455:GYG656284 HIC655455:HIC656284 HRY655455:HRY656284 IBU655455:IBU656284 ILQ655455:ILQ656284 IVM655455:IVM656284 JFI655455:JFI656284 JPE655455:JPE656284 JZA655455:JZA656284 KIW655455:KIW656284 KSS655455:KSS656284 LCO655455:LCO656284 LMK655455:LMK656284 LWG655455:LWG656284 MGC655455:MGC656284 MPY655455:MPY656284 MZU655455:MZU656284 NJQ655455:NJQ656284 NTM655455:NTM656284 ODI655455:ODI656284 ONE655455:ONE656284 OXA655455:OXA656284 PGW655455:PGW656284 PQS655455:PQS656284 QAO655455:QAO656284 QKK655455:QKK656284 QUG655455:QUG656284 REC655455:REC656284 RNY655455:RNY656284 RXU655455:RXU656284 SHQ655455:SHQ656284 SRM655455:SRM656284 TBI655455:TBI656284 TLE655455:TLE656284 TVA655455:TVA656284 UEW655455:UEW656284 UOS655455:UOS656284 UYO655455:UYO656284 VIK655455:VIK656284 VSG655455:VSG656284 WCC655455:WCC656284 WLY655455:WLY656284 WVU655455:WVU656284 O720991:O721820 JI720991:JI721820 TE720991:TE721820 ADA720991:ADA721820 AMW720991:AMW721820 AWS720991:AWS721820 BGO720991:BGO721820 BQK720991:BQK721820 CAG720991:CAG721820 CKC720991:CKC721820 CTY720991:CTY721820 DDU720991:DDU721820 DNQ720991:DNQ721820 DXM720991:DXM721820 EHI720991:EHI721820 ERE720991:ERE721820 FBA720991:FBA721820 FKW720991:FKW721820 FUS720991:FUS721820 GEO720991:GEO721820 GOK720991:GOK721820 GYG720991:GYG721820 HIC720991:HIC721820 HRY720991:HRY721820 IBU720991:IBU721820 ILQ720991:ILQ721820 IVM720991:IVM721820 JFI720991:JFI721820 JPE720991:JPE721820 JZA720991:JZA721820 KIW720991:KIW721820 KSS720991:KSS721820 LCO720991:LCO721820 LMK720991:LMK721820 LWG720991:LWG721820 MGC720991:MGC721820 MPY720991:MPY721820 MZU720991:MZU721820 NJQ720991:NJQ721820 NTM720991:NTM721820 ODI720991:ODI721820 ONE720991:ONE721820 OXA720991:OXA721820 PGW720991:PGW721820 PQS720991:PQS721820 QAO720991:QAO721820 QKK720991:QKK721820 QUG720991:QUG721820 REC720991:REC721820 RNY720991:RNY721820 RXU720991:RXU721820 SHQ720991:SHQ721820 SRM720991:SRM721820 TBI720991:TBI721820 TLE720991:TLE721820 TVA720991:TVA721820 UEW720991:UEW721820 UOS720991:UOS721820 UYO720991:UYO721820 VIK720991:VIK721820 VSG720991:VSG721820 WCC720991:WCC721820 WLY720991:WLY721820 WVU720991:WVU721820 O786527:O787356 JI786527:JI787356 TE786527:TE787356 ADA786527:ADA787356 AMW786527:AMW787356 AWS786527:AWS787356 BGO786527:BGO787356 BQK786527:BQK787356 CAG786527:CAG787356 CKC786527:CKC787356 CTY786527:CTY787356 DDU786527:DDU787356 DNQ786527:DNQ787356 DXM786527:DXM787356 EHI786527:EHI787356 ERE786527:ERE787356 FBA786527:FBA787356 FKW786527:FKW787356 FUS786527:FUS787356 GEO786527:GEO787356 GOK786527:GOK787356 GYG786527:GYG787356 HIC786527:HIC787356 HRY786527:HRY787356 IBU786527:IBU787356 ILQ786527:ILQ787356 IVM786527:IVM787356 JFI786527:JFI787356 JPE786527:JPE787356 JZA786527:JZA787356 KIW786527:KIW787356 KSS786527:KSS787356 LCO786527:LCO787356 LMK786527:LMK787356 LWG786527:LWG787356 MGC786527:MGC787356 MPY786527:MPY787356 MZU786527:MZU787356 NJQ786527:NJQ787356 NTM786527:NTM787356 ODI786527:ODI787356 ONE786527:ONE787356 OXA786527:OXA787356 PGW786527:PGW787356 PQS786527:PQS787356 QAO786527:QAO787356 QKK786527:QKK787356 QUG786527:QUG787356 REC786527:REC787356 RNY786527:RNY787356 RXU786527:RXU787356 SHQ786527:SHQ787356 SRM786527:SRM787356 TBI786527:TBI787356 TLE786527:TLE787356 TVA786527:TVA787356 UEW786527:UEW787356 UOS786527:UOS787356 UYO786527:UYO787356 VIK786527:VIK787356 VSG786527:VSG787356 WCC786527:WCC787356 WLY786527:WLY787356 WVU786527:WVU787356 O852063:O852892 JI852063:JI852892 TE852063:TE852892 ADA852063:ADA852892 AMW852063:AMW852892 AWS852063:AWS852892 BGO852063:BGO852892 BQK852063:BQK852892 CAG852063:CAG852892 CKC852063:CKC852892 CTY852063:CTY852892 DDU852063:DDU852892 DNQ852063:DNQ852892 DXM852063:DXM852892 EHI852063:EHI852892 ERE852063:ERE852892 FBA852063:FBA852892 FKW852063:FKW852892 FUS852063:FUS852892 GEO852063:GEO852892 GOK852063:GOK852892 GYG852063:GYG852892 HIC852063:HIC852892 HRY852063:HRY852892 IBU852063:IBU852892 ILQ852063:ILQ852892 IVM852063:IVM852892 JFI852063:JFI852892 JPE852063:JPE852892 JZA852063:JZA852892 KIW852063:KIW852892 KSS852063:KSS852892 LCO852063:LCO852892 LMK852063:LMK852892 LWG852063:LWG852892 MGC852063:MGC852892 MPY852063:MPY852892 MZU852063:MZU852892 NJQ852063:NJQ852892 NTM852063:NTM852892 ODI852063:ODI852892 ONE852063:ONE852892 OXA852063:OXA852892 PGW852063:PGW852892 PQS852063:PQS852892 QAO852063:QAO852892 QKK852063:QKK852892 QUG852063:QUG852892 REC852063:REC852892 RNY852063:RNY852892 RXU852063:RXU852892 SHQ852063:SHQ852892 SRM852063:SRM852892 TBI852063:TBI852892 TLE852063:TLE852892 TVA852063:TVA852892 UEW852063:UEW852892 UOS852063:UOS852892 UYO852063:UYO852892 VIK852063:VIK852892 VSG852063:VSG852892 WCC852063:WCC852892 WLY852063:WLY852892 WVU852063:WVU852892 O917599:O918428 JI917599:JI918428 TE917599:TE918428 ADA917599:ADA918428 AMW917599:AMW918428 AWS917599:AWS918428 BGO917599:BGO918428 BQK917599:BQK918428 CAG917599:CAG918428 CKC917599:CKC918428 CTY917599:CTY918428 DDU917599:DDU918428 DNQ917599:DNQ918428 DXM917599:DXM918428 EHI917599:EHI918428 ERE917599:ERE918428 FBA917599:FBA918428 FKW917599:FKW918428 FUS917599:FUS918428 GEO917599:GEO918428 GOK917599:GOK918428 GYG917599:GYG918428 HIC917599:HIC918428 HRY917599:HRY918428 IBU917599:IBU918428 ILQ917599:ILQ918428 IVM917599:IVM918428 JFI917599:JFI918428 JPE917599:JPE918428 JZA917599:JZA918428 KIW917599:KIW918428 KSS917599:KSS918428 LCO917599:LCO918428 LMK917599:LMK918428 LWG917599:LWG918428 MGC917599:MGC918428 MPY917599:MPY918428 MZU917599:MZU918428 NJQ917599:NJQ918428 NTM917599:NTM918428 ODI917599:ODI918428 ONE917599:ONE918428 OXA917599:OXA918428 PGW917599:PGW918428 PQS917599:PQS918428 QAO917599:QAO918428 QKK917599:QKK918428 QUG917599:QUG918428 REC917599:REC918428 RNY917599:RNY918428 RXU917599:RXU918428 SHQ917599:SHQ918428 SRM917599:SRM918428 TBI917599:TBI918428 TLE917599:TLE918428 TVA917599:TVA918428 UEW917599:UEW918428 UOS917599:UOS918428 UYO917599:UYO918428 VIK917599:VIK918428 VSG917599:VSG918428 WCC917599:WCC918428 WLY917599:WLY918428 WVU917599:WVU918428 O983135:O983964 JI983135:JI983964 TE983135:TE983964 ADA983135:ADA983964 AMW983135:AMW983964 AWS983135:AWS983964 BGO983135:BGO983964 BQK983135:BQK983964 CAG983135:CAG983964 CKC983135:CKC983964 CTY983135:CTY983964 DDU983135:DDU983964 DNQ983135:DNQ983964 DXM983135:DXM983964 EHI983135:EHI983964 ERE983135:ERE983964 FBA983135:FBA983964 FKW983135:FKW983964 FUS983135:FUS983964 GEO983135:GEO983964 GOK983135:GOK983964 GYG983135:GYG983964 HIC983135:HIC983964 HRY983135:HRY983964 IBU983135:IBU983964 ILQ983135:ILQ983964 IVM983135:IVM983964 JFI983135:JFI983964 JPE983135:JPE983964 JZA983135:JZA983964 KIW983135:KIW983964 KSS983135:KSS983964 LCO983135:LCO983964 LMK983135:LMK983964 LWG983135:LWG983964 MGC983135:MGC983964 MPY983135:MPY983964 MZU983135:MZU983964 NJQ983135:NJQ983964 NTM983135:NTM983964 ODI983135:ODI983964 ONE983135:ONE983964 OXA983135:OXA983964 PGW983135:PGW983964 PQS983135:PQS983964 QAO983135:QAO983964 QKK983135:QKK983964 QUG983135:QUG983964 REC983135:REC983964 RNY983135:RNY983964 RXU983135:RXU983964 SHQ983135:SHQ983964 SRM983135:SRM983964 TBI983135:TBI983964 TLE983135:TLE983964 TVA983135:TVA983964 UEW983135:UEW983964 UOS983135:UOS983964 UYO983135:UYO983964 VIK983135:VIK983964 VSG983135:VSG983964 WCC983135:WCC983964 WLY983135:WLY983964 JE121 JE15 WVQ15 WVQ121 WLU15 WLU121 WBY15 WBY121 VSC15 VSC121 VIG15 VIG121 UYK15 UYK121 UOO15 UOO121 UES15 UES121 TUW15 TUW121 TLA15 TLA121 TBE15 TBE121 SRI15 SRI121 SHM15 SHM121 RXQ15 RXQ121 RNU15 RNU121 RDY15 RDY121 QUC15 QUC121 QKG15 QKG121 QAK15 QAK121 PQO15 PQO121 PGS15 PGS121 OWW15 OWW121 ONA15 ONA121 ODE15 ODE121 NTI15 NTI121 NJM15 NJM121 MZQ15 MZQ121 MPU15 MPU121 MFY15 MFY121 LWC15 LWC121 LMG15 LMG121 LCK15 LCK121 KSO15 KSO121 KIS15 KIS121 JYW15 JYW121 JPA15 JPA121 JFE15 JFE121 IVI15 IVI121 ILM15 ILM121 IBQ15 IBQ121 HRU15 HRU121 HHY15 HHY121 GYC15 GYC121 GOG15 GOG121 GEK15 GEK121 FUO15 FUO121 FKS15 FKS121 FAW15 FAW121 ERA15 ERA121 EHE15 EHE121 DXI15 DXI121 DNM15 DNM121 DDQ15 DDQ121 CTU15 CTU121 CJY15 CJY121 CAC15 CAC121 BQG15 BQG121 BGK15 BGK121 AWO15 AWO121 AMS15 AMS121 ACW15 ACW121 TA15 TA121 O15 O121 JA121 JA15 WVM121 WVM15 WLQ121 WLQ15 WBU121 WBU15 VRY121 VRY15 VIC121 VIC15 UYG121 UYG15 UOK121 UOK15 UEO121 UEO15 TUS121 TUS15 TKW121 TKW15 TBA121 TBA15 SRE121 SRE15 SHI121 SHI15 RXM121 RXM15 RNQ121 RNQ15 RDU121 RDU15 QTY121 QTY15 QKC121 QKC15 QAG121 QAG15 PQK121 PQK15 PGO121 PGO15 OWS121 OWS15 OMW121 OMW15 ODA121 ODA15 NTE121 NTE15 NJI121 NJI15 MZM121 MZM15 MPQ121 MPQ15 MFU121 MFU15 LVY121 LVY15 LMC121 LMC15 LCG121 LCG15 KSK121 KSK15 KIO121 KIO15 JYS121 JYS15 JOW121 JOW15 JFA121 JFA15 IVE121 IVE15 ILI121 ILI15 IBM121 IBM15 HRQ121 HRQ15 HHU121 HHU15 GXY121 GXY15 GOC121 GOC15 GEG121 GEG15 FUK121 FUK15 FKO121 FKO15 FAS121 FAS15 EQW121 EQW15 EHA121 EHA15 DXE121 DXE15 DNI121 DNI15 DDM121 DDM15 CTQ121 CTQ15 CJU121 CJU15 BZY121 BZY15 BQC121 BQC15 BGG121 BGG15 AWK121 AWK15 AMO121 AMO15 ACS121 ACS15 SW121 SW15 S15 S121 WLW361:WLW363 WCA361:WCA363 VSE361:VSE363 VII361:VII363 UYM361:UYM363 UOQ361:UOQ363 UEU361:UEU363 TUY361:TUY363 TLC361:TLC363 TBG361:TBG363 SRK361:SRK363 SHO361:SHO363 RXS361:RXS363 RNW361:RNW363 REA361:REA363 QUE361:QUE363 QKI361:QKI363 QAM361:QAM363 PQQ361:PQQ363 PGU361:PGU363 OWY361:OWY363 ONC361:ONC363 ODG361:ODG363 NTK361:NTK363 NJO361:NJO363 MZS361:MZS363 MPW361:MPW363 MGA361:MGA363 LWE361:LWE363 LMI361:LMI363 LCM361:LCM363 KSQ361:KSQ363 KIU361:KIU363 JYY361:JYY363 JPC361:JPC363 JFG361:JFG363 IVK361:IVK363 ILO361:ILO363 IBS361:IBS363 HRW361:HRW363 HIA361:HIA363 GYE361:GYE363 GOI361:GOI363 GEM361:GEM363 FUQ361:FUQ363 FKU361:FKU363 FAY361:FAY363 ERC361:ERC363 EHG361:EHG363 DXK361:DXK363 DNO361:DNO363 DDS361:DDS363 CTW361:CTW363 CKA361:CKA363 CAE361:CAE363 BQI361:BQI363 BGM361:BGM363 AWQ361:AWQ363 AMU361:AMU363 ACY361:ACY363 TC361:TC363 JG361:JG363 WBW237:WBX237 ADA133 EQY134 ALW117:ALW118 CTE116 DDA116 DMW116 DWS116 EGO116 EQK116 FAG116 FKC116 FTY116 GDU116 GNQ116 GXM116 HHI116 HRE116 IBA116 IKW116 IUS116 JEO116 JOK116 JYG116 KIC116 KRY116 LBU116 LLQ116 LVM116 MFI116 MPE116 MZA116 NIW116 NSS116 OCO116 OMK116 OWG116 PGC116 PPY116 PZU116 QJQ116 QTM116 RDI116 RNE116 RXA116 SGW116 SQS116 TAO116 TKK116 TUG116 UEC116 UNY116 UXU116 VHQ116 VRM116 WBI116 WLE116 WVA116 IO116 IS116 SK116 WVE116 WLI116 WBM116 VRQ116 VHU116 UXY116 UOC116 UEG116 TUK116 TKO116 TAS116 SQW116 SHA116 RXE116 RNI116 RDM116 QTQ116 QJU116 PZY116 PQC116 PGG116 OWK116 OMO116 OCS116 NSW116 NJA116 MZE116 MPI116 MFM116 LVQ116 LLU116 LBY116 KSC116 KIG116 JYK116 JOO116 JES116 IUW116 ILA116 IBE116 HRI116 HHM116 GXQ116 GNU116 GDY116 FUC116 FKG116 FAK116 EQO116 EGS116 DWW116 DNA116 DDE116 CTI116 CJM116 BZQ116 BPU116 BFY116 AWC116 AMG116 ACK116 SO116 ACG116 AMC116 AVY116 BFU116 AVS117:AVS118 WUY332:WUY333 BPQ116 WBP138 WCA137 FAU134 FKQ134 FUM134 GEI134 GOE134 GYA134 HHW134 HRS134 IBO134 ILK134 IVG134 JFC134 JOY134 JYU134 KIQ134 KSM134 LCI134 LME134 LWA134 MFW134 MPS134 MZO134 NJK134 NTG134 ODC134 OMY134 OWU134 PGQ134 PQM134 QAI134 QKE134 QUA134 RDW134 RNS134 RXO134 SHK134 SRG134 TBC134 TKY134 TUU134 UEQ134 UOM134 UYI134 VIE134 VSA134 WBW134 WLS134 WVO134 IY134 SU134 ACQ134 AMM134 AWI134 BGE134 BQA134 BZW134 CJS134 CTO134 DDK134 DNG134 DXC134 EGY134 EQU134 FAQ134 FKM134 FUI134 GEE134 GOA134 GXW134 HHS134 HRO134 IBK134 ILG134 IVC134 JEY134 JOU134 JYQ134 KIM134 KSI134 LCE134 LMA134 LVW134 MFS134 MPO134 MZK134 NJG134 NTC134 OCY134 OMU134 OWQ134 PGM134 PQI134 QAE134 QKA134 QTW134 RDS134 RNO134 RXK134 SHG134 SRC134 TAY134 TKU134 TUQ134 UEM134 UOI134 UYE134 VIA134 VRW134 WBS134 WLO134 WVK134 JC134 SY134 ACU134 AMQ134 AWM134 BGI134 BQE134 CAA134 CJW134 CTS134 DDO134 DNK134 ACW351 VSE137 VII137 UYM137 UOQ137 UEU137 TUY137 TLC137 TBG137 SRK137 SHO137 RXS137 RNW137 REA137 QUE137 QKI137 QAM137 PQQ137 PGU137 OWY137 ONC137 ODG137 NTK137 NJO137 MZS137 MPW137 MGA137 LWE137 LMI137 LCM137 KSQ137 KIU137 JYY137 JPC137 JFG137 IVK137 ILO137 IBS137 HRW137 HIA137 GYE137 GOI137 GEM137 FUQ137 FKU137 FAY137 ERC137 EHG137 DXK137 DNO137 DDS137 CTW137 CKA137 CAE137 BQI137 BGM137 AWQ137 AMU137 ACY137 TC137 JG137 WVO137:WVP137 WLS137:WLT137 WBW137:WBX137 VSA137:VSB137 VIE137:VIF137 UYI137:UYJ137 UOM137:UON137 UEQ137:UER137 TUU137:TUV137 TKY137:TKZ137 TBC137:TBD137 SRG137:SRH137 SHK137:SHL137 RXO137:RXP137 RNS137:RNT137 RDW137:RDX137 QUA137:QUB137 QKE137:QKF137 QAI137:QAJ137 PQM137:PQN137 PGQ137:PGR137 OWU137:OWV137 OMY137:OMZ137 ODC137:ODD137 NTG137:NTH137 NJK137:NJL137 MZO137:MZP137 MPS137:MPT137 MFW137:MFX137 LWA137:LWB137 LME137:LMF137 LCI137:LCJ137 KSM137:KSN137 KIQ137:KIR137 JYU137:JYV137 JOY137:JOZ137 JFC137:JFD137 IVG137:IVH137 ILK137:ILL137 IBO137:IBP137 HRS137:HRT137 HHW137:HHX137 GYA137:GYB137 GOE137:GOF137 GEI137:GEJ137 FUM137:FUN137 FKQ137:FKR137 FAU137:FAV137 EQY137:EQZ137 EHC137:EHD137 DXG137:DXH137 DNK137:DNL137 DDO137:DDP137 CTS137:CTT137 CJW137:CJX137 CAA137:CAB137 BQE137:BQF137 BGI137:BGJ137 AWM137:AWN137 AMQ137:AMR137 ACU137:ACV137 SY137:SZ137 JC137:JD137 WVS137 WLW137 BFO117:BFO118 JB190 VSA237:VSB237 VIE237:VIF237 UYI237:UYJ237 UOM237:UON237 UEQ237:UER237 TUU237:TUV237 TKY237:TKZ237 TBC237:TBD237 SRG237:SRH237 SHK237:SHL237 RXO237:RXP237 RNS237:RNT237 RDW237:RDX237 QUA237:QUB237 QKE237:QKF237 QAI237:QAJ237 PQM237:PQN237 PGQ237:PGR237 OWU237:OWV237 OMY237:OMZ237 ODC237:ODD237 NTG237:NTH237 NJK237:NJL237 MZO237:MZP237 MPS237:MPT237 MFW237:MFX237 LWA237:LWB237 LME237:LMF237 LCI237:LCJ237 KSM237:KSN237 KIQ237:KIR237 JYU237:JYV237 JOY237:JOZ237 JFC237:JFD237 IVG237:IVH237 ILK237:ILL237 IBO237:IBP237 HRS237:HRT237 HHW237:HHX237 GYA237:GYB237 GOE237:GOF237 GEI237:GEJ237 FUM237:FUN237 FKQ237:FKR237 FAU237:FAV237 EQY237:EQZ237 EHC237:EHD237 DXG237:DXH237 DNK237:DNL237 DDO237:DDP237 CTS237:CTT237 CJW237:CJX237 CAA237:CAB237 BQE237:BQF237 BGI237:BGJ237 AWM237:AWN237 AMQ237:AMR237 ACU237:ACV237 SY237:SZ237 JC237:JD237 JG237 U93 TC237 ACY237 AMU237 AWQ237 BGM237 BQI237 CAE237 CKA237 CTW237 DDS237 DNO237 DXK237 EHG237 ERC237 FAY237 FKU237 FUQ237 GEM237 GOI237 GYE237 HIA237 HRW237 IBS237 ILO237 IVK237 JFG237 JPC237 JYY237 KIU237 KSQ237 LCM237 LMI237 LWE237 MGA237 MPW237 MZS237 NJO237 NTK237 ODG237 ONC237 OWY237 PGU237 PQQ237 QAM237 QKI237 QUE237 REA237 RNW237 RXS237 SHO237 SRK237 TBG237 TLC237 TUY237 UEU237 UOQ237 UYM237 VII237 VSE237 WCA237 WLW237 WVS237 WVO237:WVP237 CTQ135 WVS361:WVS363 AWO70:AWO71 BGK70:BGK71 BQG70:BQG71 CAC70:CAC71 CJY70:CJY71 CTU70:CTU71 DDQ70:DDQ71 DNM70:DNM71 DXI70:DXI71 EHE70:EHE71 ERA70:ERA71 FAW70:FAW71 FKS70:FKS71 FUO70:FUO71 GEK70:GEK71 GOG70:GOG71 GYC70:GYC71 HHY70:HHY71 HRU70:HRU71 IBQ70:IBQ71 ILM70:ILM71 IVI70:IVI71 JFE70:JFE71 JPA70:JPA71 JYW70:JYW71 KIS70:KIS71 KSO70:KSO71 LCK70:LCK71 LMG70:LMG71 LWC70:LWC71 MFY70:MFY71 MPU70:MPU71 MZQ70:MZQ71 NJM70:NJM71 NTI70:NTI71 ODE70:ODE71 ONA70:ONA71 OWW70:OWW71 PGS70:PGS71 PQO70:PQO71 QAK70:QAK71 QKG70:QKG71 QUC70:QUC71 RDY70:RDY71 RNU70:RNU71 RXQ70:RXQ71 SHM70:SHM71 SRI70:SRI71 TBE70:TBE71 TLA70:TLA71 TUW70:TUW71 UES70:UES71 UOO70:UOO71 UYK70:UYK71 VIG70:VIG71 VSC70:VSC71 WBY70:WBY71 WLU70:WLU71 WVQ70:WVQ71 SW70:SW71 JE70:JE71 JA70:JA71 WVM70:WVM71 WLQ70:WLQ71 WBU70:WBU71 VRY70:VRY71 VIC70:VIC71 UYG70:UYG71 UOK70:UOK71 UEO70:UEO71 TUS70:TUS71 TKW70:TKW71 TBA70:TBA71 SRE70:SRE71 SHI70:SHI71 RXM70:RXM71 RNQ70:RNQ71 RDU70:RDU71 QTY70:QTY71 QKC70:QKC71 QAG70:QAG71 PQK70:PQK71 PGO70:PGO71 OWS70:OWS71 OMW70:OMW71 ODA70:ODA71 NTE70:NTE71 NJI70:NJI71 MZM70:MZM71 MPQ70:MPQ71 MFU70:MFU71 LVY70:LVY71 LMC70:LMC71 LCG70:LCG71 KSK70:KSK71 KIO70:KIO71 JYS70:JYS71 JOW70:JOW71 JFA70:JFA71 IVE70:IVE71 ILI70:ILI71 IBM70:IBM71 HRQ70:HRQ71 HHU70:HHU71 GXY70:GXY71 GOC70:GOC71 GEG70:GEG71 FUK70:FUK71 FKO70:FKO71 FAS70:FAS71 EQW70:EQW71 EHA70:EHA71 DXE70:DXE71 DNI70:DNI71 DDM70:DDM71 CTQ70:CTQ71 CJU70:CJU71 BZY70:BZY71 BQC70:BQC71 BGG70:BGG71 AWK70:AWK71 AMO70:AMO71 ACS70:ACS71 TA70:TA71 ACW70:ACW71 AMS70:AMS71 AMS351 JE351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SW28 JE28 JA28 WVM28 WLQ28 WBU28 VRY28 VIC28 UYG28 UOK28 UEO28 TUS28 TKW28 TBA28 SRE28 SHI28 RXM28 RNQ28 RDU28 QTY28 QKC28 QAG28 PQK28 PGO28 OWS28 OMW28 ODA28 NTE28 NJI28 MZM28 MPQ28 MFU28 LVY28 LMC28 LCG28 KSK28 KIO28 JYS28 JOW28 JFA28 IVE28 ILI28 IBM28 HRQ28 HHU28 GXY28 GOC28 GEG28 FUK28 FKO28 FAS28 EQW28 EHA28 DXE28 DNI28 DDM28 CTQ28 CJU28 BZY28 BQC28 BGG28 AWK28 AMO28 ACS28 TA28 ACW28 AMS28 T28 TA351 AWO31 BGK31 BQG31 CAC31 CJY31 CTU31 DDQ31 DNM31 DXI31 EHE31 ERA31 FAW31 FKS31 FUO31 GEK31 GOG31 GYC31 HHY31 HRU31 IBQ31 ILM31 IVI31 JFE31 JPA31 JYW31 KIS31 KSO31 LCK31 LMG31 LWC31 MFY31 MPU31 MZQ31 NJM31 NTI31 ODE31 ONA31 OWW31 PGS31 PQO31 QAK31 QKG31 QUC31 RDY31 RNU31 RXQ31 SHM31 SRI31 TBE31 TLA31 TUW31 UES31 UOO31 UYK31 VIG31 VSC31 WBY31 WLU31 WVQ31 SW31 JE31 JA31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TA31 ACW31 AMS31 T31 R72:R92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WVQ36 SW36 JE36 JA36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TA36 ACW36 AMS36 T36 BGK351 AWO39 BGK39 BQG39 CAC39 CJY39 CTU39 DDQ39 DNM39 DXI39 EHE39 ERA39 FAW39 FKS39 FUO39 GEK39 GOG39 GYC39 HHY39 HRU39 IBQ39 ILM39 IVI39 JFE39 JPA39 JYW39 KIS39 KSO39 LCK39 LMG39 LWC39 MFY39 MPU39 MZQ39 NJM39 NTI39 ODE39 ONA39 OWW39 PGS39 PQO39 QAK39 QKG39 QUC39 RDY39 RNU39 RXQ39 SHM39 SRI39 TBE39 TLA39 TUW39 UES39 UOO39 UYK39 VIG39 VSC39 WBY39 WLU39 WVQ39 SW39 JE39 JA39 WVM39 WLQ39 WBU39 VRY39 VIC39 UYG39 UOK39 UEO39 TUS39 TKW39 TBA39 SRE39 SHI39 RXM39 RNQ39 RDU39 QTY39 QKC39 QAG39 PQK39 PGO39 OWS39 OMW39 ODA39 NTE39 NJI39 MZM39 MPQ39 MFU39 LVY39 LMC39 LCG39 KSK39 KIO39 JYS39 JOW39 JFA39 IVE39 ILI39 IBM39 HRQ39 HHU39 GXY39 GOC39 GEG39 FUK39 FKO39 FAS39 EQW39 EHA39 DXE39 DNI39 DDM39 CTQ39 CJU39 BZY39 BQC39 BGG39 AWK39 AMO39 ACS39 TA39 ACW39 AMS39 T39 V144:V146 DDM135 DNI135 DXE135 EHA135 EQW135 FAS135 FKO135 FUK135 GEG135 GOC135 GXY135 HHU135 HRQ135 IBM135 ILI135 IVE135 JFA135 JOW135 JYS135 KIO135 KSK135 LCG135 LMC135 LVY135 MFU135 MPQ135 MZM135 NJI135 NTE135 ODA135 OMW135 OWS135 PGO135 PQK135 QAG135 QKC135 QTY135 RDU135 RNQ135 RXM135 SHI135 SRE135 TBA135 TKW135 TUS135 UEO135 UOK135 UYG135 VIC135 VRY135 WBU135 WLQ135 WVM135 IW135 SS135 ACO135 AMK135 AWG135 BGC135 BPY135 BZU135 CJQ135 CTM135 DDI135 DNE135 DXA135 EGW135 EQS135 FAO135 FKK135 FUG135 GEC135 GNY135 GXU135 HHQ135 HRM135 IBI135 ILE135 IVA135 JEW135 JOS135 JYO135 KIK135 KSG135 LCC135 LLY135 LVU135 MFQ135 MPM135 MZI135 NJE135 NTA135 OCW135 OMS135 OWO135 PGK135 PQG135 QAC135 QJY135 QTU135 RDQ135 RNM135 RXI135 SHE135 SRA135 TAW135 TKS135 TUO135 UEK135 UOG135 UYC135 VHY135 VRU135 WBQ135 WLM135 WVI135 JA135 SW135 ACS135 AMO135 AWK135 BGG135 BQC135 BZY135 ADE184 JB147 WVM238:WVN238 WLQ238:WLR238 WBU238:WBV238 VRY238:VRZ238 VIC238:VID238 UYG238:UYH238 UOK238:UOL238 UEO238:UEP238 TUS238:TUT238 TKW238:TKX238 TBA238:TBB238 SRE238:SRF238 SHI238:SHJ238 RXM238:RXN238 RNQ238:RNR238 RDU238:RDV238 QTY238:QTZ238 QKC238:QKD238 QAG238:QAH238 PQK238:PQL238 PGO238:PGP238 OWS238:OWT238 OMW238:OMX238 ODA238:ODB238 NTE238:NTF238 NJI238:NJJ238 MZM238:MZN238 MPQ238:MPR238 MFU238:MFV238 LVY238:LVZ238 LMC238:LMD238 LCG238:LCH238 KSK238:KSL238 KIO238:KIP238 JYS238:JYT238 JOW238:JOX238 JFA238:JFB238 IVE238:IVF238 ILI238:ILJ238 IBM238:IBN238 HRQ238:HRR238 HHU238:HHV238 GXY238:GXZ238 GOC238:GOD238 GEG238:GEH238 FUK238:FUL238 FKO238:FKP238 FAS238:FAT238 EQW238:EQX238 EHA238:EHB238 DXE238:DXF238 DNI238:DNJ238 DDM238:DDN238 CTQ238:CTR238 CJU238:CJV238 BZY238:BZZ238 BQC238:BQD238 BGG238:BGH238 AWK238:AWL238 AMO238:AMP238 ACS238:ACT238 SW238:SX238 JA238:JB238 WVQ238 JE238 TA238 ACW238 AMS238 AWO238 BGK238 BQG238 CAC238 CJY238 CTU238 DDQ238 DNM238 DXI238 EHE238 ERA238 FAW238 FKS238 FUO238 GEK238 GOG238 GYC238 HHY238 HRU238 IBQ238 ILM238 IVI238 JFE238 JPA238 JYW238 KIS238 KSO238 LCK238 LMG238 LWC238 MFY238 MPU238 MZQ238 NJM238 NTI238 ODE238 ONA238 OWW238 PGS238 PQO238 QAK238 QKG238 QUC238 RDY238 RNU238 RXQ238 SHM238 SRI238 TBE238 TLA238 TUW238 UES238 UOO238 UYK238 VIG238 VSC238 WBY238 O237:O239 JO164:JO165 AWC72 BFY72 BPU72 BZQ72 CJM72 CTI72 DDE72 DNA72 DWW72 EGS72 EQO72 FAK72 FKG72 FUC72 GDY72 GNU72 GXQ72 HHM72 HRI72 IBE72 ILA72 IUW72 JES72 JOO72 JYK72 KIG72 KSC72 LBY72 LLU72 LVQ72 MFM72 MPI72 MZE72 NJA72 NSW72 OCS72 OMO72 OWK72 PGG72 PQC72 PZY72 QJU72 QTQ72 RDM72 RNI72 RXE72 SHA72 SQW72 TAS72 TKO72 TUK72 UEG72 UOC72 UXY72 VHU72 VRQ72 WBM72 WLI72 WVE72 SK72 IS72 IO72 WVA72 WLE72 WBI72 VRM72 VHQ72 UXU72 UNY72 UEC72 TUG72 TKK72 TAO72 SQS72 SGW72 RXA72 RNE72 RDI72 QTM72 QJQ72 PZU72 PPY72 PGC72 OWG72 OMK72 OCO72 NSS72 NIW72 MZA72 MPE72 MFI72 LVM72 LLQ72 LBU72 KRY72 KIC72 JYG72 JOK72 JEO72 IUS72 IKW72 IBA72 HRE72 HHI72 GXM72 GNQ72 GDU72 FTY72 FKC72 FAG72 EQK72 EGO72 DWS72 DMW72 DDA72 CTE72 CJI72 BZM72 BPQ72 BFU72 AVY72 AMC72 ACG72 SO72 ACK72 AMG72 BFO73:BFO74 BPK73:BPK74 BZG73:BZG74 CJC73:CJC74 CSY73:CSY74 DCU73:DCU74 DMQ73:DMQ74 DWM73:DWM74 EGI73:EGI74 EQE73:EQE74 FAA73:FAA74 FJW73:FJW74 FTS73:FTS74 GDO73:GDO74 GNK73:GNK74 GXG73:GXG74 HHC73:HHC74 HQY73:HQY74 IAU73:IAU74 IKQ73:IKQ74 IUM73:IUM74 JEI73:JEI74 JOE73:JOE74 JYA73:JYA74 KHW73:KHW74 KRS73:KRS74 LBO73:LBO74 LLK73:LLK74 LVG73:LVG74 MFC73:MFC74 MOY73:MOY74 MYU73:MYU74 NIQ73:NIQ74 NSM73:NSM74 OCI73:OCI74 OME73:OME74 OWA73:OWA74 PFW73:PFW74 PPS73:PPS74 PZO73:PZO74 QJK73:QJK74 QTG73:QTG74 RDC73:RDC74 RMY73:RMY74 RWU73:RWU74 SGQ73:SGQ74 SQM73:SQM74 TAI73:TAI74 TKE73:TKE74 TUA73:TUA74 UDW73:UDW74 UNS73:UNS74 UXO73:UXO74 VHK73:VHK74 VRG73:VRG74 WBC73:WBC74 WKY73:WKY74 WUU73:WUU74 SA73:SA74 II73:II74 IE73:IE74 WUQ73:WUQ74 WKU73:WKU74 WAY73:WAY74 VRC73:VRC74 VHG73:VHG74 UXK73:UXK74 UNO73:UNO74 UDS73:UDS74 TTW73:TTW74 TKA73:TKA74 TAE73:TAE74 SQI73:SQI74 SGM73:SGM74 RWQ73:RWQ74 RMU73:RMU74 RCY73:RCY74 QTC73:QTC74 QJG73:QJG74 PZK73:PZK74 PPO73:PPO74 PFS73:PFS74 OVW73:OVW74 OMA73:OMA74 OCE73:OCE74 NSI73:NSI74 NIM73:NIM74 MYQ73:MYQ74 MOU73:MOU74 MEY73:MEY74 LVC73:LVC74 LLG73:LLG74 LBK73:LBK74 KRO73:KRO74 KHS73:KHS74 JXW73:JXW74 JOA73:JOA74 JEE73:JEE74 IUI73:IUI74 IKM73:IKM74 IAQ73:IAQ74 HQU73:HQU74 HGY73:HGY74 GXC73:GXC74 GNG73:GNG74 GDK73:GDK74 FTO73:FTO74 FJS73:FJS74 EZW73:EZW74 EQA73:EQA74 EGE73:EGE74 DWI73:DWI74 DMM73:DMM74 DCQ73:DCQ74 CSU73:CSU74 CIY73:CIY74 BZC73:BZC74 BPG73:BPG74 BFK73:BFK74 AVO73:AVO74 ALS73:ALS74 ABW73:ABW74 SE73:SE74 ACA73:ACA74 AWC77 BFY77 BPU77 BZQ77 CJM77 CTI77 DDE77 DNA77 DWW77 EGS77 EQO77 FAK77 FKG77 FUC77 GDY77 GNU77 GXQ77 HHM77 HRI77 IBE77 ILA77 IUW77 JES77 JOO77 JYK77 KIG77 KSC77 LBY77 LLU77 LVQ77 MFM77 MPI77 MZE77 NJA77 NSW77 OCS77 OMO77 OWK77 PGG77 PQC77 PZY77 QJU77 QTQ77 RDM77 RNI77 RXE77 SHA77 SQW77 TAS77 TKO77 TUK77 UEG77 UOC77 UXY77 VHU77 VRQ77 WBM77 WLI77 WVE77 SK77 IS77 IO77 WVA77 WLE77 WBI77 VRM77 VHQ77 UXU77 UNY77 UEC77 TUG77 TKK77 TAO77 SQS77 SGW77 RXA77 RNE77 RDI77 QTM77 QJQ77 PZU77 PPY77 PGC77 OWG77 OMK77 OCO77 NSS77 NIW77 MZA77 MPE77 MFI77 LVM77 LLQ77 LBU77 KRY77 KIC77 JYG77 JOK77 JEO77 IUS77 IKW77 IBA77 HRE77 HHI77 GXM77 GNQ77 GDU77 FTY77 FKC77 FAG77 EQK77 EGO77 DWS77 DMW77 DDA77 CTE77 CJI77 BZM77 BPQ77 BFU77 AVY77 AMC77 ACG77 SO77 ACK77 AMG77 BFO78:BFO79 BPK78:BPK79 BZG78:BZG79 CJC78:CJC79 CSY78:CSY79 DCU78:DCU79 DMQ78:DMQ79 DWM78:DWM79 EGI78:EGI79 EQE78:EQE79 FAA78:FAA79 FJW78:FJW79 FTS78:FTS79 GDO78:GDO79 GNK78:GNK79 GXG78:GXG79 HHC78:HHC79 HQY78:HQY79 IAU78:IAU79 IKQ78:IKQ79 IUM78:IUM79 JEI78:JEI79 JOE78:JOE79 JYA78:JYA79 KHW78:KHW79 KRS78:KRS79 LBO78:LBO79 LLK78:LLK79 LVG78:LVG79 MFC78:MFC79 MOY78:MOY79 MYU78:MYU79 NIQ78:NIQ79 NSM78:NSM79 OCI78:OCI79 OME78:OME79 OWA78:OWA79 PFW78:PFW79 PPS78:PPS79 PZO78:PZO79 QJK78:QJK79 QTG78:QTG79 RDC78:RDC79 RMY78:RMY79 RWU78:RWU79 SGQ78:SGQ79 SQM78:SQM79 TAI78:TAI79 TKE78:TKE79 TUA78:TUA79 UDW78:UDW79 UNS78:UNS79 UXO78:UXO79 VHK78:VHK79 VRG78:VRG79 WBC78:WBC79 WKY78:WKY79 WUU78:WUU79 SA78:SA79 II78:II79 IE78:IE79 WUQ78:WUQ79 WKU78:WKU79 WAY78:WAY79 VRC78:VRC79 VHG78:VHG79 UXK78:UXK79 UNO78:UNO79 UDS78:UDS79 TTW78:TTW79 TKA78:TKA79 TAE78:TAE79 SQI78:SQI79 SGM78:SGM79 RWQ78:RWQ79 RMU78:RMU79 RCY78:RCY79 QTC78:QTC79 QJG78:QJG79 PZK78:PZK79 PPO78:PPO79 PFS78:PFS79 OVW78:OVW79 OMA78:OMA79 OCE78:OCE79 NSI78:NSI79 NIM78:NIM79 MYQ78:MYQ79 MOU78:MOU79 MEY78:MEY79 LVC78:LVC79 LLG78:LLG79 LBK78:LBK79 KRO78:KRO79 KHS78:KHS79 JXW78:JXW79 JOA78:JOA79 JEE78:JEE79 IUI78:IUI79 IKM78:IKM79 IAQ78:IAQ79 HQU78:HQU79 HGY78:HGY79 GXC78:GXC79 GNG78:GNG79 GDK78:GDK79 FTO78:FTO79 FJS78:FJS79 EZW78:EZW79 EQA78:EQA79 EGE78:EGE79 DWI78:DWI79 DMM78:DMM79 DCQ78:DCQ79 CSU78:CSU79 CIY78:CIY79 BZC78:BZC79 BPG78:BPG79 BFK78:BFK79 AVO78:AVO79 ALS78:ALS79 ABW78:ABW79 SE78:SE79 ACA78:ACA79 ALW78:ALW79 AMG82 AWC82 BFY82 BPU82 BZQ82 CJM82 CTI82 DDE82 DNA82 DWW82 EGS82 EQO82 FAK82 FKG82 FUC82 GDY82 GNU82 GXQ82 HHM82 HRI82 IBE82 ILA82 IUW82 JES82 JOO82 JYK82 KIG82 KSC82 LBY82 LLU82 LVQ82 MFM82 MPI82 MZE82 NJA82 NSW82 OCS82 OMO82 OWK82 PGG82 PQC82 PZY82 QJU82 QTQ82 RDM82 RNI82 RXE82 SHA82 SQW82 TAS82 TKO82 TUK82 UEG82 UOC82 UXY82 VHU82 VRQ82 WBM82 WLI82 WVE82 SK82 IS82 IO82 WVA82 WLE82 WBI82 VRM82 VHQ82 UXU82 UNY82 UEC82 TUG82 TKK82 TAO82 SQS82 SGW82 RXA82 RNE82 RDI82 QTM82 QJQ82 PZU82 PPY82 PGC82 OWG82 OMK82 OCO82 NSS82 NIW82 MZA82 MPE82 MFI82 LVM82 LLQ82 LBU82 KRY82 KIC82 JYG82 JOK82 JEO82 IUS82 IKW82 IBA82 HRE82 HHI82 GXM82 GNQ82 GDU82 FTY82 FKC82 FAG82 EQK82 EGO82 DWS82 DMW82 DDA82 CTE82 CJI82 BZM82 BPQ82 BFU82 AVY82 AMC82 ACG82 SO82 ACK82 BFO83:BFO84 BPK83:BPK84 BZG83:BZG84 CJC83:CJC84 CSY83:CSY84 DCU83:DCU84 DMQ83:DMQ84 DWM83:DWM84 EGI83:EGI84 EQE83:EQE84 FAA83:FAA84 FJW83:FJW84 FTS83:FTS84 GDO83:GDO84 GNK83:GNK84 GXG83:GXG84 HHC83:HHC84 HQY83:HQY84 IAU83:IAU84 IKQ83:IKQ84 IUM83:IUM84 JEI83:JEI84 JOE83:JOE84 JYA83:JYA84 KHW83:KHW84 KRS83:KRS84 LBO83:LBO84 LLK83:LLK84 LVG83:LVG84 MFC83:MFC84 MOY83:MOY84 MYU83:MYU84 NIQ83:NIQ84 NSM83:NSM84 OCI83:OCI84 OME83:OME84 OWA83:OWA84 PFW83:PFW84 PPS83:PPS84 PZO83:PZO84 QJK83:QJK84 QTG83:QTG84 RDC83:RDC84 RMY83:RMY84 RWU83:RWU84 SGQ83:SGQ84 SQM83:SQM84 TAI83:TAI84 TKE83:TKE84 TUA83:TUA84 UDW83:UDW84 UNS83:UNS84 UXO83:UXO84 VHK83:VHK84 VRG83:VRG84 WBC83:WBC84 WKY83:WKY84 WUU83:WUU84 SA83:SA84 II83:II84 IE83:IE84 WUQ83:WUQ84 WKU83:WKU84 WAY83:WAY84 VRC83:VRC84 VHG83:VHG84 UXK83:UXK84 UNO83:UNO84 UDS83:UDS84 TTW83:TTW84 TKA83:TKA84 TAE83:TAE84 SQI83:SQI84 SGM83:SGM84 RWQ83:RWQ84 RMU83:RMU84 RCY83:RCY84 QTC83:QTC84 QJG83:QJG84 PZK83:PZK84 PPO83:PPO84 PFS83:PFS84 OVW83:OVW84 OMA83:OMA84 OCE83:OCE84 NSI83:NSI84 NIM83:NIM84 MYQ83:MYQ84 MOU83:MOU84 MEY83:MEY84 LVC83:LVC84 LLG83:LLG84 LBK83:LBK84 KRO83:KRO84 KHS83:KHS84 JXW83:JXW84 JOA83:JOA84 JEE83:JEE84 IUI83:IUI84 IKM83:IKM84 IAQ83:IAQ84 HQU83:HQU84 HGY83:HGY84 GXC83:GXC84 GNG83:GNG84 GDK83:GDK84 FTO83:FTO84 FJS83:FJS84 EZW83:EZW84 EQA83:EQA84 EGE83:EGE84 DWI83:DWI84 DMM83:DMM84 DCQ83:DCQ84 CSU83:CSU84 CIY83:CIY84 BZC83:BZC84 BPG83:BPG84 BFK83:BFK84 AVO83:AVO84 ALS83:ALS84 ABW83:ABW84 SE83:SE84 ACA83:ACA84 ALW83:ALW84 ACK87:ACK88 AMG87:AMG88 AWC87:AWC88 BFY87:BFY88 BPU87:BPU88 BZQ87:BZQ88 CJM87:CJM88 CTI87:CTI88 DDE87:DDE88 DNA87:DNA88 DWW87:DWW88 EGS87:EGS88 EQO87:EQO88 FAK87:FAK88 FKG87:FKG88 FUC87:FUC88 GDY87:GDY88 GNU87:GNU88 GXQ87:GXQ88 HHM87:HHM88 HRI87:HRI88 IBE87:IBE88 ILA87:ILA88 IUW87:IUW88 JES87:JES88 JOO87:JOO88 JYK87:JYK88 KIG87:KIG88 KSC87:KSC88 LBY87:LBY88 LLU87:LLU88 LVQ87:LVQ88 MFM87:MFM88 MPI87:MPI88 MZE87:MZE88 NJA87:NJA88 NSW87:NSW88 OCS87:OCS88 OMO87:OMO88 OWK87:OWK88 PGG87:PGG88 PQC87:PQC88 PZY87:PZY88 QJU87:QJU88 QTQ87:QTQ88 RDM87:RDM88 RNI87:RNI88 RXE87:RXE88 SHA87:SHA88 SQW87:SQW88 TAS87:TAS88 TKO87:TKO88 TUK87:TUK88 UEG87:UEG88 UOC87:UOC88 UXY87:UXY88 VHU87:VHU88 VRQ87:VRQ88 WBM87:WBM88 WLI87:WLI88 WVE87:WVE88 SK87:SK88 IS87:IS88 IO87:IO88 WVA87:WVA88 WLE87:WLE88 WBI87:WBI88 VRM87:VRM88 VHQ87:VHQ88 UXU87:UXU88 UNY87:UNY88 UEC87:UEC88 TUG87:TUG88 TKK87:TKK88 TAO87:TAO88 SQS87:SQS88 SGW87:SGW88 RXA87:RXA88 RNE87:RNE88 RDI87:RDI88 QTM87:QTM88 QJQ87:QJQ88 PZU87:PZU88 PPY87:PPY88 PGC87:PGC88 OWG87:OWG88 OMK87:OMK88 OCO87:OCO88 NSS87:NSS88 NIW87:NIW88 MZA87:MZA88 MPE87:MPE88 MFI87:MFI88 LVM87:LVM88 LLQ87:LLQ88 LBU87:LBU88 KRY87:KRY88 KIC87:KIC88 JYG87:JYG88 JOK87:JOK88 JEO87:JEO88 IUS87:IUS88 IKW87:IKW88 IBA87:IBA88 HRE87:HRE88 HHI87:HHI88 GXM87:GXM88 GNQ87:GNQ88 GDU87:GDU88 FTY87:FTY88 FKC87:FKC88 FAG87:FAG88 EQK87:EQK88 EGO87:EGO88 DWS87:DWS88 DMW87:DMW88 DDA87:DDA88 CTE87:CTE88 CJI87:CJI88 BZM87:BZM88 BPQ87:BPQ88 BFU87:BFU88 AVY87:AVY88 AMC87:AMC88 ACG87:ACG88 SO87:SO88 BFO89 BPK89 BZG89 CJC89 CSY89 DCU89 DMQ89 DWM89 EGI89 EQE89 FAA89 FJW89 FTS89 GDO89 GNK89 GXG89 HHC89 HQY89 IAU89 IKQ89 IUM89 JEI89 JOE89 JYA89 KHW89 KRS89 LBO89 LLK89 LVG89 MFC89 MOY89 MYU89 NIQ89 NSM89 OCI89 OME89 OWA89 PFW89 PPS89 PZO89 QJK89 QTG89 RDC89 RMY89 RWU89 SGQ89 SQM89 TAI89 TKE89 TUA89 UDW89 UNS89 UXO89 VHK89 VRG89 WBC89 WKY89 WUU89 SA89 II89 IE89 WUQ89 WKU89 WAY89 VRC89 VHG89 UXK89 UNO89 UDS89 TTW89 TKA89 TAE89 SQI89 SGM89 RWQ89 RMU89 RCY89 QTC89 QJG89 PZK89 PPO89 PFS89 OVW89 OMA89 OCE89 NSI89 NIM89 MYQ89 MOU89 MEY89 LVC89 LLG89 LBK89 KRO89 KHS89 JXW89 JOA89 JEE89 IUI89 IKM89 IAQ89 HQU89 HGY89 GXC89 GNG89 GDK89 FTO89 FJS89 EZW89 EQA89 EGE89 DWI89 DMM89 DCQ89 CSU89 CIY89 BZC89 BPG89 BFK89 AVO89 ALS89 ABW89 SE89 ACA89 SO91 ACK91 AMG91 AWC91 BFY91 BPU91 BZQ91 CJM91 CTI91 DDE91 DNA91 DWW91 EGS91 EQO91 FAK91 FKG91 FUC91 GDY91 GNU91 GXQ91 HHM91 HRI91 IBE91 ILA91 IUW91 JES91 JOO91 JYK91 KIG91 KSC91 LBY91 LLU91 LVQ91 MFM91 MPI91 MZE91 NJA91 NSW91 OCS91 OMO91 OWK91 PGG91 PQC91 PZY91 QJU91 QTQ91 RDM91 RNI91 RXE91 SHA91 SQW91 TAS91 TKO91 TUK91 UEG91 UOC91 UXY91 VHU91 VRQ91 WBM91 WLI91 WVE91 SK91 IS91 IO91 WVA91 WLE91 WBI91 VRM91 VHQ91 UXU91 UNY91 UEC91 TUG91 TKK91 TAO91 SQS91 SGW91 RXA91 RNE91 RDI91 QTM91 QJQ91 PZU91 PPY91 PGC91 OWG91 OMK91 OCO91 NSS91 NIW91 MZA91 MPE91 MFI91 LVM91 LLQ91 LBU91 KRY91 KIC91 JYG91 JOK91 JEO91 IUS91 IKW91 IBA91 HRE91 HHI91 GXM91 GNQ91 GDU91 FTY91 FKC91 FAG91 EQK91 EGO91 DWS91 DMW91 DDA91 CTE91 CJI91 BZM91 BPQ91 BFU91 AVY91 AMC91 ACG91 BFO92 BPK92 BZG92 CJC92 CSY92 DCU92 DMQ92 DWM92 EGI92 EQE92 FAA92 FJW92 FTS92 GDO92 GNK92 GXG92 HHC92 HQY92 IAU92 IKQ92 IUM92 JEI92 JOE92 JYA92 KHW92 KRS92 LBO92 LLK92 LVG92 MFC92 MOY92 MYU92 NIQ92 NSM92 OCI92 OME92 OWA92 PFW92 PPS92 PZO92 QJK92 QTG92 RDC92 RMY92 RWU92 SGQ92 SQM92 TAI92 TKE92 TUA92 UDW92 UNS92 UXO92 VHK92 VRG92 WBC92 WKY92 WUU92 SA92 II92 IE92 WUQ92 WKU92 WAY92 VRC92 VHG92 UXK92 UNO92 UDS92 TTW92 TKA92 TAE92 SQI92 SGM92 RWQ92 RMU92 RCY92 QTC92 QJG92 PZK92 PPO92 PFS92 OVW92 OMA92 OCE92 NSI92 NIM92 MYQ92 MOU92 MEY92 LVC92 LLG92 LBK92 KRO92 KHS92 JXW92 JOA92 JEE92 IUI92 IKM92 IAQ92 HQU92 HGY92 GXC92 GNG92 GDK92 FTO92 FJS92 EZW92 EQA92 EGE92 DWI92 DMM92 DCQ92 CSU92 CIY92 BZC92 BPG92 BFK92 AVO92 ALS92 ABW92 SE92 ACA92 ALW92 ACG94 SO94 ACK94 AMG94 AWC94 BFY94 BPU94 BZQ94 CJM94 CTI94 DDE94 DNA94 DWW94 EGS94 EQO94 FAK94 FKG94 FUC94 GDY94 GNU94 GXQ94 HHM94 HRI94 IBE94 ILA94 IUW94 JES94 JOO94 JYK94 KIG94 KSC94 LBY94 LLU94 LVQ94 MFM94 MPI94 MZE94 NJA94 NSW94 OCS94 OMO94 OWK94 PGG94 PQC94 PZY94 QJU94 QTQ94 RDM94 RNI94 RXE94 SHA94 SQW94 TAS94 TKO94 TUK94 UEG94 UOC94 UXY94 VHU94 VRQ94 WBM94 WLI94 WVE94 SK94 IS94 IO94 WVA94 WLE94 WBI94 VRM94 VHQ94 UXU94 UNY94 UEC94 TUG94 TKK94 TAO94 SQS94 SGW94 RXA94 RNE94 RDI94 QTM94 QJQ94 PZU94 PPY94 PGC94 OWG94 OMK94 OCO94 NSS94 NIW94 MZA94 MPE94 MFI94 LVM94 LLQ94 LBU94 KRY94 KIC94 JYG94 JOK94 JEO94 IUS94 IKW94 IBA94 HRE94 HHI94 GXM94 GNQ94 GDU94 FTY94 FKC94 FAG94 EQK94 EGO94 DWS94 DMW94 DDA94 CTE94 CJI94 BZM94 BPQ94 BFU94 AVY94 AMC94 BFO95:BFO96 BPK95:BPK96 BZG95:BZG96 CJC95:CJC96 CSY95:CSY96 DCU95:DCU96 DMQ95:DMQ96 DWM95:DWM96 EGI95:EGI96 EQE95:EQE96 FAA95:FAA96 FJW95:FJW96 FTS95:FTS96 GDO95:GDO96 GNK95:GNK96 GXG95:GXG96 HHC95:HHC96 HQY95:HQY96 IAU95:IAU96 IKQ95:IKQ96 IUM95:IUM96 JEI95:JEI96 JOE95:JOE96 JYA95:JYA96 KHW95:KHW96 KRS95:KRS96 LBO95:LBO96 LLK95:LLK96 LVG95:LVG96 MFC95:MFC96 MOY95:MOY96 MYU95:MYU96 NIQ95:NIQ96 NSM95:NSM96 OCI95:OCI96 OME95:OME96 OWA95:OWA96 PFW95:PFW96 PPS95:PPS96 PZO95:PZO96 QJK95:QJK96 QTG95:QTG96 RDC95:RDC96 RMY95:RMY96 RWU95:RWU96 SGQ95:SGQ96 SQM95:SQM96 TAI95:TAI96 TKE95:TKE96 TUA95:TUA96 UDW95:UDW96 UNS95:UNS96 UXO95:UXO96 VHK95:VHK96 VRG95:VRG96 WBC95:WBC96 WKY95:WKY96 WUU95:WUU96 SA95:SA96 II95:II96 IE95:IE96 WUQ95:WUQ96 WKU95:WKU96 WAY95:WAY96 VRC95:VRC96 VHG95:VHG96 UXK95:UXK96 UNO95:UNO96 UDS95:UDS96 TTW95:TTW96 TKA95:TKA96 TAE95:TAE96 SQI95:SQI96 SGM95:SGM96 RWQ95:RWQ96 RMU95:RMU96 RCY95:RCY96 QTC95:QTC96 QJG95:QJG96 PZK95:PZK96 PPO95:PPO96 PFS95:PFS96 OVW95:OVW96 OMA95:OMA96 OCE95:OCE96 NSI95:NSI96 NIM95:NIM96 MYQ95:MYQ96 MOU95:MOU96 MEY95:MEY96 LVC95:LVC96 LLG95:LLG96 LBK95:LBK96 KRO95:KRO96 KHS95:KHS96 JXW95:JXW96 JOA95:JOA96 JEE95:JEE96 IUI95:IUI96 IKM95:IKM96 IAQ95:IAQ96 HQU95:HQU96 HGY95:HGY96 GXC95:GXC96 GNG95:GNG96 GDK95:GDK96 FTO95:FTO96 FJS95:FJS96 EZW95:EZW96 EQA95:EQA96 EGE95:EGE96 DWI95:DWI96 DMM95:DMM96 DCQ95:DCQ96 CSU95:CSU96 CIY95:CIY96 BZC95:BZC96 BPG95:BPG96 BFK95:BFK96 AVO95:AVO96 ALS95:ALS96 ABW95:ABW96 SE95:SE96 ACA95:ACA96 ALW95:ALW96 AMC98 ACG98 SO98 ACK98 AMG98 AWC98 BFY98 BPU98 BZQ98 CJM98 CTI98 DDE98 DNA98 DWW98 EGS98 EQO98 FAK98 FKG98 FUC98 GDY98 GNU98 GXQ98 HHM98 HRI98 IBE98 ILA98 IUW98 JES98 JOO98 JYK98 KIG98 KSC98 LBY98 LLU98 LVQ98 MFM98 MPI98 MZE98 NJA98 NSW98 OCS98 OMO98 OWK98 PGG98 PQC98 PZY98 QJU98 QTQ98 RDM98 RNI98 RXE98 SHA98 SQW98 TAS98 TKO98 TUK98 UEG98 UOC98 UXY98 VHU98 VRQ98 WBM98 WLI98 WVE98 SK98 IS98 IO98 WVA98 WLE98 WBI98 VRM98 VHQ98 UXU98 UNY98 UEC98 TUG98 TKK98 TAO98 SQS98 SGW98 RXA98 RNE98 RDI98 QTM98 QJQ98 PZU98 PPY98 PGC98 OWG98 OMK98 OCO98 NSS98 NIW98 MZA98 MPE98 MFI98 LVM98 LLQ98 LBU98 KRY98 KIC98 JYG98 JOK98 JEO98 IUS98 IKW98 IBA98 HRE98 HHI98 GXM98 GNQ98 GDU98 FTY98 FKC98 FAG98 EQK98 EGO98 DWS98 DMW98 DDA98 CTE98 CJI98 BZM98 BPQ98 BFU98 AVY98 BFO99:BFO100 BPK99:BPK100 BZG99:BZG100 CJC99:CJC100 CSY99:CSY100 DCU99:DCU100 DMQ99:DMQ100 DWM99:DWM100 EGI99:EGI100 EQE99:EQE100 FAA99:FAA100 FJW99:FJW100 FTS99:FTS100 GDO99:GDO100 GNK99:GNK100 GXG99:GXG100 HHC99:HHC100 HQY99:HQY100 IAU99:IAU100 IKQ99:IKQ100 IUM99:IUM100 JEI99:JEI100 JOE99:JOE100 JYA99:JYA100 KHW99:KHW100 KRS99:KRS100 LBO99:LBO100 LLK99:LLK100 LVG99:LVG100 MFC99:MFC100 MOY99:MOY100 MYU99:MYU100 NIQ99:NIQ100 NSM99:NSM100 OCI99:OCI100 OME99:OME100 OWA99:OWA100 PFW99:PFW100 PPS99:PPS100 PZO99:PZO100 QJK99:QJK100 QTG99:QTG100 RDC99:RDC100 RMY99:RMY100 RWU99:RWU100 SGQ99:SGQ100 SQM99:SQM100 TAI99:TAI100 TKE99:TKE100 TUA99:TUA100 UDW99:UDW100 UNS99:UNS100 UXO99:UXO100 VHK99:VHK100 VRG99:VRG100 WBC99:WBC100 WKY99:WKY100 WUU99:WUU100 SA99:SA100 II99:II100 IE99:IE100 WUQ99:WUQ100 WKU99:WKU100 WAY99:WAY100 VRC99:VRC100 VHG99:VHG100 UXK99:UXK100 UNO99:UNO100 UDS99:UDS100 TTW99:TTW100 TKA99:TKA100 TAE99:TAE100 SQI99:SQI100 SGM99:SGM100 RWQ99:RWQ100 RMU99:RMU100 RCY99:RCY100 QTC99:QTC100 QJG99:QJG100 PZK99:PZK100 PPO99:PPO100 PFS99:PFS100 OVW99:OVW100 OMA99:OMA100 OCE99:OCE100 NSI99:NSI100 NIM99:NIM100 MYQ99:MYQ100 MOU99:MOU100 MEY99:MEY100 LVC99:LVC100 LLG99:LLG100 LBK99:LBK100 KRO99:KRO100 KHS99:KHS100 JXW99:JXW100 JOA99:JOA100 JEE99:JEE100 IUI99:IUI100 IKM99:IKM100 IAQ99:IAQ100 HQU99:HQU100 HGY99:HGY100 GXC99:GXC100 GNG99:GNG100 GDK99:GDK100 FTO99:FTO100 FJS99:FJS100 EZW99:EZW100 EQA99:EQA100 EGE99:EGE100 DWI99:DWI100 DMM99:DMM100 DCQ99:DCQ100 CSU99:CSU100 CIY99:CIY100 BZC99:BZC100 BPG99:BPG100 BFK99:BFK100 AVO99:AVO100 ALS99:ALS100 ABW99:ABW100 SE99:SE100 ACA99:ACA100 ALW99:ALW100 AVY103 AMC103 ACG103 SO103 ACK103 AMG103 AWC103 BFY103 BPU103 BZQ103 CJM103 CTI103 DDE103 DNA103 DWW103 EGS103 EQO103 FAK103 FKG103 FUC103 GDY103 GNU103 GXQ103 HHM103 HRI103 IBE103 ILA103 IUW103 JES103 JOO103 JYK103 KIG103 KSC103 LBY103 LLU103 LVQ103 MFM103 MPI103 MZE103 NJA103 NSW103 OCS103 OMO103 OWK103 PGG103 PQC103 PZY103 QJU103 QTQ103 RDM103 RNI103 RXE103 SHA103 SQW103 TAS103 TKO103 TUK103 UEG103 UOC103 UXY103 VHU103 VRQ103 WBM103 WLI103 WVE103 SK103 IS103 IO103 WVA103 WLE103 WBI103 VRM103 VHQ103 UXU103 UNY103 UEC103 TUG103 TKK103 TAO103 SQS103 SGW103 RXA103 RNE103 RDI103 QTM103 QJQ103 PZU103 PPY103 PGC103 OWG103 OMK103 OCO103 NSS103 NIW103 MZA103 MPE103 MFI103 LVM103 LLQ103 LBU103 KRY103 KIC103 JYG103 JOK103 JEO103 IUS103 IKW103 IBA103 HRE103 HHI103 GXM103 GNQ103 GDU103 FTY103 FKC103 FAG103 EQK103 EGO103 DWS103 DMW103 DDA103 CTE103 CJI103 BZM103 BPQ103 BFU103 BFO104:BFO105 BPK104:BPK105 BZG104:BZG105 CJC104:CJC105 CSY104:CSY105 DCU104:DCU105 DMQ104:DMQ105 DWM104:DWM105 EGI104:EGI105 EQE104:EQE105 FAA104:FAA105 FJW104:FJW105 FTS104:FTS105 GDO104:GDO105 GNK104:GNK105 GXG104:GXG105 HHC104:HHC105 HQY104:HQY105 IAU104:IAU105 IKQ104:IKQ105 IUM104:IUM105 JEI104:JEI105 JOE104:JOE105 JYA104:JYA105 KHW104:KHW105 KRS104:KRS105 LBO104:LBO105 LLK104:LLK105 LVG104:LVG105 MFC104:MFC105 MOY104:MOY105 MYU104:MYU105 NIQ104:NIQ105 NSM104:NSM105 OCI104:OCI105 OME104:OME105 OWA104:OWA105 PFW104:PFW105 PPS104:PPS105 PZO104:PZO105 QJK104:QJK105 QTG104:QTG105 RDC104:RDC105 RMY104:RMY105 RWU104:RWU105 SGQ104:SGQ105 SQM104:SQM105 TAI104:TAI105 TKE104:TKE105 TUA104:TUA105 UDW104:UDW105 UNS104:UNS105 UXO104:UXO105 VHK104:VHK105 VRG104:VRG105 WBC104:WBC105 WKY104:WKY105 WUU104:WUU105 SA104:SA105 II104:II105 IE104:IE105 WUQ104:WUQ105 WKU104:WKU105 WAY104:WAY105 VRC104:VRC105 VHG104:VHG105 UXK104:UXK105 UNO104:UNO105 UDS104:UDS105 TTW104:TTW105 TKA104:TKA105 TAE104:TAE105 SQI104:SQI105 SGM104:SGM105 RWQ104:RWQ105 RMU104:RMU105 RCY104:RCY105 QTC104:QTC105 QJG104:QJG105 PZK104:PZK105 PPO104:PPO105 PFS104:PFS105 OVW104:OVW105 OMA104:OMA105 OCE104:OCE105 NSI104:NSI105 NIM104:NIM105 MYQ104:MYQ105 MOU104:MOU105 MEY104:MEY105 LVC104:LVC105 LLG104:LLG105 LBK104:LBK105 KRO104:KRO105 KHS104:KHS105 JXW104:JXW105 JOA104:JOA105 JEE104:JEE105 IUI104:IUI105 IKM104:IKM105 IAQ104:IAQ105 HQU104:HQU105 HGY104:HGY105 GXC104:GXC105 GNG104:GNG105 GDK104:GDK105 FTO104:FTO105 FJS104:FJS105 EZW104:EZW105 EQA104:EQA105 EGE104:EGE105 DWI104:DWI105 DMM104:DMM105 DCQ104:DCQ105 CSU104:CSU105 CIY104:CIY105 BZC104:BZC105 BPG104:BPG105 BFK104:BFK105 AVO104:AVO105 ALS104:ALS105 ABW104:ABW105 SE104:SE105 ACA104:ACA105 ALW104:ALW105 BFU107 JB231 BZM116 AVY107 AMC107 ACG107 SO107 ACK107 AMG107 AWC107 BFY107 BPU107 BZQ107 CJM107 CTI107 DDE107 DNA107 DWW107 EGS107 EQO107 FAK107 FKG107 FUC107 GDY107 GNU107 GXQ107 HHM107 HRI107 IBE107 ILA107 IUW107 JES107 JOO107 JYK107 KIG107 KSC107 LBY107 LLU107 LVQ107 MFM107 MPI107 MZE107 NJA107 NSW107 OCS107 OMO107 OWK107 PGG107 PQC107 PZY107 QJU107 QTQ107 RDM107 RNI107 RXE107 SHA107 SQW107 TAS107 TKO107 TUK107 UEG107 UOC107 UXY107 VHU107 VRQ107 WBM107 WLI107 WVE107 SK107 IS107 IO107 WVA107 WLE107 WBI107 VRM107 VHQ107 UXU107 UNY107 UEC107 TUG107 TKK107 TAO107 SQS107 SGW107 RXA107 RNE107 RDI107 QTM107 QJQ107 PZU107 PPY107 PGC107 OWG107 OMK107 OCO107 NSS107 NIW107 MZA107 MPE107 MFI107 LVM107 LLQ107 LBU107 KRY107 KIC107 JYG107 JOK107 JEO107 IUS107 IKW107 IBA107 HRE107 HHI107 GXM107 GNQ107 GDU107 FTY107 FKC107 FAG107 EQK107 EGO107 DWS107 DMW107 DDA107 CTE107 CJI107 BZM107 BPQ107 BFO108:BFO109 BPK108:BPK109 BZG108:BZG109 CJC108:CJC109 CSY108:CSY109 DCU108:DCU109 DMQ108:DMQ109 DWM108:DWM109 EGI108:EGI109 EQE108:EQE109 FAA108:FAA109 FJW108:FJW109 FTS108:FTS109 GDO108:GDO109 GNK108:GNK109 GXG108:GXG109 HHC108:HHC109 HQY108:HQY109 IAU108:IAU109 IKQ108:IKQ109 IUM108:IUM109 JEI108:JEI109 JOE108:JOE109 JYA108:JYA109 KHW108:KHW109 KRS108:KRS109 LBO108:LBO109 LLK108:LLK109 LVG108:LVG109 MFC108:MFC109 MOY108:MOY109 MYU108:MYU109 NIQ108:NIQ109 NSM108:NSM109 OCI108:OCI109 OME108:OME109 OWA108:OWA109 PFW108:PFW109 PPS108:PPS109 PZO108:PZO109 QJK108:QJK109 QTG108:QTG109 RDC108:RDC109 RMY108:RMY109 RWU108:RWU109 SGQ108:SGQ109 SQM108:SQM109 TAI108:TAI109 TKE108:TKE109 TUA108:TUA109 UDW108:UDW109 UNS108:UNS109 UXO108:UXO109 VHK108:VHK109 VRG108:VRG109 WBC108:WBC109 WKY108:WKY109 WUU108:WUU109 SA108:SA109 II108:II109 IE108:IE109 WUQ108:WUQ109 WKU108:WKU109 WAY108:WAY109 VRC108:VRC109 VHG108:VHG109 UXK108:UXK109 UNO108:UNO109 UDS108:UDS109 TTW108:TTW109 TKA108:TKA109 TAE108:TAE109 SQI108:SQI109 SGM108:SGM109 RWQ108:RWQ109 RMU108:RMU109 RCY108:RCY109 QTC108:QTC109 QJG108:QJG109 PZK108:PZK109 PPO108:PPO109 PFS108:PFS109 OVW108:OVW109 OMA108:OMA109 OCE108:OCE109 NSI108:NSI109 NIM108:NIM109 MYQ108:MYQ109 MOU108:MOU109 MEY108:MEY109 LVC108:LVC109 LLG108:LLG109 LBK108:LBK109 KRO108:KRO109 KHS108:KHS109 JXW108:JXW109 JOA108:JOA109 JEE108:JEE109 IUI108:IUI109 IKM108:IKM109 IAQ108:IAQ109 HQU108:HQU109 HGY108:HGY109 GXC108:GXC109 GNG108:GNG109 GDK108:GDK109 FTO108:FTO109 FJS108:FJS109 EZW108:EZW109 EQA108:EQA109 EGE108:EGE109 DWI108:DWI109 DMM108:DMM109 DCQ108:DCQ109 CSU108:CSU109 CIY108:CIY109 BZC108:BZC109 BPG108:BPG109 BFK108:BFK109 AVO108:AVO109 ALS108:ALS109 ABW108:ABW109 SE108:SE109 ACA108:ACA109 ALW108:ALW109 BPQ111 BFU111 AVY111 AMC111 ACG111 SO111 ACK111 AMG111 AWC111 BFY111 BPU111 BZQ111 CJM111 CTI111 DDE111 DNA111 DWW111 EGS111 EQO111 FAK111 FKG111 FUC111 GDY111 GNU111 GXQ111 HHM111 HRI111 IBE111 ILA111 IUW111 JES111 JOO111 JYK111 KIG111 KSC111 LBY111 LLU111 LVQ111 MFM111 MPI111 MZE111 NJA111 NSW111 OCS111 OMO111 OWK111 PGG111 PQC111 PZY111 QJU111 QTQ111 RDM111 RNI111 RXE111 SHA111 SQW111 TAS111 TKO111 TUK111 UEG111 UOC111 UXY111 VHU111 VRQ111 WBM111 WLI111 WVE111 SK111 IS111 IO111 WVA111 WLE111 WBI111 VRM111 VHQ111 UXU111 UNY111 UEC111 TUG111 TKK111 TAO111 SQS111 SGW111 RXA111 RNE111 RDI111 QTM111 QJQ111 PZU111 PPY111 PGC111 OWG111 OMK111 OCO111 NSS111 NIW111 MZA111 MPE111 MFI111 LVM111 LLQ111 LBU111 KRY111 KIC111 JYG111 JOK111 JEO111 IUS111 IKW111 IBA111 HRE111 HHI111 GXM111 GNQ111 GDU111 FTY111 FKC111 FAG111 EQK111 EGO111 DWS111 DMW111 DDA111 CTE111 CJI111 BZM111 BFO112:BFO113 BPK112:BPK113 BZG112:BZG113 CJC112:CJC113 CSY112:CSY113 DCU112:DCU113 DMQ112:DMQ113 DWM112:DWM113 EGI112:EGI113 EQE112:EQE113 FAA112:FAA113 FJW112:FJW113 FTS112:FTS113 GDO112:GDO113 GNK112:GNK113 GXG112:GXG113 HHC112:HHC113 HQY112:HQY113 IAU112:IAU113 IKQ112:IKQ113 IUM112:IUM113 JEI112:JEI113 JOE112:JOE113 JYA112:JYA113 KHW112:KHW113 KRS112:KRS113 LBO112:LBO113 LLK112:LLK113 LVG112:LVG113 MFC112:MFC113 MOY112:MOY113 MYU112:MYU113 NIQ112:NIQ113 NSM112:NSM113 OCI112:OCI113 OME112:OME113 OWA112:OWA113 PFW112:PFW113 PPS112:PPS113 PZO112:PZO113 QJK112:QJK113 QTG112:QTG113 RDC112:RDC113 RMY112:RMY113 RWU112:RWU113 SGQ112:SGQ113 SQM112:SQM113 TAI112:TAI113 TKE112:TKE113 TUA112:TUA113 UDW112:UDW113 UNS112:UNS113 UXO112:UXO113 VHK112:VHK113 VRG112:VRG113 WBC112:WBC113 WKY112:WKY113 WUU112:WUU113 SA112:SA113 II112:II113 IE112:IE113 WUQ112:WUQ113 WKU112:WKU113 WAY112:WAY113 VRC112:VRC113 VHG112:VHG113 UXK112:UXK113 UNO112:UNO113 UDS112:UDS113 TTW112:TTW113 TKA112:TKA113 TAE112:TAE113 SQI112:SQI113 SGM112:SGM113 RWQ112:RWQ113 RMU112:RMU113 RCY112:RCY113 QTC112:QTC113 QJG112:QJG113 PZK112:PZK113 PPO112:PPO113 PFS112:PFS113 OVW112:OVW113 OMA112:OMA113 OCE112:OCE113 NSI112:NSI113 NIM112:NIM113 MYQ112:MYQ113 MOU112:MOU113 MEY112:MEY113 LVC112:LVC113 LLG112:LLG113 LBK112:LBK113 KRO112:KRO113 KHS112:KHS113 JXW112:JXW113 JOA112:JOA113 JEE112:JEE113 IUI112:IUI113 IKM112:IKM113 IAQ112:IAQ113 HQU112:HQU113 HGY112:HGY113 GXC112:GXC113 GNG112:GNG113 GDK112:GDK113 FTO112:FTO113 FJS112:FJS113 EZW112:EZW113 EQA112:EQA113 EGE112:EGE113 DWI112:DWI113 DMM112:DMM113 DCQ112:DCQ113 CSU112:CSU113 CIY112:CIY113 BZC112:BZC113 BPG112:BPG113 BFK112:BFK113 AVO112:AVO113 ALS112:ALS113 ABW112:ABW113 SE112:SE113 ACA112:ACA113 ALW112:ALW113 ALW73:ALW74 CJI116 BPK117:BPK118 BZG117:BZG118 CJC117:CJC118 CSY117:CSY118 DCU117:DCU118 DMQ117:DMQ118 DWM117:DWM118 EGI117:EGI118 EQE117:EQE118 FAA117:FAA118 FJW117:FJW118 FTS117:FTS118 GDO117:GDO118 GNK117:GNK118 GXG117:GXG118 HHC117:HHC118 HQY117:HQY118 IAU117:IAU118 IKQ117:IKQ118 IUM117:IUM118 JEI117:JEI118 JOE117:JOE118 JYA117:JYA118 KHW117:KHW118 KRS117:KRS118 LBO117:LBO118 LLK117:LLK118 LVG117:LVG118 MFC117:MFC118 MOY117:MOY118 MYU117:MYU118 NIQ117:NIQ118 NSM117:NSM118 OCI117:OCI118 OME117:OME118 OWA117:OWA118 PFW117:PFW118 PPS117:PPS118 PZO117:PZO118 QJK117:QJK118 QTG117:QTG118 RDC117:RDC118 RMY117:RMY118 RWU117:RWU118 SGQ117:SGQ118 SQM117:SQM118 TAI117:TAI118 TKE117:TKE118 TUA117:TUA118 UDW117:UDW118 UNS117:UNS118 UXO117:UXO118 VHK117:VHK118 VRG117:VRG118 WBC117:WBC118 WKY117:WKY118 WUU117:WUU118 SA117:SA118 II117:II118 IE117:IE118 WUQ117:WUQ118 WKU117:WKU118 WAY117:WAY118 VRC117:VRC118 VHG117:VHG118 UXK117:UXK118 UNO117:UNO118 UDS117:UDS118 TTW117:TTW118 TKA117:TKA118 TAE117:TAE118 SQI117:SQI118 SGM117:SGM118 RWQ117:RWQ118 RMU117:RMU118 RCY117:RCY118 QTC117:QTC118 QJG117:QJG118 PZK117:PZK118 PPO117:PPO118 PFS117:PFS118 OVW117:OVW118 OMA117:OMA118 OCE117:OCE118 NSI117:NSI118 NIM117:NIM118 MYQ117:MYQ118 MOU117:MOU118 MEY117:MEY118 LVC117:LVC118 LLG117:LLG118 LBK117:LBK118 KRO117:KRO118 KHS117:KHS118 JXW117:JXW118 JOA117:JOA118 JEE117:JEE118 IUI117:IUI118 IKM117:IKM118 IAQ117:IAQ118 HQU117:HQU118 HGY117:HGY118 GXC117:GXC118 GNG117:GNG118 GDK117:GDK118 FTO117:FTO118 FJS117:FJS118 EZW117:EZW118 EQA117:EQA118 EGE117:EGE118 DWI117:DWI118 DMM117:DMM118 DCQ117:DCQ118 CSU117:CSU118 CIY117:CIY118 BZC117:BZC118 BPG117:BPG118 BFK117:BFK118 AVO117:AVO118 ALS117:ALS118 ABW117:ABW118 SE117:SE118 ACA117:ACA118 AVS112:AVS113 ALW89 VRT138 VHX138 UYB138 UOF138 UEJ138 TUN138 TKR138 TAV138 SQZ138 SHD138 RXH138 RNL138 RDP138 QTT138 QJX138 QAB138 PQF138 PGJ138 OWN138 OMR138 OCV138 NSZ138 NJD138 MZH138 MPL138 MFP138 LVT138 LLX138 LCB138 KSF138 KIJ138 JYN138 JOR138 JEV138 IUZ138 ILD138 IBH138 HRL138 HHP138 GXT138 GNX138 GEB138 FUF138 FKJ138 FAN138 EQR138 EGV138 DWZ138 DND138 DDH138 CTL138 CJP138 BZT138 BPX138 BGB138 AWF138 AMJ138 ACN138 SR138 IV138 WVD138:WVE138 WLH138:WLI138 WBL138:WBM138 VRP138:VRQ138 VHT138:VHU138 UXX138:UXY138 UOB138:UOC138 UEF138:UEG138 TUJ138:TUK138 TKN138:TKO138 TAR138:TAS138 SQV138:SQW138 SGZ138:SHA138 RXD138:RXE138 RNH138:RNI138 RDL138:RDM138 QTP138:QTQ138 QJT138:QJU138 PZX138:PZY138 PQB138:PQC138 PGF138:PGG138 OWJ138:OWK138 OMN138:OMO138 OCR138:OCS138 NSV138:NSW138 NIZ138:NJA138 MZD138:MZE138 MPH138:MPI138 MFL138:MFM138 LVP138:LVQ138 LLT138:LLU138 LBX138:LBY138 KSB138:KSC138 KIF138:KIG138 JYJ138:JYK138 JON138:JOO138 JER138:JES138 IUV138:IUW138 IKZ138:ILA138 IBD138:IBE138 HRH138:HRI138 HHL138:HHM138 GXP138:GXQ138 GNT138:GNU138 GDX138:GDY138 FUB138:FUC138 FKF138:FKG138 FAJ138:FAK138 EQN138:EQO138 EGR138:EGS138 DWV138:DWW138 DMZ138:DNA138 DDD138:DDE138 CTH138:CTI138 CJL138:CJM138 BZP138:BZQ138 BPT138:BPU138 BFX138:BFY138 AWB138:AWC138 AMF138:AMG138 ACJ138:ACK138 SN138:SO138 IR138:IS138 WVH138 WLL138 S137:S142 O147 DDB143 DMX143 DWT143 EGP143 EQL143 FAH143 FKD143 FTZ143 GDV143 GNR143 GXN143 HHJ143 HRF143 IBB143 IKX143 IUT143 JEP143 JOL143 JYH143 KID143 KRZ143 LBV143 LLR143 LVN143 MFJ143 MPF143 MZB143 NIX143 NST143 OCP143 OML143 OWH143 PGD143 PPZ143 PZV143 QJR143 QTN143 RDJ143 RNF143 RXB143 SGX143 SQT143 TAP143 TKL143 TUH143 UED143 UNZ143 UXV143 VHR143 VRN143 WBJ143 WLF143 WVB143 IL143 SH143 ACD143 ALZ143 AVV143 BFR143 BPN143 BZJ143 CJF143 CTB143 DCX143 DMT143 DWP143 EGL143 EQH143 FAD143 FJZ143 FTV143 GDR143 GNN143 GXJ143 HHF143 HRB143 IAX143 IKT143 IUP143 JEL143 JOH143 JYD143 KHZ143 KRV143 LBR143 LLN143 LVJ143 MFF143 MPB143 MYX143 NIT143 NSP143 OCL143 OMH143 OWD143 PFZ143 PPV143 PZR143 QJN143 QTJ143 RDF143 RNB143 RWX143 SGT143 SQP143 TAL143 TKH143 TUD143 UDZ143 UNV143 UXR143 VHN143 VRJ143 WBF143 WLB143 WUX143 IP143 SL143 ACH143 AMD143 AVZ143 BFV143 BPR143 BZN143 CJJ143 U51:U68 ACT180 AMP180 AWL180 BGH180 BQD180 BZZ180 CJV180 CTR180 DDN180 DNJ180 DXF180 EHB180 EQX180 FAT180 FKP180 FUL180 GEH180 GOD180 GXZ180 HHV180 HRR180 IBN180 ILJ180 IVF180 JFB180 JOX180 JYT180 KIP180 KSL180 LCH180 LMD180 LVZ180 MFV180 MPR180 MZN180 NJJ180 NTF180 ODB180 OMX180 OWT180 PGP180 PQL180 QAH180 QKD180 QTZ180 RDV180 RNR180 RXN180 SHJ180 SRF180 TBB180 TKX180 TUT180 UEP180 UOL180 UYH180 VID180 VRZ180 WBV180 WLR180 WVN180 IX180 ST180 ACP180 AML180 AWH180 BGD180 BPZ180 BZV180 CJR180 CTN180 DDJ180 DNF180 DXB180 EGX180 EQT180 FAP180 FKL180 FUH180 GED180 GNZ180 GXV180 HHR180 HRN180 IBJ180 ILF180 IVB180 JEX180 JOT180 JYP180 KIL180 KSH180 LCD180 LLZ180 LVV180 MFR180 MPN180 MZJ180 NJF180 NTB180 OCX180 OMT180 OWP180 PGL180 PQH180 QAD180 QJZ180 QTV180 RDR180 RNN180 RXJ180 SHF180 SRB180 TAX180 TKT180 TUP180 UEL180 UOH180 UYD180 VHZ180 VRV180 WBR180 WLN180 WVJ180 JB180 S200:S219 ACT183 AMP183 AWL183 BGH183 BQD183 BZZ183 CJV183 CTR183 DDN183 DNJ183 DXF183 EHB183 EQX183 FAT183 FKP183 FUL183 GEH183 GOD183 GXZ183 HHV183 HRR183 IBN183 ILJ183 IVF183 JFB183 JOX183 JYT183 KIP183 KSL183 LCH183 LMD183 LVZ183 MFV183 MPR183 MZN183 NJJ183 NTF183 ODB183 OMX183 OWT183 PGP183 PQL183 QAH183 QKD183 QTZ183 RDV183 RNR183 RXN183 SHJ183 SRF183 TBB183 TKX183 TUT183 UEP183 UOL183 UYH183 VID183 VRZ183 WBV183 WLR183 WVN183 IX183 ST183 ACP183 AML183 AWH183 BGD183 BPZ183 BZV183 CJR183 CTN183 DDJ183 DNF183 DXB183 EGX183 EQT183 FAP183 FKL183 FUH183 GED183 GNZ183 GXV183 HHR183 HRN183 IBJ183 ILF183 IVB183 JEX183 JOT183 JYP183 KIL183 KSH183 LCD183 LLZ183 LVV183 MFR183 MPN183 MZJ183 NJF183 NTB183 OCX183 OMT183 OWP183 PGL183 PQH183 QAD183 QJZ183 QTV183 RDR183 RNN183 RXJ183 SHF183 SRB183 TAX183 TKT183 TUP183 UEL183 UOH183 UYD183 VHZ183 VRV183 WBR183 WLN183 WVJ183 JB183 ADE181 SX186 ACT186 AMP186 AWL186 BGH186 BQD186 BZZ186 CJV186 CTR186 DDN186 DNJ186 DXF186 EHB186 EQX186 FAT186 FKP186 FUL186 GEH186 GOD186 GXZ186 HHV186 HRR186 IBN186 ILJ186 IVF186 JFB186 JOX186 JYT186 KIP186 KSL186 LCH186 LMD186 LVZ186 MFV186 MPR186 MZN186 NJJ186 NTF186 ODB186 OMX186 OWT186 PGP186 PQL186 QAH186 QKD186 QTZ186 RDV186 RNR186 RXN186 SHJ186 SRF186 TBB186 TKX186 TUT186 UEP186 UOL186 UYH186 VID186 VRZ186 WBV186 WLR186 WVN186 IX186 ST186 ACP186 AML186 AWH186 BGD186 BPZ186 BZV186 CJR186 CTN186 DDJ186 DNF186 DXB186 EGX186 EQT186 FAP186 FKL186 FUH186 GED186 GNZ186 GXV186 HHR186 HRN186 IBJ186 ILF186 IVB186 JEX186 JOT186 JYP186 KIL186 KSH186 LCD186 LLZ186 LVV186 MFR186 MPN186 MZJ186 NJF186 NTB186 OCX186 OMT186 OWP186 PGL186 PQH186 QAD186 QJZ186 QTV186 RDR186 RNN186 RXJ186 SHF186 SRB186 TAX186 TKT186 TUP186 UEL186 UOH186 UYD186 VHZ186 VRV186 WBR186 WLN186 WVJ186 JB186 SX188 ACT188 AMP188 AWL188 BGH188 BQD188 BZZ188 CJV188 CTR188 DDN188 DNJ188 DXF188 EHB188 EQX188 FAT188 FKP188 FUL188 GEH188 GOD188 GXZ188 HHV188 HRR188 IBN188 ILJ188 IVF188 JFB188 JOX188 JYT188 KIP188 KSL188 LCH188 LMD188 LVZ188 MFV188 MPR188 MZN188 NJJ188 NTF188 ODB188 OMX188 OWT188 PGP188 PQL188 QAH188 QKD188 QTZ188 RDV188 RNR188 RXN188 SHJ188 SRF188 TBB188 TKX188 TUT188 UEP188 UOL188 UYH188 VID188 VRZ188 WBV188 WLR188 WVN188 IX188 ST188 ACP188 AML188 AWH188 BGD188 BPZ188 BZV188 CJR188 CTN188 DDJ188 DNF188 DXB188 EGX188 EQT188 FAP188 FKL188 FUH188 GED188 GNZ188 GXV188 HHR188 HRN188 IBJ188 ILF188 IVB188 JEX188 JOT188 JYP188 KIL188 KSH188 LCD188 LLZ188 LVV188 MFR188 MPN188 MZJ188 NJF188 NTB188 OCX188 OMT188 OWP188 PGL188 PQH188 QAD188 QJZ188 QTV188 RDR188 RNN188 RXJ188 SHF188 SRB188 TAX188 TKT188 TUP188 UEL188 UOH188 UYD188 VHZ188 VRV188 WBR188 WLN188 WVJ188 JB188 SX190 ACT190 AMP190 AWL190 BGH190 BQD190 BZZ190 CJV190 CTR190 DDN190 DNJ190 DXF190 EHB190 EQX190 FAT190 FKP190 FUL190 GEH190 GOD190 GXZ190 HHV190 HRR190 IBN190 ILJ190 IVF190 JFB190 JOX190 JYT190 KIP190 KSL190 LCH190 LMD190 LVZ190 MFV190 MPR190 MZN190 NJJ190 NTF190 ODB190 OMX190 OWT190 PGP190 PQL190 QAH190 QKD190 QTZ190 RDV190 RNR190 RXN190 SHJ190 SRF190 TBB190 TKX190 TUT190 UEP190 UOL190 UYH190 VID190 VRZ190 WBV190 WLR190 WVN190 IX190 ST190 ACP190 AML190 AWH190 BGD190 BPZ190 BZV190 CJR190 CTN190 DDJ190 DNF190 DXB190 EGX190 EQT190 FAP190 FKL190 FUH190 GED190 GNZ190 GXV190 HHR190 HRN190 IBJ190 ILF190 IVB190 JEX190 JOT190 JYP190 KIL190 KSH190 LCD190 LLZ190 LVV190 MFR190 MPN190 MZJ190 NJF190 NTB190 OCX190 OMT190 OWP190 PGL190 PQH190 QAD190 QJZ190 QTV190 RDR190 RNN190 RXJ190 SHF190 SRB190 TAX190 TKT190 TUP190 UEL190 UOH190 UYD190 VHZ190 VRV190 WBR190 WLN190 WVJ190 SX231 ACT231 AMP231 AWL231 BGH231 BQD231 BZZ231 CJV231 CTR231 DDN231 DNJ231 DXF231 EHB231 EQX231 FAT231 FKP231 FUL231 GEH231 GOD231 GXZ231 HHV231 HRR231 IBN231 ILJ231 IVF231 JFB231 JOX231 JYT231 KIP231 KSL231 LCH231 LMD231 LVZ231 MFV231 MPR231 MZN231 NJJ231 NTF231 ODB231 OMX231 OWT231 PGP231 PQL231 QAH231 QKD231 QTZ231 RDV231 RNR231 RXN231 SHJ231 SRF231 TBB231 TKX231 TUT231 UEP231 UOL231 UYH231 VID231 VRZ231 WBV231 WLR231 WVN231 IX231 ST231 ACP231 AML231 AWH231 BGD231 BPZ231 BZV231 CJR231 CTN231 DDJ231 DNF231 DXB231 EGX231 EQT231 FAP231 FKL231 FUH231 GED231 GNZ231 GXV231 HHR231 HRN231 IBJ231 ILF231 IVB231 JEX231 JOT231 JYP231 KIL231 KSH231 LCD231 LLZ231 LVV231 MFR231 MPN231 MZJ231 NJF231 NTB231 OCX231 OMT231 OWP231 PGL231 PQH231 QAD231 QJZ231 QTV231 RDR231 RNN231 RXJ231 SHF231 SRB231 TAX231 TKT231 TUP231 UEL231 UOH231 UYD231 VHZ231 VRV231 WBR231 WLN231 WVJ231 WLY327 CTF143 TE144 JI144 WVQ144 WLU144 WBY144 VSC144 VIG144 UYK144 UOO144 UES144 TUW144 TLA144 TBE144 SRI144 SHM144 RXQ144 RNU144 RDY144 QUC144 QKG144 QAK144 PQO144 PGS144 OWW144 ONA144 ODE144 NTI144 NJM144 MZQ144 MPU144 MFY144 LWC144 LMG144 LCK144 KSO144 KIS144 JYW144 JPA144 JFE144 IVI144 ILM144 IBQ144 HRU144 HHY144 GYC144 GOG144 GEK144 FUO144 FKS144 FAW144 ERA144 EHE144 DXI144 DNM144 DDQ144 CTU144 CJY144 CAC144 BQG144 BGK144 AWO144 AMS144 ACW144 TA144 JE144 WVU144 WLY144 WCC144 VSG144 VIK144 UYO144 UOS144 UEW144 TVA144 TLE144 TBI144 SRM144 SHQ144 RXU144 RNY144 REC144 QUG144 QKK144 QAO144 PQS144 PGW144 OXA144 ONE144 ODI144 NTM144 NJQ144 MZU144 MPY144 MGC144 LWG144 LMK144 LCO144 KSS144 KIW144 JZA144 JPE144 JFI144 IVM144 ILQ144 IBU144 HRY144 HIC144 GYG144 GOK144 GEO144 FUS144 FKW144 FBA144 ERE144 EHI144 DXM144 DNQ144 DDU144 CTY144 CKC144 CAG144 BQK144 BGO144 AWS144 AMW144 ADA144 CJU135 DDO126 CTS126 CJW126 CAA126 BQE126 BGI126 AWM126 AMQ126 ACU126 SY126 JC126 WVK126 WLO126 WBS126 VRW126 VIA126 UYE126 UOI126 UEM126 TUQ126 TKU126 TAY126 SRC126 SHG126 RXK126 RNO126 RDS126 QTW126 QKA126 QAE126 PQI126 PGM126 OWQ126 OMU126 OCY126 NTC126 NJG126 MZK126 MPO126 MFS126 LVW126 LMA126 LCE126 KSI126 KIM126 JYQ126 JOU126 JEY126 IVC126 ILG126 IBK126 HRO126 HHS126 GXW126 GOA126 GEE126 FUI126 FKM126 FAQ126 EQU126 EGY126 DXC126 DNG126 DDK126 CTO126 CJS126 BZW126 BQA126 BGE126 AWI126 AMM126 ACQ126 SU126 IY126 WVO126 WLS126 WBW126 VSA126 VIE126 UYI126 UOM126 UEQ126 TUU126 TKY126 TBC126 SRG126 SHK126 RXO126 RNS126 RDW126 QUA126 QKE126 QAI126 PQM126 PGQ126 OWU126 OMY126 ODC126 NTG126 NJK126 MZO126 MPS126 MFW126 LWA126 LME126 LCI126 KSM126 KIQ126 JYU126 JOY126 JFC126 IVG126 ILK126 IBO126 HRS126 HHW126 GYA126 GOE126 GEI126 FUM126 FKQ126 FAU126 EQY126 EHC126 DXG126 DNK126 ADA127 TE127 JI127 WVQ127 WLU127 WBY127 VSC127 VIG127 UYK127 UOO127 UES127 TUW127 TLA127 TBE127 SRI127 SHM127 RXQ127 RNU127 RDY127 QUC127 QKG127 QAK127 PQO127 PGS127 OWW127 ONA127 ODE127 NTI127 NJM127 MZQ127 MPU127 MFY127 LWC127 LMG127 LCK127 KSO127 KIS127 JYW127 JPA127 JFE127 IVI127 ILM127 IBQ127 HRU127 HHY127 GYC127 GOG127 GEK127 FUO127 FKS127 FAW127 ERA127 EHE127 DXI127 DNM127 DDQ127 CTU127 CJY127 CAC127 BQG127 BGK127 AWO127 AMS127 ACW127 TA127 JE127 WVU127 WLY127 WCC127 VSG127 VIK127 UYO127 UOS127 UEW127 TVA127 TLE127 TBI127 SRM127 SHQ127 RXU127 RNY127 REC127 QUG127 QKK127 QAO127 PQS127 PGW127 OXA127 ONE127 ODI127 NTM127 NJQ127 MZU127 MPY127 MGC127 LWG127 LMK127 LCO127 KSS127 KIW127 JZA127 JPE127 JFI127 IVM127 ILQ127 IBU127 HRY127 HIC127 GYG127 GOK127 GEO127 FUS127 FKW127 FBA127 ERE127 EHI127 DXM127 DNQ127 DDU127 CTY127 CKC127 CAG127 BQK127 BGO127 AWS127 AMW127 S123:S133 DDO128 CTS128 CJW128 CAA128 BQE128 BGI128 AWM128 AMQ128 ACU128 SY128 JC128 WVK128 WLO128 WBS128 VRW128 VIA128 UYE128 UOI128 UEM128 TUQ128 TKU128 TAY128 SRC128 SHG128 RXK128 RNO128 RDS128 QTW128 QKA128 QAE128 PQI128 PGM128 OWQ128 OMU128 OCY128 NTC128 NJG128 MZK128 MPO128 MFS128 LVW128 LMA128 LCE128 KSI128 KIM128 JYQ128 JOU128 JEY128 IVC128 ILG128 IBK128 HRO128 HHS128 GXW128 GOA128 GEE128 FUI128 FKM128 FAQ128 EQU128 EGY128 DXC128 DNG128 DDK128 CTO128 CJS128 BZW128 BQA128 BGE128 AWI128 AMM128 ACQ128 SU128 IY128 WVO128 WLS128 WBW128 VSA128 VIE128 UYI128 UOM128 UEQ128 TUU128 TKY128 TBC128 SRG128 SHK128 RXO128 RNS128 RDW128 QUA128 QKE128 QAI128 PQM128 PGQ128 OWU128 OMY128 ODC128 NTG128 NJK128 MZO128 MPS128 MFW128 LWA128 LME128 LCI128 KSM128 KIQ128 JYU128 JOY128 JFC128 IVG128 ILK128 IBO128 HRS128 HHW128 GYA128 GOE128 GEI128 FUM128 FKQ128 FAU128 EQY128 EHC128 DXG128 DNK128 ADA129 TE129 JI129 WVQ129 WLU129 WBY129 VSC129 VIG129 UYK129 UOO129 UES129 TUW129 TLA129 TBE129 SRI129 SHM129 RXQ129 RNU129 RDY129 QUC129 QKG129 QAK129 PQO129 PGS129 OWW129 ONA129 ODE129 NTI129 NJM129 MZQ129 MPU129 MFY129 LWC129 LMG129 LCK129 KSO129 KIS129 JYW129 JPA129 JFE129 IVI129 ILM129 IBQ129 HRU129 HHY129 GYC129 GOG129 GEK129 FUO129 FKS129 FAW129 ERA129 EHE129 DXI129 DNM129 DDQ129 CTU129 CJY129 CAC129 BQG129 BGK129 AWO129 AMS129 ACW129 TA129 JE129 WVU129 WLY129 WCC129 VSG129 VIK129 UYO129 UOS129 UEW129 TVA129 TLE129 TBI129 SRM129 SHQ129 RXU129 RNY129 REC129 QUG129 QKK129 QAO129 PQS129 PGW129 OXA129 ONE129 ODI129 NTM129 NJQ129 MZU129 MPY129 MGC129 LWG129 LMK129 LCO129 KSS129 KIW129 JZA129 JPE129 JFI129 IVM129 ILQ129 IBU129 HRY129 HIC129 GYG129 GOK129 GEO129 FUS129 FKW129 FBA129 ERE129 EHI129 DXM129 DNQ129 DDU129 CTY129 CKC129 CAG129 BQK129 BGO129 AWS129 AMW129 DNK130 O123:O133 DXG134 DDO130 CTS130 CJW130 CAA130 BQE130 BGI130 AWM130 AMQ130 ACU130 SY130 JC130 WVK130 WLO130 WBS130 VRW130 VIA130 UYE130 UOI130 UEM130 TUQ130 TKU130 TAY130 SRC130 SHG130 RXK130 RNO130 RDS130 QTW130 QKA130 QAE130 PQI130 PGM130 OWQ130 OMU130 OCY130 NTC130 NJG130 MZK130 MPO130 MFS130 LVW130 LMA130 LCE130 KSI130 KIM130 JYQ130 JOU130 JEY130 IVC130 ILG130 IBK130 HRO130 HHS130 GXW130 GOA130 GEE130 FUI130 FKM130 FAQ130 EQU130 EGY130 DXC130 DNG130 DDK130 CTO130 CJS130 BZW130 BQA130 BGE130 AWI130 AMM130 ACQ130 SU130 IY130 WVO130 WLS130 WBW130 VSA130 VIE130 UYI130 UOM130 UEQ130 TUU130 TKY130 TBC130 SRG130 SHK130 RXO130 RNS130 RDW130 QUA130 QKE130 QAI130 PQM130 PGQ130 OWU130 OMY130 ODC130 NTG130 NJK130 MZO130 MPS130 MFW130 LWA130 LME130 LCI130 KSM130 KIQ130 JYU130 JOY130 JFC130 IVG130 ILK130 IBO130 HRS130 HHW130 GYA130 GOE130 GEI130 FUM130 FKQ130 FAU130 EQY130 EHC130 DXG130 ADA131 TE131 JI131 WVQ131 WLU131 WBY131 VSC131 VIG131 UYK131 UOO131 UES131 TUW131 TLA131 TBE131 SRI131 SHM131 RXQ131 RNU131 RDY131 QUC131 QKG131 QAK131 PQO131 PGS131 OWW131 ONA131 ODE131 NTI131 NJM131 MZQ131 MPU131 MFY131 LWC131 LMG131 LCK131 KSO131 KIS131 JYW131 JPA131 JFE131 IVI131 ILM131 IBQ131 HRU131 HHY131 GYC131 GOG131 GEK131 FUO131 FKS131 FAW131 ERA131 EHE131 DXI131 DNM131 DDQ131 CTU131 CJY131 CAC131 BQG131 BGK131 AWO131 AMS131 ACW131 TA131 JE131 WVU131 WLY131 WCC131 VSG131 VIK131 UYO131 UOS131 UEW131 TVA131 TLE131 TBI131 SRM131 SHQ131 RXU131 RNY131 REC131 QUG131 QKK131 QAO131 PQS131 PGW131 OXA131 ONE131 ODI131 NTM131 NJQ131 MZU131 MPY131 MGC131 LWG131 LMK131 LCO131 KSS131 KIW131 JZA131 JPE131 JFI131 IVM131 ILQ131 IBU131 HRY131 HIC131 GYG131 GOK131 GEO131 FUS131 FKW131 FBA131 ERE131 EHI131 DXM131 DNQ131 DDU131 CTY131 CKC131 CAG131 BQK131 BGO131 AWS131 AMW131 DXG132 DNK132 DDO132 CTS132 CJW132 CAA132 BQE132 BGI132 AWM132 AMQ132 ACU132 SY132 JC132 WVK132 WLO132 WBS132 VRW132 VIA132 UYE132 UOI132 UEM132 TUQ132 TKU132 TAY132 SRC132 SHG132 RXK132 RNO132 RDS132 QTW132 QKA132 QAE132 PQI132 PGM132 OWQ132 OMU132 OCY132 NTC132 NJG132 MZK132 MPO132 MFS132 LVW132 LMA132 LCE132 KSI132 KIM132 JYQ132 JOU132 JEY132 IVC132 ILG132 IBK132 HRO132 HHS132 GXW132 GOA132 GEE132 FUI132 FKM132 FAQ132 EQU132 EGY132 DXC132 DNG132 DDK132 CTO132 CJS132 BZW132 BQA132 BGE132 AWI132 AMM132 ACQ132 SU132 IY132 WVO132 WLS132 WBW132 VSA132 VIE132 UYI132 UOM132 UEQ132 TUU132 TKY132 TBC132 SRG132 SHK132 RXO132 RNS132 RDW132 QUA132 QKE132 QAI132 PQM132 PGQ132 OWU132 OMY132 ODC132 NTG132 NJK132 MZO132 MPS132 MFW132 LWA132 LME132 LCI132 KSM132 KIQ132 JYU132 JOY132 JFC132 IVG132 ILK132 IBO132 HRS132 HHW132 GYA132 GOE132 GEI132 FUM132 FKQ132 FAU132 EQY132 EHC132 EHC134 TE133 JI133 WVQ133 WLU133 WBY133 VSC133 VIG133 UYK133 UOO133 UES133 TUW133 TLA133 TBE133 SRI133 SHM133 RXQ133 RNU133 RDY133 QUC133 QKG133 QAK133 PQO133 PGS133 OWW133 ONA133 ODE133 NTI133 NJM133 MZQ133 MPU133 MFY133 LWC133 LMG133 LCK133 KSO133 KIS133 JYW133 JPA133 JFE133 IVI133 ILM133 IBQ133 HRU133 HHY133 GYC133 GOG133 GEK133 FUO133 FKS133 FAW133 ERA133 EHE133 DXI133 DNM133 DDQ133 CTU133 CJY133 CAC133 BQG133 BGK133 AWO133 AMS133 ACW133 TA133 JE133 WVU133 WLY133 WCC133 VSG133 VIK133 UYO133 UOS133 UEW133 TVA133 TLE133 TBI133 SRM133 SHQ133 RXU133 RNY133 REC133 QUG133 QKK133 QAO133 PQS133 PGW133 OXA133 ONE133 ODI133 NTM133 NJQ133 MZU133 MPY133 MGC133 LWG133 LMK133 LCO133 KSS133 KIW133 JZA133 JPE133 JFI133 IVM133 ILQ133 IBU133 HRY133 HIC133 GYG133 GOK133 GEO133 FUS133 FKW133 FBA133 ERE133 EHI133 DXM133 DNQ133 DDU133 CTY133 CKC133 CAG133 BQK133 BGO133 AWS133 AMW133 O200:O219 SX180 TI181 JM181 WVU181 WLY181 WCC181 VSG181 VIK181 UYO181 UOS181 UEW181 TVA181 TLE181 TBI181 SRM181 SHQ181 RXU181 RNY181 REC181 QUG181 QKK181 QAO181 PQS181 PGW181 OXA181 ONE181 ODI181 NTM181 NJQ181 MZU181 MPY181 MGC181 LWG181 LMK181 LCO181 KSS181 KIW181 JZA181 JPE181 JFI181 IVM181 ILQ181 IBU181 HRY181 HIC181 GYG181 GOK181 GEO181 FUS181 FKW181 FBA181 ERE181 EHI181 DXM181 DNQ181 DDU181 CTY181 CKC181 CAG181 BQK181 BGO181 AWS181 AMW181 ADA181 TE181 JI181 WVY181 WMC181 WCG181 VSK181 VIO181 UYS181 UOW181 UFA181 TVE181 TLI181 TBM181 SRQ181 SHU181 RXY181 ROC181 REG181 QUK181 QKO181 QAS181 PQW181 PHA181 OXE181 ONI181 ODM181 NTQ181 NJU181 MZY181 MQC181 MGG181 LWK181 LMO181 LCS181 KSW181 KJA181 JZE181 JPI181 JFM181 IVQ181 ILU181 IBY181 HSC181 HIG181 GYK181 GOO181 GES181 FUW181 FLA181 FBE181 ERI181 EHM181 DXQ181 DNU181 DDY181 CUC181 CKG181 CAK181 BQO181 BGS181 AWW181 ANA181 SX183 TI184 JM184 WVU184 WLY184 WCC184 VSG184 VIK184 UYO184 UOS184 UEW184 TVA184 TLE184 TBI184 SRM184 SHQ184 RXU184 RNY184 REC184 QUG184 QKK184 QAO184 PQS184 PGW184 OXA184 ONE184 ODI184 NTM184 NJQ184 MZU184 MPY184 MGC184 LWG184 LMK184 LCO184 KSS184 KIW184 JZA184 JPE184 JFI184 IVM184 ILQ184 IBU184 HRY184 HIC184 GYG184 GOK184 GEO184 FUS184 FKW184 FBA184 ERE184 EHI184 DXM184 DNQ184 DDU184 CTY184 CKC184 CAG184 BQK184 BGO184 AWS184 AMW184 ADA184 TE184 JI184 WVY184 WMC184 WCG184 VSK184 VIO184 UYS184 UOW184 UFA184 TVE184 TLI184 TBM184 SRQ184 SHU184 RXY184 ROC184 REG184 QUK184 QKO184 QAS184 PQW184 PHA184 OXE184 ONI184 ODM184 NTQ184 NJU184 MZY184 MQC184 MGG184 LWK184 LMO184 LCS184 KSW184 KJA184 JZE184 JPI184 JFM184 IVQ184 ILU184 IBY184 HSC184 HIG184 GYK184 GOO184 GES184 FUW184 FLA184 FBE184 ERI184 EHM184 DXQ184 DNU184 DDY184 CUC184 CKG184 CAK184 BQO184 BGS184 AWW184 ANA184 JB139:JB142 WVJ147 WLN147 WBR147 VRV147 VHZ147 UYD147 UOH147 UEL147 TUP147 TKT147 TAX147 SRB147 SHF147 RXJ147 RNN147 RDR147 QTV147 QJZ147 QAD147 PQH147 PGL147 OWP147 OMT147 OCX147 NTB147 NJF147 MZJ147 MPN147 MFR147 LVV147 LLZ147 LCD147 KSH147 KIL147 JYP147 JOT147 JEX147 IVB147 ILF147 IBJ147 HRN147 HHR147 GXV147 GNZ147 GED147 FUH147 FKL147 FAP147 EQT147 EGX147 DXB147 DNF147 DDJ147 CTN147 CJR147 BZV147 BPZ147 BGD147 AWH147 AML147 ACP147 ST147 IX147 WVN147 WLR147 WBV147 VRZ147 VID147 UYH147 UOL147 UEP147 TUT147 TKX147 TBB147 SRF147 SHJ147 RXN147 RNR147 RDV147 QTZ147 QKD147 QAH147 PQL147 PGP147 OWT147 OMX147 ODB147 NTF147 NJJ147 MZN147 MPR147 MFV147 LVZ147 LMD147 LCH147 KSL147 KIP147 JYT147 JOX147 JFB147 IVF147 ILJ147 IBN147 HRR147 HHV147 GXZ147 GOD147 GEH147 FUL147 FKP147 FAT147 EQX147 EHB147 DXF147 DNJ147 DDN147 CTR147 CJV147 BZZ147 BQD147 BGH147 AWL147 AMP147 ACT147 N119:N120 WVJ139:WVJ142 WLN139:WLN142 WBR139:WBR142 VRV139:VRV142 VHZ139:VHZ142 UYD139:UYD142 UOH139:UOH142 UEL139:UEL142 TUP139:TUP142 TKT139:TKT142 TAX139:TAX142 SRB139:SRB142 SHF139:SHF142 RXJ139:RXJ142 RNN139:RNN142 RDR139:RDR142 QTV139:QTV142 QJZ139:QJZ142 QAD139:QAD142 PQH139:PQH142 PGL139:PGL142 OWP139:OWP142 OMT139:OMT142 OCX139:OCX142 NTB139:NTB142 NJF139:NJF142 MZJ139:MZJ142 MPN139:MPN142 MFR139:MFR142 LVV139:LVV142 LLZ139:LLZ142 LCD139:LCD142 KSH139:KSH142 KIL139:KIL142 JYP139:JYP142 JOT139:JOT142 JEX139:JEX142 IVB139:IVB142 ILF139:ILF142 IBJ139:IBJ142 HRN139:HRN142 HHR139:HHR142 GXV139:GXV142 GNZ139:GNZ142 GED139:GED142 FUH139:FUH142 FKL139:FKL142 FAP139:FAP142 EQT139:EQT142 EGX139:EGX142 DXB139:DXB142 DNF139:DNF142 DDJ139:DDJ142 CTN139:CTN142 CJR139:CJR142 BZV139:BZV142 BPZ139:BPZ142 BGD139:BGD142 AWH139:AWH142 AML139:AML142 ACP139:ACP142 ST139:ST142 IX139:IX142 WVN139:WVN142 WLR139:WLR142 WBV139:WBV142 VRZ139:VRZ142 VID139:VID142 UYH139:UYH142 UOL139:UOL142 UEP139:UEP142 TUT139:TUT142 TKX139:TKX142 TBB139:TBB142 SRF139:SRF142 SHJ139:SHJ142 RXN139:RXN142 RNR139:RNR142 RDV139:RDV142 QTZ139:QTZ142 QKD139:QKD142 QAH139:QAH142 PQL139:PQL142 PGP139:PGP142 OWT139:OWT142 OMX139:OMX142 ODB139:ODB142 NTF139:NTF142 NJJ139:NJJ142 MZN139:MZN142 MPR139:MPR142 MFV139:MFV142 LVZ139:LVZ142 LMD139:LMD142 LCH139:LCH142 KSL139:KSL142 KIP139:KIP142 JYT139:JYT142 JOX139:JOX142 JFB139:JFB142 IVF139:IVF142 ILJ139:ILJ142 IBN139:IBN142 HRR139:HRR142 HHV139:HHV142 GXZ139:GXZ142 GOD139:GOD142 GEH139:GEH142 FUL139:FUL142 FKP139:FKP142 FAT139:FAT142 EQX139:EQX142 EHB139:EHB142 DXF139:DXF142 DNJ139:DNJ142 DDN139:DDN142 CTR139:CTR142 CJV139:CJV142 BZZ139:BZZ142 BQD139:BQD142 BGH139:BGH142 AWL139:AWL142 AMP139:AMP142 ACT139:ACT142 O137:O142 WLS237:WLT237 WLU238 WVW239 JK239 TG239 ADC239 AMY239 AWU239 BGQ239 BQM239 CAI239 CKE239 CUA239 DDW239 DNS239 DXO239 EHK239 ERG239 FBC239 FKY239 FUU239 GEQ239 GOM239 GYI239 HIE239 HSA239 IBW239 ILS239 IVO239 JFK239 JPG239 JZC239 KIY239 KSU239 LCQ239 LMM239 LWI239 MGE239 MQA239 MZW239 NJS239 NTO239 ODK239 ONG239 OXC239 PGY239 PQU239 QAQ239 QKM239 QUI239 REE239 ROA239 RXW239 SHS239 SRO239 TBK239 TLG239 TVC239 UEY239 UOU239 UYQ239 VIM239 VSI239 WCE239 WMA239 O242:O243 JK243 TG243 ADC243 AMY243 AWU243 BGQ243 BQM243 CAI243 CKE243 CUA243 DDW243 DNS243 DXO243 EHK243 ERG243 FBC243 FKY243 FUU243 GEQ243 GOM243 GYI243 HIE243 HSA243 IBW243 ILS243 IVO243 JFK243 JPG243 JZC243 KIY243 KSU243 LCQ243 LMM243 LWI243 MGE243 MQA243 MZW243 NJS243 NTO243 ODK243 ONG243 OXC243 PGY243 PQU243 QAQ243 QKM243 QUI243 REE243 ROA243 RXW243 SHS243 SRO243 TBK243 TLG243 TVC243 UEY243 UOU243 UYQ243 VIM243 VSI243 WCE243 WMA243 WVW243 BQG351 TG328 JK328 WVW328 WMA328 WCE328 VSI328 VIM328 UYQ328 UOU328 UEY328 TVC328 TLG328 TBK328 SRO328 SHS328 RXW328 ROA328 REE328 QUI328 QKM328 QAQ328 PQU328 PGY328 OXC328 ONG328 ODK328 NTO328 NJS328 MZW328 MQA328 MGE328 LWI328 LMM328 LCQ328 KSU328 KIY328 JZC328 JPG328 JFK328 IVO328 ILS328 IBW328 HSA328 HIE328 GYI328 GOM328 GEQ328 FUU328 FKY328 FBC328 ERG328 EHK328 DXO328 DNS328 DDW328 CUA328 CKE328 CAI328 BQM328 BGQ328 AWU328 AMY328 ADC328 TI329:TI331 WVU329:WVU331 ADE329:ADE331 ANA329:ANA331 AWW329:AWW331 BGS329:BGS331 BQO329:BQO331 CAK329:CAK331 CKG329:CKG331 CUC329:CUC331 DDY329:DDY331 DNU329:DNU331 DXQ329:DXQ331 EHM329:EHM331 ERI329:ERI331 FBE329:FBE331 FLA329:FLA331 FUW329:FUW331 GES329:GES331 GOO329:GOO331 GYK329:GYK331 HIG329:HIG331 HSC329:HSC331 IBY329:IBY331 ILU329:ILU331 IVQ329:IVQ331 JFM329:JFM331 JPI329:JPI331 JZE329:JZE331 KJA329:KJA331 KSW329:KSW331 LCS329:LCS331 LMO329:LMO331 LWK329:LWK331 MGG329:MGG331 MQC329:MQC331 MZY329:MZY331 NJU329:NJU331 NTQ329:NTQ331 ODM329:ODM331 ONI329:ONI331 OXE329:OXE331 PHA329:PHA331 PQW329:PQW331 QAS329:QAS331 QKO329:QKO331 QUK329:QUK331 REG329:REG331 ROC329:ROC331 RXY329:RXY331 SHU329:SHU331 SRQ329:SRQ331 TBM329:TBM331 TLI329:TLI331 TVE329:TVE331 UFA329:UFA331 UOW329:UOW331 UYS329:UYS331 VIO329:VIO331 VSK329:VSK331 WCG329:WCG331 WMC329:WMC331 WVY329:WVY331 JI329:JI331 TE329:TE331 ADA329:ADA331 AMW329:AMW331 AWS329:AWS331 BGO329:BGO331 BQK329:BQK331 CAG329:CAG331 CKC329:CKC331 CTY329:CTY331 DDU329:DDU331 DNQ329:DNQ331 DXM329:DXM331 EHI329:EHI331 ERE329:ERE331 FBA329:FBA331 FKW329:FKW331 FUS329:FUS331 GEO329:GEO331 GOK329:GOK331 GYG329:GYG331 HIC329:HIC331 HRY329:HRY331 IBU329:IBU331 ILQ329:ILQ331 IVM329:IVM331 JFI329:JFI331 JPE329:JPE331 JZA329:JZA331 KIW329:KIW331 KSS329:KSS331 LCO329:LCO331 LMK329:LMK331 LWG329:LWG331 MGC329:MGC331 MPY329:MPY331 MZU329:MZU331 NJQ329:NJQ331 NTM329:NTM331 ODI329:ODI331 ONE329:ONE331 OXA329:OXA331 PGW329:PGW331 PQS329:PQS331 QAO329:QAO331 QKK329:QKK331 QUG329:QUG331 REC329:REC331 RNY329:RNY331 RXU329:RXU331 SHQ329:SHQ331 SRM329:SRM331 TBI329:TBI331 TLE329:TLE331 TVA329:TVA331 UEW329:UEW331 UOS329:UOS331 UYO329:UYO331 VIK329:VIK331 VSG329:VSG331 WCC329:WCC331 WLY329:WLY331 O230:O234 WVM236 JE236 TA236 ACW236 AMS236 AWO236 BGK236 BQG236 CAC236 CJY236 CTU236 DDQ236 DNM236 DXI236 EHE236 ERA236 FAW236 FKS236 FUO236 GEK236 GOG236 GYC236 HHY236 HRU236 IBQ236 ILM236 IVI236 JFE236 JPA236 JYW236 KIS236 KSO236 LCK236 LMG236 LWC236 MFY236 MPU236 MZQ236 NJM236 NTI236 ODE236 ONA236 OWW236 PGS236 PQO236 QAK236 QKG236 QUC236 RDY236 RNU236 RXQ236 SHM236 SRI236 TBE236 TLA236 TUW236 UES236 UOO236 UYK236 VIG236 VSC236 WBY236 WLU236 WVQ236 JA236 SW236 ACS236 AMO236 AWK236 BGG236 BQC236 BZY236 CJU236 CTQ236 DDM236 DNI236 DXE236 EHA236 EQW236 FAS236 FKO236 FUK236 GEG236 GOC236 GXY236 HHU236 HRQ236 IBM236 ILI236 IVE236 JFA236 JOW236 JYS236 KIO236 KSK236 LCG236 LMC236 LVY236 MFU236 MPQ236 MZM236 NJI236 NTE236 ODA236 OMW236 OWS236 PGO236 PQK236 QAG236 QKC236 QTY236 RDU236 RNQ236 RXM236 SHI236 SRE236 TBA236 TKW236 TUS236 UEO236 UOK236 UYG236 VIC236 VRY236 WBU236 WLQ236 JM323 TI323 WVU323 ADE323 ANA323 AWW323 BGS323 BQO323 CAK323 CKG323 CUC323 DDY323 DNU323 DXQ323 EHM323 ERI323 FBE323 FLA323 FUW323 GES323 GOO323 GYK323 HIG323 HSC323 IBY323 ILU323 IVQ323 JFM323 JPI323 JZE323 KJA323 KSW323 LCS323 LMO323 LWK323 MGG323 MQC323 MZY323 NJU323 NTQ323 ODM323 ONI323 OXE323 PHA323 PQW323 QAS323 QKO323 QUK323 REG323 ROC323 RXY323 SHU323 SRQ323 TBM323 TLI323 TVE323 UFA323 UOW323 UYS323 VIO323 VSK323 WCG323 WMC323 WVY323 JI323 TE323 ADA323 AMW323 AWS323 BGO323 BQK323 CAG323 CKC323 CTY323 DDU323 DNQ323 DXM323 EHI323 ERE323 FBA323 FKW323 FUS323 GEO323 GOK323 GYG323 HIC323 HRY323 IBU323 ILQ323 IVM323 JFI323 JPE323 JZA323 KIW323 KSS323 LCO323 LMK323 LWG323 MGC323 MPY323 MZU323 NJQ323 NTM323 ODI323 ONE323 OXA323 PGW323 PQS323 QAO323 QKK323 QUG323 REC323 RNY323 RXU323 SHQ323 SRM323 TBI323 TLE323 TVA323 UEW323 UOS323 UYO323 VIK323 VSG323 WCC323 WLY323 JM325 TI325 WVU325 ADE325 ANA325 AWW325 BGS325 BQO325 CAK325 CKG325 CUC325 DDY325 DNU325 DXQ325 EHM325 ERI325 FBE325 FLA325 FUW325 GES325 GOO325 GYK325 HIG325 HSC325 IBY325 ILU325 IVQ325 JFM325 JPI325 JZE325 KJA325 KSW325 LCS325 LMO325 LWK325 MGG325 MQC325 MZY325 NJU325 NTQ325 ODM325 ONI325 OXE325 PHA325 PQW325 QAS325 QKO325 QUK325 REG325 ROC325 RXY325 SHU325 SRQ325 TBM325 TLI325 TVE325 UFA325 UOW325 UYS325 VIO325 VSK325 WCG325 WMC325 WVY325 JI325 TE325 ADA325 AMW325 AWS325 BGO325 BQK325 CAG325 CKC325 CTY325 DDU325 DNQ325 DXM325 EHI325 ERE325 FBA325 FKW325 FUS325 GEO325 GOK325 GYG325 HIC325 HRY325 IBU325 ILQ325 IVM325 JFI325 JPE325 JZA325 KIW325 KSS325 LCO325 LMK325 LWG325 MGC325 MPY325 MZU325 NJQ325 NTM325 ODI325 ONE325 OXA325 PGW325 PQS325 QAO325 QKK325 QUG325 REC325 RNY325 RXU325 SHQ325 SRM325 TBI325 TLE325 TVA325 UEW325 UOS325 UYO325 VIK325 VSG325 WCC325 WLY325 JM327 TI327 WVU327 ADE327 ANA327 AWW327 BGS327 BQO327 CAK327 CKG327 CUC327 DDY327 DNU327 DXQ327 EHM327 ERI327 FBE327 FLA327 FUW327 GES327 GOO327 GYK327 HIG327 HSC327 IBY327 ILU327 IVQ327 JFM327 JPI327 JZE327 KJA327 KSW327 LCS327 LMO327 LWK327 MGG327 MQC327 MZY327 NJU327 NTQ327 ODM327 ONI327 OXE327 PHA327 PQW327 QAS327 QKO327 QUK327 REG327 ROC327 RXY327 SHU327 SRQ327 TBM327 TLI327 TVE327 UFA327 UOW327 UYS327 VIO327 VSK327 WCG327 WMC327 WVY327 JI327 TE327 ADA327 AMW327 AWS327 BGO327 BQK327 CAG327 CKC327 CTY327 DDU327 DNQ327 DXM327 EHI327 ERE327 FBA327 FKW327 FUS327 GEO327 GOK327 GYG327 HIC327 HRY327 IBU327 ILQ327 IVM327 JFI327 JPE327 JZA327 KIW327 KSS327 LCO327 LMK327 LWG327 MGC327 MPY327 MZU327 NJQ327 NTM327 ODI327 ONE327 OXA327 PGW327 PQS327 QAO327 QKK327 QUG327 REC327 RNY327 RXU327 SHQ327 SRM327 TBI327 TLE327 TVA327 UEW327 UOS327 UYO327 VIK327 VSG327 WCC327 AVS73:AVS74 AVS78:AVS79 AVS83:AVS84 AVS108:AVS109 AVS95:AVS96 AVS104:AVS105 SJ146 AVS99:AVS100 U116:U118 R119:R120 ACT145 AMP145 AWL145 BGH145 BQD145 BZZ145 CJV145 CTR145 DDN145 DNJ145 DXF145 EHB145 EQX145 FAT145 FKP145 FUL145 GEH145 GOD145 GXZ145 HHV145 HRR145 IBN145 ILJ145 IVF145 JFB145 JOX145 JYT145 KIP145 KSL145 LCH145 LMD145 LVZ145 MFV145 MPR145 MZN145 NJJ145 NTF145 ODB145 OMX145 OWT145 PGP145 PQL145 QAH145 QKD145 QTZ145 RDV145 RNR145 RXN145 SHJ145 SRF145 TBB145 TKX145 TUT145 UEP145 UOL145 UYH145 VID145 VRZ145 WBV145 WLR145 WVN145 IX145 ST145 ACP145 AML145 AWH145 BGD145 BPZ145 BZV145 CJR145 CTN145 DDJ145 DNF145 DXB145 EGX145 EQT145 FAP145 FKL145 FUH145 GED145 GNZ145 GXV145 HHR145 HRN145 IBJ145 ILF145 IVB145 JEX145 JOT145 JYP145 KIL145 KSH145 LCD145 LLZ145 LVV145 MFR145 MPN145 MZJ145 NJF145 NTB145 OCX145 OMT145 OWP145 PGL145 PQH145 QAD145 QJZ145 QTV145 RDR145 RNN145 RXJ145 SHF145 SRB145 TAX145 TKT145 TUP145 UEL145 UOH145 UYD145 VHZ145 VRV145 WBR145 WLN145 WVJ145 JB145 SX145 T144:T146 IN146 WUV146 WKZ146 WBD146 VRH146 VHL146 UXP146 UNT146 UDX146 TUB146 TKF146 TAJ146 SQN146 SGR146 RWV146 RMZ146 RDD146 QTH146 QJL146 PZP146 PPT146 PFX146 OWB146 OMF146 OCJ146 NSN146 NIR146 MYV146 MOZ146 MFD146 LVH146 LLL146 LBP146 KRT146 KHX146 JYB146 JOF146 JEJ146 IUN146 IKR146 IAV146 HQZ146 HHD146 GXH146 GNL146 GDP146 FTT146 FJX146 FAB146 EQF146 EGJ146 DWN146 DMR146 DCV146 CSZ146 CJD146 BZH146 BPL146 BFP146 AVT146 ALX146 ACB146 SF146 IJ146 WUZ146 WLD146 WBH146 VRL146 VHP146 UXT146 UNX146 UEB146 TUF146 TKJ146 TAN146 SQR146 SGV146 RWZ146 RND146 RDH146 QTL146 QJP146 PZT146 PPX146 PGB146 OWF146 OMJ146 OCN146 NSR146 NIV146 MYZ146 MPD146 MFH146 LVL146 LLP146 LBT146 KRX146 KIB146 JYF146 JOJ146 JEN146 IUR146 IKV146 IAZ146 HRD146 HHH146 GXL146 GNP146 GDT146 FTX146 FKB146 FAF146 EQJ146 EGN146 DWR146 DMV146 DCZ146 CTD146 CJH146 BZL146 BPP146 BFT146 AVX146 AMB146 ACF146 AVS89 SM332:SM333 N94:N115 AVS92 D150 S230:S234 JM329:JM331 ACI332:ACI333 AME332:AME333 AWA332:AWA333 BFW332:BFW333 BPS332:BPS333 BZO332:BZO333 CJK332:CJK333 CTG332:CTG333 DDC332:DDC333 DMY332:DMY333 DWU332:DWU333 EGQ332:EGQ333 EQM332:EQM333 FAI332:FAI333 FKE332:FKE333 FUA332:FUA333 GDW332:GDW333 GNS332:GNS333 GXO332:GXO333 HHK332:HHK333 HRG332:HRG333 IBC332:IBC333 IKY332:IKY333 IUU332:IUU333 JEQ332:JEQ333 JOM332:JOM333 JYI332:JYI333 KIE332:KIE333 KSA332:KSA333 LBW332:LBW333 LLS332:LLS333 LVO332:LVO333 MFK332:MFK333 MPG332:MPG333 MZC332:MZC333 NIY332:NIY333 NSU332:NSU333 OCQ332:OCQ333 OMM332:OMM333 OWI332:OWI333 PGE332:PGE333 PQA332:PQA333 PZW332:PZW333 QJS332:QJS333 QTO332:QTO333 RDK332:RDK333 RNG332:RNG333 RXC332:RXC333 SGY332:SGY333 SQU332:SQU333 TAQ332:TAQ333 TKM332:TKM333 TUI332:TUI333 UEE332:UEE333 UOA332:UOA333 UXW332:UXW333 VHS332:VHS333 VRO332:VRO333 WBK332:WBK333 WLG332:WLG333 WVC332:WVC333 IM332:IM333 SI332:SI333 ACE332:ACE333 AMA332:AMA333 AVW332:AVW333 BFS332:BFS333 BPO332:BPO333 BZK332:BZK333 CJG332:CJG333 CTC332:CTC333 DCY332:DCY333 DMU332:DMU333 DWQ332:DWQ333 EGM332:EGM333 EQI332:EQI333 FAE332:FAE333 FKA332:FKA333 FTW332:FTW333 GDS332:GDS333 GNO332:GNO333 GXK332:GXK333 HHG332:HHG333 HRC332:HRC333 IAY332:IAY333 IKU332:IKU333 IUQ332:IUQ333 JEM332:JEM333 JOI332:JOI333 JYE332:JYE333 KIA332:KIA333 KRW332:KRW333 LBS332:LBS333 LLO332:LLO333 LVK332:LVK333 MFG332:MFG333 MPC332:MPC333 MYY332:MYY333 NIU332:NIU333 NSQ332:NSQ333 OCM332:OCM333 OMI332:OMI333 OWE332:OWE333 PGA332:PGA333 PPW332:PPW333 PZS332:PZS333 QJO332:QJO333 QTK332:QTK333 RDG332:RDG333 RNC332:RNC333 RWY332:RWY333 SGU332:SGU333 SQQ332:SQQ333 TAM332:TAM333 TKI332:TKI333 TUE332:TUE333 UEA332:UEA333 UNW332:UNW333 UXS332:UXS333 VHO332:VHO333 VRK332:VRK333 WBG332:WBG333 O332:O333 N72:N92 SX147 IZ150 SV150 ACR150 AMN150 AWJ150 BGF150 BQB150 BZX150 CJT150 CTP150 DDL150 DNH150 DXD150 EGZ150 EQV150 FAR150 FKN150 FUJ150 GEF150 GOB150 GXX150 HHT150 HRP150 IBL150 ILH150 IVD150 JEZ150 JOV150 JYR150 KIN150 KSJ150 LCF150 LMB150 LVX150 MFT150 MPP150 MZL150 NJH150 NTD150 OCZ150 OMV150 OWR150 PGN150 PQJ150 QAF150 QKB150 QTX150 RDT150 RNP150 RXL150 SHH150 SRD150 TAZ150 TKV150 TUR150 UEN150 UOJ150 UYF150 VIB150 VRX150 WBT150 WLP150 WVL150 WCC148:WCC150 WLC332:WLC333 WVU259 T70:T71 VSG148:VSG150 VIK148:VIK150 UYO148:UYO150 UOS148:UOS150 UEW148:UEW150 TVA148:TVA150 TLE148:TLE150 TBI148:TBI150 SRM148:SRM150 SHQ148:SHQ150 RXU148:RXU150 RNY148:RNY150 REC148:REC150 QUG148:QUG150 QKK148:QKK150 QAO148:QAO150 PQS148:PQS150 PGW148:PGW150 OXA148:OXA150 ONE148:ONE150 ODI148:ODI150 NTM148:NTM150 NJQ148:NJQ150 MZU148:MZU150 MPY148:MPY150 MGC148:MGC150 LWG148:LWG150 LMK148:LMK150 LCO148:LCO150 KSS148:KSS150 KIW148:KIW150 JZA148:JZA150 JPE148:JPE150 JFI148:JFI150 IVM148:IVM150 ILQ148:ILQ150 IBU148:IBU150 HRY148:HRY150 HIC148:HIC150 GYG148:GYG150 GOK148:GOK150 GEO148:GEO150 FUS148:FUS150 FKW148:FKW150 FBA148:FBA150 ERE148:ERE150 EHI148:EHI150 DXM148:DXM150 DNQ148:DNQ150 DDU148:DDU150 CTY148:CTY150 CKC148:CKC150 CAG148:CAG150 BQK148:BQK150 BGO148:BGO150 AWS148:AWS150 AMW148:AMW150 ADA148:ADA150 TE148:TE150 JI148:JI150 WVU148:WVU150 WLY148:WLY150 R94:R115 TI259 JM259 ADE259 ANA259 AWW259 BGS259 BQO259 CAK259 CKG259 CUC259 DDY259 DNU259 DXQ259 EHM259 ERI259 FBE259 FLA259 FUW259 GES259 GOO259 GYK259 HIG259 HSC259 IBY259 ILU259 IVQ259 JFM259 JPI259 JZE259 KJA259 KSW259 LCS259 LMO259 LWK259 MGG259 MQC259 MZY259 NJU259 NTQ259 ODM259 ONI259 OXE259 PHA259 PQW259 QAS259 QKO259 QUK259 REG259 ROC259 RXY259 SHU259 SRQ259 TBM259 TLI259 TVE259 UFA259 UOW259 UYS259 VIO259 VSK259 WCG259 WMC259 WVY259 JI259 TE259 ADA259 AMW259 AWS259 BGO259 BQK259 CAG259 CKC259 CTY259 DDU259 DNQ259 DXM259 EHI259 ERE259 FBA259 FKW259 FUS259 GEO259 GOK259 GYG259 HIC259 HRY259 IBU259 ILQ259 IVM259 JFI259 JPE259 JZA259 KIW259 KSS259 LCO259 LMK259 LWG259 MGC259 MPY259 MZU259 NJQ259 NTM259 ODI259 ONE259 OXA259 PGW259 PQS259 QAO259 QKK259 QUG259 REC259 RNY259 RXU259 SHQ259 SRM259 TBI259 TLE259 TVA259 UEW259 UOS259 UYO259 VIK259 VSG259 WCC259 WLY259 WCA161:WCA163 J150 TK164:TK165 ADG164:ADG165 ANC164:ANC165 AWY164:AWY165 BGU164:BGU165 BQQ164:BQQ165 CAM164:CAM165 CKI164:CKI165 CUE164:CUE165 DEA164:DEA165 DNW164:DNW165 DXS164:DXS165 EHO164:EHO165 ERK164:ERK165 FBG164:FBG165 FLC164:FLC165 FUY164:FUY165 GEU164:GEU165 GOQ164:GOQ165 GYM164:GYM165 HII164:HII165 HSE164:HSE165 ICA164:ICA165 ILW164:ILW165 IVS164:IVS165 JFO164:JFO165 JPK164:JPK165 JZG164:JZG165 KJC164:KJC165 KSY164:KSY165 LCU164:LCU165 LMQ164:LMQ165 LWM164:LWM165 MGI164:MGI165 MQE164:MQE165 NAA164:NAA165 NJW164:NJW165 NTS164:NTS165 ODO164:ODO165 ONK164:ONK165 OXG164:OXG165 PHC164:PHC165 PQY164:PQY165 QAU164:QAU165 QKQ164:QKQ165 QUM164:QUM165 REI164:REI165 ROE164:ROE165 RYA164:RYA165 SHW164:SHW165 SRS164:SRS165 TBO164:TBO165 TLK164:TLK165 TVG164:TVG165 UFC164:UFC165 UOY164:UOY165 UYU164:UYU165 VIQ164:VIQ165 VSM164:VSM165 WCI164:WCI165 WME164:WME165 WWA164:WWA165 JK164:JK165 TG164:TG165 ADC164:ADC165 AMY164:AMY165 AWU164:AWU165 BGQ164:BGQ165 BQM164:BQM165 CAI164:CAI165 CKE164:CKE165 CUA164:CUA165 DDW164:DDW165 DNS164:DNS165 DXO164:DXO165 EHK164:EHK165 ERG164:ERG165 FBC164:FBC165 FKY164:FKY165 FUU164:FUU165 GEQ164:GEQ165 GOM164:GOM165 GYI164:GYI165 HIE164:HIE165 HSA164:HSA165 IBW164:IBW165 ILS164:ILS165 IVO164:IVO165 JFK164:JFK165 JPG164:JPG165 JZC164:JZC165 KIY164:KIY165 KSU164:KSU165 LCQ164:LCQ165 LMM164:LMM165 LWI164:LWI165 MGE164:MGE165 MQA164:MQA165 MZW164:MZW165 NJS164:NJS165 NTO164:NTO165 ODK164:ODK165 ONG164:ONG165 OXC164:OXC165 PGY164:PGY165 PQU164:PQU165 QAQ164:QAQ165 QKM164:QKM165 QUI164:QUI165 REE164:REE165 ROA164:ROA165 RXW164:RXW165 SHS164:SHS165 SRO164:SRO165 TBK164:TBK165 TLG164:TLG165 TVC164:TVC165 UEY164:UEY165 UOU164:UOU165 UYQ164:UYQ165 VIM164:VIM165 VSI164:VSI165 WCE164:WCE165 WMA164:WMA165 VSE161:VSE163 WCA167 VII161:VII163 VSE167 UYM161:UYM163 VII167 UOQ161:UOQ163 UYM167 UEU161:UEU163 UOQ167 TUY161:TUY163 UEU167 TLC161:TLC163 TUY167 TBG161:TBG163 TLC167 SRK161:SRK163 TBG167 SHO161:SHO163 SRK167 RXS161:RXS163 SHO167 RNW161:RNW163 RXS167 REA161:REA163 RNW167 QUE161:QUE163 REA167 QKI161:QKI163 QUE167 QAM161:QAM163 QKI167 PQQ161:PQQ163 QAM167 PGU161:PGU163 PQQ167 OWY161:OWY163 PGU167 ONC161:ONC163 OWY167 ODG161:ODG163 ONC167 NTK161:NTK163 ODG167 NJO161:NJO163 NTK167 MZS161:MZS163 NJO167 MPW161:MPW163 MZS167 MGA161:MGA163 MPW167 LWE161:LWE163 MGA167 LMI161:LMI163 LWE167 LCM161:LCM163 LMI167 KSQ161:KSQ163 LCM167 KIU161:KIU163 KSQ167 JYY161:JYY163 KIU167 JPC161:JPC163 JYY167 JFG161:JFG163 JPC167 IVK161:IVK163 JFG167 ILO161:ILO163 IVK167 IBS161:IBS163 ILO167 HRW161:HRW163 IBS167 HIA161:HIA163 HRW167 GYE161:GYE163 HIA167 GOI161:GOI163 GYE167 GEM161:GEM163 GOI167 FUQ161:FUQ163 GEM167 FKU161:FKU163 FUQ167 FAY161:FAY163 FKU167 ERC161:ERC163 FAY167 EHG161:EHG163 ERC167 DXK161:DXK163 EHG167 DNO161:DNO163 DXK167 DDS161:DDS163 DNO167 CTW161:CTW163 DDS167 CKA161:CKA163 CTW167 CAE161:CAE163 CKA167 BQI161:BQI163 CAE167 BGM161:BGM163 BQI167 AWQ161:AWQ163 BGM167 AMU161:AMU163 AWQ167 ACY161:ACY163 AMU167 TC161:TC163 ACY167 JG161:JG163 TC167 WVS161:WVS163 JG167 WVS167 S332:S333 IQ332:IQ333 WME352 WCI352 VSM352 VIQ352 UYU352 UOY352 UFC352 TVG352 TLK352 TBO352 SRS352 SHW352 RYA352 ROE352 REI352 QUM352 QKQ352 QAU352 PQY352 PHC352 OXG352 ONK352 ODO352 NTS352 NJW352 NAA352 MQE352 MGI352 LWM352 LMQ352 LCU352 KSY352 KJC352 JZG352 JPK352 JFO352 IVS352 ILW352 ICA352 HSE352 HII352 GYM352 GOQ352 GEU352 FUY352 FLC352 FBG352 ERK352 EHO352 DXS352 DNW352 DEA352 CUE352 CKI352 CAM352 BQQ352 BGU352 AWY352 ANC352 ADG352 TK352 JO352 TC151 ACY151 AMU151 AWQ151 BGM151 BQI151 CAE151 CKA151 CTW151 DDS151 DNO151 DXK151 EHG151 ERC151 FAY151 FKU151 FUQ151 GEM151 GOI151 GYE151 HIA151 HRW151 IBS151 ILO151 IVK151 JFG151 JPC151 JYY151 KIU151 KSQ151 LCM151 LMI151 LWE151 MGA151 MPW151 MZS151 NJO151 NTK151 ODG151 ONC151 OWY151 PGU151 PQQ151 QAM151 QKI151 QUE151 REA151 RNW151 RXS151 SHO151 SRK151 TBG151 TLC151 TUY151 UEU151 UOQ151 UYM151 VII151 VSE151 WCA151 WLW151 WVS151 JG151 TI152 ADE152 ANA152 AWW152 BGS152 BQO152 CAK152 CKG152 CUC152 DDY152 DNU152 DXQ152 EHM152 ERI152 FBE152 FLA152 FUW152 GES152 GOO152 GYK152 HIG152 HSC152 IBY152 ILU152 IVQ152 JFM152 JPI152 JZE152 KJA152 KSW152 LCS152 LMO152 LWK152 MGG152 MQC152 MZY152 NJU152 NTQ152 ODM152 ONI152 OXE152 PHA152 PQW152 QAS152 QKO152 QUK152 REG152 ROC152 RXY152 SHU152 SRQ152 TBM152 TLI152 TVE152 UFA152 UOW152 UYS152 VIO152 VSK152 WCG152 WMC152 WVY152 JI152 TE152 ADA152 AMW152 AWS152 BGO152 BQK152 CAG152 CKC152 CTY152 DDU152 DNQ152 DXM152 EHI152 ERE152 FBA152 FKW152 FUS152 GEO152 GOK152 GYG152 HIC152 HRY152 IBU152 ILQ152 IVM152 JFI152 JPE152 JZA152 KIW152 KSS152 LCO152 LMK152 LWG152 MGC152 MPY152 MZU152 NJQ152 NTM152 ODI152 ONE152 OXA152 PGW152 PQS152 QAO152 QKK152 QUG152 REC152 RNY152 RXU152 SHQ152 SRM152 TBI152 TLE152 TVA152 UEW152 UOS152 UYO152 VIK152 VSG152 WCC152 WLY152 WVU152 JM152 TC153 ACY153 AMU153 AWQ153 BGM153 BQI153 CAE153 CKA153 CTW153 DDS153 DNO153 DXK153 EHG153 ERC153 FAY153 FKU153 FUQ153 GEM153 GOI153 GYE153 HIA153 HRW153 IBS153 ILO153 IVK153 JFG153 JPC153 JYY153 KIU153 KSQ153 LCM153 LMI153 LWE153 MGA153 MPW153 MZS153 NJO153 NTK153 ODG153 ONC153 OWY153 PGU153 PQQ153 QAM153 QKI153 QUE153 REA153 RNW153 RXS153 SHO153 SRK153 TBG153 TLC153 TUY153 UEU153 UOQ153 UYM153 VII153 VSE153 WCA153 WLW153 WVS153 JG153 JM154 TI154 ADE154 ANA154 AWW154 BGS154 BQO154 CAK154 CKG154 CUC154 DDY154 DNU154 DXQ154 EHM154 ERI154 FBE154 FLA154 FUW154 GES154 GOO154 GYK154 HIG154 HSC154 IBY154 ILU154 IVQ154 JFM154 JPI154 JZE154 KJA154 KSW154 LCS154 LMO154 LWK154 MGG154 MQC154 MZY154 NJU154 NTQ154 ODM154 ONI154 OXE154 PHA154 PQW154 QAS154 QKO154 QUK154 REG154 ROC154 RXY154 SHU154 SRQ154 TBM154 TLI154 TVE154 UFA154 UOW154 UYS154 VIO154 VSK154 WCG154 WMC154 WVY154 JI154 TE154 ADA154 AMW154 AWS154 BGO154 BQK154 CAG154 CKC154 CTY154 DDU154 DNQ154 DXM154 EHI154 ERE154 FBA154 FKW154 FUS154 GEO154 GOK154 GYG154 HIC154 HRY154 IBU154 ILQ154 IVM154 JFI154 JPE154 JZA154 KIW154 KSS154 LCO154 LMK154 LWG154 MGC154 MPY154 MZU154 NJQ154 NTM154 ODI154 ONE154 OXA154 PGW154 PQS154 QAO154 QKK154 QUG154 REC154 RNY154 RXU154 SHQ154 SRM154 TBI154 TLE154 TVA154 UEW154 UOS154 UYO154 VIK154 VSG154 WCC154 WLY154 WVU154 WVS159 JG155 TC155 ACY155 AMU155 AWQ155 BGM155 BQI155 CAE155 CKA155 CTW155 DDS155 DNO155 DXK155 EHG155 ERC155 FAY155 FKU155 FUQ155 GEM155 GOI155 GYE155 HIA155 HRW155 IBS155 ILO155 IVK155 JFG155 JPC155 JYY155 KIU155 KSQ155 LCM155 LMI155 LWE155 MGA155 MPW155 MZS155 NJO155 NTK155 ODG155 ONC155 OWY155 PGU155 PQQ155 QAM155 QKI155 QUE155 REA155 RNW155 RXS155 SHO155 SRK155 TBG155 TLC155 TUY155 UEU155 UOQ155 UYM155 VII155 VSE155 WCA155 WLW155 WVS155 WVU156 WLY156 WCC156 VSG156 VIK156 UYO156 UOS156 UEW156 TVA156 TLE156 TBI156 SRM156 SHQ156 RXU156 RNY156 REC156 QUG156 QKK156 QAO156 PQS156 PGW156 OXA156 ONE156 ODI156 NTM156 NJQ156 MZU156 MPY156 MGC156 LWG156 LMK156 LCO156 KSS156 KIW156 JZA156 JPE156 JFI156 IVM156 ILQ156 IBU156 HRY156 HIC156 GYG156 GOK156 GEO156 FUS156 FKW156 FBA156 ERE156 EHI156 DXM156 DNQ156 DDU156 CTY156 CKC156 CAG156 BQK156 BGO156 AWS156 AMW156 ADA156 TE156 JI156 WVY156 WMC156 WCG156 VSK156 VIO156 UYS156 UOW156 UFA156 TVE156 TLI156 TBM156 SRQ156 SHU156 RXY156 ROC156 REG156 QUK156 QKO156 QAS156 PQW156 PHA156 OXE156 ONI156 ODM156 NTQ156 NJU156 MZY156 MQC156 MGG156 LWK156 LMO156 LCS156 KSW156 KJA156 JZE156 JPI156 JFM156 IVQ156 ILU156 IBY156 HSC156 HIG156 GYK156 GOO156 GES156 FUW156 FLA156 FBE156 ERI156 EHM156 DXQ156 DNU156 DDY156 CUC156 CKG156 CAK156 BQO156 BGS156 AWW156 ANA156 ADE156 TI156 JM156 JG159 TC159 ACY159 AMU159 AWQ159 BGM159 BQI159 CAE159 CKA159 CTW159 DDS159 DNO159 DXK159 EHG159 ERC159 FAY159 FKU159 FUQ159 GEM159 GOI159 GYE159 HIA159 HRW159 IBS159 ILO159 IVK159 JFG159 JPC159 JYY159 KIU159 KSQ159 LCM159 LMI159 LWE159 MGA159 MPW159 MZS159 NJO159 NTK159 ODG159 ONC159 OWY159 PGU159 PQQ159 QAM159 QKI159 QUE159 REA159 RNW159 RXS159 SHO159 SRK159 TBG159 TLC159 TUY159 UEU159 UOQ159 UYM159 VII159 VSE159 WCA159 AWO351 WLW159 WLW161:WLW163 TI160 TI166 ADE160 ADE166 ANA160 ANA166 AWW160 AWW166 BGS160 BGS166 BQO160 BQO166 CAK160 CAK166 CKG160 CKG166 CUC160 CUC166 DDY160 DDY166 DNU160 DNU166 DXQ160 DXQ166 EHM160 EHM166 ERI160 ERI166 FBE160 FBE166 FLA160 FLA166 FUW160 FUW166 GES160 GES166 GOO160 GOO166 GYK160 GYK166 HIG160 HIG166 HSC160 HSC166 IBY160 IBY166 ILU160 ILU166 IVQ160 IVQ166 JFM160 JFM166 JPI160 JPI166 JZE160 JZE166 KJA160 KJA166 KSW160 KSW166 LCS160 LCS166 LMO160 LMO166 LWK160 LWK166 MGG160 MGG166 MQC160 MQC166 MZY160 MZY166 NJU160 NJU166 NTQ160 NTQ166 ODM160 ODM166 ONI160 ONI166 OXE160 OXE166 PHA160 PHA166 PQW160 PQW166 QAS160 QAS166 QKO160 QKO166 QUK160 QUK166 REG160 REG166 ROC160 ROC166 RXY160 RXY166 SHU160 SHU166 SRQ160 SRQ166 TBM160 TBM166 TLI160 TLI166 TVE160 TVE166 UFA160 UFA166 UOW160 UOW166 UYS160 UYS166 VIO160 VIO166 VSK160 VSK166 WCG160 WCG166 WMC160 WMC166 WVY160 WVY166 JI160 JI166 TE160 TE166 ADA160 ADA166 AMW160 AMW166 AWS160 AWS166 BGO160 BGO166 BQK160 BQK166 CAG160 CAG166 CKC160 CKC166 CTY160 CTY166 DDU160 DDU166 DNQ160 DNQ166 DXM160 DXM166 EHI160 EHI166 ERE160 ERE166 FBA160 FBA166 FKW160 FKW166 FUS160 FUS166 GEO160 GEO166 GOK160 GOK166 GYG160 GYG166 HIC160 HIC166 HRY160 HRY166 IBU160 IBU166 ILQ160 ILQ166 IVM160 IVM166 JFI160 JFI166 JPE160 JPE166 JZA160 JZA166 KIW160 KIW166 KSS160 KSS166 LCO160 LCO166 LMK160 LMK166 LWG160 LWG166 MGC160 MGC166 MPY160 MPY166 MZU160 MZU166 NJQ160 NJQ166 NTM160 NTM166 ODI160 ODI166 ONE160 ONE166 OXA160 OXA166 PGW160 PGW166 PQS160 PQS166 QAO160 QAO166 QKK160 QKK166 QUG160 QUG166 REC160 REC166 RNY160 RNY166 RXU160 RXU166 SHQ160 SHQ166 SRM160 SRM166 TBI160 TBI166 TLE160 TLE166 TVA160 TVA166 UEW160 UEW166 UOS160 UOS166 UYO160 UYO166 VIK160 VIK166 VSG160 VSG166 WCC160 WCC166 WLY160 WLY166 WVU160 WVU166 JM166 JM160 WVW164:WVW165 S147:S167 WLW157 WCA157 VSE157 VII157 UYM157 UOQ157 UEU157 TUY157 TLC157 TBG157 SRK157 SHO157 RXS157 RNW157 REA157 QUE157 QKI157 QAM157 PQQ157 PGU157 OWY157 ONC157 ODG157 NTK157 NJO157 MZS157 MPW157 MGA157 LWE157 LMI157 LCM157 KSQ157 KIU157 JYY157 JPC157 JFG157 IVK157 ILO157 IBS157 HRW157 HIA157 GYE157 GOI157 GEM157 FUQ157 FKU157 FAY157 ERC157 EHG157 DXK157 DNO157 DDS157 CTW157 CKA157 CAE157 BQI157 BGM157 AWQ157 AMU157 ACY157 TC157 JG157 WVS157 TI158 ADE158 ANA158 AWW158 BGS158 BQO158 CAK158 CKG158 CUC158 DDY158 DNU158 DXQ158 EHM158 ERI158 FBE158 FLA158 FUW158 GES158 GOO158 GYK158 HIG158 HSC158 IBY158 ILU158 IVQ158 JFM158 JPI158 JZE158 KJA158 KSW158 LCS158 LMO158 LWK158 MGG158 MQC158 MZY158 NJU158 NTQ158 ODM158 ONI158 OXE158 PHA158 PQW158 QAS158 QKO158 QUK158 REG158 ROC158 RXY158 SHU158 SRQ158 TBM158 TLI158 TVE158 UFA158 UOW158 UYS158 VIO158 VSK158 WCG158 WMC158 WVY158 JI158 TE158 ADA158 AMW158 AWS158 BGO158 BQK158 CAG158 CKC158 CTY158 DDU158 DNQ158 DXM158 EHI158 ERE158 FBA158 FKW158 FUS158 GEO158 GOK158 GYG158 HIC158 HRY158 IBU158 ILQ158 IVM158 JFI158 JPE158 JZA158 KIW158 KSS158 LCO158 LMK158 LWG158 MGC158 MPY158 MZU158 NJQ158 NTM158 ODI158 ONE158 OXA158 PGW158 PQS158 QAO158 QKK158 QUG158 REC158 RNY158 RXU158 SHQ158 SRM158 TBI158 TLE158 TVA158 UEW158 UOS158 UYO158 VIK158 VSG158 WCC158 WLY158 WVU158 JM158 O151:O167 WVU266:WVU267 WLY266:WLY267 WCC266:WCC267 VSG266:VSG267 VIK266:VIK267 UYO266:UYO267 UOS266:UOS267 UEW266:UEW267 TVA266:TVA267 TLE266:TLE267 TBI266:TBI267 SRM266:SRM267 SHQ266:SHQ267 RXU266:RXU267 RNY266:RNY267 REC266:REC267 QUG266:QUG267 QKK266:QKK267 QAO266:QAO267 PQS266:PQS267 PGW266:PGW267 OXA266:OXA267 ONE266:ONE267 ODI266:ODI267 NTM266:NTM267 NJQ266:NJQ267 MZU266:MZU267 MPY266:MPY267 MGC266:MGC267 LWG266:LWG267 LMK266:LMK267 LCO266:LCO267 KSS266:KSS267 KIW266:KIW267 JZA266:JZA267 JPE266:JPE267 JFI266:JFI267 IVM266:IVM267 ILQ266:ILQ267 IBU266:IBU267 HRY266:HRY267 HIC266:HIC267 GYG266:GYG267 GOK266:GOK267 GEO266:GEO267 FUS266:FUS267 FKW266:FKW267 FBA266:FBA267 ERE266:ERE267 EHI266:EHI267 DXM266:DXM267 DNQ266:DNQ267 DDU266:DDU267 CTY266:CTY267 CKC266:CKC267 CAG266:CAG267 BQK266:BQK267 BGO266:BGO267 AWS266:AWS267 AMW266:AMW267 ADA266:ADA267 TE266:TE267 JI266:JI267 WVY266:WVY267 WMC266:WMC267 WCG266:WCG267 VSK266:VSK267 VIO266:VIO267 UYS266:UYS267 UOW266:UOW267 UFA266:UFA267 TVE266:TVE267 TLI266:TLI267 TBM266:TBM267 SRQ266:SRQ267 SHU266:SHU267 RXY266:RXY267 ROC266:ROC267 REG266:REG267 QUK266:QUK267 QKO266:QKO267 QAS266:QAS267 PQW266:PQW267 PHA266:PHA267 OXE266:OXE267 ONI266:ONI267 ODM266:ODM267 NTQ266:NTQ267 NJU266:NJU267 MZY266:MZY267 MQC266:MQC267 MGG266:MGG267 LWK266:LWK267 LMO266:LMO267 LCS266:LCS267 KSW266:KSW267 KJA266:KJA267 JZE266:JZE267 JPI266:JPI267 JFM266:JFM267 IVQ266:IVQ267 ILU266:ILU267 IBY266:IBY267 HSC266:HSC267 HIG266:HIG267 GYK266:GYK267 GOO266:GOO267 GES266:GES267 FUW266:FUW267 FLA266:FLA267 FBE266:FBE267 ERI266:ERI267 EHM266:EHM267 DXQ266:DXQ267 DNU266:DNU267 DDY266:DDY267 CUC266:CUC267 CKG266:CKG267 CAK266:CAK267 BQO266:BQO267 BGS266:BGS267 AWW266:AWW267 ANA266:ANA267 ADE266:ADE267 TI266:TI267 ADE273:ADE274 ANA273:ANA274 AWW273:AWW274 BGS273:BGS274 BQO273:BQO274 CAK273:CAK274 CKG273:CKG274 CUC273:CUC274 DDY273:DDY274 DNU273:DNU274 DXQ273:DXQ274 EHM273:EHM274 ERI273:ERI274 FBE273:FBE274 FLA273:FLA274 FUW273:FUW274 GES273:GES274 GOO273:GOO274 GYK273:GYK274 HIG273:HIG274 HSC273:HSC274 IBY273:IBY274 ILU273:ILU274 IVQ273:IVQ274 JFM273:JFM274 JPI273:JPI274 JZE273:JZE274 KJA273:KJA274 KSW273:KSW274 LCS273:LCS274 LMO273:LMO274 LWK273:LWK274 MGG273:MGG274 MQC273:MQC274 MZY273:MZY274 NJU273:NJU274 NTQ273:NTQ274 ODM273:ODM274 ONI273:ONI274 OXE273:OXE274 PHA273:PHA274 PQW273:PQW274 QAS273:QAS274 QKO273:QKO274 QUK273:QUK274 REG273:REG274 ROC273:ROC274 RXY273:RXY274 SHU273:SHU274 SRQ273:SRQ274 TBM273:TBM274 TLI273:TLI274 TVE273:TVE274 UFA273:UFA274 UOW273:UOW274 UYS273:UYS274 VIO273:VIO274 VSK273:VSK274 WCG273:WCG274 WMC273:WMC274 WVY273:WVY274 JI273:JI274 TE273:TE274 ADA273:ADA274 AMW273:AMW274 AWS273:AWS274 BGO273:BGO274 BQK273:BQK274 CAG273:CAG274 CKC273:CKC274 CTY273:CTY274 DDU273:DDU274 DNQ273:DNQ274 DXM273:DXM274 EHI273:EHI274 ERE273:ERE274 FBA273:FBA274 FKW273:FKW274 FUS273:FUS274 GEO273:GEO274 GOK273:GOK274 GYG273:GYG274 HIC273:HIC274 HRY273:HRY274 IBU273:IBU274 ILQ273:ILQ274 IVM273:IVM274 JFI273:JFI274 JPE273:JPE274 JZA273:JZA274 KIW273:KIW274 KSS273:KSS274 LCO273:LCO274 LMK273:LMK274 LWG273:LWG274 MGC273:MGC274 MPY273:MPY274 MZU273:MZU274 NJQ273:NJQ274 NTM273:NTM274 ODI273:ODI274 ONE273:ONE274 OXA273:OXA274 PGW273:PGW274 PQS273:PQS274 QAO273:QAO274 QKK273:QKK274 QUG273:QUG274 REC273:REC274 RNY273:RNY274 RXU273:RXU274 SHQ273:SHQ274 SRM273:SRM274 TBI273:TBI274 TLE273:TLE274 TVA273:TVA274 UEW273:UEW274 UOS273:UOS274 UYO273:UYO274 VIK273:VIK274 VSG273:VSG274 WCC273:WCC274 WLY273:WLY274 WVU273:WVU274 JM273:JM274 WLY292:WLY293 WCC292:WCC293 VSG292:VSG293 VIK292:VIK293 UYO292:UYO293 UOS292:UOS293 UEW292:UEW293 TVA292:TVA293 TLE292:TLE293 TBI292:TBI293 SRM292:SRM293 SHQ292:SHQ293 RXU292:RXU293 RNY292:RNY293 REC292:REC293 QUG292:QUG293 QKK292:QKK293 QAO292:QAO293 PQS292:PQS293 PGW292:PGW293 OXA292:OXA293 ONE292:ONE293 ODI292:ODI293 NTM292:NTM293 NJQ292:NJQ293 MZU292:MZU293 MPY292:MPY293 MGC292:MGC293 LWG292:LWG293 LMK292:LMK293 LCO292:LCO293 KSS292:KSS293 KIW292:KIW293 JZA292:JZA293 JPE292:JPE293 JFI292:JFI293 IVM292:IVM293 ILQ292:ILQ293 IBU292:IBU293 HRY292:HRY293 HIC292:HIC293 GYG292:GYG293 GOK292:GOK293 GEO292:GEO293 FUS292:FUS293 FKW292:FKW293 FBA292:FBA293 ERE292:ERE293 EHI292:EHI293 DXM292:DXM293 DNQ292:DNQ293 DDU292:DDU293 CTY292:CTY293 CKC292:CKC293 CAG292:CAG293 BQK292:BQK293 BGO292:BGO293 AWS292:AWS293 AMW292:AMW293 ADA292:ADA293 TE292:TE293 JI292:JI293 WVY292:WVY293 WMC292:WMC293 WCG292:WCG293 VSK292:VSK293 VIO292:VIO293 UYS292:UYS293 UOW292:UOW293 UFA292:UFA293 TVE292:TVE293 TLI292:TLI293 TBM292:TBM293 SRQ292:SRQ293 SHU292:SHU293 RXY292:RXY293 ROC292:ROC293 REG292:REG293 QUK292:QUK293 QKO292:QKO293 QAS292:QAS293 PQW292:PQW293 PHA292:PHA293 OXE292:OXE293 ONI292:ONI293 ODM292:ODM293 NTQ292:NTQ293 NJU292:NJU293 MZY292:MZY293 MQC292:MQC293 MGG292:MGG293 LWK292:LWK293 LMO292:LMO293 LCS292:LCS293 KSW292:KSW293 KJA292:KJA293 JZE292:JZE293 JPI292:JPI293 JFM292:JFM293 IVQ292:IVQ293 ILU292:ILU293 IBY292:IBY293 HSC292:HSC293 HIG292:HIG293 GYK292:GYK293 GOO292:GOO293 GES292:GES293 FUW292:FUW293 FLA292:FLA293 FBE292:FBE293 ERI292:ERI293 EHM292:EHM293 DXQ292:DXQ293 DNU292:DNU293 DDY292:DDY293 CUC292:CUC293 CKG292:CKG293 CAK292:CAK293 BQO292:BQO293 BGS292:BGS293 AWW292:AWW293 ANA292:ANA293 ADE292:ADE293 TI292:TI293 JM292:JM293 TI299:TI300 ADE299:ADE300 ANA299:ANA300 AWW299:AWW300 BGS299:BGS300 BQO299:BQO300 CAK299:CAK300 CKG299:CKG300 CUC299:CUC300 DDY299:DDY300 DNU299:DNU300 DXQ299:DXQ300 EHM299:EHM300 ERI299:ERI300 FBE299:FBE300 FLA299:FLA300 FUW299:FUW300 GES299:GES300 GOO299:GOO300 GYK299:GYK300 HIG299:HIG300 HSC299:HSC300 IBY299:IBY300 ILU299:ILU300 IVQ299:IVQ300 JFM299:JFM300 JPI299:JPI300 JZE299:JZE300 KJA299:KJA300 KSW299:KSW300 LCS299:LCS300 LMO299:LMO300 LWK299:LWK300 MGG299:MGG300 MQC299:MQC300 MZY299:MZY300 NJU299:NJU300 NTQ299:NTQ300 ODM299:ODM300 ONI299:ONI300 OXE299:OXE300 PHA299:PHA300 PQW299:PQW300 QAS299:QAS300 QKO299:QKO300 QUK299:QUK300 REG299:REG300 ROC299:ROC300 RXY299:RXY300 SHU299:SHU300 SRQ299:SRQ300 TBM299:TBM300 TLI299:TLI300 TVE299:TVE300 UFA299:UFA300 UOW299:UOW300 UYS299:UYS300 VIO299:VIO300 VSK299:VSK300 WCG299:WCG300 WMC299:WMC300 WVY299:WVY300 JI299:JI300 TE299:TE300 ADA299:ADA300 AMW299:AMW300 AWS299:AWS300 BGO299:BGO300 BQK299:BQK300 CAG299:CAG300 CKC299:CKC300 CTY299:CTY300 DDU299:DDU300 DNQ299:DNQ300 DXM299:DXM300 EHI299:EHI300 ERE299:ERE300 FBA299:FBA300 FKW299:FKW300 FUS299:FUS300 GEO299:GEO300 GOK299:GOK300 GYG299:GYG300 HIC299:HIC300 HRY299:HRY300 IBU299:IBU300 ILQ299:ILQ300 IVM299:IVM300 JFI299:JFI300 JPE299:JPE300 JZA299:JZA300 KIW299:KIW300 KSS299:KSS300 LCO299:LCO300 LMK299:LMK300 LWG299:LWG300 MGC299:MGC300 MPY299:MPY300 MZU299:MZU300 NJQ299:NJQ300 NTM299:NTM300 ODI299:ODI300 ONE299:ONE300 OXA299:OXA300 PGW299:PGW300 PQS299:PQS300 QAO299:QAO300 QKK299:QKK300 QUG299:QUG300 REC299:REC300 RNY299:RNY300 RXU299:RXU300 SHQ299:SHQ300 SRM299:SRM300 TBI299:TBI300 TLE299:TLE300 TVA299:TVA300 UEW299:UEW300 UOS299:UOS300 UYO299:UYO300 VIK299:VIK300 VSG299:VSG300 WCC299:WCC300 WLY299:WLY300 WVU299:WVU300 WCC306:WCC307 VSG306:VSG307 VIK306:VIK307 UYO306:UYO307 UOS306:UOS307 UEW306:UEW307 TVA306:TVA307 TLE306:TLE307 TBI306:TBI307 SRM306:SRM307 SHQ306:SHQ307 RXU306:RXU307 RNY306:RNY307 REC306:REC307 QUG306:QUG307 QKK306:QKK307 QAO306:QAO307 PQS306:PQS307 PGW306:PGW307 OXA306:OXA307 ONE306:ONE307 ODI306:ODI307 NTM306:NTM307 NJQ306:NJQ307 MZU306:MZU307 MPY306:MPY307 MGC306:MGC307 LWG306:LWG307 LMK306:LMK307 LCO306:LCO307 KSS306:KSS307 KIW306:KIW307 JZA306:JZA307 JPE306:JPE307 JFI306:JFI307 IVM306:IVM307 ILQ306:ILQ307 IBU306:IBU307 HRY306:HRY307 HIC306:HIC307 GYG306:GYG307 GOK306:GOK307 GEO306:GEO307 FUS306:FUS307 FKW306:FKW307 FBA306:FBA307 ERE306:ERE307 EHI306:EHI307 DXM306:DXM307 DNQ306:DNQ307 DDU306:DDU307 CTY306:CTY307 CKC306:CKC307 CAG306:CAG307 BQK306:BQK307 BGO306:BGO307 AWS306:AWS307 AMW306:AMW307 ADA306:ADA307 TE306:TE307 JI306:JI307 WVY306:WVY307 WMC306:WMC307 WCG306:WCG307 VSK306:VSK307 VIO306:VIO307 UYS306:UYS307 UOW306:UOW307 UFA306:UFA307 TVE306:TVE307 TLI306:TLI307 TBM306:TBM307 SRQ306:SRQ307 SHU306:SHU307 RXY306:RXY307 ROC306:ROC307 REG306:REG307 QUK306:QUK307 QKO306:QKO307 QAS306:QAS307 PQW306:PQW307 PHA306:PHA307 OXE306:OXE307 ONI306:ONI307 ODM306:ODM307 NTQ306:NTQ307 NJU306:NJU307 MZY306:MZY307 MQC306:MQC307 MGG306:MGG307 LWK306:LWK307 LMO306:LMO307 LCS306:LCS307 KSW306:KSW307 KJA306:KJA307 JZE306:JZE307 JPI306:JPI307 JFM306:JFM307 IVQ306:IVQ307 ILU306:ILU307 IBY306:IBY307 HSC306:HSC307 HIG306:HIG307 GYK306:GYK307 GOO306:GOO307 GES306:GES307 FUW306:FUW307 FLA306:FLA307 FBE306:FBE307 ERI306:ERI307 EHM306:EHM307 DXQ306:DXQ307 DNU306:DNU307 DDY306:DDY307 CUC306:CUC307 CKG306:CKG307 CAK306:CAK307 BQO306:BQO307 BGS306:BGS307 AWW306:AWW307 ANA306:ANA307 ADE306:ADE307 TI306:TI307 JM306:JM307 WVU306:WVU307 WVU313:WVU314 JM313:JM314 TI313:TI314 ADE313:ADE314 ANA313:ANA314 AWW313:AWW314 BGS313:BGS314 BQO313:BQO314 CAK313:CAK314 CKG313:CKG314 CUC313:CUC314 DDY313:DDY314 DNU313:DNU314 DXQ313:DXQ314 EHM313:EHM314 ERI313:ERI314 FBE313:FBE314 FLA313:FLA314 FUW313:FUW314 GES313:GES314 GOO313:GOO314 GYK313:GYK314 HIG313:HIG314 HSC313:HSC314 IBY313:IBY314 ILU313:ILU314 IVQ313:IVQ314 JFM313:JFM314 JPI313:JPI314 JZE313:JZE314 KJA313:KJA314 KSW313:KSW314 LCS313:LCS314 LMO313:LMO314 LWK313:LWK314 MGG313:MGG314 MQC313:MQC314 MZY313:MZY314 NJU313:NJU314 NTQ313:NTQ314 ODM313:ODM314 ONI313:ONI314 OXE313:OXE314 PHA313:PHA314 PQW313:PQW314 QAS313:QAS314 QKO313:QKO314 QUK313:QUK314 REG313:REG314 ROC313:ROC314 RXY313:RXY314 SHU313:SHU314 SRQ313:SRQ314 TBM313:TBM314 TLI313:TLI314 TVE313:TVE314 UFA313:UFA314 UOW313:UOW314 UYS313:UYS314 VIO313:VIO314 VSK313:VSK314 WCG313:WCG314 WMC313:WMC314 WVY313:WVY314 JI313:JI314 TE313:TE314 ADA313:ADA314 AMW313:AMW314 AWS313:AWS314 BGO313:BGO314 BQK313:BQK314 CAG313:CAG314 CKC313:CKC314 CTY313:CTY314 DDU313:DDU314 DNQ313:DNQ314 DXM313:DXM314 EHI313:EHI314 ERE313:ERE314 FBA313:FBA314 FKW313:FKW314 FUS313:FUS314 GEO313:GEO314 GOK313:GOK314 GYG313:GYG314 HIC313:HIC314 HRY313:HRY314 IBU313:IBU314 ILQ313:ILQ314 IVM313:IVM314 JFI313:JFI314 JPE313:JPE314 JZA313:JZA314 KIW313:KIW314 KSS313:KSS314 LCO313:LCO314 LMK313:LMK314 LWG313:LWG314 MGC313:MGC314 MPY313:MPY314 MZU313:MZU314 NJQ313:NJQ314 NTM313:NTM314 ODI313:ODI314 ONE313:ONE314 OXA313:OXA314 PGW313:PGW314 PQS313:PQS314 QAO313:QAO314 QKK313:QKK314 QUG313:QUG314 REC313:REC314 RNY313:RNY314 RXU313:RXU314 SHQ313:SHQ314 SRM313:SRM314 TBI313:TBI314 TLE313:TLE314 TVA313:TVA314 UEW313:UEW314 UOS313:UOS314 UYO313:UYO314 VIK313:VIK314 VSG313:VSG314 WCC313:WCC314 WLY313:WLY314 O311:O314 WCC277 VSG277 VIK277 UYO277 UOS277 UEW277 TVA277 TLE277 TBI277 SRM277 SHQ277 RXU277 RNY277 REC277 QUG277 QKK277 QAO277 PQS277 PGW277 OXA277 ONE277 ODI277 NTM277 NJQ277 MZU277 MPY277 MGC277 LWG277 LMK277 LCO277 KSS277 KIW277 JZA277 JPE277 JFI277 IVM277 ILQ277 IBU277 HRY277 HIC277 GYG277 GOK277 GEO277 FUS277 FKW277 FBA277 ERE277 EHI277 DXM277 DNQ277 DDU277 CTY277 CKC277 CAG277 BQK277 BGO277 AWS277 AMW277 ADA277 TE277 JI277 WVY277 WMC277 WCG277 VSK277 VIO277 UYS277 UOW277 UFA277 TVE277 TLI277 TBM277 SRQ277 SHU277 RXY277 ROC277 REG277 QUK277 QKO277 QAS277 PQW277 PHA277 OXE277 ONI277 ODM277 NTQ277 NJU277 MZY277 MQC277 MGG277 LWK277 LMO277 LCS277 KSW277 KJA277 JZE277 JPI277 JFM277 IVQ277 ILU277 IBY277 HSC277 HIG277 GYK277 GOO277 GES277 FUW277 FLA277 FBE277 ERI277 EHM277 DXQ277 DNU277 DDY277 CUC277 CKG277 CAK277 BQO277 BGS277 AWW277 ANA277 ADE277 TI277 JM277 WVU277 WLY277 WLY280 WVU280 JM280 TI280 ADE280 ANA280 AWW280 BGS280 BQO280 CAK280 CKG280 CUC280 DDY280 DNU280 DXQ280 EHM280 ERI280 FBE280 FLA280 FUW280 GES280 GOO280 GYK280 HIG280 HSC280 IBY280 ILU280 IVQ280 JFM280 JPI280 JZE280 KJA280 KSW280 LCS280 LMO280 LWK280 MGG280 MQC280 MZY280 NJU280 NTQ280 ODM280 ONI280 OXE280 PHA280 PQW280 QAS280 QKO280 QUK280 REG280 ROC280 RXY280 SHU280 SRQ280 TBM280 TLI280 TVE280 UFA280 UOW280 UYS280 VIO280 VSK280 WCG280 WMC280 WVY280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WVU292:WVU293 VSG283 VIK283 UYO283 UOS283 UEW283 TVA283 TLE283 TBI283 SRM283 SHQ283 RXU283 RNY283 REC283 QUG283 QKK283 QAO283 PQS283 PGW283 OXA283 ONE283 ODI283 NTM283 NJQ283 MZU283 MPY283 MGC283 LWG283 LMK283 LCO283 KSS283 KIW283 JZA283 JPE283 JFI283 IVM283 ILQ283 IBU283 HRY283 HIC283 GYG283 GOK283 GEO283 FUS283 FKW283 FBA283 ERE283 EHI283 DXM283 DNQ283 DDU283 CTY283 CKC283 CAG283 BQK283 BGO283 AWS283 AMW283 ADA283 TE283 JI283 WVY283 WMC283 WCG283 VSK283 VIO283 UYS283 UOW283 UFA283 TVE283 TLI283 TBM283 SRQ283 SHU283 RXY283 ROC283 REG283 QUK283 QKO283 QAS283 PQW283 PHA283 OXE283 ONI283 ODM283 NTQ283 NJU283 MZY283 MQC283 MGG283 LWK283 LMO283 LCS283 KSW283 KJA283 JZE283 JPI283 JFM283 IVQ283 ILU283 IBY283 HSC283 HIG283 GYK283 GOO283 GES283 FUW283 FLA283 FBE283 ERI283 EHM283 DXQ283 DNU283 DDY283 CUC283 CKG283 CAK283 BQO283 BGS283 AWW283 ANA283 ADE283 TI283 JM283 WVU283 WLY283 WCC283 WLY286 WVU286 JM286 TI286 ADE286 ANA286 AWW286 BGS286 BQO286 CAK286 CKG286 CUC286 DDY286 DNU286 DXQ286 EHM286 ERI286 FBE286 FLA286 FUW286 GES286 GOO286 GYK286 HIG286 HSC286 IBY286 ILU286 IVQ286 JFM286 JPI286 JZE286 KJA286 KSW286 LCS286 LMO286 LWK286 MGG286 MQC286 MZY286 NJU286 NTQ286 ODM286 ONI286 OXE286 PHA286 PQW286 QAS286 QKO286 QUK286 REG286 ROC286 RXY286 SHU286 SRQ286 TBM286 TLI286 TVE286 UFA286 UOW286 UYS286 VIO286 VSK286 WCG286 WMC286 WVY286 JI286 TE286 ADA286 AMW286 AWS286 BGO286 BQK286 CAG286 CKC286 CTY286 DDU286 DNQ286 DXM286 EHI286 ERE286 FBA286 FKW286 FUS286 GEO286 GOK286 GYG286 HIC286 HRY286 IBU286 ILQ286 IVM286 JFI286 JPE286 JZA286 KIW286 KSS286 LCO286 LMK286 LWG286 MGC286 MPY286 MZU286 NJQ286 NTM286 ODI286 ONE286 OXA286 PGW286 PQS286 QAO286 QKK286 QUG286 REC286 RNY286 RXU286 SHQ286 SRM286 TBI286 TLE286 TVA286 UEW286 UOS286 UYO286 VIK286 VSG286 WCC286 WVU364:WVU924 O284:O287 R334 O335 WWA352 S345 O345 S352 R340 S341 O361:O924 O341 JM341:JM342 S361:S923 AMY361:AMY363 WLW167 AWU361:AWU363 BGQ361:BGQ363 BQM361:BQM363 CAI361:CAI363 CKE361:CKE363 CUA361:CUA363 DDW361:DDW363 DNS361:DNS363 DXO361:DXO363 EHK361:EHK363 ERG361:ERG363 FBC361:FBC363 FKY361:FKY363 FUU361:FUU363 GEQ361:GEQ363 GOM361:GOM363 GYI361:GYI363 HIE361:HIE363 HSA361:HSA363 IBW361:IBW363 ILS361:ILS363 IVO361:IVO363 JFK361:JFK363 JPG361:JPG363 JZC361:JZC363 KIY361:KIY363 KSU361:KSU363 LCQ361:LCQ363 LMM361:LMM363 LWI361:LWI363 MGE361:MGE363 MQA361:MQA363 MZW361:MZW363 NJS361:NJS363 NTO361:NTO363 ODK361:ODK363 ONG361:ONG363 OXC361:OXC363 PGY361:PGY363 PQU361:PQU363 QAQ361:QAQ363 QKM361:QKM363 QUI361:QUI363 REE361:REE363 ROA361:ROA363 RXW361:RXW363 SHS361:SHS363 SRO361:SRO363 TBK361:TBK363 TLG361:TLG363 TVC361:TVC363 UEY361:UEY363 UOU361:UOU363 UYQ361:UYQ363 VIM361:VIM363 VSI361:VSI363 WCE361:WCE363 WMA361:WMA363 WVW361:WVW363 JK361:JK363 TG361:TG363 ADC361:ADC363 JM266:JM267 ADC352 TG352 JK352 WVW352 WMA352 WCE352 VSI352 VIM352 UYQ352 UOU352 UEY352 TVC352 TLG352 TBK352 SRO352 SHS352 RXW352 ROA352 REE352 QUI352 QKM352 QAQ352 PQU352 PGY352 OXC352 ONG352 ODK352 NTO352 NJS352 MZW352 MQA352 MGE352 LWI352 LMM352 LCQ352 KSU352 KIY352 JZC352 JPG352 JFK352 IVO352 ILS352 IBW352 HSA352 HIE352 GYI352 GOM352 GEQ352 FUU352 FKY352 FBC352 ERG352 EHK352 DXO352 DNS352 DDW352 CUA352 CKE352 CAI352 BQM352 BGQ352 AWU352 AMY352 O352 S335 S338:S339 WVY335:WVY336 WMC335:WMC336 WCG335:WCG336 VSK335:VSK336 VIO335:VIO336 UYS335:UYS336 UOW335:UOW336 UFA335:UFA336 TVE335:TVE336 TLI335:TLI336 TBM335:TBM336 SRQ335:SRQ336 SHU335:SHU336 RXY335:RXY336 ROC335:ROC336 REG335:REG336 QUK335:QUK336 QKO335:QKO336 QAS335:QAS336 PQW335:PQW336 PHA335:PHA336 OXE335:OXE336 ONI335:ONI336 ODM335:ODM336 NTQ335:NTQ336 NJU335:NJU336 MZY335:MZY336 MQC335:MQC336 MGG335:MGG336 LWK335:LWK336 LMO335:LMO336 LCS335:LCS336 KSW335:KSW336 KJA335:KJA336 JZE335:JZE336 JPI335:JPI336 JFM335:JFM336 IVQ335:IVQ336 ILU335:ILU336 IBY335:IBY336 HSC335:HSC336 HIG335:HIG336 GYK335:GYK336 GOO335:GOO336 GES335:GES336 FUW335:FUW336 FLA335:FLA336 FBE335:FBE336 ERI335:ERI336 EHM335:EHM336 DXQ335:DXQ336 DNU335:DNU336 DDY335:DDY336 CUC335:CUC336 CKG335:CKG336 CAK335:CAK336 BQO335:BQO336 BGS335:BGS336 AWW335:AWW336 ANA335:ANA336 ADE335:ADE336 TI335:TI336 JM335:JM336 R336:R337 TI345:TI346 ADE345:ADE346 ANA345:ANA346 AWW345:AWW346 BGS345:BGS346 BQO345:BQO346 CAK345:CAK346 CKG345:CKG346 CUC345:CUC346 DDY345:DDY346 DNU345:DNU346 DXQ345:DXQ346 EHM345:EHM346 ERI345:ERI346 FBE345:FBE346 FLA345:FLA346 FUW345:FUW346 GES345:GES346 GOO345:GOO346 GYK345:GYK346 HIG345:HIG346 HSC345:HSC346 IBY345:IBY346 ILU345:ILU346 IVQ345:IVQ346 JFM345:JFM346 JPI345:JPI346 JZE345:JZE346 KJA345:KJA346 KSW345:KSW346 LCS345:LCS346 LMO345:LMO346 LWK345:LWK346 MGG345:MGG346 MQC345:MQC346 MZY345:MZY346 NJU345:NJU346 NTQ345:NTQ346 ODM345:ODM346 ONI345:ONI346 OXE345:OXE346 PHA345:PHA346 PQW345:PQW346 QAS345:QAS346 QKO345:QKO346 QUK345:QUK346 REG345:REG346 ROC345:ROC346 RXY345:RXY346 SHU345:SHU346 SRQ345:SRQ346 TBM345:TBM346 TLI345:TLI346 TVE345:TVE346 UFA345:UFA346 UOW345:UOW346 UYS345:UYS346 VIO345:VIO346 VSK345:VSK346 WCG345:WCG346 WMC345:WMC346 WVY345:WVY346 JI345:JI347 TE345:TE347 ADA345:ADA347 AMW345:AMW347 AWS345:AWS347 BGO345:BGO347 BQK345:BQK347 CAG345:CAG347 CKC345:CKC347 CTY345:CTY347 DDU345:DDU347 DNQ345:DNQ347 DXM345:DXM347 EHI345:EHI347 ERE345:ERE347 FBA345:FBA347 FKW345:FKW347 FUS345:FUS347 GEO345:GEO347 GOK345:GOK347 GYG345:GYG347 HIC345:HIC347 HRY345:HRY347 IBU345:IBU347 ILQ345:ILQ347 IVM345:IVM347 JFI345:JFI347 JPE345:JPE347 JZA345:JZA347 KIW345:KIW347 KSS345:KSS347 LCO345:LCO347 LMK345:LMK347 LWG345:LWG347 MGC345:MGC347 MPY345:MPY347 MZU345:MZU347 NJQ345:NJQ347 NTM345:NTM347 ODI345:ODI347 ONE345:ONE347 OXA345:OXA347 PGW345:PGW347 PQS345:PQS347 QAO345:QAO347 QKK345:QKK347 QUG345:QUG347 REC345:REC347 RNY345:RNY347 RXU345:RXU347 SHQ345:SHQ347 SRM345:SRM347 TBI345:TBI347 TLE345:TLE347 TVA345:TVA347 UEW345:UEW347 UOS345:UOS347 UYO345:UYO347 VIK345:VIK347 VSG345:VSG347 WCC345:WCC347 WLY345:WLY347 WVU345:WVU347 JE343 O349 S349 WLY349:WLY351 WCC349:WCC351 VSG349:VSG351 VIK349:VIK351 UYO349:UYO351 UOS349:UOS351 UEW349:UEW351 TVA349:TVA351 TLE349:TLE351 TBI349:TBI351 SRM349:SRM351 SHQ349:SHQ351 RXU349:RXU351 RNY349:RNY351 REC349:REC351 QUG349:QUG351 QKK349:QKK351 QAO349:QAO351 PQS349:PQS351 PGW349:PGW351 OXA349:OXA351 ONE349:ONE351 ODI349:ODI351 NTM349:NTM351 NJQ349:NJQ351 MZU349:MZU351 MPY349:MPY351 MGC349:MGC351 LWG349:LWG351 LMK349:LMK351 LCO349:LCO351 KSS349:KSS351 KIW349:KIW351 JZA349:JZA351 JPE349:JPE351 JFI349:JFI351 IVM349:IVM351 ILQ349:ILQ351 IBU349:IBU351 HRY349:HRY351 HIC349:HIC351 GYG349:GYG351 GOK349:GOK351 GEO349:GEO351 FUS349:FUS351 FKW349:FKW351 FBA349:FBA351 ERE349:ERE351 EHI349:EHI351 DXM349:DXM351 DNQ349:DNQ351 DDU349:DDU351 CTY349:CTY351 CKC349:CKC351 CAG349:CAG351 BQK349:BQK351 BGO349:BGO351 AWS349:AWS351 AMW349:AMW351 ADA349:ADA351 TE349:TE351 JI349:JI351 WVY349:WVY350 WMC349:WMC350 WCG349:WCG350 VSK349:VSK350 VIO349:VIO350 UYS349:UYS350 UOW349:UOW350 UFA349:UFA350 TVE349:TVE350 TLI349:TLI350 TBM349:TBM350 SRQ349:SRQ350 SHU349:SHU350 RXY349:RXY350 ROC349:ROC350 REG349:REG350 QUK349:QUK350 QKO349:QKO350 QAS349:QAS350 PQW349:PQW350 PHA349:PHA350 OXE349:OXE350 ONI349:ONI350 ODM349:ODM350 NTQ349:NTQ350 NJU349:NJU350 MZY349:MZY350 MQC349:MQC350 MGG349:MGG350 LWK349:LWK350 LMO349:LMO350 LCS349:LCS350 KSW349:KSW350 KJA349:KJA350 JZE349:JZE350 JPI349:JPI350 JFM349:JFM350 IVQ349:IVQ350 ILU349:ILU350 IBY349:IBY350 HSC349:HSC350 HIG349:HIG350 GYK349:GYK350 GOO349:GOO350 GES349:GES350 FUW349:FUW350 FLA349:FLA350 FBE349:FBE350 ERI349:ERI350 EHM349:EHM350 DXQ349:DXQ350 DNU349:DNU350 DDY349:DDY350 CUC349:CUC350 CKG349:CKG350 CAK349:CAK350 BQO349:BQO350 BGS349:BGS350 AWW349:AWW350 ANA349:ANA350 ADE349:ADE350 TI349:TI350 JM349:JM350 R350:R351 JE347 TI341:TI342 JM364:JM923 ADE341:ADE342 TI364:TI923 ANA341:ANA342 ADE364:ADE923 AWW341:AWW342 ANA364:ANA923 BGS341:BGS342 AWW364:AWW923 BQO341:BQO342 BGS364:BGS923 CAK341:CAK342 BQO364:BQO923 CKG341:CKG342 CAK364:CAK923 CUC341:CUC342 CKG364:CKG923 DDY341:DDY342 CUC364:CUC923 DNU341:DNU342 DDY364:DDY923 DXQ341:DXQ342 DNU364:DNU923 EHM341:EHM342 DXQ364:DXQ923 ERI341:ERI342 EHM364:EHM923 FBE341:FBE342 ERI364:ERI923 FLA341:FLA342 FBE364:FBE923 FUW341:FUW342 FLA364:FLA923 GES341:GES342 FUW364:FUW923 GOO341:GOO342 GES364:GES923 GYK341:GYK342 GOO364:GOO923 HIG341:HIG342 GYK364:GYK923 HSC341:HSC342 HIG364:HIG923 IBY341:IBY342 HSC364:HSC923 ILU341:ILU342 IBY364:IBY923 IVQ341:IVQ342 ILU364:ILU923 JFM341:JFM342 IVQ364:IVQ923 JPI341:JPI342 JFM364:JFM923 JZE341:JZE342 JPI364:JPI923 KJA341:KJA342 JZE364:JZE923 KSW341:KSW342 KJA364:KJA923 LCS341:LCS342 KSW364:KSW923 LMO341:LMO342 LCS364:LCS923 LWK341:LWK342 LMO364:LMO923 MGG341:MGG342 LWK364:LWK923 MQC341:MQC342 MGG364:MGG923 MZY341:MZY342 MQC364:MQC923 NJU341:NJU342 MZY364:MZY923 NTQ341:NTQ342 NJU364:NJU923 ODM341:ODM342 NTQ364:NTQ923 ONI341:ONI342 ODM364:ODM923 OXE341:OXE342 ONI364:ONI923 PHA341:PHA342 OXE364:OXE923 PQW341:PQW342 PHA364:PHA923 QAS341:QAS342 PQW364:PQW923 QKO341:QKO342 QAS364:QAS923 QUK341:QUK342 QKO364:QKO923 REG341:REG342 QUK364:QUK923 ROC341:ROC342 REG364:REG923 RXY341:RXY342 ROC364:ROC923 SHU341:SHU342 RXY364:RXY923 SRQ341:SRQ342 SHU364:SHU923 TBM341:TBM342 SRQ364:SRQ923 TLI341:TLI342 TBM364:TBM923 TVE341:TVE342 TLI364:TLI923 UFA341:UFA342 TVE364:TVE923 UOW341:UOW342 UFA364:UFA923 UYS341:UYS342 UOW364:UOW923 VIO341:VIO342 UYS364:UYS923 VSK341:VSK342 VIO364:VIO923 WCG341:WCG342 VSK364:VSK923 WMC341:WMC342 WCG364:WCG923 WVY341:WVY342 WMC364:WMC923 JI341:JI343 WVY364:WVY923 TE341:TE343 JI364:JI924 ADA341:ADA343 TE364:TE924 AMW341:AMW343 ADA364:ADA924 AWS341:AWS343 AMW364:AMW924 BGO341:BGO343 AWS364:AWS924 BQK341:BQK343 BGO364:BGO924 CAG341:CAG343 BQK364:BQK924 CKC341:CKC343 CAG364:CAG924 CTY341:CTY343 CKC364:CKC924 DDU341:DDU343 CTY364:CTY924 DNQ341:DNQ343 DDU364:DDU924 DXM341:DXM343 DNQ364:DNQ924 EHI341:EHI343 DXM364:DXM924 ERE341:ERE343 EHI364:EHI924 FBA341:FBA343 ERE364:ERE924 FKW341:FKW343 FBA364:FBA924 FUS341:FUS343 FKW364:FKW924 GEO341:GEO343 FUS364:FUS924 GOK341:GOK343 GEO364:GEO924 GYG341:GYG343 GOK364:GOK924 HIC341:HIC343 GYG364:GYG924 HRY341:HRY343 HIC364:HIC924 IBU341:IBU343 HRY364:HRY924 ILQ341:ILQ343 IBU364:IBU924 IVM341:IVM343 ILQ364:ILQ924 JFI341:JFI343 IVM364:IVM924 JPE341:JPE343 JFI364:JFI924 JZA341:JZA343 JPE364:JPE924 KIW341:KIW343 JZA364:JZA924 KSS341:KSS343 KIW364:KIW924 LCO341:LCO343 KSS364:KSS924 LMK341:LMK343 LCO364:LCO924 LWG341:LWG343 LMK364:LMK924 MGC341:MGC343 LWG364:LWG924 MPY341:MPY343 MGC364:MGC924 MZU341:MZU343 MPY364:MPY924 NJQ341:NJQ343 MZU364:MZU924 NTM341:NTM343 NJQ364:NJQ924 ODI341:ODI343 NTM364:NTM924 ONE341:ONE343 ODI364:ODI924 OXA341:OXA343 ONE364:ONE924 PGW341:PGW343 OXA364:OXA924 PQS341:PQS343 PGW364:PGW924 QAO341:QAO343 PQS364:PQS924 QKK341:QKK343 QAO364:QAO924 QUG341:QUG343 QKK364:QKK924 REC341:REC343 QUG364:QUG924 RNY341:RNY343 REC364:REC924 RXU341:RXU343 RNY364:RNY924 SHQ341:SHQ343 RXU364:RXU924 SRM341:SRM343 SHQ364:SHQ924 TBI341:TBI343 SRM364:SRM924 TLE341:TLE343 TBI364:TBI924 TVA341:TVA343 TLE364:TLE924 UEW341:UEW343 TVA364:TVA924 UOS341:UOS343 UEW364:UEW924 UYO341:UYO343 UOS364:UOS924 VIK341:VIK343 UYO364:UYO924 VSG341:VSG343 VIK364:VIK924 WCC341:WCC343 VSG364:VSG924 WLY341:WLY343 WCC364:WCC924 WVU341:WVU343 WLY364:WLY924 JE337 WLY306:WLY307 O304:O308 JM299:JM300 O297:O301 S284:S314 O290:O294 TI273:TI274 R244:R283 JI335:JI339 TE335:TE339 ADA335:ADA339 AMW335:AMW339 AWS335:AWS339 BGO335:BGO339 BQK335:BQK339 CAG335:CAG339 CKC335:CKC339 CTY335:CTY339 DDU335:DDU339 DNQ335:DNQ339 DXM335:DXM339 EHI335:EHI339 ERE335:ERE339 FBA335:FBA339 FKW335:FKW339 FUS335:FUS339 GEO335:GEO339 GOK335:GOK339 GYG335:GYG339 HIC335:HIC339 HRY335:HRY339 IBU335:IBU339 ILQ335:ILQ339 IVM335:IVM339 JFI335:JFI339 JPE335:JPE339 JZA335:JZA339 KIW335:KIW339 KSS335:KSS339 LCO335:LCO339 LMK335:LMK339 LWG335:LWG339 MGC335:MGC339 MPY335:MPY339 MZU335:MZU339 NJQ335:NJQ339 NTM335:NTM339 ODI335:ODI339 ONE335:ONE339 OXA335:OXA339 PGW335:PGW339 PQS335:PQS339 QAO335:QAO339 QKK335:QKK339 QUG335:QUG339 REC335:REC339 RNY335:RNY339 RXU335:RXU339 SHQ335:SHQ339 SRM335:SRM339 TBI335:TBI339 TLE335:TLE339 TVA335:TVA339 UEW335:UEW339 UOS335:UOS339 UYO335:UYO339 VIK335:VIK339 VSG335:VSG339 WCC335:WCC339 WLY335:WLY339 WVU335:WVU339 WVQ337 WLU337 WBY337 VSC337 VIG337 UYK337 UOO337 UES337 TUW337 TLA337 TBE337 SRI337 SHM337 RXQ337 RNU337 RDY337 QUC337 QKG337 QAK337 PQO337 PGS337 OWW337 ONA337 ODE337 NTI337 NJM337 MZQ337 MPU337 MFY337 LWC337 LMG337 LCK337 KSO337 KIS337 JYW337 JPA337 JFE337 IVI337 ILM337 IBQ337 HRU337 HHY337 GYC337 GOG337 GEK337 FUO337 FKS337 FAW337 ERA337 EHE337 DXI337 DNM337 DDQ337 CTU337 CJY337 CAC337 BQG337 BGK337 AWO337 AMS337 ACW337 TA337 R342:R344 WVQ343 WLU343 WBY343 VSC343 VIG343 UYK343 UOO343 UES343 TUW343 TLA343 TBE343 SRI343 SHM343 RXQ343 RNU343 RDY343 QUC343 QKG343 QAK343 PQO343 PGS343 OWW343 ONA343 ODE343 NTI343 NJM343 MZQ343 MPU343 MFY343 LWC343 LMG343 LCK343 KSO343 KIS343 JYW343 JPA343 JFE343 IVI343 ILM343 IBQ343 HRU343 HHY343 GYC343 GOG343 GEK343 FUO343 FKS343 FAW343 ERA343 EHE343 DXI343 DNM343 DDQ343 CTU343 CJY343 CAC343 BQG343 BGK343 AWO343 AMS343 ACW343 TA343 R346:R348 JM345:JM346 WVQ347 WLU347 WBY347 VSC347 VIG347 UYK347 UOO347 UES347 TUW347 TLA347 TBE347 SRI347 SHM347 RXQ347 RNU347 RDY347 QUC347 QKG347 QAK347 PQO347 PGS347 OWW347 ONA347 ODE347 NTI347 NJM347 MZQ347 MPU347 MFY347 LWC347 LMG347 LCK347 KSO347 KIS347 JYW347 JPA347 JFE347 IVI347 ILM347 IBQ347 HRU347 HHY347 GYC347 GOG347 GEK347 FUO347 FKS347 FAW347 ERA347 EHE347 DXI347 DNM347 DDQ347 CTU347 CJY347 CAC347 BQG347 BGK347 AWO347 AMS347 ACW347 TA347 WVU349:WVU351 WVQ351 WLU351 WBY351 VSC351 VIG351 UYK351 UOO351 UES351 TUW351 TLA351 TBE351 SRI351 SHM351 RXQ351 RNU351 RDY351 QUC351 QKG351 QAK351 PQO351 PGS351 OWW351 ONA351 ODE351 NTI351 NJM351 MZQ351 MPU351 MFY351 LWC351 LMG351 LCK351 KSO351 KIS351 JYW351 JPA351 JFE351 IVI351 ILM351 IBQ351 HRU351 HHY351 GYC351 GOG351 GEK351 FUO351 FKS351 FAW351 ERA351 EHE351 DXI351 DNM351 DDQ351 CTU351 CJY351 CAC351 SX139:SX142</xm:sqref>
        </x14:dataValidation>
        <x14:dataValidation type="whole" allowBlank="1" showInputMessage="1" showErrorMessage="1">
          <x14:formula1>
            <xm:f>0</xm:f>
          </x14:formula1>
          <x14:formula2>
            <xm:f>100</xm:f>
          </x14:formula2>
          <xm:sqref>N65631:N66459 JH65631:JH66459 TD65631:TD66459 ACZ65631:ACZ66459 AMV65631:AMV66459 AWR65631:AWR66459 BGN65631:BGN66459 BQJ65631:BQJ66459 CAF65631:CAF66459 CKB65631:CKB66459 CTX65631:CTX66459 DDT65631:DDT66459 DNP65631:DNP66459 DXL65631:DXL66459 EHH65631:EHH66459 ERD65631:ERD66459 FAZ65631:FAZ66459 FKV65631:FKV66459 FUR65631:FUR66459 GEN65631:GEN66459 GOJ65631:GOJ66459 GYF65631:GYF66459 HIB65631:HIB66459 HRX65631:HRX66459 IBT65631:IBT66459 ILP65631:ILP66459 IVL65631:IVL66459 JFH65631:JFH66459 JPD65631:JPD66459 JYZ65631:JYZ66459 KIV65631:KIV66459 KSR65631:KSR66459 LCN65631:LCN66459 LMJ65631:LMJ66459 LWF65631:LWF66459 MGB65631:MGB66459 MPX65631:MPX66459 MZT65631:MZT66459 NJP65631:NJP66459 NTL65631:NTL66459 ODH65631:ODH66459 OND65631:OND66459 OWZ65631:OWZ66459 PGV65631:PGV66459 PQR65631:PQR66459 QAN65631:QAN66459 QKJ65631:QKJ66459 QUF65631:QUF66459 REB65631:REB66459 RNX65631:RNX66459 RXT65631:RXT66459 SHP65631:SHP66459 SRL65631:SRL66459 TBH65631:TBH66459 TLD65631:TLD66459 TUZ65631:TUZ66459 UEV65631:UEV66459 UOR65631:UOR66459 UYN65631:UYN66459 VIJ65631:VIJ66459 VSF65631:VSF66459 WCB65631:WCB66459 WLX65631:WLX66459 WVT65631:WVT66459 N131167:N131995 JH131167:JH131995 TD131167:TD131995 ACZ131167:ACZ131995 AMV131167:AMV131995 AWR131167:AWR131995 BGN131167:BGN131995 BQJ131167:BQJ131995 CAF131167:CAF131995 CKB131167:CKB131995 CTX131167:CTX131995 DDT131167:DDT131995 DNP131167:DNP131995 DXL131167:DXL131995 EHH131167:EHH131995 ERD131167:ERD131995 FAZ131167:FAZ131995 FKV131167:FKV131995 FUR131167:FUR131995 GEN131167:GEN131995 GOJ131167:GOJ131995 GYF131167:GYF131995 HIB131167:HIB131995 HRX131167:HRX131995 IBT131167:IBT131995 ILP131167:ILP131995 IVL131167:IVL131995 JFH131167:JFH131995 JPD131167:JPD131995 JYZ131167:JYZ131995 KIV131167:KIV131995 KSR131167:KSR131995 LCN131167:LCN131995 LMJ131167:LMJ131995 LWF131167:LWF131995 MGB131167:MGB131995 MPX131167:MPX131995 MZT131167:MZT131995 NJP131167:NJP131995 NTL131167:NTL131995 ODH131167:ODH131995 OND131167:OND131995 OWZ131167:OWZ131995 PGV131167:PGV131995 PQR131167:PQR131995 QAN131167:QAN131995 QKJ131167:QKJ131995 QUF131167:QUF131995 REB131167:REB131995 RNX131167:RNX131995 RXT131167:RXT131995 SHP131167:SHP131995 SRL131167:SRL131995 TBH131167:TBH131995 TLD131167:TLD131995 TUZ131167:TUZ131995 UEV131167:UEV131995 UOR131167:UOR131995 UYN131167:UYN131995 VIJ131167:VIJ131995 VSF131167:VSF131995 WCB131167:WCB131995 WLX131167:WLX131995 WVT131167:WVT131995 N196703:N197531 JH196703:JH197531 TD196703:TD197531 ACZ196703:ACZ197531 AMV196703:AMV197531 AWR196703:AWR197531 BGN196703:BGN197531 BQJ196703:BQJ197531 CAF196703:CAF197531 CKB196703:CKB197531 CTX196703:CTX197531 DDT196703:DDT197531 DNP196703:DNP197531 DXL196703:DXL197531 EHH196703:EHH197531 ERD196703:ERD197531 FAZ196703:FAZ197531 FKV196703:FKV197531 FUR196703:FUR197531 GEN196703:GEN197531 GOJ196703:GOJ197531 GYF196703:GYF197531 HIB196703:HIB197531 HRX196703:HRX197531 IBT196703:IBT197531 ILP196703:ILP197531 IVL196703:IVL197531 JFH196703:JFH197531 JPD196703:JPD197531 JYZ196703:JYZ197531 KIV196703:KIV197531 KSR196703:KSR197531 LCN196703:LCN197531 LMJ196703:LMJ197531 LWF196703:LWF197531 MGB196703:MGB197531 MPX196703:MPX197531 MZT196703:MZT197531 NJP196703:NJP197531 NTL196703:NTL197531 ODH196703:ODH197531 OND196703:OND197531 OWZ196703:OWZ197531 PGV196703:PGV197531 PQR196703:PQR197531 QAN196703:QAN197531 QKJ196703:QKJ197531 QUF196703:QUF197531 REB196703:REB197531 RNX196703:RNX197531 RXT196703:RXT197531 SHP196703:SHP197531 SRL196703:SRL197531 TBH196703:TBH197531 TLD196703:TLD197531 TUZ196703:TUZ197531 UEV196703:UEV197531 UOR196703:UOR197531 UYN196703:UYN197531 VIJ196703:VIJ197531 VSF196703:VSF197531 WCB196703:WCB197531 WLX196703:WLX197531 WVT196703:WVT197531 N262239:N263067 JH262239:JH263067 TD262239:TD263067 ACZ262239:ACZ263067 AMV262239:AMV263067 AWR262239:AWR263067 BGN262239:BGN263067 BQJ262239:BQJ263067 CAF262239:CAF263067 CKB262239:CKB263067 CTX262239:CTX263067 DDT262239:DDT263067 DNP262239:DNP263067 DXL262239:DXL263067 EHH262239:EHH263067 ERD262239:ERD263067 FAZ262239:FAZ263067 FKV262239:FKV263067 FUR262239:FUR263067 GEN262239:GEN263067 GOJ262239:GOJ263067 GYF262239:GYF263067 HIB262239:HIB263067 HRX262239:HRX263067 IBT262239:IBT263067 ILP262239:ILP263067 IVL262239:IVL263067 JFH262239:JFH263067 JPD262239:JPD263067 JYZ262239:JYZ263067 KIV262239:KIV263067 KSR262239:KSR263067 LCN262239:LCN263067 LMJ262239:LMJ263067 LWF262239:LWF263067 MGB262239:MGB263067 MPX262239:MPX263067 MZT262239:MZT263067 NJP262239:NJP263067 NTL262239:NTL263067 ODH262239:ODH263067 OND262239:OND263067 OWZ262239:OWZ263067 PGV262239:PGV263067 PQR262239:PQR263067 QAN262239:QAN263067 QKJ262239:QKJ263067 QUF262239:QUF263067 REB262239:REB263067 RNX262239:RNX263067 RXT262239:RXT263067 SHP262239:SHP263067 SRL262239:SRL263067 TBH262239:TBH263067 TLD262239:TLD263067 TUZ262239:TUZ263067 UEV262239:UEV263067 UOR262239:UOR263067 UYN262239:UYN263067 VIJ262239:VIJ263067 VSF262239:VSF263067 WCB262239:WCB263067 WLX262239:WLX263067 WVT262239:WVT263067 N327775:N328603 JH327775:JH328603 TD327775:TD328603 ACZ327775:ACZ328603 AMV327775:AMV328603 AWR327775:AWR328603 BGN327775:BGN328603 BQJ327775:BQJ328603 CAF327775:CAF328603 CKB327775:CKB328603 CTX327775:CTX328603 DDT327775:DDT328603 DNP327775:DNP328603 DXL327775:DXL328603 EHH327775:EHH328603 ERD327775:ERD328603 FAZ327775:FAZ328603 FKV327775:FKV328603 FUR327775:FUR328603 GEN327775:GEN328603 GOJ327775:GOJ328603 GYF327775:GYF328603 HIB327775:HIB328603 HRX327775:HRX328603 IBT327775:IBT328603 ILP327775:ILP328603 IVL327775:IVL328603 JFH327775:JFH328603 JPD327775:JPD328603 JYZ327775:JYZ328603 KIV327775:KIV328603 KSR327775:KSR328603 LCN327775:LCN328603 LMJ327775:LMJ328603 LWF327775:LWF328603 MGB327775:MGB328603 MPX327775:MPX328603 MZT327775:MZT328603 NJP327775:NJP328603 NTL327775:NTL328603 ODH327775:ODH328603 OND327775:OND328603 OWZ327775:OWZ328603 PGV327775:PGV328603 PQR327775:PQR328603 QAN327775:QAN328603 QKJ327775:QKJ328603 QUF327775:QUF328603 REB327775:REB328603 RNX327775:RNX328603 RXT327775:RXT328603 SHP327775:SHP328603 SRL327775:SRL328603 TBH327775:TBH328603 TLD327775:TLD328603 TUZ327775:TUZ328603 UEV327775:UEV328603 UOR327775:UOR328603 UYN327775:UYN328603 VIJ327775:VIJ328603 VSF327775:VSF328603 WCB327775:WCB328603 WLX327775:WLX328603 WVT327775:WVT328603 N393311:N394139 JH393311:JH394139 TD393311:TD394139 ACZ393311:ACZ394139 AMV393311:AMV394139 AWR393311:AWR394139 BGN393311:BGN394139 BQJ393311:BQJ394139 CAF393311:CAF394139 CKB393311:CKB394139 CTX393311:CTX394139 DDT393311:DDT394139 DNP393311:DNP394139 DXL393311:DXL394139 EHH393311:EHH394139 ERD393311:ERD394139 FAZ393311:FAZ394139 FKV393311:FKV394139 FUR393311:FUR394139 GEN393311:GEN394139 GOJ393311:GOJ394139 GYF393311:GYF394139 HIB393311:HIB394139 HRX393311:HRX394139 IBT393311:IBT394139 ILP393311:ILP394139 IVL393311:IVL394139 JFH393311:JFH394139 JPD393311:JPD394139 JYZ393311:JYZ394139 KIV393311:KIV394139 KSR393311:KSR394139 LCN393311:LCN394139 LMJ393311:LMJ394139 LWF393311:LWF394139 MGB393311:MGB394139 MPX393311:MPX394139 MZT393311:MZT394139 NJP393311:NJP394139 NTL393311:NTL394139 ODH393311:ODH394139 OND393311:OND394139 OWZ393311:OWZ394139 PGV393311:PGV394139 PQR393311:PQR394139 QAN393311:QAN394139 QKJ393311:QKJ394139 QUF393311:QUF394139 REB393311:REB394139 RNX393311:RNX394139 RXT393311:RXT394139 SHP393311:SHP394139 SRL393311:SRL394139 TBH393311:TBH394139 TLD393311:TLD394139 TUZ393311:TUZ394139 UEV393311:UEV394139 UOR393311:UOR394139 UYN393311:UYN394139 VIJ393311:VIJ394139 VSF393311:VSF394139 WCB393311:WCB394139 WLX393311:WLX394139 WVT393311:WVT394139 N458847:N459675 JH458847:JH459675 TD458847:TD459675 ACZ458847:ACZ459675 AMV458847:AMV459675 AWR458847:AWR459675 BGN458847:BGN459675 BQJ458847:BQJ459675 CAF458847:CAF459675 CKB458847:CKB459675 CTX458847:CTX459675 DDT458847:DDT459675 DNP458847:DNP459675 DXL458847:DXL459675 EHH458847:EHH459675 ERD458847:ERD459675 FAZ458847:FAZ459675 FKV458847:FKV459675 FUR458847:FUR459675 GEN458847:GEN459675 GOJ458847:GOJ459675 GYF458847:GYF459675 HIB458847:HIB459675 HRX458847:HRX459675 IBT458847:IBT459675 ILP458847:ILP459675 IVL458847:IVL459675 JFH458847:JFH459675 JPD458847:JPD459675 JYZ458847:JYZ459675 KIV458847:KIV459675 KSR458847:KSR459675 LCN458847:LCN459675 LMJ458847:LMJ459675 LWF458847:LWF459675 MGB458847:MGB459675 MPX458847:MPX459675 MZT458847:MZT459675 NJP458847:NJP459675 NTL458847:NTL459675 ODH458847:ODH459675 OND458847:OND459675 OWZ458847:OWZ459675 PGV458847:PGV459675 PQR458847:PQR459675 QAN458847:QAN459675 QKJ458847:QKJ459675 QUF458847:QUF459675 REB458847:REB459675 RNX458847:RNX459675 RXT458847:RXT459675 SHP458847:SHP459675 SRL458847:SRL459675 TBH458847:TBH459675 TLD458847:TLD459675 TUZ458847:TUZ459675 UEV458847:UEV459675 UOR458847:UOR459675 UYN458847:UYN459675 VIJ458847:VIJ459675 VSF458847:VSF459675 WCB458847:WCB459675 WLX458847:WLX459675 WVT458847:WVT459675 N524383:N525211 JH524383:JH525211 TD524383:TD525211 ACZ524383:ACZ525211 AMV524383:AMV525211 AWR524383:AWR525211 BGN524383:BGN525211 BQJ524383:BQJ525211 CAF524383:CAF525211 CKB524383:CKB525211 CTX524383:CTX525211 DDT524383:DDT525211 DNP524383:DNP525211 DXL524383:DXL525211 EHH524383:EHH525211 ERD524383:ERD525211 FAZ524383:FAZ525211 FKV524383:FKV525211 FUR524383:FUR525211 GEN524383:GEN525211 GOJ524383:GOJ525211 GYF524383:GYF525211 HIB524383:HIB525211 HRX524383:HRX525211 IBT524383:IBT525211 ILP524383:ILP525211 IVL524383:IVL525211 JFH524383:JFH525211 JPD524383:JPD525211 JYZ524383:JYZ525211 KIV524383:KIV525211 KSR524383:KSR525211 LCN524383:LCN525211 LMJ524383:LMJ525211 LWF524383:LWF525211 MGB524383:MGB525211 MPX524383:MPX525211 MZT524383:MZT525211 NJP524383:NJP525211 NTL524383:NTL525211 ODH524383:ODH525211 OND524383:OND525211 OWZ524383:OWZ525211 PGV524383:PGV525211 PQR524383:PQR525211 QAN524383:QAN525211 QKJ524383:QKJ525211 QUF524383:QUF525211 REB524383:REB525211 RNX524383:RNX525211 RXT524383:RXT525211 SHP524383:SHP525211 SRL524383:SRL525211 TBH524383:TBH525211 TLD524383:TLD525211 TUZ524383:TUZ525211 UEV524383:UEV525211 UOR524383:UOR525211 UYN524383:UYN525211 VIJ524383:VIJ525211 VSF524383:VSF525211 WCB524383:WCB525211 WLX524383:WLX525211 WVT524383:WVT525211 N589919:N590747 JH589919:JH590747 TD589919:TD590747 ACZ589919:ACZ590747 AMV589919:AMV590747 AWR589919:AWR590747 BGN589919:BGN590747 BQJ589919:BQJ590747 CAF589919:CAF590747 CKB589919:CKB590747 CTX589919:CTX590747 DDT589919:DDT590747 DNP589919:DNP590747 DXL589919:DXL590747 EHH589919:EHH590747 ERD589919:ERD590747 FAZ589919:FAZ590747 FKV589919:FKV590747 FUR589919:FUR590747 GEN589919:GEN590747 GOJ589919:GOJ590747 GYF589919:GYF590747 HIB589919:HIB590747 HRX589919:HRX590747 IBT589919:IBT590747 ILP589919:ILP590747 IVL589919:IVL590747 JFH589919:JFH590747 JPD589919:JPD590747 JYZ589919:JYZ590747 KIV589919:KIV590747 KSR589919:KSR590747 LCN589919:LCN590747 LMJ589919:LMJ590747 LWF589919:LWF590747 MGB589919:MGB590747 MPX589919:MPX590747 MZT589919:MZT590747 NJP589919:NJP590747 NTL589919:NTL590747 ODH589919:ODH590747 OND589919:OND590747 OWZ589919:OWZ590747 PGV589919:PGV590747 PQR589919:PQR590747 QAN589919:QAN590747 QKJ589919:QKJ590747 QUF589919:QUF590747 REB589919:REB590747 RNX589919:RNX590747 RXT589919:RXT590747 SHP589919:SHP590747 SRL589919:SRL590747 TBH589919:TBH590747 TLD589919:TLD590747 TUZ589919:TUZ590747 UEV589919:UEV590747 UOR589919:UOR590747 UYN589919:UYN590747 VIJ589919:VIJ590747 VSF589919:VSF590747 WCB589919:WCB590747 WLX589919:WLX590747 WVT589919:WVT590747 N655455:N656283 JH655455:JH656283 TD655455:TD656283 ACZ655455:ACZ656283 AMV655455:AMV656283 AWR655455:AWR656283 BGN655455:BGN656283 BQJ655455:BQJ656283 CAF655455:CAF656283 CKB655455:CKB656283 CTX655455:CTX656283 DDT655455:DDT656283 DNP655455:DNP656283 DXL655455:DXL656283 EHH655455:EHH656283 ERD655455:ERD656283 FAZ655455:FAZ656283 FKV655455:FKV656283 FUR655455:FUR656283 GEN655455:GEN656283 GOJ655455:GOJ656283 GYF655455:GYF656283 HIB655455:HIB656283 HRX655455:HRX656283 IBT655455:IBT656283 ILP655455:ILP656283 IVL655455:IVL656283 JFH655455:JFH656283 JPD655455:JPD656283 JYZ655455:JYZ656283 KIV655455:KIV656283 KSR655455:KSR656283 LCN655455:LCN656283 LMJ655455:LMJ656283 LWF655455:LWF656283 MGB655455:MGB656283 MPX655455:MPX656283 MZT655455:MZT656283 NJP655455:NJP656283 NTL655455:NTL656283 ODH655455:ODH656283 OND655455:OND656283 OWZ655455:OWZ656283 PGV655455:PGV656283 PQR655455:PQR656283 QAN655455:QAN656283 QKJ655455:QKJ656283 QUF655455:QUF656283 REB655455:REB656283 RNX655455:RNX656283 RXT655455:RXT656283 SHP655455:SHP656283 SRL655455:SRL656283 TBH655455:TBH656283 TLD655455:TLD656283 TUZ655455:TUZ656283 UEV655455:UEV656283 UOR655455:UOR656283 UYN655455:UYN656283 VIJ655455:VIJ656283 VSF655455:VSF656283 WCB655455:WCB656283 WLX655455:WLX656283 WVT655455:WVT656283 N720991:N721819 JH720991:JH721819 TD720991:TD721819 ACZ720991:ACZ721819 AMV720991:AMV721819 AWR720991:AWR721819 BGN720991:BGN721819 BQJ720991:BQJ721819 CAF720991:CAF721819 CKB720991:CKB721819 CTX720991:CTX721819 DDT720991:DDT721819 DNP720991:DNP721819 DXL720991:DXL721819 EHH720991:EHH721819 ERD720991:ERD721819 FAZ720991:FAZ721819 FKV720991:FKV721819 FUR720991:FUR721819 GEN720991:GEN721819 GOJ720991:GOJ721819 GYF720991:GYF721819 HIB720991:HIB721819 HRX720991:HRX721819 IBT720991:IBT721819 ILP720991:ILP721819 IVL720991:IVL721819 JFH720991:JFH721819 JPD720991:JPD721819 JYZ720991:JYZ721819 KIV720991:KIV721819 KSR720991:KSR721819 LCN720991:LCN721819 LMJ720991:LMJ721819 LWF720991:LWF721819 MGB720991:MGB721819 MPX720991:MPX721819 MZT720991:MZT721819 NJP720991:NJP721819 NTL720991:NTL721819 ODH720991:ODH721819 OND720991:OND721819 OWZ720991:OWZ721819 PGV720991:PGV721819 PQR720991:PQR721819 QAN720991:QAN721819 QKJ720991:QKJ721819 QUF720991:QUF721819 REB720991:REB721819 RNX720991:RNX721819 RXT720991:RXT721819 SHP720991:SHP721819 SRL720991:SRL721819 TBH720991:TBH721819 TLD720991:TLD721819 TUZ720991:TUZ721819 UEV720991:UEV721819 UOR720991:UOR721819 UYN720991:UYN721819 VIJ720991:VIJ721819 VSF720991:VSF721819 WCB720991:WCB721819 WLX720991:WLX721819 WVT720991:WVT721819 N786527:N787355 JH786527:JH787355 TD786527:TD787355 ACZ786527:ACZ787355 AMV786527:AMV787355 AWR786527:AWR787355 BGN786527:BGN787355 BQJ786527:BQJ787355 CAF786527:CAF787355 CKB786527:CKB787355 CTX786527:CTX787355 DDT786527:DDT787355 DNP786527:DNP787355 DXL786527:DXL787355 EHH786527:EHH787355 ERD786527:ERD787355 FAZ786527:FAZ787355 FKV786527:FKV787355 FUR786527:FUR787355 GEN786527:GEN787355 GOJ786527:GOJ787355 GYF786527:GYF787355 HIB786527:HIB787355 HRX786527:HRX787355 IBT786527:IBT787355 ILP786527:ILP787355 IVL786527:IVL787355 JFH786527:JFH787355 JPD786527:JPD787355 JYZ786527:JYZ787355 KIV786527:KIV787355 KSR786527:KSR787355 LCN786527:LCN787355 LMJ786527:LMJ787355 LWF786527:LWF787355 MGB786527:MGB787355 MPX786527:MPX787355 MZT786527:MZT787355 NJP786527:NJP787355 NTL786527:NTL787355 ODH786527:ODH787355 OND786527:OND787355 OWZ786527:OWZ787355 PGV786527:PGV787355 PQR786527:PQR787355 QAN786527:QAN787355 QKJ786527:QKJ787355 QUF786527:QUF787355 REB786527:REB787355 RNX786527:RNX787355 RXT786527:RXT787355 SHP786527:SHP787355 SRL786527:SRL787355 TBH786527:TBH787355 TLD786527:TLD787355 TUZ786527:TUZ787355 UEV786527:UEV787355 UOR786527:UOR787355 UYN786527:UYN787355 VIJ786527:VIJ787355 VSF786527:VSF787355 WCB786527:WCB787355 WLX786527:WLX787355 WVT786527:WVT787355 N852063:N852891 JH852063:JH852891 TD852063:TD852891 ACZ852063:ACZ852891 AMV852063:AMV852891 AWR852063:AWR852891 BGN852063:BGN852891 BQJ852063:BQJ852891 CAF852063:CAF852891 CKB852063:CKB852891 CTX852063:CTX852891 DDT852063:DDT852891 DNP852063:DNP852891 DXL852063:DXL852891 EHH852063:EHH852891 ERD852063:ERD852891 FAZ852063:FAZ852891 FKV852063:FKV852891 FUR852063:FUR852891 GEN852063:GEN852891 GOJ852063:GOJ852891 GYF852063:GYF852891 HIB852063:HIB852891 HRX852063:HRX852891 IBT852063:IBT852891 ILP852063:ILP852891 IVL852063:IVL852891 JFH852063:JFH852891 JPD852063:JPD852891 JYZ852063:JYZ852891 KIV852063:KIV852891 KSR852063:KSR852891 LCN852063:LCN852891 LMJ852063:LMJ852891 LWF852063:LWF852891 MGB852063:MGB852891 MPX852063:MPX852891 MZT852063:MZT852891 NJP852063:NJP852891 NTL852063:NTL852891 ODH852063:ODH852891 OND852063:OND852891 OWZ852063:OWZ852891 PGV852063:PGV852891 PQR852063:PQR852891 QAN852063:QAN852891 QKJ852063:QKJ852891 QUF852063:QUF852891 REB852063:REB852891 RNX852063:RNX852891 RXT852063:RXT852891 SHP852063:SHP852891 SRL852063:SRL852891 TBH852063:TBH852891 TLD852063:TLD852891 TUZ852063:TUZ852891 UEV852063:UEV852891 UOR852063:UOR852891 UYN852063:UYN852891 VIJ852063:VIJ852891 VSF852063:VSF852891 WCB852063:WCB852891 WLX852063:WLX852891 WVT852063:WVT852891 N917599:N918427 JH917599:JH918427 TD917599:TD918427 ACZ917599:ACZ918427 AMV917599:AMV918427 AWR917599:AWR918427 BGN917599:BGN918427 BQJ917599:BQJ918427 CAF917599:CAF918427 CKB917599:CKB918427 CTX917599:CTX918427 DDT917599:DDT918427 DNP917599:DNP918427 DXL917599:DXL918427 EHH917599:EHH918427 ERD917599:ERD918427 FAZ917599:FAZ918427 FKV917599:FKV918427 FUR917599:FUR918427 GEN917599:GEN918427 GOJ917599:GOJ918427 GYF917599:GYF918427 HIB917599:HIB918427 HRX917599:HRX918427 IBT917599:IBT918427 ILP917599:ILP918427 IVL917599:IVL918427 JFH917599:JFH918427 JPD917599:JPD918427 JYZ917599:JYZ918427 KIV917599:KIV918427 KSR917599:KSR918427 LCN917599:LCN918427 LMJ917599:LMJ918427 LWF917599:LWF918427 MGB917599:MGB918427 MPX917599:MPX918427 MZT917599:MZT918427 NJP917599:NJP918427 NTL917599:NTL918427 ODH917599:ODH918427 OND917599:OND918427 OWZ917599:OWZ918427 PGV917599:PGV918427 PQR917599:PQR918427 QAN917599:QAN918427 QKJ917599:QKJ918427 QUF917599:QUF918427 REB917599:REB918427 RNX917599:RNX918427 RXT917599:RXT918427 SHP917599:SHP918427 SRL917599:SRL918427 TBH917599:TBH918427 TLD917599:TLD918427 TUZ917599:TUZ918427 UEV917599:UEV918427 UOR917599:UOR918427 UYN917599:UYN918427 VIJ917599:VIJ918427 VSF917599:VSF918427 WCB917599:WCB918427 WLX917599:WLX918427 WVT917599:WVT918427 N983135:N983963 JH983135:JH983963 TD983135:TD983963 ACZ983135:ACZ983963 AMV983135:AMV983963 AWR983135:AWR983963 BGN983135:BGN983963 BQJ983135:BQJ983963 CAF983135:CAF983963 CKB983135:CKB983963 CTX983135:CTX983963 DDT983135:DDT983963 DNP983135:DNP983963 DXL983135:DXL983963 EHH983135:EHH983963 ERD983135:ERD983963 FAZ983135:FAZ983963 FKV983135:FKV983963 FUR983135:FUR983963 GEN983135:GEN983963 GOJ983135:GOJ983963 GYF983135:GYF983963 HIB983135:HIB983963 HRX983135:HRX983963 IBT983135:IBT983963 ILP983135:ILP983963 IVL983135:IVL983963 JFH983135:JFH983963 JPD983135:JPD983963 JYZ983135:JYZ983963 KIV983135:KIV983963 KSR983135:KSR983963 LCN983135:LCN983963 LMJ983135:LMJ983963 LWF983135:LWF983963 MGB983135:MGB983963 MPX983135:MPX983963 MZT983135:MZT983963 NJP983135:NJP983963 NTL983135:NTL983963 ODH983135:ODH983963 OND983135:OND983963 OWZ983135:OWZ983963 PGV983135:PGV983963 PQR983135:PQR983963 QAN983135:QAN983963 QKJ983135:QKJ983963 QUF983135:QUF983963 REB983135:REB983963 RNX983135:RNX983963 RXT983135:RXT983963 SHP983135:SHP983963 SRL983135:SRL983963 TBH983135:TBH983963 TLD983135:TLD983963 TUZ983135:TUZ983963 UEV983135:UEV983963 UOR983135:UOR983963 UYN983135:UYN983963 VIJ983135:VIJ983963 VSF983135:VSF983963 WCB983135:WCB983963 WLX983135:WLX983963 WVT983135:WVT983963 WWE983135:WWG983963 Y65631:AA66459 JS65631:JU66459 TO65631:TQ66459 ADK65631:ADM66459 ANG65631:ANI66459 AXC65631:AXE66459 BGY65631:BHA66459 BQU65631:BQW66459 CAQ65631:CAS66459 CKM65631:CKO66459 CUI65631:CUK66459 DEE65631:DEG66459 DOA65631:DOC66459 DXW65631:DXY66459 EHS65631:EHU66459 ERO65631:ERQ66459 FBK65631:FBM66459 FLG65631:FLI66459 FVC65631:FVE66459 GEY65631:GFA66459 GOU65631:GOW66459 GYQ65631:GYS66459 HIM65631:HIO66459 HSI65631:HSK66459 ICE65631:ICG66459 IMA65631:IMC66459 IVW65631:IVY66459 JFS65631:JFU66459 JPO65631:JPQ66459 JZK65631:JZM66459 KJG65631:KJI66459 KTC65631:KTE66459 LCY65631:LDA66459 LMU65631:LMW66459 LWQ65631:LWS66459 MGM65631:MGO66459 MQI65631:MQK66459 NAE65631:NAG66459 NKA65631:NKC66459 NTW65631:NTY66459 ODS65631:ODU66459 ONO65631:ONQ66459 OXK65631:OXM66459 PHG65631:PHI66459 PRC65631:PRE66459 QAY65631:QBA66459 QKU65631:QKW66459 QUQ65631:QUS66459 REM65631:REO66459 ROI65631:ROK66459 RYE65631:RYG66459 SIA65631:SIC66459 SRW65631:SRY66459 TBS65631:TBU66459 TLO65631:TLQ66459 TVK65631:TVM66459 UFG65631:UFI66459 UPC65631:UPE66459 UYY65631:UZA66459 VIU65631:VIW66459 VSQ65631:VSS66459 WCM65631:WCO66459 WMI65631:WMK66459 WWE65631:WWG66459 Y131167:AA131995 JS131167:JU131995 TO131167:TQ131995 ADK131167:ADM131995 ANG131167:ANI131995 AXC131167:AXE131995 BGY131167:BHA131995 BQU131167:BQW131995 CAQ131167:CAS131995 CKM131167:CKO131995 CUI131167:CUK131995 DEE131167:DEG131995 DOA131167:DOC131995 DXW131167:DXY131995 EHS131167:EHU131995 ERO131167:ERQ131995 FBK131167:FBM131995 FLG131167:FLI131995 FVC131167:FVE131995 GEY131167:GFA131995 GOU131167:GOW131995 GYQ131167:GYS131995 HIM131167:HIO131995 HSI131167:HSK131995 ICE131167:ICG131995 IMA131167:IMC131995 IVW131167:IVY131995 JFS131167:JFU131995 JPO131167:JPQ131995 JZK131167:JZM131995 KJG131167:KJI131995 KTC131167:KTE131995 LCY131167:LDA131995 LMU131167:LMW131995 LWQ131167:LWS131995 MGM131167:MGO131995 MQI131167:MQK131995 NAE131167:NAG131995 NKA131167:NKC131995 NTW131167:NTY131995 ODS131167:ODU131995 ONO131167:ONQ131995 OXK131167:OXM131995 PHG131167:PHI131995 PRC131167:PRE131995 QAY131167:QBA131995 QKU131167:QKW131995 QUQ131167:QUS131995 REM131167:REO131995 ROI131167:ROK131995 RYE131167:RYG131995 SIA131167:SIC131995 SRW131167:SRY131995 TBS131167:TBU131995 TLO131167:TLQ131995 TVK131167:TVM131995 UFG131167:UFI131995 UPC131167:UPE131995 UYY131167:UZA131995 VIU131167:VIW131995 VSQ131167:VSS131995 WCM131167:WCO131995 WMI131167:WMK131995 WWE131167:WWG131995 Y196703:AA197531 JS196703:JU197531 TO196703:TQ197531 ADK196703:ADM197531 ANG196703:ANI197531 AXC196703:AXE197531 BGY196703:BHA197531 BQU196703:BQW197531 CAQ196703:CAS197531 CKM196703:CKO197531 CUI196703:CUK197531 DEE196703:DEG197531 DOA196703:DOC197531 DXW196703:DXY197531 EHS196703:EHU197531 ERO196703:ERQ197531 FBK196703:FBM197531 FLG196703:FLI197531 FVC196703:FVE197531 GEY196703:GFA197531 GOU196703:GOW197531 GYQ196703:GYS197531 HIM196703:HIO197531 HSI196703:HSK197531 ICE196703:ICG197531 IMA196703:IMC197531 IVW196703:IVY197531 JFS196703:JFU197531 JPO196703:JPQ197531 JZK196703:JZM197531 KJG196703:KJI197531 KTC196703:KTE197531 LCY196703:LDA197531 LMU196703:LMW197531 LWQ196703:LWS197531 MGM196703:MGO197531 MQI196703:MQK197531 NAE196703:NAG197531 NKA196703:NKC197531 NTW196703:NTY197531 ODS196703:ODU197531 ONO196703:ONQ197531 OXK196703:OXM197531 PHG196703:PHI197531 PRC196703:PRE197531 QAY196703:QBA197531 QKU196703:QKW197531 QUQ196703:QUS197531 REM196703:REO197531 ROI196703:ROK197531 RYE196703:RYG197531 SIA196703:SIC197531 SRW196703:SRY197531 TBS196703:TBU197531 TLO196703:TLQ197531 TVK196703:TVM197531 UFG196703:UFI197531 UPC196703:UPE197531 UYY196703:UZA197531 VIU196703:VIW197531 VSQ196703:VSS197531 WCM196703:WCO197531 WMI196703:WMK197531 WWE196703:WWG197531 Y262239:AA263067 JS262239:JU263067 TO262239:TQ263067 ADK262239:ADM263067 ANG262239:ANI263067 AXC262239:AXE263067 BGY262239:BHA263067 BQU262239:BQW263067 CAQ262239:CAS263067 CKM262239:CKO263067 CUI262239:CUK263067 DEE262239:DEG263067 DOA262239:DOC263067 DXW262239:DXY263067 EHS262239:EHU263067 ERO262239:ERQ263067 FBK262239:FBM263067 FLG262239:FLI263067 FVC262239:FVE263067 GEY262239:GFA263067 GOU262239:GOW263067 GYQ262239:GYS263067 HIM262239:HIO263067 HSI262239:HSK263067 ICE262239:ICG263067 IMA262239:IMC263067 IVW262239:IVY263067 JFS262239:JFU263067 JPO262239:JPQ263067 JZK262239:JZM263067 KJG262239:KJI263067 KTC262239:KTE263067 LCY262239:LDA263067 LMU262239:LMW263067 LWQ262239:LWS263067 MGM262239:MGO263067 MQI262239:MQK263067 NAE262239:NAG263067 NKA262239:NKC263067 NTW262239:NTY263067 ODS262239:ODU263067 ONO262239:ONQ263067 OXK262239:OXM263067 PHG262239:PHI263067 PRC262239:PRE263067 QAY262239:QBA263067 QKU262239:QKW263067 QUQ262239:QUS263067 REM262239:REO263067 ROI262239:ROK263067 RYE262239:RYG263067 SIA262239:SIC263067 SRW262239:SRY263067 TBS262239:TBU263067 TLO262239:TLQ263067 TVK262239:TVM263067 UFG262239:UFI263067 UPC262239:UPE263067 UYY262239:UZA263067 VIU262239:VIW263067 VSQ262239:VSS263067 WCM262239:WCO263067 WMI262239:WMK263067 WWE262239:WWG263067 Y327775:AA328603 JS327775:JU328603 TO327775:TQ328603 ADK327775:ADM328603 ANG327775:ANI328603 AXC327775:AXE328603 BGY327775:BHA328603 BQU327775:BQW328603 CAQ327775:CAS328603 CKM327775:CKO328603 CUI327775:CUK328603 DEE327775:DEG328603 DOA327775:DOC328603 DXW327775:DXY328603 EHS327775:EHU328603 ERO327775:ERQ328603 FBK327775:FBM328603 FLG327775:FLI328603 FVC327775:FVE328603 GEY327775:GFA328603 GOU327775:GOW328603 GYQ327775:GYS328603 HIM327775:HIO328603 HSI327775:HSK328603 ICE327775:ICG328603 IMA327775:IMC328603 IVW327775:IVY328603 JFS327775:JFU328603 JPO327775:JPQ328603 JZK327775:JZM328603 KJG327775:KJI328603 KTC327775:KTE328603 LCY327775:LDA328603 LMU327775:LMW328603 LWQ327775:LWS328603 MGM327775:MGO328603 MQI327775:MQK328603 NAE327775:NAG328603 NKA327775:NKC328603 NTW327775:NTY328603 ODS327775:ODU328603 ONO327775:ONQ328603 OXK327775:OXM328603 PHG327775:PHI328603 PRC327775:PRE328603 QAY327775:QBA328603 QKU327775:QKW328603 QUQ327775:QUS328603 REM327775:REO328603 ROI327775:ROK328603 RYE327775:RYG328603 SIA327775:SIC328603 SRW327775:SRY328603 TBS327775:TBU328603 TLO327775:TLQ328603 TVK327775:TVM328603 UFG327775:UFI328603 UPC327775:UPE328603 UYY327775:UZA328603 VIU327775:VIW328603 VSQ327775:VSS328603 WCM327775:WCO328603 WMI327775:WMK328603 WWE327775:WWG328603 Y393311:AA394139 JS393311:JU394139 TO393311:TQ394139 ADK393311:ADM394139 ANG393311:ANI394139 AXC393311:AXE394139 BGY393311:BHA394139 BQU393311:BQW394139 CAQ393311:CAS394139 CKM393311:CKO394139 CUI393311:CUK394139 DEE393311:DEG394139 DOA393311:DOC394139 DXW393311:DXY394139 EHS393311:EHU394139 ERO393311:ERQ394139 FBK393311:FBM394139 FLG393311:FLI394139 FVC393311:FVE394139 GEY393311:GFA394139 GOU393311:GOW394139 GYQ393311:GYS394139 HIM393311:HIO394139 HSI393311:HSK394139 ICE393311:ICG394139 IMA393311:IMC394139 IVW393311:IVY394139 JFS393311:JFU394139 JPO393311:JPQ394139 JZK393311:JZM394139 KJG393311:KJI394139 KTC393311:KTE394139 LCY393311:LDA394139 LMU393311:LMW394139 LWQ393311:LWS394139 MGM393311:MGO394139 MQI393311:MQK394139 NAE393311:NAG394139 NKA393311:NKC394139 NTW393311:NTY394139 ODS393311:ODU394139 ONO393311:ONQ394139 OXK393311:OXM394139 PHG393311:PHI394139 PRC393311:PRE394139 QAY393311:QBA394139 QKU393311:QKW394139 QUQ393311:QUS394139 REM393311:REO394139 ROI393311:ROK394139 RYE393311:RYG394139 SIA393311:SIC394139 SRW393311:SRY394139 TBS393311:TBU394139 TLO393311:TLQ394139 TVK393311:TVM394139 UFG393311:UFI394139 UPC393311:UPE394139 UYY393311:UZA394139 VIU393311:VIW394139 VSQ393311:VSS394139 WCM393311:WCO394139 WMI393311:WMK394139 WWE393311:WWG394139 Y458847:AA459675 JS458847:JU459675 TO458847:TQ459675 ADK458847:ADM459675 ANG458847:ANI459675 AXC458847:AXE459675 BGY458847:BHA459675 BQU458847:BQW459675 CAQ458847:CAS459675 CKM458847:CKO459675 CUI458847:CUK459675 DEE458847:DEG459675 DOA458847:DOC459675 DXW458847:DXY459675 EHS458847:EHU459675 ERO458847:ERQ459675 FBK458847:FBM459675 FLG458847:FLI459675 FVC458847:FVE459675 GEY458847:GFA459675 GOU458847:GOW459675 GYQ458847:GYS459675 HIM458847:HIO459675 HSI458847:HSK459675 ICE458847:ICG459675 IMA458847:IMC459675 IVW458847:IVY459675 JFS458847:JFU459675 JPO458847:JPQ459675 JZK458847:JZM459675 KJG458847:KJI459675 KTC458847:KTE459675 LCY458847:LDA459675 LMU458847:LMW459675 LWQ458847:LWS459675 MGM458847:MGO459675 MQI458847:MQK459675 NAE458847:NAG459675 NKA458847:NKC459675 NTW458847:NTY459675 ODS458847:ODU459675 ONO458847:ONQ459675 OXK458847:OXM459675 PHG458847:PHI459675 PRC458847:PRE459675 QAY458847:QBA459675 QKU458847:QKW459675 QUQ458847:QUS459675 REM458847:REO459675 ROI458847:ROK459675 RYE458847:RYG459675 SIA458847:SIC459675 SRW458847:SRY459675 TBS458847:TBU459675 TLO458847:TLQ459675 TVK458847:TVM459675 UFG458847:UFI459675 UPC458847:UPE459675 UYY458847:UZA459675 VIU458847:VIW459675 VSQ458847:VSS459675 WCM458847:WCO459675 WMI458847:WMK459675 WWE458847:WWG459675 Y524383:AA525211 JS524383:JU525211 TO524383:TQ525211 ADK524383:ADM525211 ANG524383:ANI525211 AXC524383:AXE525211 BGY524383:BHA525211 BQU524383:BQW525211 CAQ524383:CAS525211 CKM524383:CKO525211 CUI524383:CUK525211 DEE524383:DEG525211 DOA524383:DOC525211 DXW524383:DXY525211 EHS524383:EHU525211 ERO524383:ERQ525211 FBK524383:FBM525211 FLG524383:FLI525211 FVC524383:FVE525211 GEY524383:GFA525211 GOU524383:GOW525211 GYQ524383:GYS525211 HIM524383:HIO525211 HSI524383:HSK525211 ICE524383:ICG525211 IMA524383:IMC525211 IVW524383:IVY525211 JFS524383:JFU525211 JPO524383:JPQ525211 JZK524383:JZM525211 KJG524383:KJI525211 KTC524383:KTE525211 LCY524383:LDA525211 LMU524383:LMW525211 LWQ524383:LWS525211 MGM524383:MGO525211 MQI524383:MQK525211 NAE524383:NAG525211 NKA524383:NKC525211 NTW524383:NTY525211 ODS524383:ODU525211 ONO524383:ONQ525211 OXK524383:OXM525211 PHG524383:PHI525211 PRC524383:PRE525211 QAY524383:QBA525211 QKU524383:QKW525211 QUQ524383:QUS525211 REM524383:REO525211 ROI524383:ROK525211 RYE524383:RYG525211 SIA524383:SIC525211 SRW524383:SRY525211 TBS524383:TBU525211 TLO524383:TLQ525211 TVK524383:TVM525211 UFG524383:UFI525211 UPC524383:UPE525211 UYY524383:UZA525211 VIU524383:VIW525211 VSQ524383:VSS525211 WCM524383:WCO525211 WMI524383:WMK525211 WWE524383:WWG525211 Y589919:AA590747 JS589919:JU590747 TO589919:TQ590747 ADK589919:ADM590747 ANG589919:ANI590747 AXC589919:AXE590747 BGY589919:BHA590747 BQU589919:BQW590747 CAQ589919:CAS590747 CKM589919:CKO590747 CUI589919:CUK590747 DEE589919:DEG590747 DOA589919:DOC590747 DXW589919:DXY590747 EHS589919:EHU590747 ERO589919:ERQ590747 FBK589919:FBM590747 FLG589919:FLI590747 FVC589919:FVE590747 GEY589919:GFA590747 GOU589919:GOW590747 GYQ589919:GYS590747 HIM589919:HIO590747 HSI589919:HSK590747 ICE589919:ICG590747 IMA589919:IMC590747 IVW589919:IVY590747 JFS589919:JFU590747 JPO589919:JPQ590747 JZK589919:JZM590747 KJG589919:KJI590747 KTC589919:KTE590747 LCY589919:LDA590747 LMU589919:LMW590747 LWQ589919:LWS590747 MGM589919:MGO590747 MQI589919:MQK590747 NAE589919:NAG590747 NKA589919:NKC590747 NTW589919:NTY590747 ODS589919:ODU590747 ONO589919:ONQ590747 OXK589919:OXM590747 PHG589919:PHI590747 PRC589919:PRE590747 QAY589919:QBA590747 QKU589919:QKW590747 QUQ589919:QUS590747 REM589919:REO590747 ROI589919:ROK590747 RYE589919:RYG590747 SIA589919:SIC590747 SRW589919:SRY590747 TBS589919:TBU590747 TLO589919:TLQ590747 TVK589919:TVM590747 UFG589919:UFI590747 UPC589919:UPE590747 UYY589919:UZA590747 VIU589919:VIW590747 VSQ589919:VSS590747 WCM589919:WCO590747 WMI589919:WMK590747 WWE589919:WWG590747 Y655455:AA656283 JS655455:JU656283 TO655455:TQ656283 ADK655455:ADM656283 ANG655455:ANI656283 AXC655455:AXE656283 BGY655455:BHA656283 BQU655455:BQW656283 CAQ655455:CAS656283 CKM655455:CKO656283 CUI655455:CUK656283 DEE655455:DEG656283 DOA655455:DOC656283 DXW655455:DXY656283 EHS655455:EHU656283 ERO655455:ERQ656283 FBK655455:FBM656283 FLG655455:FLI656283 FVC655455:FVE656283 GEY655455:GFA656283 GOU655455:GOW656283 GYQ655455:GYS656283 HIM655455:HIO656283 HSI655455:HSK656283 ICE655455:ICG656283 IMA655455:IMC656283 IVW655455:IVY656283 JFS655455:JFU656283 JPO655455:JPQ656283 JZK655455:JZM656283 KJG655455:KJI656283 KTC655455:KTE656283 LCY655455:LDA656283 LMU655455:LMW656283 LWQ655455:LWS656283 MGM655455:MGO656283 MQI655455:MQK656283 NAE655455:NAG656283 NKA655455:NKC656283 NTW655455:NTY656283 ODS655455:ODU656283 ONO655455:ONQ656283 OXK655455:OXM656283 PHG655455:PHI656283 PRC655455:PRE656283 QAY655455:QBA656283 QKU655455:QKW656283 QUQ655455:QUS656283 REM655455:REO656283 ROI655455:ROK656283 RYE655455:RYG656283 SIA655455:SIC656283 SRW655455:SRY656283 TBS655455:TBU656283 TLO655455:TLQ656283 TVK655455:TVM656283 UFG655455:UFI656283 UPC655455:UPE656283 UYY655455:UZA656283 VIU655455:VIW656283 VSQ655455:VSS656283 WCM655455:WCO656283 WMI655455:WMK656283 WWE655455:WWG656283 Y720991:AA721819 JS720991:JU721819 TO720991:TQ721819 ADK720991:ADM721819 ANG720991:ANI721819 AXC720991:AXE721819 BGY720991:BHA721819 BQU720991:BQW721819 CAQ720991:CAS721819 CKM720991:CKO721819 CUI720991:CUK721819 DEE720991:DEG721819 DOA720991:DOC721819 DXW720991:DXY721819 EHS720991:EHU721819 ERO720991:ERQ721819 FBK720991:FBM721819 FLG720991:FLI721819 FVC720991:FVE721819 GEY720991:GFA721819 GOU720991:GOW721819 GYQ720991:GYS721819 HIM720991:HIO721819 HSI720991:HSK721819 ICE720991:ICG721819 IMA720991:IMC721819 IVW720991:IVY721819 JFS720991:JFU721819 JPO720991:JPQ721819 JZK720991:JZM721819 KJG720991:KJI721819 KTC720991:KTE721819 LCY720991:LDA721819 LMU720991:LMW721819 LWQ720991:LWS721819 MGM720991:MGO721819 MQI720991:MQK721819 NAE720991:NAG721819 NKA720991:NKC721819 NTW720991:NTY721819 ODS720991:ODU721819 ONO720991:ONQ721819 OXK720991:OXM721819 PHG720991:PHI721819 PRC720991:PRE721819 QAY720991:QBA721819 QKU720991:QKW721819 QUQ720991:QUS721819 REM720991:REO721819 ROI720991:ROK721819 RYE720991:RYG721819 SIA720991:SIC721819 SRW720991:SRY721819 TBS720991:TBU721819 TLO720991:TLQ721819 TVK720991:TVM721819 UFG720991:UFI721819 UPC720991:UPE721819 UYY720991:UZA721819 VIU720991:VIW721819 VSQ720991:VSS721819 WCM720991:WCO721819 WMI720991:WMK721819 WWE720991:WWG721819 Y786527:AA787355 JS786527:JU787355 TO786527:TQ787355 ADK786527:ADM787355 ANG786527:ANI787355 AXC786527:AXE787355 BGY786527:BHA787355 BQU786527:BQW787355 CAQ786527:CAS787355 CKM786527:CKO787355 CUI786527:CUK787355 DEE786527:DEG787355 DOA786527:DOC787355 DXW786527:DXY787355 EHS786527:EHU787355 ERO786527:ERQ787355 FBK786527:FBM787355 FLG786527:FLI787355 FVC786527:FVE787355 GEY786527:GFA787355 GOU786527:GOW787355 GYQ786527:GYS787355 HIM786527:HIO787355 HSI786527:HSK787355 ICE786527:ICG787355 IMA786527:IMC787355 IVW786527:IVY787355 JFS786527:JFU787355 JPO786527:JPQ787355 JZK786527:JZM787355 KJG786527:KJI787355 KTC786527:KTE787355 LCY786527:LDA787355 LMU786527:LMW787355 LWQ786527:LWS787355 MGM786527:MGO787355 MQI786527:MQK787355 NAE786527:NAG787355 NKA786527:NKC787355 NTW786527:NTY787355 ODS786527:ODU787355 ONO786527:ONQ787355 OXK786527:OXM787355 PHG786527:PHI787355 PRC786527:PRE787355 QAY786527:QBA787355 QKU786527:QKW787355 QUQ786527:QUS787355 REM786527:REO787355 ROI786527:ROK787355 RYE786527:RYG787355 SIA786527:SIC787355 SRW786527:SRY787355 TBS786527:TBU787355 TLO786527:TLQ787355 TVK786527:TVM787355 UFG786527:UFI787355 UPC786527:UPE787355 UYY786527:UZA787355 VIU786527:VIW787355 VSQ786527:VSS787355 WCM786527:WCO787355 WMI786527:WMK787355 WWE786527:WWG787355 Y852063:AA852891 JS852063:JU852891 TO852063:TQ852891 ADK852063:ADM852891 ANG852063:ANI852891 AXC852063:AXE852891 BGY852063:BHA852891 BQU852063:BQW852891 CAQ852063:CAS852891 CKM852063:CKO852891 CUI852063:CUK852891 DEE852063:DEG852891 DOA852063:DOC852891 DXW852063:DXY852891 EHS852063:EHU852891 ERO852063:ERQ852891 FBK852063:FBM852891 FLG852063:FLI852891 FVC852063:FVE852891 GEY852063:GFA852891 GOU852063:GOW852891 GYQ852063:GYS852891 HIM852063:HIO852891 HSI852063:HSK852891 ICE852063:ICG852891 IMA852063:IMC852891 IVW852063:IVY852891 JFS852063:JFU852891 JPO852063:JPQ852891 JZK852063:JZM852891 KJG852063:KJI852891 KTC852063:KTE852891 LCY852063:LDA852891 LMU852063:LMW852891 LWQ852063:LWS852891 MGM852063:MGO852891 MQI852063:MQK852891 NAE852063:NAG852891 NKA852063:NKC852891 NTW852063:NTY852891 ODS852063:ODU852891 ONO852063:ONQ852891 OXK852063:OXM852891 PHG852063:PHI852891 PRC852063:PRE852891 QAY852063:QBA852891 QKU852063:QKW852891 QUQ852063:QUS852891 REM852063:REO852891 ROI852063:ROK852891 RYE852063:RYG852891 SIA852063:SIC852891 SRW852063:SRY852891 TBS852063:TBU852891 TLO852063:TLQ852891 TVK852063:TVM852891 UFG852063:UFI852891 UPC852063:UPE852891 UYY852063:UZA852891 VIU852063:VIW852891 VSQ852063:VSS852891 WCM852063:WCO852891 WMI852063:WMK852891 WWE852063:WWG852891 Y917599:AA918427 JS917599:JU918427 TO917599:TQ918427 ADK917599:ADM918427 ANG917599:ANI918427 AXC917599:AXE918427 BGY917599:BHA918427 BQU917599:BQW918427 CAQ917599:CAS918427 CKM917599:CKO918427 CUI917599:CUK918427 DEE917599:DEG918427 DOA917599:DOC918427 DXW917599:DXY918427 EHS917599:EHU918427 ERO917599:ERQ918427 FBK917599:FBM918427 FLG917599:FLI918427 FVC917599:FVE918427 GEY917599:GFA918427 GOU917599:GOW918427 GYQ917599:GYS918427 HIM917599:HIO918427 HSI917599:HSK918427 ICE917599:ICG918427 IMA917599:IMC918427 IVW917599:IVY918427 JFS917599:JFU918427 JPO917599:JPQ918427 JZK917599:JZM918427 KJG917599:KJI918427 KTC917599:KTE918427 LCY917599:LDA918427 LMU917599:LMW918427 LWQ917599:LWS918427 MGM917599:MGO918427 MQI917599:MQK918427 NAE917599:NAG918427 NKA917599:NKC918427 NTW917599:NTY918427 ODS917599:ODU918427 ONO917599:ONQ918427 OXK917599:OXM918427 PHG917599:PHI918427 PRC917599:PRE918427 QAY917599:QBA918427 QKU917599:QKW918427 QUQ917599:QUS918427 REM917599:REO918427 ROI917599:ROK918427 RYE917599:RYG918427 SIA917599:SIC918427 SRW917599:SRY918427 TBS917599:TBU918427 TLO917599:TLQ918427 TVK917599:TVM918427 UFG917599:UFI918427 UPC917599:UPE918427 UYY917599:UZA918427 VIU917599:VIW918427 VSQ917599:VSS918427 WCM917599:WCO918427 WMI917599:WMK918427 WWE917599:WWG918427 Y983135:AA983963 JS983135:JU983963 TO983135:TQ983963 ADK983135:ADM983963 ANG983135:ANI983963 AXC983135:AXE983963 BGY983135:BHA983963 BQU983135:BQW983963 CAQ983135:CAS983963 CKM983135:CKO983963 CUI983135:CUK983963 DEE983135:DEG983963 DOA983135:DOC983963 DXW983135:DXY983963 EHS983135:EHU983963 ERO983135:ERQ983963 FBK983135:FBM983963 FLG983135:FLI983963 FVC983135:FVE983963 GEY983135:GFA983963 GOU983135:GOW983963 GYQ983135:GYS983963 HIM983135:HIO983963 HSI983135:HSK983963 ICE983135:ICG983963 IMA983135:IMC983963 IVW983135:IVY983963 JFS983135:JFU983963 JPO983135:JPQ983963 JZK983135:JZM983963 KJG983135:KJI983963 KTC983135:KTE983963 LCY983135:LDA983963 LMU983135:LMW983963 LWQ983135:LWS983963 MGM983135:MGO983963 MQI983135:MQK983963 NAE983135:NAG983963 NKA983135:NKC983963 NTW983135:NTY983963 ODS983135:ODU983963 ONO983135:ONQ983963 OXK983135:OXM983963 PHG983135:PHI983963 PRC983135:PRE983963 QAY983135:QBA983963 QKU983135:QKW983963 QUQ983135:QUS983963 REM983135:REO983963 ROI983135:ROK983963 RYE983135:RYG983963 SIA983135:SIC983963 SRW983135:SRY983963 TBS983135:TBU983963 TLO983135:TLQ983963 TVK983135:TVM983963 UFG983135:UFI983963 UPC983135:UPE983963 UYY983135:UZA983963 VIU983135:VIW983963 VSQ983135:VSS983963 WCM983135:WCO983963 WMI983135:WMK983963 WLP121 WLP15 WBT15 WBT121 VRX15 VRX121 VIB15 VIB121 UYF15 UYF121 UOJ15 UOJ121 UEN15 UEN121 TUR15 TUR121 TKV15 TKV121 TAZ15 TAZ121 SRD15 SRD121 SHH15 SHH121 RXL15 RXL121 RNP15 RNP121 RDT15 RDT121 QTX15 QTX121 QKB15 QKB121 QAF15 QAF121 PQJ15 PQJ121 PGN15 PGN121 OWR15 OWR121 OMV15 OMV121 OCZ15 OCZ121 NTD15 NTD121 NJH15 NJH121 MZL15 MZL121 MPP15 MPP121 MFT15 MFT121 LVX15 LVX121 LMB15 LMB121 LCF15 LCF121 KSJ15 KSJ121 KIN15 KIN121 JYR15 JYR121 JOV15 JOV121 JEZ15 JEZ121 IVD15 IVD121 ILH15 ILH121 IBL15 IBL121 HRP15 HRP121 HHT15 HHT121 GXX15 GXX121 GOB15 GOB121 GEF15 GEF121 FUJ15 FUJ121 FKN15 FKN121 FAR15 FAR121 EQV15 EQV121 EGZ15 EGZ121 DXD15 DXD121 DNH15 DNH121 DDL15 DDL121 CTP15 CTP121 CJT15 CJT121 BZX15 BZX121 BQB15 BQB121 BGF15 BGF121 AWJ15 AWJ121 AMN15 AMN121 ACR15 ACR121 SV15 SV121 IZ15 IZ121 WVW15:WVY15 WVW121:WVY121 WMA15:WMC15 WMA121:WMC121 WCE15:WCG15 WCE121:WCG121 VSI15:VSK15 VSI121:VSK121 VIM15:VIO15 VIM121:VIO121 UYQ15:UYS15 UYQ121:UYS121 UOU15:UOW15 UOU121:UOW121 UEY15:UFA15 UEY121:UFA121 TVC15:TVE15 TVC121:TVE121 TLG15:TLI15 TLG121:TLI121 TBK15:TBM15 TBK121:TBM121 SRO15:SRQ15 SRO121:SRQ121 SHS15:SHU15 SHS121:SHU121 RXW15:RXY15 RXW121:RXY121 ROA15:ROC15 ROA121:ROC121 REE15:REG15 REE121:REG121 QUI15:QUK15 QUI121:QUK121 QKM15:QKO15 QKM121:QKO121 QAQ15:QAS15 QAQ121:QAS121 PQU15:PQW15 PQU121:PQW121 PGY15:PHA15 PGY121:PHA121 OXC15:OXE15 OXC121:OXE121 ONG15:ONI15 ONG121:ONI121 ODK15:ODM15 ODK121:ODM121 NTO15:NTQ15 NTO121:NTQ121 NJS15:NJU15 NJS121:NJU121 MZW15:MZY15 MZW121:MZY121 MQA15:MQC15 MQA121:MQC121 MGE15:MGG15 MGE121:MGG121 LWI15:LWK15 LWI121:LWK121 LMM15:LMO15 LMM121:LMO121 LCQ15:LCS15 LCQ121:LCS121 KSU15:KSW15 KSU121:KSW121 KIY15:KJA15 KIY121:KJA121 JZC15:JZE15 JZC121:JZE121 JPG15:JPI15 JPG121:JPI121 JFK15:JFM15 JFK121:JFM121 IVO15:IVQ15 IVO121:IVQ121 ILS15:ILU15 ILS121:ILU121 IBW15:IBY15 IBW121:IBY121 HSA15:HSC15 HSA121:HSC121 HIE15:HIG15 HIE121:HIG121 GYI15:GYK15 GYI121:GYK121 GOM15:GOO15 GOM121:GOO121 GEQ15:GES15 GEQ121:GES121 FUU15:FUW15 FUU121:FUW121 FKY15:FLA15 FKY121:FLA121 FBC15:FBE15 FBC121:FBE121 ERG15:ERI15 ERG121:ERI121 EHK15:EHM15 EHK121:EHM121 DXO15:DXQ15 DXO121:DXQ121 DNS15:DNU15 DNS121:DNU121 DDW15:DDY15 DDW121:DDY121 CUA15:CUC15 CUA121:CUC121 CKE15:CKG15 CKE121:CKG121 CAI15:CAK15 CAI121:CAK121 BQM15:BQO15 BQM121:BQO121 BGQ15:BGS15 BGQ121:BGS121 AWU15:AWW15 AWU121:AWW121 AMY15:ANA15 AMY121:ANA121 ADC15:ADE15 ADC121:ADE121 TG15:TI15 TG121:TI121 JK15:JM15 JK121:JM121 WVL15 WVL121 Y15:AA15 N15 Y121:AA121 N121 Y123:AA125 AWP361:AWP363 AMT361:AMT363 ACX361:ACX363 TB361:TB363 JF361:JF363 WWC361:WWE363 WMG361:WMI363 WCK361:WCM363 VSO361:VSQ363 VIS361:VIU363 UYW361:UYY363 UPA361:UPC363 UFE361:UFG363 TVI361:TVK363 TLM361:TLO363 TBQ361:TBS363 SRU361:SRW363 SHY361:SIA363 RYC361:RYE363 ROG361:ROI363 REK361:REM363 QUO361:QUQ363 QKS361:QKU363 QAW361:QAY363 PRA361:PRC363 PHE361:PHG363 OXI361:OXK363 ONM361:ONO363 ODQ361:ODS363 NTU361:NTW363 NJY361:NKA363 NAC361:NAE363 MQG361:MQI363 MGK361:MGM363 LWO361:LWQ363 LMS361:LMU363 LCW361:LCY363 KTA361:KTC363 KJE361:KJG363 JZI361:JZK363 JPM361:JPO363 JFQ361:JFS363 IVU361:IVW363 ILY361:IMA363 ICC361:ICE363 HSG361:HSI363 HIK361:HIM363 GYO361:GYQ363 GOS361:GOU363 GEW361:GEY363 FVA361:FVC363 FLE361:FLG363 FBI361:FBK363 ERM361:ERO363 EHQ361:EHS363 DXU361:DXW363 DNY361:DOA363 DEC361:DEE363 CUG361:CUI363 CKK361:CKM363 CAO361:CAQ363 BQS361:BQU363 BGW361:BGY363 AXA361:AXC363 ANE361:ANG363 ADI361:ADK363 TM361:TO363 JQ361:JS363 WVR361:WVR363 WLV361:WLV363 WBZ361:WBZ363 VSD361:VSD363 VIH361:VIH363 UYL361:UYL363 UOP361:UOP363 UET361:UET363 TUX361:TUX363 TLB361:TLB363 TBF361:TBF363 SRJ361:SRJ363 SHN361:SHN363 RXR361:RXR363 RNV361:RNV363 RDZ361:RDZ363 QUD361:QUD363 QKH361:QKH363 QAL361:QAL363 PQP361:PQP363 PGT361:PGT363 OWX361:OWX363 ONB361:ONB363 ODF361:ODF363 NTJ361:NTJ363 NJN361:NJN363 MZR361:MZR363 MPV361:MPV363 MFZ361:MFZ363 LWD361:LWD363 LMH361:LMH363 LCL361:LCL363 KSP361:KSP363 KIT361:KIT363 JYX361:JYX363 JPB361:JPB363 JFF361:JFF363 IVJ361:IVJ363 ILN361:ILN363 IBR361:IBR363 HRV361:HRV363 HHZ361:HHZ363 GYD361:GYD363 GOH361:GOH363 GEL361:GEL363 FUP361:FUP363 FKT361:FKT363 FAX361:FAX363 ERB361:ERB363 EHF361:EHF363 DXJ361:DXJ363 DNN361:DNN363 DDR361:DDR363 CTV361:CTV363 CJZ361:CJZ363 CAD361:CAD363 BQH361:BQH363 BGL361:BGL363 AB51:AB68 WVW238:WVY238 DNF134 Y55:Y56 Y64:Y65 AB116:AB118 UEB116 TUF116 TKJ116 TAN116 SQR116 SGV116 RWZ116 RND116 RDH116 QTL116 QJP116 PZT116 PPX116 PGB116 OWF116 OMJ116 OCN116 NSR116 NIV116 MYZ116 MPD116 MFH116 LVL116 LLP116 LBT116 KRX116 KIB116 JYF116 JOJ116 JEN116 IUR116 IKV116 IAZ116 HRD116 HHH116 GXL116 GNP116 GDT116 FTX116 FKB116 FAF116 EQJ116 EGN116 DWR116 DMV116 DCZ116 CTD116 CJH116 BZL116 BPP116 BFT116 AVX116 AMB116 ACF116 SJ116 IN116 WVK116:WVM116 WLO116:WLQ116 WBS116:WBU116 VRW116:VRY116 VIA116:VIC116 UYE116:UYG116 UOI116:UOK116 UEM116:UEO116 TUQ116:TUS116 TKU116:TKW116 TAY116:TBA116 SRC116:SRE116 SHG116:SHI116 RXK116:RXM116 RNO116:RNQ116 RDS116:RDU116 QTW116:QTY116 QKA116:QKC116 QAE116:QAG116 PQI116:PQK116 PGM116:PGO116 OWQ116:OWS116 OMU116:OMW116 OCY116:ODA116 NTC116:NTE116 NJG116:NJI116 MZK116:MZM116 MPO116:MPQ116 MFS116:MFU116 LVW116:LVY116 LMA116:LMC116 LCE116:LCG116 KSI116:KSK116 KIM116:KIO116 JYQ116:JYS116 JOU116:JOW116 JEY116:JFA116 IVC116:IVE116 ILG116:ILI116 IBK116:IBM116 HRO116:HRQ116 HHS116:HHU116 GXW116:GXY116 GOA116:GOC116 GEE116:GEG116 FUI116:FUK116 FKM116:FKO116 FAQ116:FAS116 EQU116:EQW116 EGY116:EHA116 DXC116:DXE116 DNG116:DNI116 DDK116:DDM116 CTO116:CTQ116 CJS116:CJU116 BZW116:BZY116 BQA116:BQC116 BGE116:BGG116 AWI116:AWK116 AMM116:AMO116 ACQ116:ACS116 SU116:SW116 IY116:JA116 WUZ116 WLD116 WBH116 VRL116 VHP116 UXT116 BC315:BC316 DXB134 EGX134 EQT134 FAP134 FKL134 FUH134 GED134 GNZ134 GXV134 HHR134 HRN134 IBJ134 ILF134 IVB134 JEX134 JOT134 JYP134 KIL134 KSH134 LCD134 LLZ134 LVV134 MFR134 MPN134 MZJ134 NJF134 NTB134 OCX134 OMT134 OWP134 PGL134 PQH134 QAD134 QJZ134 QTV134 RDR134 RNN134 RXJ134 SHF134 SRB134 TAX134 TKT134 TUP134 UEL134 UOH134 UYD134 VHZ134 VRV134 WBR134 WLN134 WVJ134 JI134:JK134 TE134:TG134 ADA134:ADC134 AMW134:AMY134 AWS134:AWU134 BGO134:BGQ134 BQK134:BQM134 CAG134:CAI134 CKC134:CKE134 CTY134:CUA134 DDU134:DDW134 DNQ134:DNS134 DXM134:DXO134 EHI134:EHK134 ERE134:ERG134 FBA134:FBC134 FKW134:FKY134 FUS134:FUU134 GEO134:GEQ134 GOK134:GOM134 GYG134:GYI134 HIC134:HIE134 HRY134:HSA134 IBU134:IBW134 ILQ134:ILS134 IVM134:IVO134 JFI134:JFK134 JPE134:JPG134 JZA134:JZC134 KIW134:KIY134 KSS134:KSU134 LCO134:LCQ134 LMK134:LMM134 LWG134:LWI134 MGC134:MGE134 MPY134:MQA134 MZU134:MZW134 NJQ134:NJS134 NTM134:NTO134 ODI134:ODK134 ONE134:ONG134 OXA134:OXC134 PGW134:PGY134 PQS134:PQU134 QAO134:QAQ134 QKK134:QKM134 QUG134:QUI134 REC134:REE134 RNY134:ROA134 RXU134:RXW134 SHQ134:SHS134 SRM134:SRO134 TBI134:TBK134 TLE134:TLG134 TVA134:TVC134 UEW134:UEY134 UOS134:UOU134 UYO134:UYQ134 VIK134:VIM134 VSG134:VSI134 WCC134:WCE134 WLY134:WMA134 WVU134:WVW134 IX134 ST134 ACP134 AML134 AWH134 BGD134 BZV134 BPZ134 CJR134 O39 WMC137:WME137 WCG137:WCI137 VSK137:VSM137 VIO137:VIQ137 UYS137:UYU137 UOW137:UOY137 UFA137:UFC137 TVE137:TVG137 TLI137:TLK137 TBM137:TBO137 SRQ137:SRS137 SHU137:SHW137 RXY137:RYA137 ROC137:ROE137 REG137:REI137 QUK137:QUM137 QKO137:QKQ137 QAS137:QAU137 PQW137:PQY137 PHA137:PHC137 OXE137:OXG137 ONI137:ONK137 ODM137:ODO137 NTQ137:NTS137 NJU137:NJW137 MZY137:NAA137 MQC137:MQE137 MGG137:MGI137 LWK137:LWM137 LMO137:LMQ137 LCS137:LCU137 KSW137:KSY137 KJA137:KJC137 JZE137:JZG137 JPI137:JPK137 JFM137:JFO137 IVQ137:IVS137 ILU137:ILW137 IBY137:ICA137 HSC137:HSE137 HIG137:HII137 GYK137:GYM137 GOO137:GOQ137 GES137:GEU137 FUW137:FUY137 FLA137:FLC137 FBE137:FBG137 ERI137:ERK137 EHM137:EHO137 DXQ137:DXS137 DNU137:DNW137 DDY137:DEA137 CUC137:CUE137 CKG137:CKI137 CAK137:CAM137 BQO137:BQQ137 BGS137:BGU137 AWW137:AWY137 ANA137:ANC137 ADE137:ADG137 TI137:TK137 JM137:JO137 WVN137 WLR137 WBV137 VRZ137 VID137 UYH137 UOL137 UEP137 TUT137 TKX137 TBB137 SRF137 SHJ137 RXN137 RNR137 RDV137 QTZ137 QKD137 QAH137 PQL137 PGP137 OWT137 OMX137 ODB137 NTF137 NJJ137 MZN137 MPR137 MFV137 LVZ137 LMD137 LCH137 KSL137 KIP137 JYT137 JOX137 JFB137 IVF137 ILJ137 IBN137 HRR137 HHV137 GXZ137 GOD137 GEH137 FUL137 FKP137 FAT137 EQX137 EHB137 DXF137 DNJ137 DDN137 CTR137 CJV137 BZZ137 BQD137 BGH137 AWL137 AMP137 ACT137 SX137 JB137 WLR138:WLT138 WVY137:WWA137 AMC117:AME118 AWG190 VSK237:VSM237 VIO237:VIQ237 UYS237:UYU237 UOW237:UOY237 UFA237:UFC237 TVE237:TVG237 TLI237:TLK237 TBM237:TBO237 SRQ237:SRS237 SHU237:SHW237 RXY237:RYA237 ROC237:ROE237 REG237:REI237 QUK237:QUM237 QKO237:QKQ237 QAS237:QAU237 PQW237:PQY237 PHA237:PHC237 OXE237:OXG237 ONI237:ONK237 ODM237:ODO237 NTQ237:NTS237 NJU237:NJW237 MZY237:NAA237 MQC237:MQE237 MGG237:MGI237 LWK237:LWM237 LMO237:LMQ237 LCS237:LCU237 KSW237:KSY237 KJA237:KJC237 JZE237:JZG237 JPI237:JPK237 JFM237:JFO237 IVQ237:IVS237 ILU237:ILW237 IBY237:ICA237 HSC237:HSE237 HIG237:HII237 GYK237:GYM237 GOO237:GOQ237 GES237:GEU237 FUW237:FUY237 FLA237:FLC237 FBE237:FBG237 ERI237:ERK237 EHM237:EHO237 DXQ237:DXS237 DNU237:DNW237 DDY237:DEA237 CUC237:CUE237 CKG237:CKI237 CAK237:CAM237 BQO237:BQQ237 BGS237:BGU237 AWW237:AWY237 ANA237:ANC237 ADE237:ADG237 TI237:TK237 JM237:JO237 WVN237 WLR237 WBV237 VRZ237 VID237 UYH237 UOL237 UEP237 TUT237 TKX237 TBB237 SRF237 SHJ237 RXN237 RNR237 RDV237 QTZ237 QKD237 QAH237 PQL237 PGP237 OWT237 OMX237 ODB237 NTF237 NJJ237 MZN237 MPR237 MFV237 LVZ237 LMD237 LCH237 KSL237 KIP237 JYT237 JOX237 JFB237 IVF237 ILJ237 IBN237 HRR237 HHV237 GXZ237 GOD237 GEH237 FUL237 FKP237 FAT237 EQX237 EHB237 DXF237 DNJ237 DDN237 CTR237 CJV237 BZZ237 BQD237 BGH237 AWL237 AMP237 ACT237 SX237 JB237 WVY237:WWA237 ACD332:ACD333 WMC237:WME237 BGB135 AMY70:ANA71 AWU70:AWW71 BGQ70:BGS71 BQM70:BQO71 CAI70:CAK71 CKE70:CKG71 CUA70:CUC71 DDW70:DDY71 DNS70:DNU71 DXO70:DXQ71 EHK70:EHM71 ERG70:ERI71 FBC70:FBE71 FKY70:FLA71 FUU70:FUW71 GEQ70:GES71 GOM70:GOO71 GYI70:GYK71 HIE70:HIG71 HSA70:HSC71 IBW70:IBY71 ILS70:ILU71 IVO70:IVQ71 JFK70:JFM71 JPG70:JPI71 JZC70:JZE71 KIY70:KJA71 KSU70:KSW71 LCQ70:LCS71 LMM70:LMO71 LWI70:LWK71 MGE70:MGG71 MQA70:MQC71 MZW70:MZY71 NJS70:NJU71 NTO70:NTQ71 ODK70:ODM71 ONG70:ONI71 OXC70:OXE71 PGY70:PHA71 PQU70:PQW71 QAQ70:QAS71 QKM70:QKO71 QUI70:QUK71 REE70:REG71 ROA70:ROC71 RXW70:RXY71 SHS70:SHU71 SRO70:SRQ71 TBK70:TBM71 TLG70:TLI71 TVC70:TVE71 UEY70:UFA71 UOU70:UOW71 UYQ70:UYS71 VIM70:VIO71 VSI70:VSK71 WCE70:WCG71 WMA70:WMC71 WVW70:WVY71 IZ70:IZ71 SV70:SV71 ACR70:ACR71 AMN70:AMN71 AWJ70:AWJ71 BGF70:BGF71 BQB70:BQB71 BZX70:BZX71 CJT70:CJT71 CTP70:CTP71 DDL70:DDL71 DNH70:DNH71 DXD70:DXD71 EGZ70:EGZ71 EQV70:EQV71 FAR70:FAR71 FKN70:FKN71 FUJ70:FUJ71 GEF70:GEF71 GOB70:GOB71 GXX70:GXX71 HHT70:HHT71 HRP70:HRP71 IBL70:IBL71 ILH70:ILH71 IVD70:IVD71 JEZ70:JEZ71 JOV70:JOV71 JYR70:JYR71 KIN70:KIN71 KSJ70:KSJ71 LCF70:LCF71 LMB70:LMB71 LVX70:LVX71 MFT70:MFT71 MPP70:MPP71 MZL70:MZL71 NJH70:NJH71 NTD70:NTD71 OCZ70:OCZ71 OMV70:OMV71 OWR70:OWR71 PGN70:PGN71 PQJ70:PQJ71 QAF70:QAF71 QKB70:QKB71 QTX70:QTX71 RDT70:RDT71 RNP70:RNP71 RXL70:RXL71 SHH70:SHH71 SRD70:SRD71 TAZ70:TAZ71 TKV70:TKV71 TUR70:TUR71 UEN70:UEN71 UOJ70:UOJ71 UYF70:UYF71 VIB70:VIB71 VRX70:VRX71 WBT70:WBT71 WLP70:WLP71 WVL70:WVL71 ADC70:ADE71 JK70:JM71 TG70:TI71 O70:O71 AMX352:AMX359 AMY28:ANA28 AWU28:AWW28 BGQ28:BGS28 BQM28:BQO28 CAI28:CAK28 CKE28:CKG28 CUA28:CUC28 DDW28:DDY28 DNS28:DNU28 DXO28:DXQ28 EHK28:EHM28 ERG28:ERI28 FBC28:FBE28 FKY28:FLA28 FUU28:FUW28 GEQ28:GES28 GOM28:GOO28 GYI28:GYK28 HIE28:HIG28 HSA28:HSC28 IBW28:IBY28 ILS28:ILU28 IVO28:IVQ28 JFK28:JFM28 JPG28:JPI28 JZC28:JZE28 KIY28:KJA28 KSU28:KSW28 LCQ28:LCS28 LMM28:LMO28 LWI28:LWK28 MGE28:MGG28 MQA28:MQC28 MZW28:MZY28 NJS28:NJU28 NTO28:NTQ28 ODK28:ODM28 ONG28:ONI28 OXC28:OXE28 PGY28:PHA28 PQU28:PQW28 QAQ28:QAS28 QKM28:QKO28 QUI28:QUK28 REE28:REG28 ROA28:ROC28 RXW28:RXY28 SHS28:SHU28 SRO28:SRQ28 TBK28:TBM28 TLG28:TLI28 TVC28:TVE28 UEY28:UFA28 UOU28:UOW28 UYQ28:UYS28 VIM28:VIO28 VSI28:VSK28 WCE28:WCG28 WMA28:WMC28 WVW28:WVY28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ADC28:ADE28 JK28:JM28 TG28:TI28 AB28 O28 AMY31:ANA31 AWU31:AWW31 BGQ31:BGS31 BQM31:BQO31 CAI31:CAK31 CKE31:CKG31 CUA31:CUC31 DDW31:DDY31 DNS31:DNU31 DXO31:DXQ31 EHK31:EHM31 ERG31:ERI31 FBC31:FBE31 FKY31:FLA31 FUU31:FUW31 GEQ31:GES31 GOM31:GOO31 GYI31:GYK31 HIE31:HIG31 HSA31:HSC31 IBW31:IBY31 ILS31:ILU31 IVO31:IVQ31 JFK31:JFM31 JPG31:JPI31 JZC31:JZE31 KIY31:KJA31 KSU31:KSW31 LCQ31:LCS31 LMM31:LMO31 LWI31:LWK31 MGE31:MGG31 MQA31:MQC31 MZW31:MZY31 NJS31:NJU31 NTO31:NTQ31 ODK31:ODM31 ONG31:ONI31 OXC31:OXE31 PGY31:PHA31 PQU31:PQW31 QAQ31:QAS31 QKM31:QKO31 QUI31:QUK31 REE31:REG31 ROA31:ROC31 RXW31:RXY31 SHS31:SHU31 SRO31:SRQ31 TBK31:TBM31 TLG31:TLI31 TVC31:TVE31 UEY31:UFA31 UOU31:UOW31 UYQ31:UYS31 VIM31:VIO31 VSI31:VSK31 WCE31:WCG31 WMA31:WMC31 WVW31:WVY31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ADC31:ADE31 JK31:JM31 TG31:TI31 AB31 O31 AMY36:ANA36 AWU36:AWW36 BGQ36:BGS36 BQM36:BQO36 CAI36:CAK36 CKE36:CKG36 CUA36:CUC36 DDW36:DDY36 DNS36:DNU36 DXO36:DXQ36 EHK36:EHM36 ERG36:ERI36 FBC36:FBE36 FKY36:FLA36 FUU36:FUW36 GEQ36:GES36 GOM36:GOO36 GYI36:GYK36 HIE36:HIG36 HSA36:HSC36 IBW36:IBY36 ILS36:ILU36 IVO36:IVQ36 JFK36:JFM36 JPG36:JPI36 JZC36:JZE36 KIY36:KJA36 KSU36:KSW36 LCQ36:LCS36 LMM36:LMO36 LWI36:LWK36 MGE36:MGG36 MQA36:MQC36 MZW36:MZY36 NJS36:NJU36 NTO36:NTQ36 ODK36:ODM36 ONG36:ONI36 OXC36:OXE36 PGY36:PHA36 PQU36:PQW36 QAQ36:QAS36 QKM36:QKO36 QUI36:QUK36 REE36:REG36 ROA36:ROC36 RXW36:RXY36 SHS36:SHU36 SRO36:SRQ36 TBK36:TBM36 TLG36:TLI36 TVC36:TVE36 UEY36:UFA36 UOU36:UOW36 UYQ36:UYS36 VIM36:VIO36 VSI36:VSK36 WCE36:WCG36 WMA36:WMC36 WVW36:WVY36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ADC36:ADE36 JK36:JM36 TG36:TI36 AB36 O36 AMY39:ANA39 AWU39:AWW39 BGQ39:BGS39 BQM39:BQO39 CAI39:CAK39 CKE39:CKG39 CUA39:CUC39 DDW39:DDY39 DNS39:DNU39 DXO39:DXQ39 EHK39:EHM39 ERG39:ERI39 FBC39:FBE39 FKY39:FLA39 FUU39:FUW39 GEQ39:GES39 GOM39:GOO39 GYI39:GYK39 HIE39:HIG39 HSA39:HSC39 IBW39:IBY39 ILS39:ILU39 IVO39:IVQ39 JFK39:JFM39 JPG39:JPI39 JZC39:JZE39 KIY39:KJA39 KSU39:KSW39 LCQ39:LCS39 LMM39:LMO39 LWI39:LWK39 MGE39:MGG39 MQA39:MQC39 MZW39:MZY39 NJS39:NJU39 NTO39:NTQ39 ODK39:ODM39 ONG39:ONI39 OXC39:OXE39 PGY39:PHA39 PQU39:PQW39 QAQ39:QAS39 QKM39:QKO39 QUI39:QUK39 REE39:REG39 ROA39:ROC39 RXW39:RXY39 SHS39:SHU39 SRO39:SRQ39 TBK39:TBM39 TLG39:TLI39 TVC39:TVE39 UEY39:UFA39 UOU39:UOW39 UYQ39:UYS39 VIM39:VIO39 VSI39:VSK39 WCE39:WCG39 WMA39:WMC39 WVW39:WVY39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ADC39:ADE39 JK39:JM39 TG39:TI39 AB39 AMR144 BZT135 BPX135 CJP135 CTL135 DDH135 DND135 DWZ135 EGV135 EQR135 FAN135 FKJ135 FUF135 GEB135 GNX135 GXT135 HHP135 HRL135 IBH135 ILD135 IUZ135 JEV135 JOR135 JYN135 KIJ135 KSF135 LCB135 LLX135 LVT135 MFP135 MPL135 MZH135 NJD135 NSZ135 OCV135 OMR135 OWN135 PGJ135 PQF135 QAB135 QJX135 QTT135 RDP135 RNL135 RXH135 SHD135 SQZ135 TAV135 TKR135 TUN135 UEJ135 UOF135 UYB135 VHX135 VRT135 WBP135 WLL135 WVH135 JG135:JI135 TC135:TE135 ACY135:ADA135 AMU135:AMW135 AWQ135:AWS135 BGM135:BGO135 BQI135:BQK135 CAE135:CAG135 CKA135:CKC135 CTW135:CTY135 DDS135:DDU135 DNO135:DNQ135 DXK135:DXM135 EHG135:EHI135 ERC135:ERE135 FAY135:FBA135 FKU135:FKW135 FUQ135:FUS135 GEM135:GEO135 GOI135:GOK135 GYE135:GYG135 HIA135:HIC135 HRW135:HRY135 IBS135:IBU135 ILO135:ILQ135 IVK135:IVM135 JFG135:JFI135 JPC135:JPE135 JYY135:JZA135 KIU135:KIW135 KSQ135:KSS135 LCM135:LCO135 LMI135:LMK135 LWE135:LWG135 MGA135:MGC135 MPW135:MPY135 MZS135:MZU135 NJO135:NJQ135 NTK135:NTM135 ODG135:ODI135 ONC135:ONE135 OWY135:OXA135 PGU135:PGW135 PQQ135:PQS135 QAM135:QAO135 QKI135:QKK135 QUE135:QUG135 REA135:REC135 RNW135:RNY135 RXS135:RXU135 SHO135:SHQ135 SRK135:SRM135 TBG135:TBI135 TLC135:TLE135 TUY135:TVA135 UEU135:UEW135 UOQ135:UOS135 UYM135:UYO135 VII135:VIK135 VSE135:VSG135 WCA135:WCC135 WLW135:WLY135 WVS135:WVU135 IV135 SR135 ACN135 AMJ135 Y200:AA219 BFQ143 WMA238:WMC238 WCE238:WCG238 VSI238:VSK238 VIM238:VIO238 UYQ238:UYS238 UOU238:UOW238 UEY238:UFA238 TVC238:TVE238 TLG238:TLI238 TBK238:TBM238 SRO238:SRQ238 SHS238:SHU238 RXW238:RXY238 ROA238:ROC238 REE238:REG238 QUI238:QUK238 QKM238:QKO238 QAQ238:QAS238 PQU238:PQW238 PGY238:PHA238 OXC238:OXE238 ONG238:ONI238 ODK238:ODM238 NTO238:NTQ238 NJS238:NJU238 MZW238:MZY238 MQA238:MQC238 MGE238:MGG238 LWI238:LWK238 LMM238:LMO238 LCQ238:LCS238 KSU238:KSW238 KIY238:KJA238 JZC238:JZE238 JPG238:JPI238 JFK238:JFM238 IVO238:IVQ238 ILS238:ILU238 IBW238:IBY238 HSA238:HSC238 HIE238:HIG238 GYI238:GYK238 GOM238:GOO238 GEQ238:GES238 FUU238:FUW238 FKY238:FLA238 FBC238:FBE238 ERG238:ERI238 EHK238:EHM238 DXO238:DXQ238 DNS238:DNU238 DDW238:DDY238 CUA238:CUC238 CKE238:CKG238 CAI238:CAK238 BQM238:BQO238 BGQ238:BGS238 AWU238:AWW238 AMY238:ANA238 ADC238:ADE238 TG238:TI238 JK238:JM238 WVL238 WLP238 WBT238 VRX238 VIB238 UYF238 UOJ238 UEN238 TUR238 TKV238 TAZ238 SRD238 SHH238 RXL238 RNP238 RDT238 QTX238 QKB238 QAF238 PQJ238 PGN238 OWR238 OMV238 OCZ238 NTD238 NJH238 MZL238 MPP238 MFT238 LVX238 LMB238 LCF238 KSJ238 KIN238 JYR238 JOV238 JEZ238 IVD238 ILH238 IBL238 HRP238 HHT238 GXX238 GOB238 GEF238 FUJ238 FKN238 FAR238 EQV238 EGZ238 DXD238 DNH238 DDL238 CTP238 CJT238 BZX238 BQB238 BGF238 AWJ238 AMN238 ACR238 SV238 BC194 BC191 ACO147 AWG231 Y237:AA243 AMM72:AMO72 AWI72:AWK72 BGE72:BGG72 BQA72:BQC72 BZW72:BZY72 CJS72:CJU72 CTO72:CTQ72 DDK72:DDM72 DNG72:DNI72 DXC72:DXE72 EGY72:EHA72 EQU72:EQW72 FAQ72:FAS72 FKM72:FKO72 FUI72:FUK72 GEE72:GEG72 GOA72:GOC72 GXW72:GXY72 HHS72:HHU72 HRO72:HRQ72 IBK72:IBM72 ILG72:ILI72 IVC72:IVE72 JEY72:JFA72 JOU72:JOW72 JYQ72:JYS72 KIM72:KIO72 KSI72:KSK72 LCE72:LCG72 LMA72:LMC72 LVW72:LVY72 MFS72:MFU72 MPO72:MPQ72 MZK72:MZM72 NJG72:NJI72 NTC72:NTE72 OCY72:ODA72 OMU72:OMW72 OWQ72:OWS72 PGM72:PGO72 PQI72:PQK72 QAE72:QAG72 QKA72:QKC72 QTW72:QTY72 RDS72:RDU72 RNO72:RNQ72 RXK72:RXM72 SHG72:SHI72 SRC72:SRE72 TAY72:TBA72 TKU72:TKW72 TUQ72:TUS72 UEM72:UEO72 UOI72:UOK72 UYE72:UYG72 VIA72:VIC72 VRW72:VRY72 WBS72:WBU72 WLO72:WLQ72 WVK72:WVM72 IN72 SJ72 ACF72 AMB72 AVX72 BFT72 BPP72 BZL72 CJH72 CTD72 DCZ72 DMV72 DWR72 EGN72 EQJ72 FAF72 FKB72 FTX72 GDT72 GNP72 GXL72 HHH72 HRD72 IAZ72 IKV72 IUR72 JEN72 JOJ72 JYF72 KIB72 KRX72 LBT72 LLP72 LVL72 MFH72 MPD72 MYZ72 NIV72 NSR72 OCN72 OMJ72 OWF72 PGB72 PPX72 PZT72 QJP72 QTL72 RDH72 RND72 RWZ72 SGV72 SQR72 TAN72 TKJ72 TUF72 UEB72 UNX72 UXT72 VHP72 VRL72 WBH72 WLD72 WUZ72 IY72:JA72 SU72:SW72 ACQ72:ACS72 AVY73:AWA74 BFU73:BFW74 BPQ73:BPS74 BZM73:BZO74 CJI73:CJK74 CTE73:CTG74 DDA73:DDC74 DMW73:DMY74 DWS73:DWU74 EGO73:EGQ74 EQK73:EQM74 FAG73:FAI74 FKC73:FKE74 FTY73:FUA74 GDU73:GDW74 GNQ73:GNS74 GXM73:GXO74 HHI73:HHK74 HRE73:HRG74 IBA73:IBC74 IKW73:IKY74 IUS73:IUU74 JEO73:JEQ74 JOK73:JOM74 JYG73:JYI74 KIC73:KIE74 KRY73:KSA74 LBU73:LBW74 LLQ73:LLS74 LVM73:LVO74 MFI73:MFK74 MPE73:MPG74 MZA73:MZC74 NIW73:NIY74 NSS73:NSU74 OCO73:OCQ74 OMK73:OMM74 OWG73:OWI74 PGC73:PGE74 PPY73:PQA74 PZU73:PZW74 QJQ73:QJS74 QTM73:QTO74 RDI73:RDK74 RNE73:RNG74 RXA73:RXC74 SGW73:SGY74 SQS73:SQU74 TAO73:TAQ74 TKK73:TKM74 TUG73:TUI74 UEC73:UEE74 UNY73:UOA74 UXU73:UXW74 VHQ73:VHS74 VRM73:VRO74 WBI73:WBK74 WLE73:WLG74 WVA73:WVC74 ID73:ID74 RZ73:RZ74 ABV73:ABV74 ALR73:ALR74 AVN73:AVN74 BFJ73:BFJ74 BPF73:BPF74 BZB73:BZB74 CIX73:CIX74 CST73:CST74 DCP73:DCP74 DML73:DML74 DWH73:DWH74 EGD73:EGD74 EPZ73:EPZ74 EZV73:EZV74 FJR73:FJR74 FTN73:FTN74 GDJ73:GDJ74 GNF73:GNF74 GXB73:GXB74 HGX73:HGX74 HQT73:HQT74 IAP73:IAP74 IKL73:IKL74 IUH73:IUH74 JED73:JED74 JNZ73:JNZ74 JXV73:JXV74 KHR73:KHR74 KRN73:KRN74 LBJ73:LBJ74 LLF73:LLF74 LVB73:LVB74 MEX73:MEX74 MOT73:MOT74 MYP73:MYP74 NIL73:NIL74 NSH73:NSH74 OCD73:OCD74 OLZ73:OLZ74 OVV73:OVV74 PFR73:PFR74 PPN73:PPN74 PZJ73:PZJ74 QJF73:QJF74 QTB73:QTB74 RCX73:RCX74 RMT73:RMT74 RWP73:RWP74 SGL73:SGL74 SQH73:SQH74 TAD73:TAD74 TJZ73:TJZ74 TTV73:TTV74 UDR73:UDR74 UNN73:UNN74 UXJ73:UXJ74 VHF73:VHF74 VRB73:VRB74 WAX73:WAX74 WKT73:WKT74 WUP73:WUP74 IO73:IQ74 SK73:SM74 ACQ77:ACS77 AMM77:AMO77 AWI77:AWK77 BGE77:BGG77 BQA77:BQC77 BZW77:BZY77 CJS77:CJU77 CTO77:CTQ77 DDK77:DDM77 DNG77:DNI77 DXC77:DXE77 EGY77:EHA77 EQU77:EQW77 FAQ77:FAS77 FKM77:FKO77 FUI77:FUK77 GEE77:GEG77 GOA77:GOC77 GXW77:GXY77 HHS77:HHU77 HRO77:HRQ77 IBK77:IBM77 ILG77:ILI77 IVC77:IVE77 JEY77:JFA77 JOU77:JOW77 JYQ77:JYS77 KIM77:KIO77 KSI77:KSK77 LCE77:LCG77 LMA77:LMC77 LVW77:LVY77 MFS77:MFU77 MPO77:MPQ77 MZK77:MZM77 NJG77:NJI77 NTC77:NTE77 OCY77:ODA77 OMU77:OMW77 OWQ77:OWS77 PGM77:PGO77 PQI77:PQK77 QAE77:QAG77 QKA77:QKC77 QTW77:QTY77 RDS77:RDU77 RNO77:RNQ77 RXK77:RXM77 SHG77:SHI77 SRC77:SRE77 TAY77:TBA77 TKU77:TKW77 TUQ77:TUS77 UEM77:UEO77 UOI77:UOK77 UYE77:UYG77 VIA77:VIC77 VRW77:VRY77 WBS77:WBU77 WLO77:WLQ77 WVK77:WVM77 IN77 SJ77 ACF77 AMB77 AVX77 BFT77 BPP77 BZL77 CJH77 CTD77 DCZ77 DMV77 DWR77 EGN77 EQJ77 FAF77 FKB77 FTX77 GDT77 GNP77 GXL77 HHH77 HRD77 IAZ77 IKV77 IUR77 JEN77 JOJ77 JYF77 KIB77 KRX77 LBT77 LLP77 LVL77 MFH77 MPD77 MYZ77 NIV77 NSR77 OCN77 OMJ77 OWF77 PGB77 PPX77 PZT77 QJP77 QTL77 RDH77 RND77 RWZ77 SGV77 SQR77 TAN77 TKJ77 TUF77 UEB77 UNX77 UXT77 VHP77 VRL77 WBH77 WLD77 WUZ77 IY77:JA77 SU77:SW77 AVY78:AWA79 BFU78:BFW79 BPQ78:BPS79 BZM78:BZO79 CJI78:CJK79 CTE78:CTG79 DDA78:DDC79 DMW78:DMY79 DWS78:DWU79 EGO78:EGQ79 EQK78:EQM79 FAG78:FAI79 FKC78:FKE79 FTY78:FUA79 GDU78:GDW79 GNQ78:GNS79 GXM78:GXO79 HHI78:HHK79 HRE78:HRG79 IBA78:IBC79 IKW78:IKY79 IUS78:IUU79 JEO78:JEQ79 JOK78:JOM79 JYG78:JYI79 KIC78:KIE79 KRY78:KSA79 LBU78:LBW79 LLQ78:LLS79 LVM78:LVO79 MFI78:MFK79 MPE78:MPG79 MZA78:MZC79 NIW78:NIY79 NSS78:NSU79 OCO78:OCQ79 OMK78:OMM79 OWG78:OWI79 PGC78:PGE79 PPY78:PQA79 PZU78:PZW79 QJQ78:QJS79 QTM78:QTO79 RDI78:RDK79 RNE78:RNG79 RXA78:RXC79 SGW78:SGY79 SQS78:SQU79 TAO78:TAQ79 TKK78:TKM79 TUG78:TUI79 UEC78:UEE79 UNY78:UOA79 UXU78:UXW79 VHQ78:VHS79 VRM78:VRO79 WBI78:WBK79 WLE78:WLG79 WVA78:WVC79 ID78:ID79 RZ78:RZ79 ABV78:ABV79 ALR78:ALR79 AVN78:AVN79 BFJ78:BFJ79 BPF78:BPF79 BZB78:BZB79 CIX78:CIX79 CST78:CST79 DCP78:DCP79 DML78:DML79 DWH78:DWH79 EGD78:EGD79 EPZ78:EPZ79 EZV78:EZV79 FJR78:FJR79 FTN78:FTN79 GDJ78:GDJ79 GNF78:GNF79 GXB78:GXB79 HGX78:HGX79 HQT78:HQT79 IAP78:IAP79 IKL78:IKL79 IUH78:IUH79 JED78:JED79 JNZ78:JNZ79 JXV78:JXV79 KHR78:KHR79 KRN78:KRN79 LBJ78:LBJ79 LLF78:LLF79 LVB78:LVB79 MEX78:MEX79 MOT78:MOT79 MYP78:MYP79 NIL78:NIL79 NSH78:NSH79 OCD78:OCD79 OLZ78:OLZ79 OVV78:OVV79 PFR78:PFR79 PPN78:PPN79 PZJ78:PZJ79 QJF78:QJF79 QTB78:QTB79 RCX78:RCX79 RMT78:RMT79 RWP78:RWP79 SGL78:SGL79 SQH78:SQH79 TAD78:TAD79 TJZ78:TJZ79 TTV78:TTV79 UDR78:UDR79 UNN78:UNN79 UXJ78:UXJ79 VHF78:VHF79 VRB78:VRB79 WAX78:WAX79 WKT78:WKT79 WUP78:WUP79 IO78:IQ79 SK78:SM79 AMC83:AME84 SU82:SW82 ACQ82:ACS82 AMM82:AMO82 AWI82:AWK82 BGE82:BGG82 BQA82:BQC82 BZW82:BZY82 CJS82:CJU82 CTO82:CTQ82 DDK82:DDM82 DNG82:DNI82 DXC82:DXE82 EGY82:EHA82 EQU82:EQW82 FAQ82:FAS82 FKM82:FKO82 FUI82:FUK82 GEE82:GEG82 GOA82:GOC82 GXW82:GXY82 HHS82:HHU82 HRO82:HRQ82 IBK82:IBM82 ILG82:ILI82 IVC82:IVE82 JEY82:JFA82 JOU82:JOW82 JYQ82:JYS82 KIM82:KIO82 KSI82:KSK82 LCE82:LCG82 LMA82:LMC82 LVW82:LVY82 MFS82:MFU82 MPO82:MPQ82 MZK82:MZM82 NJG82:NJI82 NTC82:NTE82 OCY82:ODA82 OMU82:OMW82 OWQ82:OWS82 PGM82:PGO82 PQI82:PQK82 QAE82:QAG82 QKA82:QKC82 QTW82:QTY82 RDS82:RDU82 RNO82:RNQ82 RXK82:RXM82 SHG82:SHI82 SRC82:SRE82 TAY82:TBA82 TKU82:TKW82 TUQ82:TUS82 UEM82:UEO82 UOI82:UOK82 UYE82:UYG82 VIA82:VIC82 VRW82:VRY82 WBS82:WBU82 WLO82:WLQ82 WVK82:WVM82 IN82 SJ82 ACF82 AMB82 AVX82 BFT82 BPP82 BZL82 CJH82 CTD82 DCZ82 DMV82 DWR82 EGN82 EQJ82 FAF82 FKB82 FTX82 GDT82 GNP82 GXL82 HHH82 HRD82 IAZ82 IKV82 IUR82 JEN82 JOJ82 JYF82 KIB82 KRX82 LBT82 LLP82 LVL82 MFH82 MPD82 MYZ82 NIV82 NSR82 OCN82 OMJ82 OWF82 PGB82 PPX82 PZT82 QJP82 QTL82 RDH82 RND82 RWZ82 SGV82 SQR82 TAN82 TKJ82 TUF82 UEB82 UNX82 UXT82 VHP82 VRL82 WBH82 WLD82 WUZ82 IY82:JA82 AVY83:AWA84 BFU83:BFW84 BPQ83:BPS84 BZM83:BZO84 CJI83:CJK84 CTE83:CTG84 DDA83:DDC84 DMW83:DMY84 DWS83:DWU84 EGO83:EGQ84 EQK83:EQM84 FAG83:FAI84 FKC83:FKE84 FTY83:FUA84 GDU83:GDW84 GNQ83:GNS84 GXM83:GXO84 HHI83:HHK84 HRE83:HRG84 IBA83:IBC84 IKW83:IKY84 IUS83:IUU84 JEO83:JEQ84 JOK83:JOM84 JYG83:JYI84 KIC83:KIE84 KRY83:KSA84 LBU83:LBW84 LLQ83:LLS84 LVM83:LVO84 MFI83:MFK84 MPE83:MPG84 MZA83:MZC84 NIW83:NIY84 NSS83:NSU84 OCO83:OCQ84 OMK83:OMM84 OWG83:OWI84 PGC83:PGE84 PPY83:PQA84 PZU83:PZW84 QJQ83:QJS84 QTM83:QTO84 RDI83:RDK84 RNE83:RNG84 RXA83:RXC84 SGW83:SGY84 SQS83:SQU84 TAO83:TAQ84 TKK83:TKM84 TUG83:TUI84 UEC83:UEE84 UNY83:UOA84 UXU83:UXW84 VHQ83:VHS84 VRM83:VRO84 WBI83:WBK84 WLE83:WLG84 WVA83:WVC84 ID83:ID84 RZ83:RZ84 ABV83:ABV84 ALR83:ALR84 AVN83:AVN84 BFJ83:BFJ84 BPF83:BPF84 BZB83:BZB84 CIX83:CIX84 CST83:CST84 DCP83:DCP84 DML83:DML84 DWH83:DWH84 EGD83:EGD84 EPZ83:EPZ84 EZV83:EZV84 FJR83:FJR84 FTN83:FTN84 GDJ83:GDJ84 GNF83:GNF84 GXB83:GXB84 HGX83:HGX84 HQT83:HQT84 IAP83:IAP84 IKL83:IKL84 IUH83:IUH84 JED83:JED84 JNZ83:JNZ84 JXV83:JXV84 KHR83:KHR84 KRN83:KRN84 LBJ83:LBJ84 LLF83:LLF84 LVB83:LVB84 MEX83:MEX84 MOT83:MOT84 MYP83:MYP84 NIL83:NIL84 NSH83:NSH84 OCD83:OCD84 OLZ83:OLZ84 OVV83:OVV84 PFR83:PFR84 PPN83:PPN84 PZJ83:PZJ84 QJF83:QJF84 QTB83:QTB84 RCX83:RCX84 RMT83:RMT84 RWP83:RWP84 SGL83:SGL84 SQH83:SQH84 TAD83:TAD84 TJZ83:TJZ84 TTV83:TTV84 UDR83:UDR84 UNN83:UNN84 UXJ83:UXJ84 VHF83:VHF84 VRB83:VRB84 WAX83:WAX84 WKT83:WKT84 WUP83:WUP84 IO83:IQ84 SK83:SM84 ACG83:ACI84 IY87:JA88 SU87:SW88 ACQ87:ACS88 AMM87:AMO88 AWI87:AWK88 BGE87:BGG88 BQA87:BQC88 BZW87:BZY88 CJS87:CJU88 CTO87:CTQ88 DDK87:DDM88 DNG87:DNI88 DXC87:DXE88 EGY87:EHA88 EQU87:EQW88 FAQ87:FAS88 FKM87:FKO88 FUI87:FUK88 GEE87:GEG88 GOA87:GOC88 GXW87:GXY88 HHS87:HHU88 HRO87:HRQ88 IBK87:IBM88 ILG87:ILI88 IVC87:IVE88 JEY87:JFA88 JOU87:JOW88 JYQ87:JYS88 KIM87:KIO88 KSI87:KSK88 LCE87:LCG88 LMA87:LMC88 LVW87:LVY88 MFS87:MFU88 MPO87:MPQ88 MZK87:MZM88 NJG87:NJI88 NTC87:NTE88 OCY87:ODA88 OMU87:OMW88 OWQ87:OWS88 PGM87:PGO88 PQI87:PQK88 QAE87:QAG88 QKA87:QKC88 QTW87:QTY88 RDS87:RDU88 RNO87:RNQ88 RXK87:RXM88 SHG87:SHI88 SRC87:SRE88 TAY87:TBA88 TKU87:TKW88 TUQ87:TUS88 UEM87:UEO88 UOI87:UOK88 UYE87:UYG88 VIA87:VIC88 VRW87:VRY88 WBS87:WBU88 WLO87:WLQ88 WVK87:WVM88 IN87:IN88 SJ87:SJ88 ACF87:ACF88 AMB87:AMB88 AVX87:AVX88 BFT87:BFT88 BPP87:BPP88 BZL87:BZL88 CJH87:CJH88 CTD87:CTD88 DCZ87:DCZ88 DMV87:DMV88 DWR87:DWR88 EGN87:EGN88 EQJ87:EQJ88 FAF87:FAF88 FKB87:FKB88 FTX87:FTX88 GDT87:GDT88 GNP87:GNP88 GXL87:GXL88 HHH87:HHH88 HRD87:HRD88 IAZ87:IAZ88 IKV87:IKV88 IUR87:IUR88 JEN87:JEN88 JOJ87:JOJ88 JYF87:JYF88 KIB87:KIB88 KRX87:KRX88 LBT87:LBT88 LLP87:LLP88 LVL87:LVL88 MFH87:MFH88 MPD87:MPD88 MYZ87:MYZ88 NIV87:NIV88 NSR87:NSR88 OCN87:OCN88 OMJ87:OMJ88 OWF87:OWF88 PGB87:PGB88 PPX87:PPX88 PZT87:PZT88 QJP87:QJP88 QTL87:QTL88 RDH87:RDH88 RND87:RND88 RWZ87:RWZ88 SGV87:SGV88 SQR87:SQR88 TAN87:TAN88 TKJ87:TKJ88 TUF87:TUF88 UEB87:UEB88 UNX87:UNX88 UXT87:UXT88 VHP87:VHP88 VRL87:VRL88 WBH87:WBH88 WLD87:WLD88 WUZ87:WUZ88 AVY89:AWA89 BFU89:BFW89 BPQ89:BPS89 BZM89:BZO89 CJI89:CJK89 CTE89:CTG89 DDA89:DDC89 DMW89:DMY89 DWS89:DWU89 EGO89:EGQ89 EQK89:EQM89 FAG89:FAI89 FKC89:FKE89 FTY89:FUA89 GDU89:GDW89 GNQ89:GNS89 GXM89:GXO89 HHI89:HHK89 HRE89:HRG89 IBA89:IBC89 IKW89:IKY89 IUS89:IUU89 JEO89:JEQ89 JOK89:JOM89 JYG89:JYI89 KIC89:KIE89 KRY89:KSA89 LBU89:LBW89 LLQ89:LLS89 LVM89:LVO89 MFI89:MFK89 MPE89:MPG89 MZA89:MZC89 NIW89:NIY89 NSS89:NSU89 OCO89:OCQ89 OMK89:OMM89 OWG89:OWI89 PGC89:PGE89 PPY89:PQA89 PZU89:PZW89 QJQ89:QJS89 QTM89:QTO89 RDI89:RDK89 RNE89:RNG89 RXA89:RXC89 SGW89:SGY89 SQS89:SQU89 TAO89:TAQ89 TKK89:TKM89 TUG89:TUI89 UEC89:UEE89 UNY89:UOA89 UXU89:UXW89 VHQ89:VHS89 VRM89:VRO89 WBI89:WBK89 WLE89:WLG89 WVA89:WVC89 ID89 RZ89 ABV89 ALR89 AVN89 BFJ89 BPF89 BZB89 CIX89 CST89 DCP89 DML89 DWH89 EGD89 EPZ89 EZV89 FJR89 FTN89 GDJ89 GNF89 GXB89 HGX89 HQT89 IAP89 IKL89 IUH89 JED89 JNZ89 JXV89 KHR89 KRN89 LBJ89 LLF89 LVB89 MEX89 MOT89 MYP89 NIL89 NSH89 OCD89 OLZ89 OVV89 PFR89 PPN89 PZJ89 QJF89 QTB89 RCX89 RMT89 RWP89 SGL89 SQH89 TAD89 TJZ89 TTV89 UDR89 UNN89 UXJ89 VHF89 VRB89 WAX89 WKT89 WUP89 IO89:IQ89 SK89:SM89 ACG89:ACI89 WUZ91 IY91:JA91 SU91:SW91 ACQ91:ACS91 AMM91:AMO91 AWI91:AWK91 BGE91:BGG91 BQA91:BQC91 BZW91:BZY91 CJS91:CJU91 CTO91:CTQ91 DDK91:DDM91 DNG91:DNI91 DXC91:DXE91 EGY91:EHA91 EQU91:EQW91 FAQ91:FAS91 FKM91:FKO91 FUI91:FUK91 GEE91:GEG91 GOA91:GOC91 GXW91:GXY91 HHS91:HHU91 HRO91:HRQ91 IBK91:IBM91 ILG91:ILI91 IVC91:IVE91 JEY91:JFA91 JOU91:JOW91 JYQ91:JYS91 KIM91:KIO91 KSI91:KSK91 LCE91:LCG91 LMA91:LMC91 LVW91:LVY91 MFS91:MFU91 MPO91:MPQ91 MZK91:MZM91 NJG91:NJI91 NTC91:NTE91 OCY91:ODA91 OMU91:OMW91 OWQ91:OWS91 PGM91:PGO91 PQI91:PQK91 QAE91:QAG91 QKA91:QKC91 QTW91:QTY91 RDS91:RDU91 RNO91:RNQ91 RXK91:RXM91 SHG91:SHI91 SRC91:SRE91 TAY91:TBA91 TKU91:TKW91 TUQ91:TUS91 UEM91:UEO91 UOI91:UOK91 UYE91:UYG91 VIA91:VIC91 VRW91:VRY91 WBS91:WBU91 WLO91:WLQ91 WVK91:WVM91 IN91 SJ91 ACF91 AMB91 AVX91 BFT91 BPP91 BZL91 CJH91 CTD91 DCZ91 DMV91 DWR91 EGN91 EQJ91 FAF91 FKB91 FTX91 GDT91 GNP91 GXL91 HHH91 HRD91 IAZ91 IKV91 IUR91 JEN91 JOJ91 JYF91 KIB91 KRX91 LBT91 LLP91 LVL91 MFH91 MPD91 MYZ91 NIV91 NSR91 OCN91 OMJ91 OWF91 PGB91 PPX91 PZT91 QJP91 QTL91 RDH91 RND91 RWZ91 SGV91 SQR91 TAN91 TKJ91 TUF91 UEB91 UNX91 UXT91 VHP91 VRL91 WBH91 WLD91 AVY92:AWA92 BFU92:BFW92 BPQ92:BPS92 BZM92:BZO92 CJI92:CJK92 CTE92:CTG92 DDA92:DDC92 DMW92:DMY92 DWS92:DWU92 EGO92:EGQ92 EQK92:EQM92 FAG92:FAI92 FKC92:FKE92 FTY92:FUA92 GDU92:GDW92 GNQ92:GNS92 GXM92:GXO92 HHI92:HHK92 HRE92:HRG92 IBA92:IBC92 IKW92:IKY92 IUS92:IUU92 JEO92:JEQ92 JOK92:JOM92 JYG92:JYI92 KIC92:KIE92 KRY92:KSA92 LBU92:LBW92 LLQ92:LLS92 LVM92:LVO92 MFI92:MFK92 MPE92:MPG92 MZA92:MZC92 NIW92:NIY92 NSS92:NSU92 OCO92:OCQ92 OMK92:OMM92 OWG92:OWI92 PGC92:PGE92 PPY92:PQA92 PZU92:PZW92 QJQ92:QJS92 QTM92:QTO92 RDI92:RDK92 RNE92:RNG92 RXA92:RXC92 SGW92:SGY92 SQS92:SQU92 TAO92:TAQ92 TKK92:TKM92 TUG92:TUI92 UEC92:UEE92 UNY92:UOA92 UXU92:UXW92 VHQ92:VHS92 VRM92:VRO92 WBI92:WBK92 WLE92:WLG92 WVA92:WVC92 ID92 RZ92 ABV92 ALR92 AVN92 BFJ92 BPF92 BZB92 CIX92 CST92 DCP92 DML92 DWH92 EGD92 EPZ92 EZV92 FJR92 FTN92 GDJ92 GNF92 GXB92 HGX92 HQT92 IAP92 IKL92 IUH92 JED92 JNZ92 JXV92 KHR92 KRN92 LBJ92 LLF92 LVB92 MEX92 MOT92 MYP92 NIL92 NSH92 OCD92 OLZ92 OVV92 PFR92 PPN92 PZJ92 QJF92 QTB92 RCX92 RMT92 RWP92 SGL92 SQH92 TAD92 TJZ92 TTV92 UDR92 UNN92 UXJ92 VHF92 VRB92 WAX92 WKT92 WUP92 IO92:IQ92 SK92:SM92 ACG92:ACI92 WLD94 WUZ94 IY94:JA94 SU94:SW94 ACQ94:ACS94 AMM94:AMO94 AWI94:AWK94 BGE94:BGG94 BQA94:BQC94 BZW94:BZY94 CJS94:CJU94 CTO94:CTQ94 DDK94:DDM94 DNG94:DNI94 DXC94:DXE94 EGY94:EHA94 EQU94:EQW94 FAQ94:FAS94 FKM94:FKO94 FUI94:FUK94 GEE94:GEG94 GOA94:GOC94 GXW94:GXY94 HHS94:HHU94 HRO94:HRQ94 IBK94:IBM94 ILG94:ILI94 IVC94:IVE94 JEY94:JFA94 JOU94:JOW94 JYQ94:JYS94 KIM94:KIO94 KSI94:KSK94 LCE94:LCG94 LMA94:LMC94 LVW94:LVY94 MFS94:MFU94 MPO94:MPQ94 MZK94:MZM94 NJG94:NJI94 NTC94:NTE94 OCY94:ODA94 OMU94:OMW94 OWQ94:OWS94 PGM94:PGO94 PQI94:PQK94 QAE94:QAG94 QKA94:QKC94 QTW94:QTY94 RDS94:RDU94 RNO94:RNQ94 RXK94:RXM94 SHG94:SHI94 SRC94:SRE94 TAY94:TBA94 TKU94:TKW94 TUQ94:TUS94 UEM94:UEO94 UOI94:UOK94 UYE94:UYG94 VIA94:VIC94 VRW94:VRY94 WBS94:WBU94 WLO94:WLQ94 WVK94:WVM94 IN94 SJ94 ACF94 AMB94 AVX94 BFT94 BPP94 BZL94 CJH94 CTD94 DCZ94 DMV94 DWR94 EGN94 EQJ94 FAF94 FKB94 FTX94 GDT94 GNP94 GXL94 HHH94 HRD94 IAZ94 IKV94 IUR94 JEN94 JOJ94 JYF94 KIB94 KRX94 LBT94 LLP94 LVL94 MFH94 MPD94 MYZ94 NIV94 NSR94 OCN94 OMJ94 OWF94 PGB94 PPX94 PZT94 QJP94 QTL94 RDH94 RND94 RWZ94 SGV94 SQR94 TAN94 TKJ94 TUF94 UEB94 UNX94 UXT94 VHP94 VRL94 WBH94 AVY95:AWA96 BFU95:BFW96 BPQ95:BPS96 BZM95:BZO96 CJI95:CJK96 CTE95:CTG96 DDA95:DDC96 DMW95:DMY96 DWS95:DWU96 EGO95:EGQ96 EQK95:EQM96 FAG95:FAI96 FKC95:FKE96 FTY95:FUA96 GDU95:GDW96 GNQ95:GNS96 GXM95:GXO96 HHI95:HHK96 HRE95:HRG96 IBA95:IBC96 IKW95:IKY96 IUS95:IUU96 JEO95:JEQ96 JOK95:JOM96 JYG95:JYI96 KIC95:KIE96 KRY95:KSA96 LBU95:LBW96 LLQ95:LLS96 LVM95:LVO96 MFI95:MFK96 MPE95:MPG96 MZA95:MZC96 NIW95:NIY96 NSS95:NSU96 OCO95:OCQ96 OMK95:OMM96 OWG95:OWI96 PGC95:PGE96 PPY95:PQA96 PZU95:PZW96 QJQ95:QJS96 QTM95:QTO96 RDI95:RDK96 RNE95:RNG96 RXA95:RXC96 SGW95:SGY96 SQS95:SQU96 TAO95:TAQ96 TKK95:TKM96 TUG95:TUI96 UEC95:UEE96 UNY95:UOA96 UXU95:UXW96 VHQ95:VHS96 VRM95:VRO96 WBI95:WBK96 WLE95:WLG96 WVA95:WVC96 ID95:ID96 RZ95:RZ96 ABV95:ABV96 ALR95:ALR96 AVN95:AVN96 BFJ95:BFJ96 BPF95:BPF96 BZB95:BZB96 CIX95:CIX96 CST95:CST96 DCP95:DCP96 DML95:DML96 DWH95:DWH96 EGD95:EGD96 EPZ95:EPZ96 EZV95:EZV96 FJR95:FJR96 FTN95:FTN96 GDJ95:GDJ96 GNF95:GNF96 GXB95:GXB96 HGX95:HGX96 HQT95:HQT96 IAP95:IAP96 IKL95:IKL96 IUH95:IUH96 JED95:JED96 JNZ95:JNZ96 JXV95:JXV96 KHR95:KHR96 KRN95:KRN96 LBJ95:LBJ96 LLF95:LLF96 LVB95:LVB96 MEX95:MEX96 MOT95:MOT96 MYP95:MYP96 NIL95:NIL96 NSH95:NSH96 OCD95:OCD96 OLZ95:OLZ96 OVV95:OVV96 PFR95:PFR96 PPN95:PPN96 PZJ95:PZJ96 QJF95:QJF96 QTB95:QTB96 RCX95:RCX96 RMT95:RMT96 RWP95:RWP96 SGL95:SGL96 SQH95:SQH96 TAD95:TAD96 TJZ95:TJZ96 TTV95:TTV96 UDR95:UDR96 UNN95:UNN96 UXJ95:UXJ96 VHF95:VHF96 VRB95:VRB96 WAX95:WAX96 WKT95:WKT96 WUP95:WUP96 IO95:IQ96 SK95:SM96 ACG95:ACI96 WBH98 WLD98 WUZ98 IY98:JA98 SU98:SW98 ACQ98:ACS98 AMM98:AMO98 AWI98:AWK98 BGE98:BGG98 BQA98:BQC98 BZW98:BZY98 CJS98:CJU98 CTO98:CTQ98 DDK98:DDM98 DNG98:DNI98 DXC98:DXE98 EGY98:EHA98 EQU98:EQW98 FAQ98:FAS98 FKM98:FKO98 FUI98:FUK98 GEE98:GEG98 GOA98:GOC98 GXW98:GXY98 HHS98:HHU98 HRO98:HRQ98 IBK98:IBM98 ILG98:ILI98 IVC98:IVE98 JEY98:JFA98 JOU98:JOW98 JYQ98:JYS98 KIM98:KIO98 KSI98:KSK98 LCE98:LCG98 LMA98:LMC98 LVW98:LVY98 MFS98:MFU98 MPO98:MPQ98 MZK98:MZM98 NJG98:NJI98 NTC98:NTE98 OCY98:ODA98 OMU98:OMW98 OWQ98:OWS98 PGM98:PGO98 PQI98:PQK98 QAE98:QAG98 QKA98:QKC98 QTW98:QTY98 RDS98:RDU98 RNO98:RNQ98 RXK98:RXM98 SHG98:SHI98 SRC98:SRE98 TAY98:TBA98 TKU98:TKW98 TUQ98:TUS98 UEM98:UEO98 UOI98:UOK98 UYE98:UYG98 VIA98:VIC98 VRW98:VRY98 WBS98:WBU98 WLO98:WLQ98 WVK98:WVM98 IN98 SJ98 ACF98 AMB98 AVX98 BFT98 BPP98 BZL98 CJH98 CTD98 DCZ98 DMV98 DWR98 EGN98 EQJ98 FAF98 FKB98 FTX98 GDT98 GNP98 GXL98 HHH98 HRD98 IAZ98 IKV98 IUR98 JEN98 JOJ98 JYF98 KIB98 KRX98 LBT98 LLP98 LVL98 MFH98 MPD98 MYZ98 NIV98 NSR98 OCN98 OMJ98 OWF98 PGB98 PPX98 PZT98 QJP98 QTL98 RDH98 RND98 RWZ98 SGV98 SQR98 TAN98 TKJ98 TUF98 UEB98 UNX98 UXT98 VHP98 VRL98 AVY99:AWA100 BFU99:BFW100 BPQ99:BPS100 BZM99:BZO100 CJI99:CJK100 CTE99:CTG100 DDA99:DDC100 DMW99:DMY100 DWS99:DWU100 EGO99:EGQ100 EQK99:EQM100 FAG99:FAI100 FKC99:FKE100 FTY99:FUA100 GDU99:GDW100 GNQ99:GNS100 GXM99:GXO100 HHI99:HHK100 HRE99:HRG100 IBA99:IBC100 IKW99:IKY100 IUS99:IUU100 JEO99:JEQ100 JOK99:JOM100 JYG99:JYI100 KIC99:KIE100 KRY99:KSA100 LBU99:LBW100 LLQ99:LLS100 LVM99:LVO100 MFI99:MFK100 MPE99:MPG100 MZA99:MZC100 NIW99:NIY100 NSS99:NSU100 OCO99:OCQ100 OMK99:OMM100 OWG99:OWI100 PGC99:PGE100 PPY99:PQA100 PZU99:PZW100 QJQ99:QJS100 QTM99:QTO100 RDI99:RDK100 RNE99:RNG100 RXA99:RXC100 SGW99:SGY100 SQS99:SQU100 TAO99:TAQ100 TKK99:TKM100 TUG99:TUI100 UEC99:UEE100 UNY99:UOA100 UXU99:UXW100 VHQ99:VHS100 VRM99:VRO100 WBI99:WBK100 WLE99:WLG100 WVA99:WVC100 ID99:ID100 RZ99:RZ100 ABV99:ABV100 ALR99:ALR100 AVN99:AVN100 BFJ99:BFJ100 BPF99:BPF100 BZB99:BZB100 CIX99:CIX100 CST99:CST100 DCP99:DCP100 DML99:DML100 DWH99:DWH100 EGD99:EGD100 EPZ99:EPZ100 EZV99:EZV100 FJR99:FJR100 FTN99:FTN100 GDJ99:GDJ100 GNF99:GNF100 GXB99:GXB100 HGX99:HGX100 HQT99:HQT100 IAP99:IAP100 IKL99:IKL100 IUH99:IUH100 JED99:JED100 JNZ99:JNZ100 JXV99:JXV100 KHR99:KHR100 KRN99:KRN100 LBJ99:LBJ100 LLF99:LLF100 LVB99:LVB100 MEX99:MEX100 MOT99:MOT100 MYP99:MYP100 NIL99:NIL100 NSH99:NSH100 OCD99:OCD100 OLZ99:OLZ100 OVV99:OVV100 PFR99:PFR100 PPN99:PPN100 PZJ99:PZJ100 QJF99:QJF100 QTB99:QTB100 RCX99:RCX100 RMT99:RMT100 RWP99:RWP100 SGL99:SGL100 SQH99:SQH100 TAD99:TAD100 TJZ99:TJZ100 TTV99:TTV100 UDR99:UDR100 UNN99:UNN100 UXJ99:UXJ100 VHF99:VHF100 VRB99:VRB100 WAX99:WAX100 WKT99:WKT100 WUP99:WUP100 IO99:IQ100 SK99:SM100 ACG99:ACI100 VRL103 WBH103 WLD103 WUZ103 IY103:JA103 SU103:SW103 ACQ103:ACS103 AMM103:AMO103 AWI103:AWK103 BGE103:BGG103 BQA103:BQC103 BZW103:BZY103 CJS103:CJU103 CTO103:CTQ103 DDK103:DDM103 DNG103:DNI103 DXC103:DXE103 EGY103:EHA103 EQU103:EQW103 FAQ103:FAS103 FKM103:FKO103 FUI103:FUK103 GEE103:GEG103 GOA103:GOC103 GXW103:GXY103 HHS103:HHU103 HRO103:HRQ103 IBK103:IBM103 ILG103:ILI103 IVC103:IVE103 JEY103:JFA103 JOU103:JOW103 JYQ103:JYS103 KIM103:KIO103 KSI103:KSK103 LCE103:LCG103 LMA103:LMC103 LVW103:LVY103 MFS103:MFU103 MPO103:MPQ103 MZK103:MZM103 NJG103:NJI103 NTC103:NTE103 OCY103:ODA103 OMU103:OMW103 OWQ103:OWS103 PGM103:PGO103 PQI103:PQK103 QAE103:QAG103 QKA103:QKC103 QTW103:QTY103 RDS103:RDU103 RNO103:RNQ103 RXK103:RXM103 SHG103:SHI103 SRC103:SRE103 TAY103:TBA103 TKU103:TKW103 TUQ103:TUS103 UEM103:UEO103 UOI103:UOK103 UYE103:UYG103 VIA103:VIC103 VRW103:VRY103 WBS103:WBU103 WLO103:WLQ103 WVK103:WVM103 IN103 SJ103 ACF103 AMB103 AVX103 BFT103 BPP103 BZL103 CJH103 CTD103 DCZ103 DMV103 DWR103 EGN103 EQJ103 FAF103 FKB103 FTX103 GDT103 GNP103 GXL103 HHH103 HRD103 IAZ103 IKV103 IUR103 JEN103 JOJ103 JYF103 KIB103 KRX103 LBT103 LLP103 LVL103 MFH103 MPD103 MYZ103 NIV103 NSR103 OCN103 OMJ103 OWF103 PGB103 PPX103 PZT103 QJP103 QTL103 RDH103 RND103 RWZ103 SGV103 SQR103 TAN103 TKJ103 TUF103 UEB103 UNX103 UXT103 VHP103 AVY104:AWA105 BFU104:BFW105 BPQ104:BPS105 BZM104:BZO105 CJI104:CJK105 CTE104:CTG105 DDA104:DDC105 DMW104:DMY105 DWS104:DWU105 EGO104:EGQ105 EQK104:EQM105 FAG104:FAI105 FKC104:FKE105 FTY104:FUA105 GDU104:GDW105 GNQ104:GNS105 GXM104:GXO105 HHI104:HHK105 HRE104:HRG105 IBA104:IBC105 IKW104:IKY105 IUS104:IUU105 JEO104:JEQ105 JOK104:JOM105 JYG104:JYI105 KIC104:KIE105 KRY104:KSA105 LBU104:LBW105 LLQ104:LLS105 LVM104:LVO105 MFI104:MFK105 MPE104:MPG105 MZA104:MZC105 NIW104:NIY105 NSS104:NSU105 OCO104:OCQ105 OMK104:OMM105 OWG104:OWI105 PGC104:PGE105 PPY104:PQA105 PZU104:PZW105 QJQ104:QJS105 QTM104:QTO105 RDI104:RDK105 RNE104:RNG105 RXA104:RXC105 SGW104:SGY105 SQS104:SQU105 TAO104:TAQ105 TKK104:TKM105 TUG104:TUI105 UEC104:UEE105 UNY104:UOA105 UXU104:UXW105 VHQ104:VHS105 VRM104:VRO105 WBI104:WBK105 WLE104:WLG105 WVA104:WVC105 ID104:ID105 RZ104:RZ105 ABV104:ABV105 ALR104:ALR105 AVN104:AVN105 BFJ104:BFJ105 BPF104:BPF105 BZB104:BZB105 CIX104:CIX105 CST104:CST105 DCP104:DCP105 DML104:DML105 DWH104:DWH105 EGD104:EGD105 EPZ104:EPZ105 EZV104:EZV105 FJR104:FJR105 FTN104:FTN105 GDJ104:GDJ105 GNF104:GNF105 GXB104:GXB105 HGX104:HGX105 HQT104:HQT105 IAP104:IAP105 IKL104:IKL105 IUH104:IUH105 JED104:JED105 JNZ104:JNZ105 JXV104:JXV105 KHR104:KHR105 KRN104:KRN105 LBJ104:LBJ105 LLF104:LLF105 LVB104:LVB105 MEX104:MEX105 MOT104:MOT105 MYP104:MYP105 NIL104:NIL105 NSH104:NSH105 OCD104:OCD105 OLZ104:OLZ105 OVV104:OVV105 PFR104:PFR105 PPN104:PPN105 PZJ104:PZJ105 QJF104:QJF105 QTB104:QTB105 RCX104:RCX105 RMT104:RMT105 RWP104:RWP105 SGL104:SGL105 SQH104:SQH105 TAD104:TAD105 TJZ104:TJZ105 TTV104:TTV105 UDR104:UDR105 UNN104:UNN105 UXJ104:UXJ105 VHF104:VHF105 VRB104:VRB105 WAX104:WAX105 WKT104:WKT105 WUP104:WUP105 IO104:IQ105 SK104:SM105 X107:X109 VHP107 UNX116 VRL107 WBH107 WLD107 WUZ107 IY107:JA107 SU107:SW107 ACQ107:ACS107 AMM107:AMO107 AWI107:AWK107 BGE107:BGG107 BQA107:BQC107 BZW107:BZY107 CJS107:CJU107 CTO107:CTQ107 DDK107:DDM107 DNG107:DNI107 DXC107:DXE107 EGY107:EHA107 EQU107:EQW107 FAQ107:FAS107 FKM107:FKO107 FUI107:FUK107 GEE107:GEG107 GOA107:GOC107 GXW107:GXY107 HHS107:HHU107 HRO107:HRQ107 IBK107:IBM107 ILG107:ILI107 IVC107:IVE107 JEY107:JFA107 JOU107:JOW107 JYQ107:JYS107 KIM107:KIO107 KSI107:KSK107 LCE107:LCG107 LMA107:LMC107 LVW107:LVY107 MFS107:MFU107 MPO107:MPQ107 MZK107:MZM107 NJG107:NJI107 NTC107:NTE107 OCY107:ODA107 OMU107:OMW107 OWQ107:OWS107 PGM107:PGO107 PQI107:PQK107 QAE107:QAG107 QKA107:QKC107 QTW107:QTY107 RDS107:RDU107 RNO107:RNQ107 RXK107:RXM107 SHG107:SHI107 SRC107:SRE107 TAY107:TBA107 TKU107:TKW107 TUQ107:TUS107 UEM107:UEO107 UOI107:UOK107 UYE107:UYG107 VIA107:VIC107 VRW107:VRY107 WBS107:WBU107 WLO107:WLQ107 WVK107:WVM107 IN107 SJ107 ACF107 AMB107 AVX107 BFT107 BPP107 BZL107 CJH107 CTD107 DCZ107 DMV107 DWR107 EGN107 EQJ107 FAF107 FKB107 FTX107 GDT107 GNP107 GXL107 HHH107 HRD107 IAZ107 IKV107 IUR107 JEN107 JOJ107 JYF107 KIB107 KRX107 LBT107 LLP107 LVL107 MFH107 MPD107 MYZ107 NIV107 NSR107 OCN107 OMJ107 OWF107 PGB107 PPX107 PZT107 QJP107 QTL107 RDH107 RND107 RWZ107 SGV107 SQR107 TAN107 TKJ107 TUF107 UEB107 UNX107 UXT107 AVY108:AWA109 BFU108:BFW109 BPQ108:BPS109 BZM108:BZO109 CJI108:CJK109 CTE108:CTG109 DDA108:DDC109 DMW108:DMY109 DWS108:DWU109 EGO108:EGQ109 EQK108:EQM109 FAG108:FAI109 FKC108:FKE109 FTY108:FUA109 GDU108:GDW109 GNQ108:GNS109 GXM108:GXO109 HHI108:HHK109 HRE108:HRG109 IBA108:IBC109 IKW108:IKY109 IUS108:IUU109 JEO108:JEQ109 JOK108:JOM109 JYG108:JYI109 KIC108:KIE109 KRY108:KSA109 LBU108:LBW109 LLQ108:LLS109 LVM108:LVO109 MFI108:MFK109 MPE108:MPG109 MZA108:MZC109 NIW108:NIY109 NSS108:NSU109 OCO108:OCQ109 OMK108:OMM109 OWG108:OWI109 PGC108:PGE109 PPY108:PQA109 PZU108:PZW109 QJQ108:QJS109 QTM108:QTO109 RDI108:RDK109 RNE108:RNG109 RXA108:RXC109 SGW108:SGY109 SQS108:SQU109 TAO108:TAQ109 TKK108:TKM109 TUG108:TUI109 UEC108:UEE109 UNY108:UOA109 UXU108:UXW109 VHQ108:VHS109 VRM108:VRO109 WBI108:WBK109 WLE108:WLG109 WVA108:WVC109 ID108:ID109 RZ108:RZ109 ABV108:ABV109 ALR108:ALR109 AVN108:AVN109 BFJ108:BFJ109 BPF108:BPF109 BZB108:BZB109 CIX108:CIX109 CST108:CST109 DCP108:DCP109 DML108:DML109 DWH108:DWH109 EGD108:EGD109 EPZ108:EPZ109 EZV108:EZV109 FJR108:FJR109 FTN108:FTN109 GDJ108:GDJ109 GNF108:GNF109 GXB108:GXB109 HGX108:HGX109 HQT108:HQT109 IAP108:IAP109 IKL108:IKL109 IUH108:IUH109 JED108:JED109 JNZ108:JNZ109 JXV108:JXV109 KHR108:KHR109 KRN108:KRN109 LBJ108:LBJ109 LLF108:LLF109 LVB108:LVB109 MEX108:MEX109 MOT108:MOT109 MYP108:MYP109 NIL108:NIL109 NSH108:NSH109 OCD108:OCD109 OLZ108:OLZ109 OVV108:OVV109 PFR108:PFR109 PPN108:PPN109 PZJ108:PZJ109 QJF108:QJF109 QTB108:QTB109 RCX108:RCX109 RMT108:RMT109 RWP108:RWP109 SGL108:SGL109 SQH108:SQH109 TAD108:TAD109 TJZ108:TJZ109 TTV108:TTV109 UDR108:UDR109 UNN108:UNN109 UXJ108:UXJ109 VHF108:VHF109 VRB108:VRB109 WAX108:WAX109 WKT108:WKT109 WUP108:WUP109 IO108:IQ109 SK108:SM109 ACG108:ACI109 UXT111 VHP111 VRL111 WBH111 WLD111 WUZ111 IY111:JA111 SU111:SW111 ACQ111:ACS111 AMM111:AMO111 AWI111:AWK111 BGE111:BGG111 BQA111:BQC111 BZW111:BZY111 CJS111:CJU111 CTO111:CTQ111 DDK111:DDM111 DNG111:DNI111 DXC111:DXE111 EGY111:EHA111 EQU111:EQW111 FAQ111:FAS111 FKM111:FKO111 FUI111:FUK111 GEE111:GEG111 GOA111:GOC111 GXW111:GXY111 HHS111:HHU111 HRO111:HRQ111 IBK111:IBM111 ILG111:ILI111 IVC111:IVE111 JEY111:JFA111 JOU111:JOW111 JYQ111:JYS111 KIM111:KIO111 KSI111:KSK111 LCE111:LCG111 LMA111:LMC111 LVW111:LVY111 MFS111:MFU111 MPO111:MPQ111 MZK111:MZM111 NJG111:NJI111 NTC111:NTE111 OCY111:ODA111 OMU111:OMW111 OWQ111:OWS111 PGM111:PGO111 PQI111:PQK111 QAE111:QAG111 QKA111:QKC111 QTW111:QTY111 RDS111:RDU111 RNO111:RNQ111 RXK111:RXM111 SHG111:SHI111 SRC111:SRE111 TAY111:TBA111 TKU111:TKW111 TUQ111:TUS111 UEM111:UEO111 UOI111:UOK111 UYE111:UYG111 VIA111:VIC111 VRW111:VRY111 WBS111:WBU111 WLO111:WLQ111 WVK111:WVM111 IN111 SJ111 ACF111 AMB111 AVX111 BFT111 BPP111 BZL111 CJH111 CTD111 DCZ111 DMV111 DWR111 EGN111 EQJ111 FAF111 FKB111 FTX111 GDT111 GNP111 GXL111 HHH111 HRD111 IAZ111 IKV111 IUR111 JEN111 JOJ111 JYF111 KIB111 KRX111 LBT111 LLP111 LVL111 MFH111 MPD111 MYZ111 NIV111 NSR111 OCN111 OMJ111 OWF111 PGB111 PPX111 PZT111 QJP111 QTL111 RDH111 RND111 RWZ111 SGV111 SQR111 TAN111 TKJ111 TUF111 UEB111 UNX111 AVY112:AWA113 BFU112:BFW113 BPQ112:BPS113 BZM112:BZO113 CJI112:CJK113 CTE112:CTG113 DDA112:DDC113 DMW112:DMY113 DWS112:DWU113 EGO112:EGQ113 EQK112:EQM113 FAG112:FAI113 FKC112:FKE113 FTY112:FUA113 GDU112:GDW113 GNQ112:GNS113 GXM112:GXO113 HHI112:HHK113 HRE112:HRG113 IBA112:IBC113 IKW112:IKY113 IUS112:IUU113 JEO112:JEQ113 JOK112:JOM113 JYG112:JYI113 KIC112:KIE113 KRY112:KSA113 LBU112:LBW113 LLQ112:LLS113 LVM112:LVO113 MFI112:MFK113 MPE112:MPG113 MZA112:MZC113 NIW112:NIY113 NSS112:NSU113 OCO112:OCQ113 OMK112:OMM113 OWG112:OWI113 PGC112:PGE113 PPY112:PQA113 PZU112:PZW113 QJQ112:QJS113 QTM112:QTO113 RDI112:RDK113 RNE112:RNG113 RXA112:RXC113 SGW112:SGY113 SQS112:SQU113 TAO112:TAQ113 TKK112:TKM113 TUG112:TUI113 UEC112:UEE113 UNY112:UOA113 UXU112:UXW113 VHQ112:VHS113 VRM112:VRO113 WBI112:WBK113 WLE112:WLG113 WVA112:WVC113 ID112:ID113 RZ112:RZ113 ABV112:ABV113 ALR112:ALR113 AVN112:AVN113 BFJ112:BFJ113 BPF112:BPF113 BZB112:BZB113 CIX112:CIX113 CST112:CST113 DCP112:DCP113 DML112:DML113 DWH112:DWH113 EGD112:EGD113 EPZ112:EPZ113 EZV112:EZV113 FJR112:FJR113 FTN112:FTN113 GDJ112:GDJ113 GNF112:GNF113 GXB112:GXB113 HGX112:HGX113 HQT112:HQT113 IAP112:IAP113 IKL112:IKL113 IUH112:IUH113 JED112:JED113 JNZ112:JNZ113 JXV112:JXV113 KHR112:KHR113 KRN112:KRN113 LBJ112:LBJ113 LLF112:LLF113 LVB112:LVB113 MEX112:MEX113 MOT112:MOT113 MYP112:MYP113 NIL112:NIL113 NSH112:NSH113 OCD112:OCD113 OLZ112:OLZ113 OVV112:OVV113 PFR112:PFR113 PPN112:PPN113 PZJ112:PZJ113 QJF112:QJF113 QTB112:QTB113 RCX112:RCX113 RMT112:RMT113 RWP112:RWP113 SGL112:SGL113 SQH112:SQH113 TAD112:TAD113 TJZ112:TJZ113 TTV112:TTV113 UDR112:UDR113 UNN112:UNN113 UXJ112:UXJ113 VHF112:VHF113 VRB112:VRB113 WAX112:WAX113 WKT112:WKT113 WUP112:WUP113 IO112:IQ113 SK112:SM113 ACG112:ACI113 ACG73:ACI74 AVY117:AWA118 BFU117:BFW118 BPQ117:BPS118 BZM117:BZO118 CJI117:CJK118 CTE117:CTG118 DDA117:DDC118 DMW117:DMY118 DWS117:DWU118 EGO117:EGQ118 EQK117:EQM118 FAG117:FAI118 FKC117:FKE118 FTY117:FUA118 GDU117:GDW118 GNQ117:GNS118 GXM117:GXO118 HHI117:HHK118 HRE117:HRG118 IBA117:IBC118 IKW117:IKY118 IUS117:IUU118 JEO117:JEQ118 JOK117:JOM118 JYG117:JYI118 KIC117:KIE118 KRY117:KSA118 LBU117:LBW118 LLQ117:LLS118 LVM117:LVO118 MFI117:MFK118 MPE117:MPG118 MZA117:MZC118 NIW117:NIY118 NSS117:NSU118 OCO117:OCQ118 OMK117:OMM118 OWG117:OWI118 PGC117:PGE118 PPY117:PQA118 PZU117:PZW118 QJQ117:QJS118 QTM117:QTO118 RDI117:RDK118 RNE117:RNG118 RXA117:RXC118 SGW117:SGY118 SQS117:SQU118 TAO117:TAQ118 TKK117:TKM118 TUG117:TUI118 UEC117:UEE118 UNY117:UOA118 UXU117:UXW118 VHQ117:VHS118 VRM117:VRO118 WBI117:WBK118 WLE117:WLG118 WVA117:WVC118 ID117:ID118 RZ117:RZ118 ABV117:ABV118 ALR117:ALR118 AVN117:AVN118 BFJ117:BFJ118 BPF117:BPF118 BZB117:BZB118 CIX117:CIX118 CST117:CST118 DCP117:DCP118 DML117:DML118 DWH117:DWH118 EGD117:EGD118 EPZ117:EPZ118 EZV117:EZV118 FJR117:FJR118 FTN117:FTN118 GDJ117:GDJ118 GNF117:GNF118 GXB117:GXB118 HGX117:HGX118 HQT117:HQT118 IAP117:IAP118 IKL117:IKL118 IUH117:IUH118 JED117:JED118 JNZ117:JNZ118 JXV117:JXV118 KHR117:KHR118 KRN117:KRN118 LBJ117:LBJ118 LLF117:LLF118 LVB117:LVB118 MEX117:MEX118 MOT117:MOT118 MYP117:MYP118 NIL117:NIL118 NSH117:NSH118 OCD117:OCD118 OLZ117:OLZ118 OVV117:OVV118 PFR117:PFR118 PPN117:PPN118 PZJ117:PZJ118 QJF117:QJF118 QTB117:QTB118 RCX117:RCX118 RMT117:RMT118 RWP117:RWP118 SGL117:SGL118 SQH117:SQH118 TAD117:TAD118 TJZ117:TJZ118 TTV117:TTV118 UDR117:UDR118 UNN117:UNN118 UXJ117:UXJ118 VHF117:VHF118 VRB117:VRB118 WAX117:WAX118 WKT117:WKT118 WUP117:WUP118 IO117:IQ118 SK117:SM118 AMC112:AME113 X111:X113 WBV138:WBX138 VRZ138:VSB138 VID138:VIF138 UYH138:UYJ138 UOL138:UON138 UEP138:UER138 TUT138:TUV138 TKX138:TKZ138 TBB138:TBD138 SRF138:SRH138 SHJ138:SHL138 RXN138:RXP138 RNR138:RNT138 RDV138:RDX138 QTZ138:QUB138 QKD138:QKF138 QAH138:QAJ138 PQL138:PQN138 PGP138:PGR138 OWT138:OWV138 OMX138:OMZ138 ODB138:ODD138 NTF138:NTH138 NJJ138:NJL138 MZN138:MZP138 MPR138:MPT138 MFV138:MFX138 LVZ138:LWB138 LMD138:LMF138 LCH138:LCJ138 KSL138:KSN138 KIP138:KIR138 JYT138:JYV138 JOX138:JOZ138 JFB138:JFD138 IVF138:IVH138 ILJ138:ILL138 IBN138:IBP138 HRR138:HRT138 HHV138:HHX138 GXZ138:GYB138 GOD138:GOF138 GEH138:GEJ138 FUL138:FUN138 FKP138:FKR138 FAT138:FAV138 EQX138:EQZ138 EHB138:EHD138 DXF138:DXH138 DNJ138:DNL138 DDN138:DDP138 CTR138:CTT138 CJV138:CJX138 BZZ138:CAB138 BQD138:BQF138 BGH138:BGJ138 AWL138:AWN138 AMP138:AMR138 ACT138:ACV138 SX138:SZ138 JB138:JD138 WVC138 WLG138 WBK138 VRO138 VHS138 UXW138 UOA138 UEE138 TUI138 TKM138 TAQ138 SQU138 SGY138 RXC138 RNG138 RDK138 QTO138 QJS138 PZW138 PQA138 PGE138 OWI138 OMM138 OCQ138 NSU138 NIY138 MZC138 MPG138 MFK138 LVO138 LLS138 LBW138 KSA138 KIE138 JYI138 JOM138 JEQ138 IUU138 IKY138 IBC138 HRG138 HHK138 GXO138 GNS138 GDW138 FUA138 FKE138 FAI138 EQM138 EGQ138 DWU138 DMY138 DDC138 CTG138 CJK138 BZO138 BPS138 BFW138 AWA138 AME138 ACI138 SM138 IQ138 WVN138:WVP138 Y137:AA142 R144:R146 BZI143 BPM143 CJE143 CTA143 DCW143 DMS143 DWO143 EGK143 EQG143 FAC143 FJY143 FTU143 GDQ143 GNM143 GXI143 HHE143 HRA143 IAW143 IKS143 IUO143 JEK143 JOG143 JYC143 KHY143 KRU143 LBQ143 LLM143 LVI143 MFE143 MPA143 MYW143 NIS143 NSO143 OCK143 OMG143 OWC143 PFY143 PPU143 PZQ143 QJM143 QTI143 RDE143 RNA143 RWW143 SGS143 SQO143 TAK143 TKG143 TUC143 UDY143 UNU143 UXQ143 VHM143 VRI143 WBE143 WLA143 WUW143 IV143:IX143 SR143:ST143 ACN143:ACP143 AMJ143:AML143 AWF143:AWH143 BGB143:BGD143 BPX143:BPZ143 BZT143:BZV143 CJP143:CJR143 CTL143:CTN143 DDH143:DDJ143 DND143:DNF143 DWZ143:DXB143 EGV143:EGX143 EQR143:EQT143 FAN143:FAP143 FKJ143:FKL143 FUF143:FUH143 GEB143:GED143 GNX143:GNZ143 GXT143:GXV143 HHP143:HHR143 HRL143:HRN143 IBH143:IBJ143 ILD143:ILF143 IUZ143:IVB143 JEV143:JEX143 JOR143:JOT143 JYN143:JYP143 KIJ143:KIL143 KSF143:KSH143 LCB143:LCD143 LLX143:LLZ143 LVT143:LVV143 MFP143:MFR143 MPL143:MPN143 MZH143:MZJ143 NJD143:NJF143 NSZ143:NTB143 OCV143:OCX143 OMR143:OMT143 OWN143:OWP143 PGJ143:PGL143 PQF143:PQH143 QAB143:QAD143 QJX143:QJZ143 QTT143:QTV143 RDP143:RDR143 RNL143:RNN143 RXH143:RXJ143 SHD143:SHF143 SQZ143:SRB143 TAV143:TAX143 TKR143:TKT143 TUN143:TUP143 UEJ143:UEL143 UOF143:UOH143 UYB143:UYD143 VHX143:VHZ143 VRT143:VRV143 WBP143:WBR143 WLL143:WLN143 WVH143:WVJ143 IK143 SG143 ACC143 ALY143 Y67:Y68 BGC180 BPY180 BZU180 CJQ180 CTM180 DDI180 DNE180 DXA180 EGW180 EQS180 FAO180 FKK180 FUG180 GEC180 GNY180 GXU180 HHQ180 HRM180 IBI180 ILE180 IVA180 JEW180 JOS180 JYO180 KIK180 KSG180 LCC180 LLY180 LVU180 MFQ180 MPM180 MZI180 NJE180 NTA180 OCW180 OMS180 OWO180 PGK180 PQG180 QAC180 QJY180 QTU180 RDQ180 RNM180 RXI180 SHE180 SRA180 TAW180 TKS180 TUO180 UEK180 UOG180 UYC180 VHY180 VRU180 WBQ180 WLM180 WVI180 JH180:JJ180 TD180:TF180 ACZ180:ADB180 AMV180:AMX180 AWR180:AWT180 BGN180:BGP180 BQJ180:BQL180 CAF180:CAH180 CKB180:CKD180 CTX180:CTZ180 DDT180:DDV180 DNP180:DNR180 DXL180:DXN180 EHH180:EHJ180 ERD180:ERF180 FAZ180:FBB180 FKV180:FKX180 FUR180:FUT180 GEN180:GEP180 GOJ180:GOL180 GYF180:GYH180 HIB180:HID180 HRX180:HRZ180 IBT180:IBV180 ILP180:ILR180 IVL180:IVN180 JFH180:JFJ180 JPD180:JPF180 JYZ180:JZB180 KIV180:KIX180 KSR180:KST180 LCN180:LCP180 LMJ180:LML180 LWF180:LWH180 MGB180:MGD180 MPX180:MPZ180 MZT180:MZV180 NJP180:NJR180 NTL180:NTN180 ODH180:ODJ180 OND180:ONF180 OWZ180:OXB180 PGV180:PGX180 PQR180:PQT180 QAN180:QAP180 QKJ180:QKL180 QUF180:QUH180 REB180:RED180 RNX180:RNZ180 RXT180:RXV180 SHP180:SHR180 SRL180:SRN180 TBH180:TBJ180 TLD180:TLF180 TUZ180:TVB180 UEV180:UEX180 UOR180:UOT180 UYN180:UYP180 VIJ180:VIL180 VSF180:VSH180 WCB180:WCD180 WLX180:WLZ180 WVT180:WVV180 IW180 SS180 ACO180 AMK180 BGC183 BPY183 BZU183 CJQ183 CTM183 DDI183 DNE183 DXA183 EGW183 EQS183 FAO183 FKK183 FUG183 GEC183 GNY183 GXU183 HHQ183 HRM183 IBI183 ILE183 IVA183 JEW183 JOS183 JYO183 KIK183 KSG183 LCC183 LLY183 LVU183 MFQ183 MPM183 MZI183 NJE183 NTA183 OCW183 OMS183 OWO183 PGK183 PQG183 QAC183 QJY183 QTU183 RDQ183 RNM183 RXI183 SHE183 SRA183 TAW183 TKS183 TUO183 UEK183 UOG183 UYC183 VHY183 VRU183 WBQ183 WLM183 WVI183 JH183:JJ183 TD183:TF183 ACZ183:ADB183 AMV183:AMX183 AWR183:AWT183 BGN183:BGP183 BQJ183:BQL183 CAF183:CAH183 CKB183:CKD183 CTX183:CTZ183 DDT183:DDV183 DNP183:DNR183 DXL183:DXN183 EHH183:EHJ183 ERD183:ERF183 FAZ183:FBB183 FKV183:FKX183 FUR183:FUT183 GEN183:GEP183 GOJ183:GOL183 GYF183:GYH183 HIB183:HID183 HRX183:HRZ183 IBT183:IBV183 ILP183:ILR183 IVL183:IVN183 JFH183:JFJ183 JPD183:JPF183 JYZ183:JZB183 KIV183:KIX183 KSR183:KST183 LCN183:LCP183 LMJ183:LML183 LWF183:LWH183 MGB183:MGD183 MPX183:MPZ183 MZT183:MZV183 NJP183:NJR183 NTL183:NTN183 ODH183:ODJ183 OND183:ONF183 OWZ183:OXB183 PGV183:PGX183 PQR183:PQT183 QAN183:QAP183 QKJ183:QKL183 QUF183:QUH183 REB183:RED183 RNX183:RNZ183 RXT183:RXV183 SHP183:SHR183 SRL183:SRN183 TBH183:TBJ183 TLD183:TLF183 TUZ183:TVB183 UEV183:UEX183 UOR183:UOT183 UYN183:UYP183 VIJ183:VIL183 VSF183:VSH183 WCB183:WCD183 WLX183:WLZ183 WVT183:WVV183 IW183 SS183 ACO183 AMK183 AWG186 BGC186 BPY186 BZU186 CJQ186 CTM186 DDI186 DNE186 DXA186 EGW186 EQS186 FAO186 FKK186 FUG186 GEC186 GNY186 GXU186 HHQ186 HRM186 IBI186 ILE186 IVA186 JEW186 JOS186 JYO186 KIK186 KSG186 LCC186 LLY186 LVU186 MFQ186 MPM186 MZI186 NJE186 NTA186 OCW186 OMS186 OWO186 PGK186 PQG186 QAC186 QJY186 QTU186 RDQ186 RNM186 RXI186 SHE186 SRA186 TAW186 TKS186 TUO186 UEK186 UOG186 UYC186 VHY186 VRU186 WBQ186 WLM186 WVI186 JH186:JJ186 TD186:TF186 ACZ186:ADB186 AMV186:AMX186 AWR186:AWT186 BGN186:BGP186 BQJ186:BQL186 CAF186:CAH186 CKB186:CKD186 CTX186:CTZ186 DDT186:DDV186 DNP186:DNR186 DXL186:DXN186 EHH186:EHJ186 ERD186:ERF186 FAZ186:FBB186 FKV186:FKX186 FUR186:FUT186 GEN186:GEP186 GOJ186:GOL186 GYF186:GYH186 HIB186:HID186 HRX186:HRZ186 IBT186:IBV186 ILP186:ILR186 IVL186:IVN186 JFH186:JFJ186 JPD186:JPF186 JYZ186:JZB186 KIV186:KIX186 KSR186:KST186 LCN186:LCP186 LMJ186:LML186 LWF186:LWH186 MGB186:MGD186 MPX186:MPZ186 MZT186:MZV186 NJP186:NJR186 NTL186:NTN186 ODH186:ODJ186 OND186:ONF186 OWZ186:OXB186 PGV186:PGX186 PQR186:PQT186 QAN186:QAP186 QKJ186:QKL186 QUF186:QUH186 REB186:RED186 RNX186:RNZ186 RXT186:RXV186 SHP186:SHR186 SRL186:SRN186 TBH186:TBJ186 TLD186:TLF186 TUZ186:TVB186 UEV186:UEX186 UOR186:UOT186 UYN186:UYP186 VIJ186:VIL186 VSF186:VSH186 WCB186:WCD186 WLX186:WLZ186 WVT186:WVV186 IW186 SS186 ACO186 AMK186 AWG188 BGC188 BPY188 BZU188 CJQ188 CTM188 DDI188 DNE188 DXA188 EGW188 EQS188 FAO188 FKK188 FUG188 GEC188 GNY188 GXU188 HHQ188 HRM188 IBI188 ILE188 IVA188 JEW188 JOS188 JYO188 KIK188 KSG188 LCC188 LLY188 LVU188 MFQ188 MPM188 MZI188 NJE188 NTA188 OCW188 OMS188 OWO188 PGK188 PQG188 QAC188 QJY188 QTU188 RDQ188 RNM188 RXI188 SHE188 SRA188 TAW188 TKS188 TUO188 UEK188 UOG188 UYC188 VHY188 VRU188 WBQ188 WLM188 WVI188 JH188:JJ188 TD188:TF188 ACZ188:ADB188 AMV188:AMX188 AWR188:AWT188 BGN188:BGP188 BQJ188:BQL188 CAF188:CAH188 CKB188:CKD188 CTX188:CTZ188 DDT188:DDV188 DNP188:DNR188 DXL188:DXN188 EHH188:EHJ188 ERD188:ERF188 FAZ188:FBB188 FKV188:FKX188 FUR188:FUT188 GEN188:GEP188 GOJ188:GOL188 GYF188:GYH188 HIB188:HID188 HRX188:HRZ188 IBT188:IBV188 ILP188:ILR188 IVL188:IVN188 JFH188:JFJ188 JPD188:JPF188 JYZ188:JZB188 KIV188:KIX188 KSR188:KST188 LCN188:LCP188 LMJ188:LML188 LWF188:LWH188 MGB188:MGD188 MPX188:MPZ188 MZT188:MZV188 NJP188:NJR188 NTL188:NTN188 ODH188:ODJ188 OND188:ONF188 OWZ188:OXB188 PGV188:PGX188 PQR188:PQT188 QAN188:QAP188 QKJ188:QKL188 QUF188:QUH188 REB188:RED188 RNX188:RNZ188 RXT188:RXV188 SHP188:SHR188 SRL188:SRN188 TBH188:TBJ188 TLD188:TLF188 TUZ188:TVB188 UEV188:UEX188 UOR188:UOT188 UYN188:UYP188 VIJ188:VIL188 VSF188:VSH188 WCB188:WCD188 WLX188:WLZ188 WVT188:WVV188 IW188 SS188 ACO188 AMK188 BGC190 BPY190 BZU190 CJQ190 CTM190 DDI190 DNE190 DXA190 EGW190 EQS190 FAO190 FKK190 FUG190 GEC190 GNY190 GXU190 HHQ190 HRM190 IBI190 ILE190 IVA190 JEW190 JOS190 JYO190 KIK190 KSG190 LCC190 LLY190 LVU190 MFQ190 MPM190 MZI190 NJE190 NTA190 OCW190 OMS190 OWO190 PGK190 PQG190 QAC190 QJY190 QTU190 RDQ190 RNM190 RXI190 SHE190 SRA190 TAW190 TKS190 TUO190 UEK190 UOG190 UYC190 VHY190 VRU190 WBQ190 WLM190 WVI190 JH190:JJ190 TD190:TF190 ACZ190:ADB190 AMV190:AMX190 AWR190:AWT190 BGN190:BGP190 BQJ190:BQL190 CAF190:CAH190 CKB190:CKD190 CTX190:CTZ190 DDT190:DDV190 DNP190:DNR190 DXL190:DXN190 EHH190:EHJ190 ERD190:ERF190 FAZ190:FBB190 FKV190:FKX190 FUR190:FUT190 GEN190:GEP190 GOJ190:GOL190 GYF190:GYH190 HIB190:HID190 HRX190:HRZ190 IBT190:IBV190 ILP190:ILR190 IVL190:IVN190 JFH190:JFJ190 JPD190:JPF190 JYZ190:JZB190 KIV190:KIX190 KSR190:KST190 LCN190:LCP190 LMJ190:LML190 LWF190:LWH190 MGB190:MGD190 MPX190:MPZ190 MZT190:MZV190 NJP190:NJR190 NTL190:NTN190 ODH190:ODJ190 OND190:ONF190 OWZ190:OXB190 PGV190:PGX190 PQR190:PQT190 QAN190:QAP190 QKJ190:QKL190 QUF190:QUH190 REB190:RED190 RNX190:RNZ190 RXT190:RXV190 SHP190:SHR190 SRL190:SRN190 TBH190:TBJ190 TLD190:TLF190 TUZ190:TVB190 UEV190:UEX190 UOR190:UOT190 UYN190:UYP190 VIJ190:VIL190 VSF190:VSH190 WCB190:WCD190 WLX190:WLZ190 WVT190:WVV190 IW190 SS190 ACO190 AMK190 BGJ133 BGC231 BPY231 BZU231 CJQ231 CTM231 DDI231 DNE231 DXA231 EGW231 EQS231 FAO231 FKK231 FUG231 GEC231 GNY231 GXU231 HHQ231 HRM231 IBI231 ILE231 IVA231 JEW231 JOS231 JYO231 KIK231 KSG231 LCC231 LLY231 LVU231 MFQ231 MPM231 MZI231 NJE231 NTA231 OCW231 OMS231 OWO231 PGK231 PQG231 QAC231 QJY231 QTU231 RDQ231 RNM231 RXI231 SHE231 SRA231 TAW231 TKS231 TUO231 UEK231 UOG231 UYC231 VHY231 VRU231 WBQ231 WLM231 WVI231 JH231:JJ231 TD231:TF231 ACZ231:ADB231 AMV231:AMX231 AWR231:AWT231 BGN231:BGP231 BQJ231:BQL231 CAF231:CAH231 CKB231:CKD231 CTX231:CTZ231 DDT231:DDV231 DNP231:DNR231 DXL231:DXN231 EHH231:EHJ231 ERD231:ERF231 FAZ231:FBB231 FKV231:FKX231 FUR231:FUT231 GEN231:GEP231 GOJ231:GOL231 GYF231:GYH231 HIB231:HID231 HRX231:HRZ231 IBT231:IBV231 ILP231:ILR231 IVL231:IVN231 JFH231:JFJ231 JPD231:JPF231 JYZ231:JZB231 KIV231:KIX231 KSR231:KST231 LCN231:LCP231 LMJ231:LML231 LWF231:LWH231 MGB231:MGD231 MPX231:MPZ231 MZT231:MZV231 NJP231:NJR231 NTL231:NTN231 ODH231:ODJ231 OND231:ONF231 OWZ231:OXB231 PGV231:PGX231 PQR231:PQT231 QAN231:QAP231 QKJ231:QKL231 QUF231:QUH231 REB231:RED231 RNX231:RNZ231 RXT231:RXV231 SHP231:SHR231 SRL231:SRN231 TBH231:TBJ231 TLD231:TLF231 TUZ231:TVB231 UEV231:UEX231 UOR231:UOT231 UYN231:UYP231 VIJ231:VIL231 VSF231:VSH231 WCB231:WCD231 WLX231:WLZ231 WVT231:WVV231 IW231 SS231 ACO231 AMK231 AMV184 ACG78:ACI79 ACG104:ACI105 JH327 Y52:Y53 P51:P52 P54:P55 P57:P58 Y58:Y59 Y61:Y62 P60:P61 P66:P67 P63:P64 AVU143 AWG147 ACV144 AWN144 SZ144 JD144 WWA144:WWC144 WME144:WMG144 WCI144:WCK144 VSM144:VSO144 VIQ144:VIS144 UYU144:UYW144 UOY144:UPA144 UFC144:UFE144 TVG144:TVI144 TLK144:TLM144 TBO144:TBQ144 SRS144:SRU144 SHW144:SHY144 RYA144:RYC144 ROE144:ROG144 REI144:REK144 QUM144:QUO144 QKQ144:QKS144 QAU144:QAW144 PQY144:PRA144 PHC144:PHE144 OXG144:OXI144 ONK144:ONM144 ODO144:ODQ144 NTS144:NTU144 NJW144:NJY144 NAA144:NAC144 MQE144:MQG144 MGI144:MGK144 LWM144:LWO144 LMQ144:LMS144 LCU144:LCW144 KSY144:KTA144 KJC144:KJE144 JZG144:JZI144 JPK144:JPM144 JFO144:JFQ144 IVS144:IVU144 ILW144:ILY144 ICA144:ICC144 HSE144:HSG144 HII144:HIK144 GYM144:GYO144 GOQ144:GOS144 GEU144:GEW144 FUY144:FVA144 FLC144:FLE144 FBG144:FBI144 ERK144:ERM144 EHO144:EHQ144 DXS144:DXU144 DNW144:DNY144 DEA144:DEC144 CUE144:CUG144 CKI144:CKK144 CAM144:CAO144 BQQ144:BQS144 BGU144:BGW144 AWY144:AXA144 ANC144:ANE144 ADG144:ADI144 TK144:TM144 JO144:JQ144 WVP144 WLT144 WBX144 VSB144 VIF144 UYJ144 UON144 UER144 TUV144 TKZ144 TBD144 SRH144 SHL144 RXP144 RNT144 RDX144 QUB144 QKF144 QAJ144 PQN144 PGR144 OWV144 OMZ144 ODD144 NTH144 NJL144 MZP144 MPT144 MFX144 LWB144 LMF144 LCJ144 KSN144 KIR144 JYV144 JOZ144 JFD144 IVH144 ILL144 IBP144 HRT144 HHX144 GYB144 GOF144 GEJ144 FUN144 FKR144 FAV144 EQZ144 EHD144 DXH144 DNL144 DDP144 CTT144 CJX144 CAB144 BQF144 BGJ144 AWF135 BPZ126 BZV126 BGD126 AWH126 AML126 ACP126 ST126 IX126 WVU126:WVW126 WLY126:WMA126 WCC126:WCE126 VSG126:VSI126 VIK126:VIM126 UYO126:UYQ126 UOS126:UOU126 UEW126:UEY126 TVA126:TVC126 TLE126:TLG126 TBI126:TBK126 SRM126:SRO126 SHQ126:SHS126 RXU126:RXW126 RNY126:ROA126 REC126:REE126 QUG126:QUI126 QKK126:QKM126 QAO126:QAQ126 PQS126:PQU126 PGW126:PGY126 OXA126:OXC126 ONE126:ONG126 ODI126:ODK126 NTM126:NTO126 NJQ126:NJS126 MZU126:MZW126 MPY126:MQA126 MGC126:MGE126 LWG126:LWI126 LMK126:LMM126 LCO126:LCQ126 KSS126:KSU126 KIW126:KIY126 JZA126:JZC126 JPE126:JPG126 JFI126:JFK126 IVM126:IVO126 ILQ126:ILS126 IBU126:IBW126 HRY126:HSA126 HIC126:HIE126 GYG126:GYI126 GOK126:GOM126 GEO126:GEQ126 FUS126:FUU126 FKW126:FKY126 FBA126:FBC126 ERE126:ERG126 EHI126:EHK126 DXM126:DXO126 DNQ126:DNS126 DDU126:DDW126 CTY126:CUA126 CKC126:CKE126 CAG126:CAI126 BQK126:BQM126 BGO126:BGQ126 AWS126:AWU126 AMW126:AMY126 ADA126:ADC126 TE126:TG126 JI126:JK126 WVJ126 WLN126 WBR126 VRV126 VHZ126 UYD126 UOH126 UEL126 TUP126 TKT126 TAX126 SRB126 SHF126 RXJ126 RNN126 RDR126 QTV126 QJZ126 QAD126 PQH126 PGL126 OWP126 OMT126 OCX126 NTB126 NJF126 MZJ126 MPN126 MFR126 LVV126 LLZ126 LCD126 KSH126 KIL126 JYP126 JOT126 JEX126 IVB126 ILF126 IBJ126 HRN126 HHR126 GXV126 GNZ126 GED126 FUH126 FKL126 FAP126 EQT126 EGX126 DXB126 DNF126 DDJ126 CTN126 CJR126 BGJ127 AMR127 ACV127 AWN127 SZ127 JD127 WWA127:WWC127 WME127:WMG127 WCI127:WCK127 VSM127:VSO127 VIQ127:VIS127 UYU127:UYW127 UOY127:UPA127 UFC127:UFE127 TVG127:TVI127 TLK127:TLM127 TBO127:TBQ127 SRS127:SRU127 SHW127:SHY127 RYA127:RYC127 ROE127:ROG127 REI127:REK127 QUM127:QUO127 QKQ127:QKS127 QAU127:QAW127 PQY127:PRA127 PHC127:PHE127 OXG127:OXI127 ONK127:ONM127 ODO127:ODQ127 NTS127:NTU127 NJW127:NJY127 NAA127:NAC127 MQE127:MQG127 MGI127:MGK127 LWM127:LWO127 LMQ127:LMS127 LCU127:LCW127 KSY127:KTA127 KJC127:KJE127 JZG127:JZI127 JPK127:JPM127 JFO127:JFQ127 IVS127:IVU127 ILW127:ILY127 ICA127:ICC127 HSE127:HSG127 HII127:HIK127 GYM127:GYO127 GOQ127:GOS127 GEU127:GEW127 FUY127:FVA127 FLC127:FLE127 FBG127:FBI127 ERK127:ERM127 EHO127:EHQ127 DXS127:DXU127 DNW127:DNY127 DEA127:DEC127 CUE127:CUG127 CKI127:CKK127 CAM127:CAO127 BQQ127:BQS127 BGU127:BGW127 AWY127:AXA127 ANC127:ANE127 ADG127:ADI127 TK127:TM127 JO127:JQ127 WVP127 WLT127 WBX127 VSB127 VIF127 UYJ127 UON127 UER127 TUV127 TKZ127 TBD127 SRH127 SHL127 RXP127 RNT127 RDX127 QUB127 QKF127 QAJ127 PQN127 PGR127 OWV127 OMZ127 ODD127 NTH127 NJL127 MZP127 MPT127 MFX127 LWB127 LMF127 LCJ127 KSN127 KIR127 JYV127 JOZ127 JFD127 IVH127 ILL127 IBP127 HRT127 HHX127 GYB127 GOF127 GEJ127 FUN127 FKR127 FAV127 EQZ127 EHD127 DXH127 DNL127 DDP127 CTT127 CJX127 CAB127 BQF127 N123:N133 BPZ128 BZV128 BGD128 AWH128 AML128 ACP128 ST128 IX128 WVU128:WVW128 WLY128:WMA128 WCC128:WCE128 VSG128:VSI128 VIK128:VIM128 UYO128:UYQ128 UOS128:UOU128 UEW128:UEY128 TVA128:TVC128 TLE128:TLG128 TBI128:TBK128 SRM128:SRO128 SHQ128:SHS128 RXU128:RXW128 RNY128:ROA128 REC128:REE128 QUG128:QUI128 QKK128:QKM128 QAO128:QAQ128 PQS128:PQU128 PGW128:PGY128 OXA128:OXC128 ONE128:ONG128 ODI128:ODK128 NTM128:NTO128 NJQ128:NJS128 MZU128:MZW128 MPY128:MQA128 MGC128:MGE128 LWG128:LWI128 LMK128:LMM128 LCO128:LCQ128 KSS128:KSU128 KIW128:KIY128 JZA128:JZC128 JPE128:JPG128 JFI128:JFK128 IVM128:IVO128 ILQ128:ILS128 IBU128:IBW128 HRY128:HSA128 HIC128:HIE128 GYG128:GYI128 GOK128:GOM128 GEO128:GEQ128 FUS128:FUU128 FKW128:FKY128 FBA128:FBC128 ERE128:ERG128 EHI128:EHK128 DXM128:DXO128 DNQ128:DNS128 DDU128:DDW128 CTY128:CUA128 CKC128:CKE128 CAG128:CAI128 BQK128:BQM128 BGO128:BGQ128 AWS128:AWU128 AMW128:AMY128 ADA128:ADC128 TE128:TG128 JI128:JK128 WVJ128 WLN128 WBR128 VRV128 VHZ128 UYD128 UOH128 UEL128 TUP128 TKT128 TAX128 SRB128 SHF128 RXJ128 RNN128 RDR128 QTV128 QJZ128 QAD128 PQH128 PGL128 OWP128 OMT128 OCX128 NTB128 NJF128 MZJ128 MPN128 MFR128 LVV128 LLZ128 LCD128 KSH128 KIL128 JYP128 JOT128 JEX128 IVB128 ILF128 IBJ128 HRN128 HHR128 GXV128 GNZ128 GED128 FUH128 FKL128 FAP128 EQT128 EGX128 DXB128 DNF128 DDJ128 CTN128 CJR128 BGJ129 AMR129 ACV129 AWN129 SZ129 JD129 WWA129:WWC129 WME129:WMG129 WCI129:WCK129 VSM129:VSO129 VIQ129:VIS129 UYU129:UYW129 UOY129:UPA129 UFC129:UFE129 TVG129:TVI129 TLK129:TLM129 TBO129:TBQ129 SRS129:SRU129 SHW129:SHY129 RYA129:RYC129 ROE129:ROG129 REI129:REK129 QUM129:QUO129 QKQ129:QKS129 QAU129:QAW129 PQY129:PRA129 PHC129:PHE129 OXG129:OXI129 ONK129:ONM129 ODO129:ODQ129 NTS129:NTU129 NJW129:NJY129 NAA129:NAC129 MQE129:MQG129 MGI129:MGK129 LWM129:LWO129 LMQ129:LMS129 LCU129:LCW129 KSY129:KTA129 KJC129:KJE129 JZG129:JZI129 JPK129:JPM129 JFO129:JFQ129 IVS129:IVU129 ILW129:ILY129 ICA129:ICC129 HSE129:HSG129 HII129:HIK129 GYM129:GYO129 GOQ129:GOS129 GEU129:GEW129 FUY129:FVA129 FLC129:FLE129 FBG129:FBI129 ERK129:ERM129 EHO129:EHQ129 DXS129:DXU129 DNW129:DNY129 DEA129:DEC129 CUE129:CUG129 CKI129:CKK129 CAM129:CAO129 BQQ129:BQS129 BGU129:BGW129 AWY129:AXA129 ANC129:ANE129 ADG129:ADI129 TK129:TM129 JO129:JQ129 WVP129 WLT129 WBX129 VSB129 VIF129 UYJ129 UON129 UER129 TUV129 TKZ129 TBD129 SRH129 SHL129 RXP129 RNT129 RDX129 QUB129 QKF129 QAJ129 PQN129 PGR129 OWV129 OMZ129 ODD129 NTH129 NJL129 MZP129 MPT129 MFX129 LWB129 LMF129 LCJ129 KSN129 KIR129 JYV129 JOZ129 JFD129 IVH129 ILL129 IBP129 HRT129 HHX129 GYB129 GOF129 GEJ129 FUN129 FKR129 FAV129 EQZ129 EHD129 DXH129 DNL129 DDP129 CTT129 CJX129 CAB129 BQF129 CJR130 CTN134 BPZ130 BZV130 BGD130 AWH130 AML130 ACP130 ST130 IX130 WVU130:WVW130 WLY130:WMA130 WCC130:WCE130 VSG130:VSI130 VIK130:VIM130 UYO130:UYQ130 UOS130:UOU130 UEW130:UEY130 TVA130:TVC130 TLE130:TLG130 TBI130:TBK130 SRM130:SRO130 SHQ130:SHS130 RXU130:RXW130 RNY130:ROA130 REC130:REE130 QUG130:QUI130 QKK130:QKM130 QAO130:QAQ130 PQS130:PQU130 PGW130:PGY130 OXA130:OXC130 ONE130:ONG130 ODI130:ODK130 NTM130:NTO130 NJQ130:NJS130 MZU130:MZW130 MPY130:MQA130 MGC130:MGE130 LWG130:LWI130 LMK130:LMM130 LCO130:LCQ130 KSS130:KSU130 KIW130:KIY130 JZA130:JZC130 JPE130:JPG130 JFI130:JFK130 IVM130:IVO130 ILQ130:ILS130 IBU130:IBW130 HRY130:HSA130 HIC130:HIE130 GYG130:GYI130 GOK130:GOM130 GEO130:GEQ130 FUS130:FUU130 FKW130:FKY130 FBA130:FBC130 ERE130:ERG130 EHI130:EHK130 DXM130:DXO130 DNQ130:DNS130 DDU130:DDW130 CTY130:CUA130 CKC130:CKE130 CAG130:CAI130 BQK130:BQM130 BGO130:BGQ130 AWS130:AWU130 AMW130:AMY130 ADA130:ADC130 TE130:TG130 JI130:JK130 WVJ130 WLN130 WBR130 VRV130 VHZ130 UYD130 UOH130 UEL130 TUP130 TKT130 TAX130 SRB130 SHF130 RXJ130 RNN130 RDR130 QTV130 QJZ130 QAD130 PQH130 PGL130 OWP130 OMT130 OCX130 NTB130 NJF130 MZJ130 MPN130 MFR130 LVV130 LLZ130 LCD130 KSH130 KIL130 JYP130 JOT130 JEX130 IVB130 ILF130 IBJ130 HRN130 HHR130 GXV130 GNZ130 GED130 FUH130 FKL130 FAP130 EQT130 EGX130 DXB130 DNF130 DDJ130 CTN130 BGJ131 AMR131 ACV131 AWN131 SZ131 JD131 WWA131:WWC131 WME131:WMG131 WCI131:WCK131 VSM131:VSO131 VIQ131:VIS131 UYU131:UYW131 UOY131:UPA131 UFC131:UFE131 TVG131:TVI131 TLK131:TLM131 TBO131:TBQ131 SRS131:SRU131 SHW131:SHY131 RYA131:RYC131 ROE131:ROG131 REI131:REK131 QUM131:QUO131 QKQ131:QKS131 QAU131:QAW131 PQY131:PRA131 PHC131:PHE131 OXG131:OXI131 ONK131:ONM131 ODO131:ODQ131 NTS131:NTU131 NJW131:NJY131 NAA131:NAC131 MQE131:MQG131 MGI131:MGK131 LWM131:LWO131 LMQ131:LMS131 LCU131:LCW131 KSY131:KTA131 KJC131:KJE131 JZG131:JZI131 JPK131:JPM131 JFO131:JFQ131 IVS131:IVU131 ILW131:ILY131 ICA131:ICC131 HSE131:HSG131 HII131:HIK131 GYM131:GYO131 GOQ131:GOS131 GEU131:GEW131 FUY131:FVA131 FLC131:FLE131 FBG131:FBI131 ERK131:ERM131 EHO131:EHQ131 DXS131:DXU131 DNW131:DNY131 DEA131:DEC131 CUE131:CUG131 CKI131:CKK131 CAM131:CAO131 BQQ131:BQS131 BGU131:BGW131 AWY131:AXA131 ANC131:ANE131 ADG131:ADI131 TK131:TM131 JO131:JQ131 WVP131 WLT131 WBX131 VSB131 VIF131 UYJ131 UON131 UER131 TUV131 TKZ131 TBD131 SRH131 SHL131 RXP131 RNT131 RDX131 QUB131 QKF131 QAJ131 PQN131 PGR131 OWV131 OMZ131 ODD131 NTH131 NJL131 MZP131 MPT131 MFX131 LWB131 LMF131 LCJ131 KSN131 KIR131 JYV131 JOZ131 JFD131 IVH131 ILL131 IBP131 HRT131 HHX131 GYB131 GOF131 GEJ131 FUN131 FKR131 FAV131 EQZ131 EHD131 DXH131 DNL131 DDP131 CTT131 CJX131 CAB131 BQF131 CTN132 CJR132 BPZ132 BZV132 BGD132 AWH132 AML132 ACP132 ST132 IX132 WVU132:WVW132 WLY132:WMA132 WCC132:WCE132 VSG132:VSI132 VIK132:VIM132 UYO132:UYQ132 UOS132:UOU132 UEW132:UEY132 TVA132:TVC132 TLE132:TLG132 TBI132:TBK132 SRM132:SRO132 SHQ132:SHS132 RXU132:RXW132 RNY132:ROA132 REC132:REE132 QUG132:QUI132 QKK132:QKM132 QAO132:QAQ132 PQS132:PQU132 PGW132:PGY132 OXA132:OXC132 ONE132:ONG132 ODI132:ODK132 NTM132:NTO132 NJQ132:NJS132 MZU132:MZW132 MPY132:MQA132 MGC132:MGE132 LWG132:LWI132 LMK132:LMM132 LCO132:LCQ132 KSS132:KSU132 KIW132:KIY132 JZA132:JZC132 JPE132:JPG132 JFI132:JFK132 IVM132:IVO132 ILQ132:ILS132 IBU132:IBW132 HRY132:HSA132 HIC132:HIE132 GYG132:GYI132 GOK132:GOM132 GEO132:GEQ132 FUS132:FUU132 FKW132:FKY132 FBA132:FBC132 ERE132:ERG132 EHI132:EHK132 DXM132:DXO132 DNQ132:DNS132 DDU132:DDW132 CTY132:CUA132 CKC132:CKE132 CAG132:CAI132 BQK132:BQM132 BGO132:BGQ132 AWS132:AWU132 AMW132:AMY132 ADA132:ADC132 TE132:TG132 JI132:JK132 WVJ132 WLN132 WBR132 VRV132 VHZ132 UYD132 UOH132 UEL132 TUP132 TKT132 TAX132 SRB132 SHF132 RXJ132 RNN132 RDR132 QTV132 QJZ132 QAD132 PQH132 PGL132 OWP132 OMT132 OCX132 NTB132 NJF132 MZJ132 MPN132 MFR132 LVV132 LLZ132 LCD132 KSH132 KIL132 JYP132 JOT132 JEX132 IVB132 ILF132 IBJ132 HRN132 HHR132 GXV132 GNZ132 GED132 FUH132 FKL132 FAP132 EQT132 EGX132 DXB132 DNF132 DDJ132 DDJ134 AMR133 ACV133 AWN133 SZ133 JD133 WWA133:WWC133 WME133:WMG133 WCI133:WCK133 VSM133:VSO133 VIQ133:VIS133 UYU133:UYW133 UOY133:UPA133 UFC133:UFE133 TVG133:TVI133 TLK133:TLM133 TBO133:TBQ133 SRS133:SRU133 SHW133:SHY133 RYA133:RYC133 ROE133:ROG133 REI133:REK133 QUM133:QUO133 QKQ133:QKS133 QAU133:QAW133 PQY133:PRA133 PHC133:PHE133 OXG133:OXI133 ONK133:ONM133 ODO133:ODQ133 NTS133:NTU133 NJW133:NJY133 NAA133:NAC133 MQE133:MQG133 MGI133:MGK133 LWM133:LWO133 LMQ133:LMS133 LCU133:LCW133 KSY133:KTA133 KJC133:KJE133 JZG133:JZI133 JPK133:JPM133 JFO133:JFQ133 IVS133:IVU133 ILW133:ILY133 ICA133:ICC133 HSE133:HSG133 HII133:HIK133 GYM133:GYO133 GOQ133:GOS133 GEU133:GEW133 FUY133:FVA133 FLC133:FLE133 FBG133:FBI133 ERK133:ERM133 EHO133:EHQ133 DXS133:DXU133 DNW133:DNY133 DEA133:DEC133 CUE133:CUG133 CKI133:CKK133 CAM133:CAO133 BQQ133:BQS133 BGU133:BGW133 AWY133:AXA133 ANC133:ANE133 ADG133:ADI133 TK133:TM133 JO133:JQ133 WVP133 WLT133 WBX133 VSB133 VIF133 UYJ133 UON133 UER133 TUV133 TKZ133 TBD133 SRH133 SHL133 RXP133 RNT133 RDX133 QUB133 QKF133 QAJ133 PQN133 PGR133 OWV133 OMZ133 ODD133 NTH133 NJL133 MZP133 MPT133 MFX133 LWB133 LMF133 LCJ133 KSN133 KIR133 JYV133 JOZ133 JFD133 IVH133 ILL133 IBP133 HRT133 HHX133 GYB133 GOF133 GEJ133 FUN133 FKR133 FAV133 EQZ133 EHD133 DXH133 DNL133 DDP133 CTT133 CJX133 CAB133 BQF133 AMV181 AWG180 ACZ181 TD181 JH181 WWE181:WWG181 WMI181:WMK181 WCM181:WCO181 VSQ181:VSS181 VIU181:VIW181 UYY181:UZA181 UPC181:UPE181 UFG181:UFI181 TVK181:TVM181 TLO181:TLQ181 TBS181:TBU181 SRW181:SRY181 SIA181:SIC181 RYE181:RYG181 ROI181:ROK181 REM181:REO181 QUQ181:QUS181 QKU181:QKW181 QAY181:QBA181 PRC181:PRE181 PHG181:PHI181 OXK181:OXM181 ONO181:ONQ181 ODS181:ODU181 NTW181:NTY181 NKA181:NKC181 NAE181:NAG181 MQI181:MQK181 MGM181:MGO181 LWQ181:LWS181 LMU181:LMW181 LCY181:LDA181 KTC181:KTE181 KJG181:KJI181 JZK181:JZM181 JPO181:JPQ181 JFS181:JFU181 IVW181:IVY181 IMA181:IMC181 ICE181:ICG181 HSI181:HSK181 HIM181:HIO181 GYQ181:GYS181 GOU181:GOW181 GEY181:GFA181 FVC181:FVE181 FLG181:FLI181 FBK181:FBM181 ERO181:ERQ181 EHS181:EHU181 DXW181:DXY181 DOA181:DOC181 DEE181:DEG181 CUI181:CUK181 CKM181:CKO181 CAQ181:CAS181 BQU181:BQW181 BGY181:BHA181 AXC181:AXE181 ANG181:ANI181 ADK181:ADM181 TO181:TQ181 JS181:JU181 WVT181 WLX181 WCB181 VSF181 VIJ181 UYN181 UOR181 UEV181 TUZ181 TLD181 TBH181 SRL181 SHP181 RXT181 RNX181 REB181 QUF181 QKJ181 QAN181 PQR181 PGV181 OWZ181 OND181 ODH181 NTL181 NJP181 MZT181 MPX181 MGB181 LWF181 LMJ181 LCN181 KSR181 KIV181 JYZ181 JPD181 JFH181 IVL181 ILP181 IBT181 HRX181 HIB181 GYF181 GOJ181 GEN181 FUR181 FKV181 FAZ181 ERD181 EHH181 DXL181 DNP181 DDT181 CTX181 CKB181 CAF181 BQJ181 BGN181 AWR181 BC179:BC188 WVV243 AWG183 ACZ184 TD184 JH184 WWE184:WWG184 WMI184:WMK184 WCM184:WCO184 VSQ184:VSS184 VIU184:VIW184 UYY184:UZA184 UPC184:UPE184 UFG184:UFI184 TVK184:TVM184 TLO184:TLQ184 TBS184:TBU184 SRW184:SRY184 SIA184:SIC184 RYE184:RYG184 ROI184:ROK184 REM184:REO184 QUQ184:QUS184 QKU184:QKW184 QAY184:QBA184 PRC184:PRE184 PHG184:PHI184 OXK184:OXM184 ONO184:ONQ184 ODS184:ODU184 NTW184:NTY184 NKA184:NKC184 NAE184:NAG184 MQI184:MQK184 MGM184:MGO184 LWQ184:LWS184 LMU184:LMW184 LCY184:LDA184 KTC184:KTE184 KJG184:KJI184 JZK184:JZM184 JPO184:JPQ184 JFS184:JFU184 IVW184:IVY184 IMA184:IMC184 ICE184:ICG184 HSI184:HSK184 HIM184:HIO184 GYQ184:GYS184 GOU184:GOW184 GEY184:GFA184 FVC184:FVE184 FLG184:FLI184 FBK184:FBM184 ERO184:ERQ184 EHS184:EHU184 DXW184:DXY184 DOA184:DOC184 DEE184:DEG184 CUI184:CUK184 CKM184:CKO184 CAQ184:CAS184 BQU184:BQW184 BGY184:BHA184 AXC184:AXE184 ANG184:ANI184 ADK184:ADM184 TO184:TQ184 JS184:JU184 WVT184 WLX184 WCB184 VSF184 VIJ184 UYN184 UOR184 UEV184 TUZ184 TLD184 TBH184 SRL184 SHP184 RXT184 RNX184 REB184 QUF184 QKJ184 QAN184 PQR184 PGV184 OWZ184 OND184 ODH184 NTL184 NJP184 MZT184 MPX184 MGB184 LWF184 LMJ184 LCN184 KSR184 KIV184 JYZ184 JPD184 JFH184 IVL184 ILP184 IBT184 HRX184 HIB184 GYF184 GOJ184 GEN184 FUR184 FKV184 FAZ184 ERD184 EHH184 DXL184 DNP184 DDT184 CTX184 CKB184 CAF184 BQJ184 BGN184 AWR184 BC320:BC321 ACO139:ACO142 SS147 IW147 WVT147:WVV147 WLX147:WLZ147 WCB147:WCD147 VSF147:VSH147 VIJ147:VIL147 UYN147:UYP147 UOR147:UOT147 UEV147:UEX147 TUZ147:TVB147 TLD147:TLF147 TBH147:TBJ147 SRL147:SRN147 SHP147:SHR147 RXT147:RXV147 RNX147:RNZ147 REB147:RED147 QUF147:QUH147 QKJ147:QKL147 QAN147:QAP147 PQR147:PQT147 PGV147:PGX147 OWZ147:OXB147 OND147:ONF147 ODH147:ODJ147 NTL147:NTN147 NJP147:NJR147 MZT147:MZV147 MPX147:MPZ147 MGB147:MGD147 LWF147:LWH147 LMJ147:LML147 LCN147:LCP147 KSR147:KST147 KIV147:KIX147 JYZ147:JZB147 JPD147:JPF147 JFH147:JFJ147 IVL147:IVN147 ILP147:ILR147 IBT147:IBV147 HRX147:HRZ147 HIB147:HID147 GYF147:GYH147 GOJ147:GOL147 GEN147:GEP147 FUR147:FUT147 FKV147:FKX147 FAZ147:FBB147 ERD147:ERF147 EHH147:EHJ147 DXL147:DXN147 DNP147:DNR147 DDT147:DDV147 CTX147:CTZ147 CKB147:CKD147 CAF147:CAH147 BQJ147:BQL147 BGN147:BGP147 AWR147:AWT147 AMV147:AMX147 ACZ147:ADB147 TD147:TF147 JH147:JJ147 WVI147 WLM147 WBQ147 VRU147 VHY147 UYC147 UOG147 UEK147 TUO147 TKS147 TAW147 SRA147 SHE147 RXI147 RNM147 RDQ147 QTU147 QJY147 QAC147 PQG147 PGK147 OWO147 OMS147 OCW147 NTA147 NJE147 MZI147 MPM147 MFQ147 LVU147 LLY147 LCC147 KSG147 KIK147 JYO147 JOS147 JEW147 IVA147 ILE147 IBI147 HRM147 HHQ147 GXU147 GNY147 GEC147 FUG147 FKK147 FAO147 EQS147 EGW147 DXA147 DNE147 DDI147 CTM147 CJQ147 BZU147 BPY147 BGC147 Y147:AA147 M119:M120 N147 AB70:AB71 AWG139:AWG142 SS139:SS142 IW139:IW142 WVT139:WVV142 WLX139:WLZ142 WCB139:WCD142 VSF139:VSH142 VIJ139:VIL142 UYN139:UYP142 UOR139:UOT142 UEV139:UEX142 TUZ139:TVB142 TLD139:TLF142 TBH139:TBJ142 SRL139:SRN142 SHP139:SHR142 RXT139:RXV142 RNX139:RNZ142 REB139:RED142 QUF139:QUH142 QKJ139:QKL142 QAN139:QAP142 PQR139:PQT142 PGV139:PGX142 OWZ139:OXB142 OND139:ONF142 ODH139:ODJ142 NTL139:NTN142 NJP139:NJR142 MZT139:MZV142 MPX139:MPZ142 MGB139:MGD142 LWF139:LWH142 LMJ139:LML142 LCN139:LCP142 KSR139:KST142 KIV139:KIX142 JYZ139:JZB142 JPD139:JPF142 JFH139:JFJ142 IVL139:IVN142 ILP139:ILR142 IBT139:IBV142 HRX139:HRZ142 HIB139:HID142 GYF139:GYH142 GOJ139:GOL142 GEN139:GEP142 FUR139:FUT142 FKV139:FKX142 FAZ139:FBB142 ERD139:ERF142 EHH139:EHJ142 DXL139:DXN142 DNP139:DNR142 DDT139:DDV142 CTX139:CTZ142 CKB139:CKD142 CAF139:CAH142 BQJ139:BQL142 BGN139:BGP142 AWR139:AWT142 AMV139:AMX142 ACZ139:ADB142 TD139:TF142 JH139:JJ142 WVI139:WVI142 WLM139:WLM142 WBQ139:WBQ142 VRU139:VRU142 VHY139:VHY142 UYC139:UYC142 UOG139:UOG142 UEK139:UEK142 TUO139:TUO142 TKS139:TKS142 TAW139:TAW142 SRA139:SRA142 SHE139:SHE142 RXI139:RXI142 RNM139:RNM142 RDQ139:RDQ142 QTU139:QTU142 QJY139:QJY142 QAC139:QAC142 PQG139:PQG142 PGK139:PGK142 OWO139:OWO142 OMS139:OMS142 OCW139:OCW142 NTA139:NTA142 NJE139:NJE142 MZI139:MZI142 MPM139:MPM142 MFQ139:MFQ142 LVU139:LVU142 LLY139:LLY142 LCC139:LCC142 KSG139:KSG142 KIK139:KIK142 JYO139:JYO142 JOS139:JOS142 JEW139:JEW142 IVA139:IVA142 ILE139:ILE142 IBI139:IBI142 HRM139:HRM142 HHQ139:HHQ142 GXU139:GXU142 GNY139:GNY142 GEC139:GEC142 FUG139:FUG142 FKK139:FKK142 FAO139:FAO142 EQS139:EQS142 EGW139:EGW142 DXA139:DXA142 DNE139:DNE142 DDI139:DDI142 CTM139:CTM142 CJQ139:CJQ142 BZU139:BZU142 BPY139:BPY142 BGC139:BGC142 N137:N142 WMH338:WMI339 WCG237:WCI237 IZ238 WVV239 JU239:JW239 TQ239:TS239 ADM239:ADO239 ANI239:ANK239 AXE239:AXG239 BHA239:BHC239 BQW239:BQY239 CAS239:CAU239 CKO239:CKQ239 CUK239:CUM239 DEG239:DEI239 DOC239:DOE239 DXY239:DYA239 EHU239:EHW239 ERQ239:ERS239 FBM239:FBO239 FLI239:FLK239 FVE239:FVG239 GFA239:GFC239 GOW239:GOY239 GYS239:GYU239 HIO239:HIQ239 HSK239:HSM239 ICG239:ICI239 IMC239:IME239 IVY239:IWA239 JFU239:JFW239 JPQ239:JPS239 JZM239:JZO239 KJI239:KJK239 KTE239:KTG239 LDA239:LDC239 LMW239:LMY239 LWS239:LWU239 MGO239:MGQ239 MQK239:MQM239 NAG239:NAI239 NKC239:NKE239 NTY239:NUA239 ODU239:ODW239 ONQ239:ONS239 OXM239:OXO239 PHI239:PHK239 PRE239:PRG239 QBA239:QBC239 QKW239:QKY239 QUS239:QUU239 REO239:REQ239 ROK239:ROM239 RYG239:RYI239 SIC239:SIE239 SRY239:SSA239 TBU239:TBW239 TLQ239:TLS239 TVM239:TVO239 UFI239:UFK239 UPE239:UPG239 UZA239:UZC239 VIW239:VIY239 VSS239:VSU239 WCO239:WCQ239 WMK239:WMM239 WWG239:WWI239 JJ239 TF239 ADB239 AMX239 AWT239 BGP239 BQL239 CAH239 CKD239 CTZ239 DDV239 DNR239 DXN239 EHJ239 ERF239 FBB239 FKX239 FUT239 GEP239 GOL239 GYH239 HID239 HRZ239 IBV239 ILR239 IVN239 JFJ239 JPF239 JZB239 KIX239 KST239 LCP239 LML239 LWH239 MGD239 MPZ239 MZV239 NJR239 NTN239 ODJ239 ONF239 OXB239 PGX239 PQT239 QAP239 QKL239 QUH239 RED239 RNZ239 RXV239 SHR239 SRN239 TBJ239 TLF239 TVB239 UEX239 UOT239 UYP239 VIL239 VSH239 WCD239 WLZ239 N237:N239 AB93 JU243:JW243 TQ243:TS243 ADM243:ADO243 ANI243:ANK243 AXE243:AXG243 BHA243:BHC243 BQW243:BQY243 CAS243:CAU243 CKO243:CKQ243 CUK243:CUM243 DEG243:DEI243 DOC243:DOE243 DXY243:DYA243 EHU243:EHW243 ERQ243:ERS243 FBM243:FBO243 FLI243:FLK243 FVE243:FVG243 GFA243:GFC243 GOW243:GOY243 GYS243:GYU243 HIO243:HIQ243 HSK243:HSM243 ICG243:ICI243 IMC243:IME243 IVY243:IWA243 JFU243:JFW243 JPQ243:JPS243 JZM243:JZO243 KJI243:KJK243 KTE243:KTG243 LDA243:LDC243 LMW243:LMY243 LWS243:LWU243 MGO243:MGQ243 MQK243:MQM243 NAG243:NAI243 NKC243:NKE243 NTY243:NUA243 ODU243:ODW243 ONQ243:ONS243 OXM243:OXO243 PHI243:PHK243 PRE243:PRG243 QBA243:QBC243 QKW243:QKY243 QUS243:QUU243 REO243:REQ243 ROK243:ROM243 RYG243:RYI243 SIC243:SIE243 SRY243:SSA243 TBU243:TBW243 TLQ243:TLS243 TVM243:TVO243 UFI243:UFK243 UPE243:UPG243 UZA243:UZC243 VIW243:VIY243 VSS243:VSU243 WCO243:WCQ243 WMK243:WMM243 WWG243:WWI243 JJ243 TF243 ADB243 AMX243 AWT243 BGP243 BQL243 CAH243 CKD243 CTZ243 DDV243 DNR243 DXN243 EHJ243 ERF243 FBB243 FKX243 FUT243 GEP243 GOL243 GYH243 HID243 HRZ243 IBV243 ILR243 IVN243 JFJ243 JPF243 JZB243 KIX243 KST243 LCP243 LML243 LWH243 MGD243 MPZ243 MZV243 NJR243 NTN243 ODJ243 ONF243 OXB243 PGX243 PQT243 QAP243 QKL243 QUH243 RED243 RNZ243 RXV243 SHR243 SRN243 TBJ243 TLF243 TVB243 UEX243 UOT243 UYP243 VIL243 VSH243 WCD243 WLZ243 Y177:AA192 Y194:AA195 Y197:AA198 SV236 ADM328:ADO328 O328 TQ328:TS328 Z328:AB328 JU328:JW328 WVV328 WLZ328 WCD328 VSH328 VIL328 UYP328 UOT328 UEX328 TVB328 TLF328 TBJ328 SRN328 SHR328 RXV328 RNZ328 RED328 QUH328 QKL328 QAP328 PQT328 PGX328 OXB328 ONF328 ODJ328 NTN328 NJR328 MZV328 MPZ328 MGD328 LWH328 LML328 LCP328 KST328 KIX328 JZB328 JPF328 JFJ328 IVN328 ILR328 IBV328 HRZ328 HID328 GYH328 GOL328 GEP328 FUT328 FKX328 FBB328 ERF328 EHJ328 DXN328 DNR328 DDV328 CTZ328 CKD328 CAH328 BQL328 BGP328 AWT328 AMX328 ADB328 TF328 JJ328 WWG328:WWI328 WMK328:WMM328 WCO328:WCQ328 VSS328:VSU328 VIW328:VIY328 UZA328:UZC328 UPE328:UPG328 UFI328:UFK328 TVM328:TVO328 TLQ328:TLS328 TBU328:TBW328 SRY328:SSA328 SIC328:SIE328 RYG328:RYI328 ROK328:ROM328 REO328:REQ328 QUS328:QUU328 QKW328:QKY328 QBA328:QBC328 PRE328:PRG328 PHI328:PHK328 OXM328:OXO328 ONQ328:ONS328 ODU328:ODW328 NTY328:NUA328 NKC328:NKE328 NAG328:NAI328 MQK328:MQM328 MGO328:MGQ328 LWS328:LWU328 LMW328:LMY328 LDA328:LDC328 KTE328:KTG328 KJI328:KJK328 JZM328:JZO328 JPQ328:JPS328 JFU328:JFW328 IVY328:IWA328 IMC328:IME328 ICG328:ICI328 HSK328:HSM328 HIO328:HIQ328 GYS328:GYU328 GOW328:GOY328 GFA328:GFC328 FVE328:FVG328 FLI328:FLK328 FBM328:FBO328 ERQ328:ERS328 EHU328:EHW328 DXY328:DYA328 DOC328:DOE328 DEG328:DEI328 CUK328:CUM328 CKO328:CKQ328 CAS328:CAU328 BQW328:BQY328 BHA328:BHC328 AXE328:AXG328 ANI328:ANK328 TD329:TD331 ACZ329:ACZ331 AMV329:AMV331 AWR329:AWR331 BGN329:BGN331 BQJ329:BQJ331 CAF329:CAF331 CKB329:CKB331 CTX329:CTX331 DDT329:DDT331 DNP329:DNP331 DXL329:DXL331 EHH329:EHH331 ERD329:ERD331 FAZ329:FAZ331 FKV329:FKV331 FUR329:FUR331 GEN329:GEN331 GOJ329:GOJ331 GYF329:GYF331 HIB329:HIB331 HRX329:HRX331 IBT329:IBT331 ILP329:ILP331 IVL329:IVL331 JFH329:JFH331 JPD329:JPD331 JYZ329:JYZ331 KIV329:KIV331 KSR329:KSR331 LCN329:LCN331 LMJ329:LMJ331 LWF329:LWF331 MGB329:MGB331 MPX329:MPX331 MZT329:MZT331 NJP329:NJP331 NTL329:NTL331 ODH329:ODH331 OND329:OND331 OWZ329:OWZ331 PGV329:PGV331 PQR329:PQR331 QAN329:QAN331 QKJ329:QKJ331 QUF329:QUF331 REB329:REB331 RNX329:RNX331 RXT329:RXT331 SHP329:SHP331 SRL329:SRL331 TBH329:TBH331 TLD329:TLD331 TUZ329:TUZ331 UEV329:UEV331 UOR329:UOR331 UYN329:UYN331 VIJ329:VIJ331 VSF329:VSF331 WCB329:WCB331 WLX329:WLX331 WVT329:WVT331 JS329:JU331 TO329:TQ331 ADK329:ADM331 ANG329:ANI331 AXC329:AXE331 BGY329:BHA331 BQU329:BQW331 CAQ329:CAS331 CKM329:CKO331 CUI329:CUK331 DEE329:DEG331 DOA329:DOC331 DXW329:DXY331 EHS329:EHU331 ERO329:ERQ331 FBK329:FBM331 FLG329:FLI331 FVC329:FVE331 GEY329:GFA331 GOU329:GOW331 GYQ329:GYS331 HIM329:HIO331 HSI329:HSK331 ICE329:ICG331 IMA329:IMC331 IVW329:IVY331 JFS329:JFU331 JPO329:JPQ331 JZK329:JZM331 KJG329:KJI331 KTC329:KTE331 LCY329:LDA331 LMU329:LMW331 LWQ329:LWS331 MGM329:MGO331 MQI329:MQK331 NAE329:NAG331 NKA329:NKC331 NTW329:NTY331 ODS329:ODU331 ONO329:ONQ331 OXK329:OXM331 PHG329:PHI331 PRC329:PRE331 QAY329:QBA331 QKU329:QKW331 QUQ329:QUS331 REM329:REO331 ROI329:ROK331 RYE329:RYG331 SIA329:SIC331 SRW329:SRY331 TBS329:TBU331 TLO329:TLQ331 TVK329:TVM331 UFG329:UFI331 UPC329:UPE331 UYY329:UZA331 VIU329:VIW331 VSQ329:VSS331 WCM329:WCO331 WMI329:WMK331 WWE329:WWG331 Y232:AA234 AVV332:AVV333 ACR236 AMN236 AWJ236 BGF236 BQB236 BZX236 CJT236 CTP236 DDL236 DNH236 DXD236 EGZ236 EQV236 FAR236 FKN236 FUJ236 GEF236 GOB236 GXX236 HHT236 HRP236 IBL236 ILH236 IVD236 JEZ236 JOV236 JYR236 KIN236 KSJ236 LCF236 LMB236 LVX236 MFT236 MPP236 MZL236 NJH236 NTD236 OCZ236 OMV236 OWR236 PGN236 PQJ236 QAF236 QKB236 QTX236 RDT236 RNP236 RXL236 SHH236 SRD236 TAZ236 TKV236 TUR236 UEN236 UOJ236 UYF236 VIB236 VRX236 WBT236 WLP236 WVL236 JK236:JM236 TG236:TI236 ADC236:ADE236 AMY236:ANA236 AWU236:AWW236 BGQ236:BGS236 BQM236:BQO236 CAI236:CAK236 CKE236:CKG236 CUA236:CUC236 DDW236:DDY236 DNS236:DNU236 DXO236:DXQ236 EHK236:EHM236 ERG236:ERI236 FBC236:FBE236 FKY236:FLA236 FUU236:FUW236 GEQ236:GES236 GOM236:GOO236 GYI236:GYK236 HIE236:HIG236 HSA236:HSC236 IBW236:IBY236 ILS236:ILU236 IVO236:IVQ236 JFK236:JFM236 JPG236:JPI236 JZC236:JZE236 KIY236:KJA236 KSU236:KSW236 LCQ236:LCS236 LMM236:LMO236 LWI236:LWK236 MGE236:MGG236 MQA236:MQC236 MZW236:MZY236 NJS236:NJU236 NTO236:NTQ236 ODK236:ODM236 ONG236:ONI236 OXC236:OXE236 PGY236:PHA236 PQU236:PQW236 QAQ236:QAS236 QKM236:QKO236 QUI236:QUK236 REE236:REG236 ROA236:ROC236 RXW236:RXY236 SHS236:SHU236 SRO236:SRQ236 TBK236:TBM236 TLG236:TLI236 TVC236:TVE236 UEY236:UFA236 UOU236:UOW236 UYQ236:UYS236 VIM236:VIO236 VSI236:VSK236 WCE236:WCG236 WMA236:WMC236 WVW236:WVY236 IZ236 JH323 TD323 ACZ323 AMV323 AWR323 BGN323 BQJ323 CAF323 CKB323 CTX323 DDT323 DNP323 DXL323 EHH323 ERD323 FAZ323 FKV323 FUR323 GEN323 GOJ323 GYF323 HIB323 HRX323 IBT323 ILP323 IVL323 JFH323 JPD323 JYZ323 KIV323 KSR323 LCN323 LMJ323 LWF323 MGB323 MPX323 MZT323 NJP323 NTL323 ODH323 OND323 OWZ323 PGV323 PQR323 QAN323 QKJ323 QUF323 REB323 RNX323 RXT323 SHP323 SRL323 TBH323 TLD323 TUZ323 UEV323 UOR323 UYN323 VIJ323 VSF323 WCB323 WLX323 WVT323 JS323:JU323 TO323:TQ323 ADK323:ADM323 ANG323:ANI323 AXC323:AXE323 BGY323:BHA323 BQU323:BQW323 CAQ323:CAS323 CKM323:CKO323 CUI323:CUK323 DEE323:DEG323 DOA323:DOC323 DXW323:DXY323 EHS323:EHU323 ERO323:ERQ323 FBK323:FBM323 FLG323:FLI323 FVC323:FVE323 GEY323:GFA323 GOU323:GOW323 GYQ323:GYS323 HIM323:HIO323 HSI323:HSK323 ICE323:ICG323 IMA323:IMC323 IVW323:IVY323 JFS323:JFU323 JPO323:JPQ323 JZK323:JZM323 KJG323:KJI323 KTC323:KTE323 LCY323:LDA323 LMU323:LMW323 LWQ323:LWS323 MGM323:MGO323 MQI323:MQK323 NAE323:NAG323 NKA323:NKC323 NTW323:NTY323 ODS323:ODU323 ONO323:ONQ323 OXK323:OXM323 PHG323:PHI323 PRC323:PRE323 QAY323:QBA323 QKU323:QKW323 QUQ323:QUS323 REM323:REO323 ROI323:ROK323 RYE323:RYG323 SIA323:SIC323 SRW323:SRY323 TBS323:TBU323 TLO323:TLQ323 TVK323:TVM323 UFG323:UFI323 UPC323:UPE323 UYY323:UZA323 VIU323:VIW323 VSQ323:VSS323 WCM323:WCO323 WMI323:WMK323 WWE323:WWG323 JH325 TD325 ACZ325 AMV325 AWR325 BGN325 BQJ325 CAF325 CKB325 CTX325 DDT325 DNP325 DXL325 EHH325 ERD325 FAZ325 FKV325 FUR325 GEN325 GOJ325 GYF325 HIB325 HRX325 IBT325 ILP325 IVL325 JFH325 JPD325 JYZ325 KIV325 KSR325 LCN325 LMJ325 LWF325 MGB325 MPX325 MZT325 NJP325 NTL325 ODH325 OND325 OWZ325 PGV325 PQR325 QAN325 QKJ325 QUF325 REB325 RNX325 RXT325 SHP325 SRL325 TBH325 TLD325 TUZ325 UEV325 UOR325 UYN325 VIJ325 VSF325 WCB325 WLX325 WVT325 JS325:JU325 TO325:TQ325 ADK325:ADM325 ANG325:ANI325 AXC325:AXE325 BGY325:BHA325 BQU325:BQW325 CAQ325:CAS325 CKM325:CKO325 CUI325:CUK325 DEE325:DEG325 DOA325:DOC325 DXW325:DXY325 EHS325:EHU325 ERO325:ERQ325 FBK325:FBM325 FLG325:FLI325 FVC325:FVE325 GEY325:GFA325 GOU325:GOW325 GYQ325:GYS325 HIM325:HIO325 HSI325:HSK325 ICE325:ICG325 IMA325:IMC325 IVW325:IVY325 JFS325:JFU325 JPO325:JPQ325 JZK325:JZM325 KJG325:KJI325 KTC325:KTE325 LCY325:LDA325 LMU325:LMW325 LWQ325:LWS325 MGM325:MGO325 MQI325:MQK325 NAE325:NAG325 NKA325:NKC325 NTW325:NTY325 ODS325:ODU325 ONO325:ONQ325 OXK325:OXM325 PHG325:PHI325 PRC325:PRE325 QAY325:QBA325 QKU325:QKW325 QUQ325:QUS325 REM325:REO325 ROI325:ROK325 RYE325:RYG325 SIA325:SIC325 SRW325:SRY325 TBS325:TBU325 TLO325:TLQ325 TVK325:TVM325 UFG325:UFI325 UPC325:UPE325 UYY325:UZA325 VIU325:VIW325 VSQ325:VSS325 WCM325:WCO325 WMI325:WMK325 WWE325:WWG325 Y315:AA327 TD327 ACZ327 AMV327 AWR327 BGN327 BQJ327 CAF327 CKB327 CTX327 DDT327 DNP327 DXL327 EHH327 ERD327 FAZ327 FKV327 FUR327 GEN327 GOJ327 GYF327 HIB327 HRX327 IBT327 ILP327 IVL327 JFH327 JPD327 JYZ327 KIV327 KSR327 LCN327 LMJ327 LWF327 MGB327 MPX327 MZT327 NJP327 NTL327 ODH327 OND327 OWZ327 PGV327 PQR327 QAN327 QKJ327 QUF327 REB327 RNX327 RXT327 SHP327 SRL327 TBH327 TLD327 TUZ327 UEV327 UOR327 UYN327 VIJ327 VSF327 WCB327 WLX327 WVT327 JS327:JU327 TO327:TQ327 ADK327:ADM327 ANG327:ANI327 AXC327:AXE327 BGY327:BHA327 BQU327:BQW327 CAQ327:CAS327 CKM327:CKO327 CUI327:CUK327 DEE327:DEG327 DOA327:DOC327 DXW327:DXY327 EHS327:EHU327 ERO327:ERQ327 FBK327:FBM327 FLG327:FLI327 FVC327:FVE327 GEY327:GFA327 GOU327:GOW327 GYQ327:GYS327 HIM327:HIO327 HSI327:HSK327 ICE327:ICG327 IMA327:IMC327 IVW327:IVY327 JFS327:JFU327 JPO327:JPQ327 JZK327:JZM327 KJG327:KJI327 KTC327:KTE327 LCY327:LDA327 LMU327:LMW327 LWQ327:LWS327 MGM327:MGO327 MQI327:MQK327 NAE327:NAG327 NKA327:NKC327 NTW327:NTY327 ODS327:ODU327 ONO327:ONQ327 OXK327:OXM327 PHG327:PHI327 PRC327:PRE327 QAY327:QBA327 QKU327:QKW327 QUQ327:QUS327 REM327:REO327 ROI327:ROK327 RYE327:RYG327 SIA327:SIC327 SRW327:SRY327 TBS327:TBU327 TLO327:TLQ327 TVK327:TVM327 UFG327:UFI327 UPC327:UPE327 UYY327:UZA327 VIU327:VIW327 VSQ327:VSS327 WCM327:WCO327 WMI327:WMK327 WWE327:WWG327 X72:X74 AMC73:AME74 AMC78:AME79 X77:X79 X82:X84 AMC108:AME109 AMC95:AME96 ACA146 X103:X105 AMC104:AME105 X98:X100 AMC99:AME100 ACG117:ACI118 BGC145 BPY145 BZU145 CJQ145 CTM145 DDI145 DNE145 DXA145 EGW145 EQS145 FAO145 FKK145 FUG145 GEC145 GNY145 GXU145 HHQ145 HRM145 IBI145 ILE145 IVA145 JEW145 JOS145 JYO145 KIK145 KSG145 LCC145 LLY145 LVU145 MFQ145 MPM145 MZI145 NJE145 NTA145 OCW145 OMS145 OWO145 PGK145 PQG145 QAC145 QJY145 QTU145 RDQ145 RNM145 RXI145 SHE145 SRA145 TAW145 TKS145 TUO145 UEK145 UOG145 UYC145 VHY145 VRU145 WBQ145 WLM145 WVI145 JH145:JJ145 TD145:TF145 ACZ145:ADB145 AMV145:AMX145 AWR145:AWT145 BGN145:BGP145 BQJ145:BQL145 CAF145:CAH145 CKB145:CKD145 CTX145:CTZ145 DDT145:DDV145 DNP145:DNR145 DXL145:DXN145 EHH145:EHJ145 ERD145:ERF145 FAZ145:FBB145 FKV145:FKX145 FUR145:FUT145 GEN145:GEP145 GOJ145:GOL145 GYF145:GYH145 HIB145:HID145 HRX145:HRZ145 IBT145:IBV145 ILP145:ILR145 IVL145:IVN145 JFH145:JFJ145 JPD145:JPF145 JYZ145:JZB145 KIV145:KIX145 KSR145:KST145 LCN145:LCP145 LMJ145:LML145 LWF145:LWH145 MGB145:MGD145 MPX145:MPZ145 MZT145:MZV145 NJP145:NJR145 NTL145:NTN145 ODH145:ODJ145 OND145:ONF145 OWZ145:OXB145 PGV145:PGX145 PQR145:PQT145 QAN145:QAP145 QKJ145:QKL145 QUF145:QUH145 REB145:RED145 RNX145:RNZ145 RXT145:RXV145 SHP145:SHR145 SRL145:SRN145 TBH145:TBJ145 TLD145:TLF145 TUZ145:TVB145 UEV145:UEX145 UOR145:UOT145 UYN145:UYP145 VIJ145:VIL145 VSF145:VSH145 WCB145:WCD145 WLX145:WLZ145 WVT145:WVV145 IW145 SS145 AWG145 ACO145 AMK145 AB144:AC146 AVS146 SE146 II146 WVF146:WVH146 WLJ146:WLL146 WBN146:WBP146 VRR146:VRT146 VHV146:VHX146 UXZ146:UYB146 UOD146:UOF146 UEH146:UEJ146 TUL146:TUN146 TKP146:TKR146 TAT146:TAV146 SQX146:SQZ146 SHB146:SHD146 RXF146:RXH146 RNJ146:RNL146 RDN146:RDP146 QTR146:QTT146 QJV146:QJX146 PZZ146:QAB146 PQD146:PQF146 PGH146:PGJ146 OWL146:OWN146 OMP146:OMR146 OCT146:OCV146 NSX146:NSZ146 NJB146:NJD146 MZF146:MZH146 MPJ146:MPL146 MFN146:MFP146 LVR146:LVT146 LLV146:LLX146 LBZ146:LCB146 KSD146:KSF146 KIH146:KIJ146 JYL146:JYN146 JOP146:JOR146 JET146:JEV146 IUX146:IUZ146 ILB146:ILD146 IBF146:IBH146 HRJ146:HRL146 HHN146:HHP146 GXR146:GXT146 GNV146:GNX146 GDZ146:GEB146 FUD146:FUF146 FKH146:FKJ146 FAL146:FAN146 EQP146:EQR146 EGT146:EGV146 DWX146:DWZ146 DNB146:DND146 DDF146:DDH146 CTJ146:CTL146 CJN146:CJP146 BZR146:BZT146 BPV146:BPX146 BFZ146:BGB146 AWD146:AWF146 AMH146:AMJ146 ACL146:ACN146 SP146:SR146 IT146:IV146 WUU146 WKY146 WBC146 VRG146 VHK146 UXO146 UNS146 UDW146 TUA146 TKE146 TAI146 SQM146 SGQ146 RWU146 RMY146 RDC146 QTG146 QJK146 PZO146 PPS146 PFW146 OWA146 OME146 OCI146 NSM146 NIQ146 MYU146 MOY146 MFC146 LVG146 LLK146 LBO146 KRS146 KHW146 JYA146 JOE146 JEI146 IUM146 IKQ146 IAU146 HQY146 HHC146 GXG146 GNK146 GDO146 FTS146 FJW146 FAA146 EQE146 EGI146 DWM146 DMQ146 DCU146 CSY146 CJC146 BZG146 BPK146 BFO146 ALW146 AMC89:AME89 X94:X96 X87:X92 M82:M92 AMC92:AME92 C150 N200:N234 JH329:JH331 BFR332:BFR333 BPN332:BPN333 BZJ332:BZJ333 CJF332:CJF333 CTB332:CTB333 DCX332:DCX333 DMT332:DMT333 DWP332:DWP333 EGL332:EGL333 EQH332:EQH333 FAD332:FAD333 FJZ332:FJZ333 FTV332:FTV333 GDR332:GDR333 GNN332:GNN333 GXJ332:GXJ333 HHF332:HHF333 HRB332:HRB333 IAX332:IAX333 IKT332:IKT333 IUP332:IUP333 JEL332:JEL333 JOH332:JOH333 JYD332:JYD333 KHZ332:KHZ333 KRV332:KRV333 LBR332:LBR333 LLN332:LLN333 LVJ332:LVJ333 MFF332:MFF333 MPB332:MPB333 MYX332:MYX333 NIT332:NIT333 NSP332:NSP333 OCL332:OCL333 OMH332:OMH333 OWD332:OWD333 PFZ332:PFZ333 PPV332:PPV333 PZR332:PZR333 QJN332:QJN333 QTJ332:QTJ333 RDF332:RDF333 RNB332:RNB333 RWX332:RWX333 SGT332:SGT333 SQP332:SQP333 TAL332:TAL333 TKH332:TKH333 TUD332:TUD333 UDZ332:UDZ333 UNV332:UNV333 UXR332:UXR333 VHN332:VHN333 VRJ332:VRJ333 WBF332:WBF333 WLB332:WLB333 WUX332:WUX333 IW332:IY333 SS332:SU333 ACO332:ACQ333 AMK332:AMM333 AWG332:AWI333 BGC332:BGE333 BPY332:BQA333 BZU332:BZW333 CJQ332:CJS333 CTM332:CTO333 DDI332:DDK333 DNE332:DNG333 DXA332:DXC333 EGW332:EGY333 EQS332:EQU333 FAO332:FAQ333 FKK332:FKM333 FUG332:FUI333 GEC332:GEE333 GNY332:GOA333 GXU332:GXW333 HHQ332:HHS333 HRM332:HRO333 IBI332:IBK333 ILE332:ILG333 IVA332:IVC333 JEW332:JEY333 JOS332:JOU333 JYO332:JYQ333 KIK332:KIM333 KSG332:KSI333 LCC332:LCE333 LLY332:LMA333 LVU332:LVW333 MFQ332:MFS333 MPM332:MPO333 MZI332:MZK333 NJE332:NJG333 NTA332:NTC333 OCW332:OCY333 OMS332:OMU333 OWO332:OWQ333 PGK332:PGM333 PQG332:PQI333 QAC332:QAE333 QJY332:QKA333 QTU332:QTW333 RDQ332:RDS333 RNM332:RNO333 RXI332:RXK333 SHE332:SHG333 SRA332:SRC333 TAW332:TAY333 TKS332:TKU333 TUO332:TUQ333 UEK332:UEM333 UOG332:UOI333 UYC332:UYE333 VHY332:VIA333 VRU332:VRW333 WBQ332:WBS333 WLM332:WLO333 WVI332:WVK333 IL332:IL333 Y332:AA333 M94:M101 AMK147 IY150 SU150 ACQ150 AMM150 AWI150 BGE150 BQA150 BZW150 CJS150 CTO150 DDK150 DNG150 DXC150 EGY150 EQU150 FAQ150 FKM150 FUI150 GEE150 GOA150 GXW150 HHS150 HRO150 IBK150 ILG150 IVC150 JEY150 JOU150 JYQ150 KIM150 KSI150 LCE150 LMA150 LVW150 MFS150 MPO150 MZK150 NJG150 NTC150 OCY150 OMU150 OWQ150 PGM150 PQI150 QAE150 QKA150 QTW150 RDS150 RNO150 RXK150 SHG150 SRC150 TAY150 TKU150 TUQ150 UEM150 UOI150 UYE150 VIA150 VRW150 WBS150 WLO150 WVK150 TQ164:TS165 Z252:Z253 M72:M80 JD337:JD339 SH332:SH333 SZ337:SZ339 ACV337:ACV339 AMR337:AMR339 AWN337:AWN339 BGJ337:BGJ339 BQF337:BQF339 CAB337:CAB339 CJX337:CJX339 CTT337:CTT339 DDP337:DDP339 DNL337:DNL339 DXH337:DXH339 EHD337:EHD339 EQZ337:EQZ339 FAV337:FAV339 FKR337:FKR339 FUN337:FUN339 GEJ337:GEJ339 GOF337:GOF339 GYB337:GYB339 HHX337:HHX339 HRT337:HRT339 IBP337:IBP339 ILL337:ILL339 IVH337:IVH339 JFD337:JFD339 JOZ337:JOZ339 JYV337:JYV339 KIR337:KIR339 KSN337:KSN339 LCJ337:LCJ339 LMF337:LMF339 LWB337:LWB339 MFX337:MFX339 MPT337:MPT339 MZP337:MZP339 NJL337:NJL339 NTH337:NTH339 ODD337:ODD339 OMZ337:OMZ339 OWV337:OWV339 PGR337:PGR339 PQN337:PQN339 QAJ337:QAJ339 QKF337:QKF339 QUB337:QUB339 RDX337:RDX339 RNT337:RNT339 RXP337:RXP339 SHL337:SHL339 SRH337:SRH339 TBD337:TBD339 TKZ337:TKZ339 TUV337:TUV339 UER337:UER339 UON337:UON339 UYJ337:UYJ339 VIF337:VIF339 VSB337:VSB339 WBX337:WBX339 WLT337:WLT339 WVP337:WVP339 WWD338:WWE339 JR338:JS339 TN338:TO339 ADJ338:ADK339 ANF338:ANG339 AXB338:AXC339 BGX338:BGY339 BQT338:BQU339 CAP338:CAQ339 CKL338:CKM339 CUH338:CUI339 DED338:DEE339 DNZ338:DOA339 DXV338:DXW339 EHR338:EHS339 ERN338:ERO339 FBJ338:FBK339 FLF338:FLG339 FVB338:FVC339 GEX338:GEY339 GOT338:GOU339 GYP338:GYQ339 HIL338:HIM339 HSH338:HSI339 ICD338:ICE339 ILZ338:IMA339 IVV338:IVW339 JFR338:JFS339 JPN338:JPO339 JZJ338:JZK339 KJF338:KJG339 KTB338:KTC339 LCX338:LCY339 LMT338:LMU339 LWP338:LWQ339 MGL338:MGM339 MQH338:MQI339 NAD338:NAE339 NJZ338:NKA339 NTV338:NTW339 ODR338:ODS339 ONN338:ONO339 OXJ338:OXK339 PHF338:PHG339 PRB338:PRC339 QAX338:QAY339 QKT338:QKU339 QUP338:QUQ339 REL338:REM339 ROH338:ROI339 RYD338:RYE339 SHZ338:SIA339 SRV338:SRW339 TBR338:TBS339 TLN338:TLO339 TVJ338:TVK339 UFF338:UFG339 UPB338:UPC339 UYX338:UYY339 VIT338:VIU339 VSP338:VSQ339 WCL338:WCM339 TD259 Y244:Y253 M103:M115 ACZ259 AMV259 AWR259 BGN259 BQJ259 CAF259 CKB259 CTX259 DDT259 DNP259 DXL259 EHH259 ERD259 FAZ259 FKV259 FUR259 GEN259 GOJ259 GYF259 HIB259 HRX259 IBT259 ILP259 IVL259 JFH259 JPD259 JYZ259 KIV259 KSR259 LCN259 LMJ259 LWF259 MGB259 MPX259 MZT259 NJP259 NTL259 ODH259 OND259 OWZ259 PGV259 PQR259 QAN259 QKJ259 QUF259 REB259 RNX259 RXT259 SHP259 SRL259 TBH259 TLD259 TUZ259 UEV259 UOR259 UYN259 VIJ259 VSF259 WCB259 WLX259 WVT259 JS259:JU259 TO259:TQ259 ADK259:ADM259 ANG259:ANI259 AXC259:AXE259 BGY259:BHA259 BQU259:BQW259 CAQ259:CAS259 CKM259:CKO259 CUI259:CUK259 DEE259:DEG259 DOA259:DOC259 DXW259:DXY259 EHS259:EHU259 ERO259:ERQ259 FBK259:FBM259 FLG259:FLI259 FVC259:FVE259 GEY259:GFA259 GOU259:GOW259 GYQ259:GYS259 HIM259:HIO259 HSI259:HSK259 ICE259:ICG259 IMA259:IMC259 IVW259:IVY259 JFS259:JFU259 JPO259:JPQ259 JZK259:JZM259 KJG259:KJI259 KTC259:KTE259 LCY259:LDA259 LMU259:LMW259 LWQ259:LWS259 MGM259:MGO259 MQI259:MQK259 NAE259:NAG259 NKA259:NKC259 NTW259:NTY259 ODS259:ODU259 ONO259:ONQ259 OXK259:OXM259 PHG259:PHI259 PRC259:PRE259 QAY259:QBA259 QKU259:QKW259 QUQ259:QUS259 REM259:REO259 ROI259:ROK259 RYE259:RYG259 SIA259:SIC259 SRW259:SRY259 TBS259:TBU259 TLO259:TLQ259 TVK259:TVM259 UFG259:UFI259 UPC259:UPE259 UYY259:UZA259 VIU259:VIW259 VSQ259:VSS259 WCM259:WCO259 WMI259:WMK259 WWE259:WWG259 JH259 AB338 H150:I150 ADM164:ADO165 ANI164:ANK165 AXE164:AXG165 BHA164:BHC165 BQW164:BQY165 CAS164:CAU165 CKO164:CKQ165 CUK164:CUM165 DEG164:DEI165 DOC164:DOE165 DXY164:DYA165 EHU164:EHW165 ERQ164:ERS165 FBM164:FBO165 FLI164:FLK165 FVE164:FVG165 GFA164:GFC165 GOW164:GOY165 GYS164:GYU165 HIO164:HIQ165 HSK164:HSM165 ICG164:ICI165 IMC164:IME165 IVY164:IWA165 JFU164:JFW165 JPQ164:JPS165 JZM164:JZO165 KJI164:KJK165 KTE164:KTG165 LDA164:LDC165 LMW164:LMY165 LWS164:LWU165 MGO164:MGQ165 MQK164:MQM165 NAG164:NAI165 NKC164:NKE165 NTY164:NUA165 ODU164:ODW165 ONQ164:ONS165 OXM164:OXO165 PHI164:PHK165 PRE164:PRG165 QBA164:QBC165 QKW164:QKY165 QUS164:QUU165 REO164:REQ165 ROK164:ROM165 RYG164:RYI165 SIC164:SIE165 SRY164:SSA165 TBU164:TBW165 TLQ164:TLS165 TVM164:TVO165 UFI164:UFK165 UPE164:UPG165 UZA164:UZC165 VIW164:VIY165 VSS164:VSU165 WCO164:WCQ165 WMK164:WMM165 WWG164:WWI165 JJ164:JJ165 TF164:TF165 ADB164:ADB165 AMX164:AMX165 AWT164:AWT165 BGP164:BGP165 BQL164:BQL165 CAH164:CAH165 CKD164:CKD165 CTZ164:CTZ165 DDV164:DDV165 DNR164:DNR165 DXN164:DXN165 EHJ164:EHJ165 ERF164:ERF165 FBB164:FBB165 FKX164:FKX165 FUT164:FUT165 GEP164:GEP165 GOL164:GOL165 GYH164:GYH165 HID164:HID165 HRZ164:HRZ165 IBV164:IBV165 ILR164:ILR165 IVN164:IVN165 JFJ164:JFJ165 JPF164:JPF165 JZB164:JZB165 KIX164:KIX165 KST164:KST165 LCP164:LCP165 LML164:LML165 LWH164:LWH165 MGD164:MGD165 MPZ164:MPZ165 MZV164:MZV165 NJR164:NJR165 NTN164:NTN165 ODJ164:ODJ165 ONF164:ONF165 OXB164:OXB165 PGX164:PGX165 PQT164:PQT165 QAP164:QAP165 QKL164:QKL165 QUH164:QUH165 RED164:RED165 RNZ164:RNZ165 RXV164:RXV165 SHR164:SHR165 SRN164:SRN165 TBJ164:TBJ165 TLF164:TLF165 TVB164:TVB165 UEX164:UEX165 UOT164:UOT165 UYP164:UYP165 VIL164:VIL165 VSH164:VSH165 WCD164:WCD165 WLZ164:WLZ165 WVV164:WVV165 ALZ332:ALZ333 AB339:AC339 AMV152 AWR152 BGN152 BQJ152 CAF152 CKB152 CTX152 DDT152 DNP152 DXL152 EHH152 ERD152 FAZ152 FKV152 FUR152 GEN152 GOJ152 GYF152 HIB152 HRX152 IBT152 ILP152 IVL152 JFH152 JPD152 JYZ152 KIV152 KSR152 LCN152 LMJ152 LWF152 MGB152 MPX152 MZT152 NJP152 NTL152 ODH152 OND152 OWZ152 PGV152 PQR152 QAN152 QKJ152 QUF152 REB152 RNX152 RXT152 SHP152 SRL152 TBH152 TLD152 TUZ152 UEV152 UOR152 UYN152 VIJ152 VSF152 WCB152 WLX152 WVT152 JS152:JU152 TO152:TQ152 ADK152:ADM152 ANG152:ANI152 AXC152:AXE152 BGY152:BHA152 BQU152:BQW152 CAQ152:CAS152 CKM152:CKO152 CUI152:CUK152 DEE152:DEG152 DOA152:DOC152 DXW152:DXY152 EHS152:EHU152 ERO152:ERQ152 FBK152:FBM152 FLG152:FLI152 FVC152:FVE152 GEY152:GFA152 GOU152:GOW152 GYQ152:GYS152 HIM152:HIO152 HSI152:HSK152 ICE152:ICG152 IMA152:IMC152 IVW152:IVY152 JFS152:JFU152 JPO152:JPQ152 JZK152:JZM152 KJG152:KJI152 KTC152:KTE152 LCY152:LDA152 LMU152:LMW152 LWQ152:LWS152 MGM152:MGO152 MQI152:MQK152 NAE152:NAG152 NKA152:NKC152 NTW152:NTY152 ODS152:ODU152 ONO152:ONQ152 OXK152:OXM152 PHG152:PHI152 PRC152:PRE152 QAY152:QBA152 QKU152:QKW152 QUQ152:QUS152 REM152:REO152 ROI152:ROK152 RYE152:RYG152 SIA152:SIC152 SRW152:SRY152 TBS152:TBU152 TLO152:TLQ152 TVK152:TVM152 UFG152:UFI152 UPC152:UPE152 UYY152:UZA152 VIU152:VIW152 VSQ152:VSS152 WCM152:WCO152 WMI152:WMK152 WWE152:WWG152 JH152 TD152 ACZ152 ACZ154 AMV154 AWR154 BGN154 BQJ154 CAF154 CKB154 CTX154 DDT154 DNP154 DXL154 EHH154 ERD154 FAZ154 FKV154 FUR154 GEN154 GOJ154 GYF154 HIB154 HRX154 IBT154 ILP154 IVL154 JFH154 JPD154 JYZ154 KIV154 KSR154 LCN154 LMJ154 LWF154 MGB154 MPX154 MZT154 NJP154 NTL154 ODH154 OND154 OWZ154 PGV154 PQR154 QAN154 QKJ154 QUF154 REB154 RNX154 RXT154 SHP154 SRL154 TBH154 TLD154 TUZ154 UEV154 UOR154 UYN154 VIJ154 VSF154 WCB154 WLX154 WVT154 JS154:JU154 TO154:TQ154 ADK154:ADM154 ANG154:ANI154 AXC154:AXE154 BGY154:BHA154 BQU154:BQW154 CAQ154:CAS154 CKM154:CKO154 CUI154:CUK154 DEE154:DEG154 DOA154:DOC154 DXW154:DXY154 EHS154:EHU154 ERO154:ERQ154 FBK154:FBM154 FLG154:FLI154 FVC154:FVE154 GEY154:GFA154 GOU154:GOW154 GYQ154:GYS154 HIM154:HIO154 HSI154:HSK154 ICE154:ICG154 IMA154:IMC154 IVW154:IVY154 JFS154:JFU154 JPO154:JPQ154 JZK154:JZM154 KJG154:KJI154 KTC154:KTE154 LCY154:LDA154 LMU154:LMW154 LWQ154:LWS154 MGM154:MGO154 MQI154:MQK154 NAE154:NAG154 NKA154:NKC154 NTW154:NTY154 ODS154:ODU154 ONO154:ONQ154 OXK154:OXM154 PHG154:PHI154 PRC154:PRE154 QAY154:QBA154 QKU154:QKW154 QUQ154:QUS154 REM154:REO154 ROI154:ROK154 RYE154:RYG154 SIA154:SIC154 SRW154:SRY154 TBS154:TBU154 TLO154:TLQ154 TVK154:TVM154 UFG154:UFI154 UPC154:UPE154 UYY154:UZA154 VIU154:VIW154 VSQ154:VSS154 WCM154:WCO154 WMI154:WMK154 WWE154:WWG154 JH154 TD154 TD156 JH156 WWE156:WWG156 WMI156:WMK156 WCM156:WCO156 VSQ156:VSS156 VIU156:VIW156 UYY156:UZA156 UPC156:UPE156 UFG156:UFI156 TVK156:TVM156 TLO156:TLQ156 TBS156:TBU156 SRW156:SRY156 SIA156:SIC156 RYE156:RYG156 ROI156:ROK156 REM156:REO156 QUQ156:QUS156 QKU156:QKW156 QAY156:QBA156 PRC156:PRE156 PHG156:PHI156 OXK156:OXM156 ONO156:ONQ156 ODS156:ODU156 NTW156:NTY156 NKA156:NKC156 NAE156:NAG156 MQI156:MQK156 MGM156:MGO156 LWQ156:LWS156 LMU156:LMW156 LCY156:LDA156 KTC156:KTE156 KJG156:KJI156 JZK156:JZM156 JPO156:JPQ156 JFS156:JFU156 IVW156:IVY156 IMA156:IMC156 ICE156:ICG156 HSI156:HSK156 HIM156:HIO156 GYQ156:GYS156 GOU156:GOW156 GEY156:GFA156 FVC156:FVE156 FLG156:FLI156 FBK156:FBM156 ERO156:ERQ156 EHS156:EHU156 DXW156:DXY156 DOA156:DOC156 DEE156:DEG156 CUI156:CUK156 CKM156:CKO156 CAQ156:CAS156 BQU156:BQW156 BGY156:BHA156 AXC156:AXE156 ANG156:ANI156 ADK156:ADM156 TO156:TQ156 JS156:JU156 WVT156 WLX156 WCB156 VSF156 VIJ156 UYN156 UOR156 UEV156 TUZ156 TLD156 TBH156 SRL156 SHP156 RXT156 RNX156 REB156 QUF156 QKJ156 QAN156 PQR156 PGV156 OWZ156 OND156 ODH156 NTL156 NJP156 MZT156 MPX156 MGB156 LWF156 LMJ156 LCN156 KSR156 KIV156 JYZ156 JPD156 JFH156 IVL156 ILP156 IBT156 HRX156 HIB156 GYF156 GOJ156 GEN156 FUR156 FKV156 FAZ156 ERD156 EHH156 DXL156 DNP156 DDT156 CTX156 CKB156 CAF156 BQJ156 BGN156 AWR156 AMV156 ACZ156 ACZ160 ACZ166 AMV160 AMV166 AWR160 AWR166 BGN160 BGN166 BQJ160 BQJ166 CAF160 CAF166 CKB160 CKB166 CTX160 CTX166 DDT160 DDT166 DNP160 DNP166 DXL160 DXL166 EHH160 EHH166 ERD160 ERD166 FAZ160 FAZ166 FKV160 FKV166 FUR160 FUR166 GEN160 GEN166 GOJ160 GOJ166 GYF160 GYF166 HIB160 HIB166 HRX160 HRX166 IBT160 IBT166 ILP160 ILP166 IVL160 IVL166 JFH160 JFH166 JPD160 JPD166 JYZ160 JYZ166 KIV160 KIV166 KSR160 KSR166 LCN160 LCN166 LMJ160 LMJ166 LWF160 LWF166 MGB160 MGB166 MPX160 MPX166 MZT160 MZT166 NJP160 NJP166 NTL160 NTL166 ODH160 ODH166 OND160 OND166 OWZ160 OWZ166 PGV160 PGV166 PQR160 PQR166 QAN160 QAN166 QKJ160 QKJ166 QUF160 QUF166 REB160 REB166 RNX160 RNX166 RXT160 RXT166 SHP160 SHP166 SRL160 SRL166 TBH160 TBH166 TLD160 TLD166 TUZ160 TUZ166 UEV160 UEV166 UOR160 UOR166 UYN160 UYN166 VIJ160 VIJ166 VSF160 VSF166 WCB160 WCB166 WLX160 WLX166 WVT160 WVT166 JS160:JU160 JS166:JU166 TO160:TQ160 TO166:TQ166 ADK160:ADM160 ADK166:ADM166 ANG160:ANI160 ANG166:ANI166 AXC160:AXE160 AXC166:AXE166 BGY160:BHA160 BGY166:BHA166 BQU160:BQW160 BQU166:BQW166 CAQ160:CAS160 CAQ166:CAS166 CKM160:CKO160 CKM166:CKO166 CUI160:CUK160 CUI166:CUK166 DEE160:DEG160 DEE166:DEG166 DOA160:DOC160 DOA166:DOC166 DXW160:DXY160 DXW166:DXY166 EHS160:EHU160 EHS166:EHU166 ERO160:ERQ160 ERO166:ERQ166 FBK160:FBM160 FBK166:FBM166 FLG160:FLI160 FLG166:FLI166 FVC160:FVE160 FVC166:FVE166 GEY160:GFA160 GEY166:GFA166 GOU160:GOW160 GOU166:GOW166 GYQ160:GYS160 GYQ166:GYS166 HIM160:HIO160 HIM166:HIO166 HSI160:HSK160 HSI166:HSK166 ICE160:ICG160 ICE166:ICG166 IMA160:IMC160 IMA166:IMC166 IVW160:IVY160 IVW166:IVY166 JFS160:JFU160 JFS166:JFU166 JPO160:JPQ160 JPO166:JPQ166 JZK160:JZM160 JZK166:JZM166 KJG160:KJI160 KJG166:KJI166 KTC160:KTE160 KTC166:KTE166 LCY160:LDA160 LCY166:LDA166 LMU160:LMW160 LMU166:LMW166 LWQ160:LWS160 LWQ166:LWS166 MGM160:MGO160 MGM166:MGO166 MQI160:MQK160 MQI166:MQK166 NAE160:NAG160 NAE166:NAG166 NKA160:NKC160 NKA166:NKC166 NTW160:NTY160 NTW166:NTY166 ODS160:ODU160 ODS166:ODU166 ONO160:ONQ160 ONO166:ONQ166 OXK160:OXM160 OXK166:OXM166 PHG160:PHI160 PHG166:PHI166 PRC160:PRE160 PRC166:PRE166 QAY160:QBA160 QAY166:QBA166 QKU160:QKW160 QKU166:QKW166 QUQ160:QUS160 QUQ166:QUS166 REM160:REO160 REM166:REO166 ROI160:ROK160 ROI166:ROK166 RYE160:RYG160 RYE166:RYG166 SIA160:SIC160 SIA166:SIC166 SRW160:SRY160 SRW166:SRY166 TBS160:TBU160 TBS166:TBU166 TLO160:TLQ160 TLO166:TLQ166 TVK160:TVM160 TVK166:TVM166 UFG160:UFI160 UFG166:UFI166 UPC160:UPE160 UPC166:UPE166 UYY160:UZA160 UYY166:UZA166 VIU160:VIW160 VIU166:VIW166 VSQ160:VSS160 VSQ166:VSS166 WCM160:WCO160 WCM166:WCO166 WMI160:WMK160 WMI166:WMK166 WWE160:WWG160 WWE166:WWG166 JH160 JH166 TD160 TD166 JU164:JW165 ACZ158 AMV158 AWR158 BGN158 BQJ158 CAF158 CKB158 CTX158 DDT158 DNP158 DXL158 EHH158 ERD158 FAZ158 FKV158 FUR158 GEN158 GOJ158 GYF158 HIB158 HRX158 IBT158 ILP158 IVL158 JFH158 JPD158 JYZ158 KIV158 KSR158 LCN158 LMJ158 LWF158 MGB158 MPX158 MZT158 NJP158 NTL158 ODH158 OND158 OWZ158 PGV158 PQR158 QAN158 QKJ158 QUF158 REB158 RNX158 RXT158 SHP158 SRL158 TBH158 TLD158 TUZ158 UEV158 UOR158 UYN158 VIJ158 VSF158 WCB158 WLX158 WVT158 JS158:JU158 TO158:TQ158 ADK158:ADM158 ANG158:ANI158 AXC158:AXE158 BGY158:BHA158 BQU158:BQW158 CAQ158:CAS158 CKM158:CKO158 CUI158:CUK158 DEE158:DEG158 DOA158:DOC158 DXW158:DXY158 EHS158:EHU158 ERO158:ERQ158 FBK158:FBM158 FLG158:FLI158 FVC158:FVE158 GEY158:GFA158 GOU158:GOW158 GYQ158:GYS158 HIM158:HIO158 HSI158:HSK158 ICE158:ICG158 IMA158:IMC158 IVW158:IVY158 JFS158:JFU158 JPO158:JPQ158 JZK158:JZM158 KJG158:KJI158 KTC158:KTE158 LCY158:LDA158 LMU158:LMW158 LWQ158:LWS158 MGM158:MGO158 MQI158:MQK158 NAE158:NAG158 NKA158:NKC158 NTW158:NTY158 ODS158:ODU158 ONO158:ONQ158 OXK158:OXM158 PHG158:PHI158 PRC158:PRE158 QAY158:QBA158 QKU158:QKW158 QUQ158:QUS158 REM158:REO158 ROI158:ROK158 RYE158:RYG158 SIA158:SIC158 SRW158:SRY158 TBS158:TBU158 TLO158:TLQ158 TVK158:TVM158 UFG158:UFI158 UPC158:UPE158 UYY158:UZA158 VIU158:VIW158 VSQ158:VSS158 WCM158:WCO158 WMI158:WMK158 WWE158:WWG158 JH158 TD158 Y151:AA167 JH266:JH267 WWE266:WWG267 WMI266:WMK267 WCM266:WCO267 VSQ266:VSS267 VIU266:VIW267 UYY266:UZA267 UPC266:UPE267 UFG266:UFI267 TVK266:TVM267 TLO266:TLQ267 TBS266:TBU267 SRW266:SRY267 SIA266:SIC267 RYE266:RYG267 ROI266:ROK267 REM266:REO267 QUQ266:QUS267 QKU266:QKW267 QAY266:QBA267 PRC266:PRE267 PHG266:PHI267 OXK266:OXM267 ONO266:ONQ267 ODS266:ODU267 NTW266:NTY267 NKA266:NKC267 NAE266:NAG267 MQI266:MQK267 MGM266:MGO267 LWQ266:LWS267 LMU266:LMW267 LCY266:LDA267 KTC266:KTE267 KJG266:KJI267 JZK266:JZM267 JPO266:JPQ267 JFS266:JFU267 IVW266:IVY267 IMA266:IMC267 ICE266:ICG267 HSI266:HSK267 HIM266:HIO267 GYQ266:GYS267 GOU266:GOW267 GEY266:GFA267 FVC266:FVE267 FLG266:FLI267 FBK266:FBM267 ERO266:ERQ267 EHS266:EHU267 DXW266:DXY267 DOA266:DOC267 DEE266:DEG267 CUI266:CUK267 CKM266:CKO267 CAQ266:CAS267 BQU266:BQW267 BGY266:BHA267 AXC266:AXE267 ANG266:ANI267 ADK266:ADM267 TO266:TQ267 JS266:JU267 WVT266:WVT267 WLX266:WLX267 WCB266:WCB267 VSF266:VSF267 VIJ266:VIJ267 UYN266:UYN267 UOR266:UOR267 UEV266:UEV267 TUZ266:TUZ267 TLD266:TLD267 TBH266:TBH267 SRL266:SRL267 SHP266:SHP267 RXT266:RXT267 RNX266:RNX267 REB266:REB267 QUF266:QUF267 QKJ266:QKJ267 QAN266:QAN267 PQR266:PQR267 PGV266:PGV267 OWZ266:OWZ267 OND266:OND267 ODH266:ODH267 NTL266:NTL267 NJP266:NJP267 MZT266:MZT267 MPX266:MPX267 MGB266:MGB267 LWF266:LWF267 LMJ266:LMJ267 LCN266:LCN267 KSR266:KSR267 KIV266:KIV267 JYZ266:JYZ267 JPD266:JPD267 JFH266:JFH267 IVL266:IVL267 ILP266:ILP267 IBT266:IBT267 HRX266:HRX267 HIB266:HIB267 GYF266:GYF267 GOJ266:GOJ267 GEN266:GEN267 FUR266:FUR267 FKV266:FKV267 FAZ266:FAZ267 ERD266:ERD267 EHH266:EHH267 DXL266:DXL267 DNP266:DNP267 DDT266:DDT267 CTX266:CTX267 CKB266:CKB267 CAF266:CAF267 BQJ266:BQJ267 BGN266:BGN267 AWR266:AWR267 AMV266:AMV267 ACZ266:ACZ267 AMV273:AMV274 AWR273:AWR274 BGN273:BGN274 BQJ273:BQJ274 CAF273:CAF274 CKB273:CKB274 CTX273:CTX274 DDT273:DDT274 DNP273:DNP274 DXL273:DXL274 EHH273:EHH274 ERD273:ERD274 FAZ273:FAZ274 FKV273:FKV274 FUR273:FUR274 GEN273:GEN274 GOJ273:GOJ274 GYF273:GYF274 HIB273:HIB274 HRX273:HRX274 IBT273:IBT274 ILP273:ILP274 IVL273:IVL274 JFH273:JFH274 JPD273:JPD274 JYZ273:JYZ274 KIV273:KIV274 KSR273:KSR274 LCN273:LCN274 LMJ273:LMJ274 LWF273:LWF274 MGB273:MGB274 MPX273:MPX274 MZT273:MZT274 NJP273:NJP274 NTL273:NTL274 ODH273:ODH274 OND273:OND274 OWZ273:OWZ274 PGV273:PGV274 PQR273:PQR274 QAN273:QAN274 QKJ273:QKJ274 QUF273:QUF274 REB273:REB274 RNX273:RNX274 RXT273:RXT274 SHP273:SHP274 SRL273:SRL274 TBH273:TBH274 TLD273:TLD274 TUZ273:TUZ274 UEV273:UEV274 UOR273:UOR274 UYN273:UYN274 VIJ273:VIJ274 VSF273:VSF274 WCB273:WCB274 WLX273:WLX274 WVT273:WVT274 JS273:JU274 TO273:TQ274 ADK273:ADM274 ANG273:ANI274 AXC273:AXE274 BGY273:BHA274 BQU273:BQW274 CAQ273:CAS274 CKM273:CKO274 CUI273:CUK274 DEE273:DEG274 DOA273:DOC274 DXW273:DXY274 EHS273:EHU274 ERO273:ERQ274 FBK273:FBM274 FLG273:FLI274 FVC273:FVE274 GEY273:GFA274 GOU273:GOW274 GYQ273:GYS274 HIM273:HIO274 HSI273:HSK274 ICE273:ICG274 IMA273:IMC274 IVW273:IVY274 JFS273:JFU274 JPO273:JPQ274 JZK273:JZM274 KJG273:KJI274 KTC273:KTE274 LCY273:LDA274 LMU273:LMW274 LWQ273:LWS274 MGM273:MGO274 MQI273:MQK274 NAE273:NAG274 NKA273:NKC274 NTW273:NTY274 ODS273:ODU274 ONO273:ONQ274 OXK273:OXM274 PHG273:PHI274 PRC273:PRE274 QAY273:QBA274 QKU273:QKW274 QUQ273:QUS274 REM273:REO274 ROI273:ROK274 RYE273:RYG274 SIA273:SIC274 SRW273:SRY274 TBS273:TBU274 TLO273:TLQ274 TVK273:TVM274 UFG273:UFI274 UPC273:UPE274 UYY273:UZA274 VIU273:VIW274 VSQ273:VSS274 WCM273:WCO274 WMI273:WMK274 WWE273:WWG274 JH273:JH274 TD273:TD274 WWE292:WWG293 WMI292:WMK293 WCM292:WCO293 VSQ292:VSS293 VIU292:VIW293 UYY292:UZA293 UPC292:UPE293 UFG292:UFI293 TVK292:TVM293 TLO292:TLQ293 TBS292:TBU293 SRW292:SRY293 SIA292:SIC293 RYE292:RYG293 ROI292:ROK293 REM292:REO293 QUQ292:QUS293 QKU292:QKW293 QAY292:QBA293 PRC292:PRE293 PHG292:PHI293 OXK292:OXM293 ONO292:ONQ293 ODS292:ODU293 NTW292:NTY293 NKA292:NKC293 NAE292:NAG293 MQI292:MQK293 MGM292:MGO293 LWQ292:LWS293 LMU292:LMW293 LCY292:LDA293 KTC292:KTE293 KJG292:KJI293 JZK292:JZM293 JPO292:JPQ293 JFS292:JFU293 IVW292:IVY293 IMA292:IMC293 ICE292:ICG293 HSI292:HSK293 HIM292:HIO293 GYQ292:GYS293 GOU292:GOW293 GEY292:GFA293 FVC292:FVE293 FLG292:FLI293 FBK292:FBM293 ERO292:ERQ293 EHS292:EHU293 DXW292:DXY293 DOA292:DOC293 DEE292:DEG293 CUI292:CUK293 CKM292:CKO293 CAQ292:CAS293 BQU292:BQW293 BGY292:BHA293 AXC292:AXE293 ANG292:ANI293 ADK292:ADM293 TO292:TQ293 JS292:JU293 WVT292:WVT293 WLX292:WLX293 WCB292:WCB293 VSF292:VSF293 VIJ292:VIJ293 UYN292:UYN293 UOR292:UOR293 UEV292:UEV293 TUZ292:TUZ293 TLD292:TLD293 TBH292:TBH293 SRL292:SRL293 SHP292:SHP293 RXT292:RXT293 RNX292:RNX293 REB292:REB293 QUF292:QUF293 QKJ292:QKJ293 QAN292:QAN293 PQR292:PQR293 PGV292:PGV293 OWZ292:OWZ293 OND292:OND293 ODH292:ODH293 NTL292:NTL293 NJP292:NJP293 MZT292:MZT293 MPX292:MPX293 MGB292:MGB293 LWF292:LWF293 LMJ292:LMJ293 LCN292:LCN293 KSR292:KSR293 KIV292:KIV293 JYZ292:JYZ293 JPD292:JPD293 JFH292:JFH293 IVL292:IVL293 ILP292:ILP293 IBT292:IBT293 HRX292:HRX293 HIB292:HIB293 GYF292:GYF293 GOJ292:GOJ293 GEN292:GEN293 FUR292:FUR293 FKV292:FKV293 FAZ292:FAZ293 ERD292:ERD293 EHH292:EHH293 DXL292:DXL293 DNP292:DNP293 DDT292:DDT293 CTX292:CTX293 CKB292:CKB293 CAF292:CAF293 BQJ292:BQJ293 BGN292:BGN293 AWR292:AWR293 AMV292:AMV293 ACZ292:ACZ293 TD292:TD293 ACZ299:ACZ300 AMV299:AMV300 AWR299:AWR300 BGN299:BGN300 BQJ299:BQJ300 CAF299:CAF300 CKB299:CKB300 CTX299:CTX300 DDT299:DDT300 DNP299:DNP300 DXL299:DXL300 EHH299:EHH300 ERD299:ERD300 FAZ299:FAZ300 FKV299:FKV300 FUR299:FUR300 GEN299:GEN300 GOJ299:GOJ300 GYF299:GYF300 HIB299:HIB300 HRX299:HRX300 IBT299:IBT300 ILP299:ILP300 IVL299:IVL300 JFH299:JFH300 JPD299:JPD300 JYZ299:JYZ300 KIV299:KIV300 KSR299:KSR300 LCN299:LCN300 LMJ299:LMJ300 LWF299:LWF300 MGB299:MGB300 MPX299:MPX300 MZT299:MZT300 NJP299:NJP300 NTL299:NTL300 ODH299:ODH300 OND299:OND300 OWZ299:OWZ300 PGV299:PGV300 PQR299:PQR300 QAN299:QAN300 QKJ299:QKJ300 QUF299:QUF300 REB299:REB300 RNX299:RNX300 RXT299:RXT300 SHP299:SHP300 SRL299:SRL300 TBH299:TBH300 TLD299:TLD300 TUZ299:TUZ300 UEV299:UEV300 UOR299:UOR300 UYN299:UYN300 VIJ299:VIJ300 VSF299:VSF300 WCB299:WCB300 WLX299:WLX300 WVT299:WVT300 JS299:JU300 TO299:TQ300 ADK299:ADM300 ANG299:ANI300 AXC299:AXE300 BGY299:BHA300 BQU299:BQW300 CAQ299:CAS300 CKM299:CKO300 CUI299:CUK300 DEE299:DEG300 DOA299:DOC300 DXW299:DXY300 EHS299:EHU300 ERO299:ERQ300 FBK299:FBM300 FLG299:FLI300 FVC299:FVE300 GEY299:GFA300 GOU299:GOW300 GYQ299:GYS300 HIM299:HIO300 HSI299:HSK300 ICE299:ICG300 IMA299:IMC300 IVW299:IVY300 JFS299:JFU300 JPO299:JPQ300 JZK299:JZM300 KJG299:KJI300 KTC299:KTE300 LCY299:LDA300 LMU299:LMW300 LWQ299:LWS300 MGM299:MGO300 MQI299:MQK300 NAE299:NAG300 NKA299:NKC300 NTW299:NTY300 ODS299:ODU300 ONO299:ONQ300 OXK299:OXM300 PHG299:PHI300 PRC299:PRE300 QAY299:QBA300 QKU299:QKW300 QUQ299:QUS300 REM299:REO300 ROI299:ROK300 RYE299:RYG300 SIA299:SIC300 SRW299:SRY300 TBS299:TBU300 TLO299:TLQ300 TVK299:TVM300 UFG299:UFI300 UPC299:UPE300 UYY299:UZA300 VIU299:VIW300 VSQ299:VSS300 WCM299:WCO300 WMI299:WMK300 WWE299:WWG300 JH299:JH300 WMI306:WMK307 WCM306:WCO307 VSQ306:VSS307 VIU306:VIW307 UYY306:UZA307 UPC306:UPE307 UFG306:UFI307 TVK306:TVM307 TLO306:TLQ307 TBS306:TBU307 SRW306:SRY307 SIA306:SIC307 RYE306:RYG307 ROI306:ROK307 REM306:REO307 QUQ306:QUS307 QKU306:QKW307 QAY306:QBA307 PRC306:PRE307 PHG306:PHI307 OXK306:OXM307 ONO306:ONQ307 ODS306:ODU307 NTW306:NTY307 NKA306:NKC307 NAE306:NAG307 MQI306:MQK307 MGM306:MGO307 LWQ306:LWS307 LMU306:LMW307 LCY306:LDA307 KTC306:KTE307 KJG306:KJI307 JZK306:JZM307 JPO306:JPQ307 JFS306:JFU307 IVW306:IVY307 IMA306:IMC307 ICE306:ICG307 HSI306:HSK307 HIM306:HIO307 GYQ306:GYS307 GOU306:GOW307 GEY306:GFA307 FVC306:FVE307 FLG306:FLI307 FBK306:FBM307 ERO306:ERQ307 EHS306:EHU307 DXW306:DXY307 DOA306:DOC307 DEE306:DEG307 CUI306:CUK307 CKM306:CKO307 CAQ306:CAS307 BQU306:BQW307 BGY306:BHA307 AXC306:AXE307 ANG306:ANI307 ADK306:ADM307 TO306:TQ307 JS306:JU307 WVT306:WVT307 WLX306:WLX307 WCB306:WCB307 VSF306:VSF307 VIJ306:VIJ307 UYN306:UYN307 UOR306:UOR307 UEV306:UEV307 TUZ306:TUZ307 TLD306:TLD307 TBH306:TBH307 SRL306:SRL307 SHP306:SHP307 RXT306:RXT307 RNX306:RNX307 REB306:REB307 QUF306:QUF307 QKJ306:QKJ307 QAN306:QAN307 PQR306:PQR307 PGV306:PGV307 OWZ306:OWZ307 OND306:OND307 ODH306:ODH307 NTL306:NTL307 NJP306:NJP307 MZT306:MZT307 MPX306:MPX307 MGB306:MGB307 LWF306:LWF307 LMJ306:LMJ307 LCN306:LCN307 KSR306:KSR307 KIV306:KIV307 JYZ306:JYZ307 JPD306:JPD307 JFH306:JFH307 IVL306:IVL307 ILP306:ILP307 IBT306:IBT307 HRX306:HRX307 HIB306:HIB307 GYF306:GYF307 GOJ306:GOJ307 GEN306:GEN307 FUR306:FUR307 FKV306:FKV307 FAZ306:FAZ307 ERD306:ERD307 EHH306:EHH307 DXL306:DXL307 DNP306:DNP307 DDT306:DDT307 CTX306:CTX307 CKB306:CKB307 CAF306:CAF307 BQJ306:BQJ307 BGN306:BGN307 AWR306:AWR307 AMV306:AMV307 ACZ306:ACZ307 TD306:TD307 JH306:JH307 TD313:TD314 ACZ313:ACZ314 AMV313:AMV314 AWR313:AWR314 BGN313:BGN314 BQJ313:BQJ314 CAF313:CAF314 CKB313:CKB314 CTX313:CTX314 DDT313:DDT314 DNP313:DNP314 DXL313:DXL314 EHH313:EHH314 ERD313:ERD314 FAZ313:FAZ314 FKV313:FKV314 FUR313:FUR314 GEN313:GEN314 GOJ313:GOJ314 GYF313:GYF314 HIB313:HIB314 HRX313:HRX314 IBT313:IBT314 ILP313:ILP314 IVL313:IVL314 JFH313:JFH314 JPD313:JPD314 JYZ313:JYZ314 KIV313:KIV314 KSR313:KSR314 LCN313:LCN314 LMJ313:LMJ314 LWF313:LWF314 MGB313:MGB314 MPX313:MPX314 MZT313:MZT314 NJP313:NJP314 NTL313:NTL314 ODH313:ODH314 OND313:OND314 OWZ313:OWZ314 PGV313:PGV314 PQR313:PQR314 QAN313:QAN314 QKJ313:QKJ314 QUF313:QUF314 REB313:REB314 RNX313:RNX314 RXT313:RXT314 SHP313:SHP314 SRL313:SRL314 TBH313:TBH314 TLD313:TLD314 TUZ313:TUZ314 UEV313:UEV314 UOR313:UOR314 UYN313:UYN314 VIJ313:VIJ314 VSF313:VSF314 WCB313:WCB314 WLX313:WLX314 WVT313:WVT314 JS313:JU314 TO313:TQ314 ADK313:ADM314 ANG313:ANI314 AXC313:AXE314 BGY313:BHA314 BQU313:BQW314 CAQ313:CAS314 CKM313:CKO314 CUI313:CUK314 DEE313:DEG314 DOA313:DOC314 DXW313:DXY314 EHS313:EHU314 ERO313:ERQ314 FBK313:FBM314 FLG313:FLI314 FVC313:FVE314 GEY313:GFA314 GOU313:GOW314 GYQ313:GYS314 HIM313:HIO314 HSI313:HSK314 ICE313:ICG314 IMA313:IMC314 IVW313:IVY314 JFS313:JFU314 JPO313:JPQ314 JZK313:JZM314 KJG313:KJI314 KTC313:KTE314 LCY313:LDA314 LMU313:LMW314 LWQ313:LWS314 MGM313:MGO314 MQI313:MQK314 NAE313:NAG314 NKA313:NKC314 NTW313:NTY314 ODS313:ODU314 ONO313:ONQ314 OXK313:OXM314 PHG313:PHI314 PRC313:PRE314 QAY313:QBA314 QKU313:QKW314 QUQ313:QUS314 REM313:REO314 ROI313:ROK314 RYE313:RYG314 SIA313:SIC314 SRW313:SRY314 TBS313:TBU314 TLO313:TLQ314 TVK313:TVM314 UFG313:UFI314 UPC313:UPE314 UYY313:UZA314 VIU313:VIW314 VSQ313:VSS314 WCM313:WCO314 WMI313:WMK314 WWE313:WWG314 JH313:JH314 WMI277:WMK277 WCM277:WCO277 VSQ277:VSS277 VIU277:VIW277 UYY277:UZA277 UPC277:UPE277 UFG277:UFI277 TVK277:TVM277 TLO277:TLQ277 TBS277:TBU277 SRW277:SRY277 SIA277:SIC277 RYE277:RYG277 ROI277:ROK277 REM277:REO277 QUQ277:QUS277 QKU277:QKW277 QAY277:QBA277 PRC277:PRE277 PHG277:PHI277 OXK277:OXM277 ONO277:ONQ277 ODS277:ODU277 NTW277:NTY277 NKA277:NKC277 NAE277:NAG277 MQI277:MQK277 MGM277:MGO277 LWQ277:LWS277 LMU277:LMW277 LCY277:LDA277 KTC277:KTE277 KJG277:KJI277 JZK277:JZM277 JPO277:JPQ277 JFS277:JFU277 IVW277:IVY277 IMA277:IMC277 ICE277:ICG277 HSI277:HSK277 HIM277:HIO277 GYQ277:GYS277 GOU277:GOW277 GEY277:GFA277 FVC277:FVE277 FLG277:FLI277 FBK277:FBM277 ERO277:ERQ277 EHS277:EHU277 DXW277:DXY277 DOA277:DOC277 DEE277:DEG277 CUI277:CUK277 CKM277:CKO277 CAQ277:CAS277 BQU277:BQW277 BGY277:BHA277 AXC277:AXE277 ANG277:ANI277 ADK277:ADM277 TO277:TQ277 JS277:JU277 WVT277 WLX277 WCB277 VSF277 VIJ277 UYN277 UOR277 UEV277 TUZ277 TLD277 TBH277 SRL277 SHP277 RXT277 RNX277 REB277 QUF277 QKJ277 QAN277 PQR277 PGV277 OWZ277 OND277 ODH277 NTL277 NJP277 MZT277 MPX277 MGB277 LWF277 LMJ277 LCN277 KSR277 KIV277 JYZ277 JPD277 JFH277 IVL277 ILP277 IBT277 HRX277 HIB277 GYF277 GOJ277 GEN277 FUR277 FKV277 FAZ277 ERD277 EHH277 DXL277 DNP277 DDT277 CTX277 CKB277 CAF277 BQJ277 BGN277 AWR277 AMV277 ACZ277 TD277 JH277 WWE277:WWG277 WWE280:WWG280 JH280 TD280 ACZ280 AMV280 AWR280 BGN280 BQJ280 CAF280 CKB280 CTX280 DDT280 DNP280 DXL280 EHH280 ERD280 FAZ280 FKV280 FUR280 GEN280 GOJ280 GYF280 HIB280 HRX280 IBT280 ILP280 IVL280 JFH280 JPD280 JYZ280 KIV280 KSR280 LCN280 LMJ280 LWF280 MGB280 MPX280 MZT280 NJP280 NTL280 ODH280 OND280 OWZ280 PGV280 PQR280 QAN280 QKJ280 QUF280 REB280 RNX280 RXT280 SHP280 SRL280 TBH280 TLD280 TUZ280 UEV280 UOR280 UYN280 VIJ280 VSF280 WCB280 WLX280 WVT280 JS280:JU280 TO280:TQ280 ADK280:ADM280 ANG280:ANI280 AXC280:AXE280 BGY280:BHA280 BQU280:BQW280 CAQ280:CAS280 CKM280:CKO280 CUI280:CUK280 DEE280:DEG280 DOA280:DOC280 DXW280:DXY280 EHS280:EHU280 ERO280:ERQ280 FBK280:FBM280 FLG280:FLI280 FVC280:FVE280 GEY280:GFA280 GOU280:GOW280 GYQ280:GYS280 HIM280:HIO280 HSI280:HSK280 ICE280:ICG280 IMA280:IMC280 IVW280:IVY280 JFS280:JFU280 JPO280:JPQ280 JZK280:JZM280 KJG280:KJI280 KTC280:KTE280 LCY280:LDA280 LMU280:LMW280 LWQ280:LWS280 MGM280:MGO280 MQI280:MQK280 NAE280:NAG280 NKA280:NKC280 NTW280:NTY280 ODS280:ODU280 ONO280:ONQ280 OXK280:OXM280 PHG280:PHI280 PRC280:PRE280 QAY280:QBA280 QKU280:QKW280 QUQ280:QUS280 REM280:REO280 ROI280:ROK280 RYE280:RYG280 SIA280:SIC280 SRW280:SRY280 TBS280:TBU280 TLO280:TLQ280 TVK280:TVM280 UFG280:UFI280 UPC280:UPE280 UYY280:UZA280 VIU280:VIW280 VSQ280:VSS280 WCM280:WCO280 WMI280:WMK280 WCM283:WCO283 VSQ283:VSS283 VIU283:VIW283 UYY283:UZA283 UPC283:UPE283 UFG283:UFI283 TVK283:TVM283 TLO283:TLQ283 TBS283:TBU283 SRW283:SRY283 SIA283:SIC283 RYE283:RYG283 ROI283:ROK283 REM283:REO283 QUQ283:QUS283 QKU283:QKW283 QAY283:QBA283 PRC283:PRE283 PHG283:PHI283 OXK283:OXM283 ONO283:ONQ283 ODS283:ODU283 NTW283:NTY283 NKA283:NKC283 NAE283:NAG283 MQI283:MQK283 MGM283:MGO283 LWQ283:LWS283 LMU283:LMW283 LCY283:LDA283 KTC283:KTE283 KJG283:KJI283 JZK283:JZM283 JPO283:JPQ283 JFS283:JFU283 IVW283:IVY283 IMA283:IMC283 ICE283:ICG283 HSI283:HSK283 HIM283:HIO283 GYQ283:GYS283 GOU283:GOW283 GEY283:GFA283 FVC283:FVE283 FLG283:FLI283 FBK283:FBM283 ERO283:ERQ283 EHS283:EHU283 DXW283:DXY283 DOA283:DOC283 DEE283:DEG283 CUI283:CUK283 CKM283:CKO283 CAQ283:CAS283 BQU283:BQW283 BGY283:BHA283 AXC283:AXE283 ANG283:ANI283 ADK283:ADM283 TO283:TQ283 JS283:JU283 WVT283 WLX283 WCB283 VSF283 VIJ283 UYN283 UOR283 UEV283 TUZ283 TLD283 TBH283 SRL283 SHP283 RXT283 RNX283 REB283 QUF283 QKJ283 QAN283 PQR283 PGV283 OWZ283 OND283 ODH283 NTL283 NJP283 MZT283 MPX283 MGB283 LWF283 LMJ283 LCN283 KSR283 KIV283 JYZ283 JPD283 JFH283 IVL283 ILP283 IBT283 HRX283 HIB283 GYF283 GOJ283 GEN283 FUR283 FKV283 FAZ283 ERD283 EHH283 DXL283 DNP283 DDT283 CTX283 CKB283 CAF283 BQJ283 BGN283 AWR283 AMV283 ACZ283 TD283 JH283 WMI283:WMK283 WWE283:WWG283 WMI286:WMK286 VSQ364:VSS923 WWE286:WWG286 JH286 TD286 ACZ286 AMV286 AWR286 BGN286 BQJ286 CAF286 CKB286 CTX286 DDT286 DNP286 DXL286 EHH286 ERD286 FAZ286 FKV286 FUR286 GEN286 GOJ286 GYF286 HIB286 HRX286 IBT286 ILP286 IVL286 JFH286 JPD286 JYZ286 KIV286 KSR286 LCN286 LMJ286 LWF286 MGB286 MPX286 MZT286 NJP286 NTL286 ODH286 OND286 OWZ286 PGV286 PQR286 QAN286 QKJ286 QUF286 REB286 RNX286 RXT286 SHP286 SRL286 TBH286 TLD286 TUZ286 UEV286 UOR286 UYN286 VIJ286 VSF286 WCB286 WLX286 WVT286 JS286:JU286 TO286:TQ286 ADK286:ADM286 ANG286:ANI286 AXC286:AXE286 BGY286:BHA286 BQU286:BQW286 CAQ286:CAS286 CKM286:CKO286 CUI286:CUK286 DEE286:DEG286 DOA286:DOC286 DXW286:DXY286 EHS286:EHU286 ERO286:ERQ286 FBK286:FBM286 FLG286:FLI286 FVC286:FVE286 GEY286:GFA286 GOU286:GOW286 GYQ286:GYS286 HIM286:HIO286 HSI286:HSK286 ICE286:ICG286 IMA286:IMC286 IVW286:IVY286 JFS286:JFU286 JPO286:JPQ286 JZK286:JZM286 KJG286:KJI286 KTC286:KTE286 LCY286:LDA286 LMU286:LMW286 LWQ286:LWS286 MGM286:MGO286 MQI286:MQK286 NAE286:NAG286 NKA286:NKC286 NTW286:NTY286 ODS286:ODU286 ONO286:ONQ286 OXK286:OXM286 PHG286:PHI286 PRC286:PRE286 QAY286:QBA286 QKU286:QKW286 QUQ286:QUS286 REM286:REO286 ROI286:ROK286 RYE286:RYG286 SIA286:SIC286 SRW286:SRY286 TBS286:TBU286 TLO286:TLQ286 TVK286:TVM286 UFG286:UFI286 UPC286:UPE286 UYY286:UZA286 VIU286:VIW286 VSQ286:VSS286 WCM286:WCO286 N332:N334 N151:N167 TD266:TD267 VIU335:VIW336 UYY335:UZA336 UPC335:UPE336 UFG335:UFI336 TVK335:TVM336 TLO335:TLQ336 TBS335:TBU336 SRW335:SRY336 SIA335:SIC336 RYE335:RYG336 ROI335:ROK336 REM335:REO336 QUQ335:QUS336 QKU335:QKW336 QAY335:QBA336 PRC335:PRE336 PHG335:PHI336 OXK335:OXM336 ONO335:ONQ336 ODS335:ODU336 NTW335:NTY336 NKA335:NKC336 NAE335:NAG336 MQI335:MQK336 MGM335:MGO336 LWQ335:LWS336 LMU335:LMW336 LCY335:LDA336 KTC335:KTE336 KJG335:KJI336 JZK335:JZM336 JPO335:JPQ336 JFS335:JFU336 IVW335:IVY336 IMA335:IMC336 ICE335:ICG336 HSI335:HSK336 HIM335:HIO336 GYQ335:GYS336 GOU335:GOW336 GEY335:GFA336 FVC335:FVE336 FLG335:FLI336 FBK335:FBM336 ERO335:ERQ336 EHS335:EHU336 DXW335:DXY336 DOA335:DOC336 DEE335:DEG336 CUI335:CUK336 CKM335:CKO336 CAQ335:CAS336 BQU335:BQW336 BGY335:BHA336 AXC335:AXE336 ANG335:ANI336 ADK335:ADM336 TO335:TQ336 JS335:JU336 WVT335:WVT336 WLX335:WLX336 WCB335:WCB336 VSF335:VSF336 VIJ335:VIJ336 UYN335:UYN336 UOR335:UOR336 UEV335:UEV336 TUZ335:TUZ336 TLD335:TLD336 TBH335:TBH336 SRL335:SRL336 SHP335:SHP336 RXT335:RXT336 RNX335:RNX336 REB335:REB336 QUF335:QUF336 QKJ335:QKJ336 QAN335:QAN336 PQR335:PQR336 PGV335:PGV336 OWZ335:OWZ336 OND335:OND336 ODH335:ODH336 NTL335:NTL336 NJP335:NJP336 MZT335:MZT336 MPX335:MPX336 MGB335:MGB336 LWF335:LWF336 LMJ335:LMJ336 LCN335:LCN336 KSR335:KSR336 KIV335:KIV336 JYZ335:JYZ336 JPD335:JPD336 JFH335:JFH336 IVL335:IVL336 ILP335:ILP336 IBT335:IBT336 HRX335:HRX336 HIB335:HIB336 GYF335:GYF336 GOJ335:GOJ336 GEN335:GEN336 FUR335:FUR336 FKV335:FKV336 FAZ335:FAZ336 ERD335:ERD336 EHH335:EHH336 DXL335:DXL336 DNP335:DNP336 DDT335:DDT336 CTX335:CTX336 CKB335:CKB336 CAF335:CAF336 BQJ335:BQJ336 BGN335:BGN336 AWR335:AWR336 AMV335:AMV336 ACZ335:ACZ336 TD335:TD336 JH335:JH336 WWE335:WWG336 WMI335:WMK336 Y334:Z337 WCM335:WCO336 WLZ352:WLZ359 WMI345:WMK346 WWE345:WWG346 JH345:JH346 TD345:TD346 ACZ345:ACZ346 AMV345:AMV346 AWR345:AWR346 BGN345:BGN346 BQJ345:BQJ346 CAF345:CAF346 CKB345:CKB346 CTX345:CTX346 DDT345:DDT346 DNP345:DNP346 DXL345:DXL346 EHH345:EHH346 ERD345:ERD346 FAZ345:FAZ346 FKV345:FKV346 FUR345:FUR346 GEN345:GEN346 GOJ345:GOJ346 GYF345:GYF346 HIB345:HIB346 HRX345:HRX346 IBT345:IBT346 ILP345:ILP346 IVL345:IVL346 JFH345:JFH346 JPD345:JPD346 JYZ345:JYZ346 KIV345:KIV346 KSR345:KSR346 LCN345:LCN346 LMJ345:LMJ346 LWF345:LWF346 MGB345:MGB346 MPX345:MPX346 MZT345:MZT346 NJP345:NJP346 NTL345:NTL346 ODH345:ODH346 OND345:OND346 OWZ345:OWZ346 PGV345:PGV346 PQR345:PQR346 QAN345:QAN346 QKJ345:QKJ346 QUF345:QUF346 REB345:REB346 RNX345:RNX346 RXT345:RXT346 SHP345:SHP346 SRL345:SRL346 TBH345:TBH346 TLD345:TLD346 TUZ345:TUZ346 UEV345:UEV346 UOR345:UOR346 UYN345:UYN346 VIJ345:VIJ346 VSF345:VSF346 WCB345:WCB346 WLX345:WLX346 WVT345:WVT346 JS345:JU346 TO345:TQ346 ADK345:ADM346 ANG345:ANI346 AXC345:AXE346 BGY345:BHA346 BQU345:BQW346 CAQ345:CAS346 CKM345:CKO346 CUI345:CUK346 DEE345:DEG346 DOA345:DOC346 DXW345:DXY346 EHS345:EHU346 ERO345:ERQ346 FBK345:FBM346 FLG345:FLI346 FVC345:FVE346 GEY345:GFA346 GOU345:GOW346 GYQ345:GYS346 HIM345:HIO346 HSI345:HSK346 ICE345:ICG346 IMA345:IMC346 IVW345:IVY346 JFS345:JFU346 JPO345:JPQ346 JZK345:JZM346 KJG345:KJI346 KTC345:KTE346 LCY345:LDA346 LMU345:LMW346 LWQ345:LWS346 MGM345:MGO346 MQI345:MQK346 NAE345:NAG346 NKA345:NKC346 NTW345:NTY346 ODS345:ODU346 ONO345:ONQ346 OXK345:OXM346 PHG345:PHI346 PRC345:PRE346 QAY345:QBA346 QKU345:QKW346 QUQ345:QUS346 REM345:REO346 ROI345:ROK346 RYE345:RYG346 SIA345:SIC346 SRW345:SRY346 TBS345:TBU346 TLO345:TLQ346 TVK345:TVM346 UFG345:UFI346 UPC345:UPE346 UYY345:UZA346 VIU345:VIW346 VSQ345:VSS346 WCM345:WCO346 VIU349:VIW350 UYY349:UZA350 UPC349:UPE350 UFG349:UFI350 TVK349:TVM350 TLO349:TLQ350 TBS349:TBU350 SRW349:SRY350 SIA349:SIC350 RYE349:RYG350 ROI349:ROK350 REM349:REO350 QUQ349:QUS350 QKU349:QKW350 QAY349:QBA350 PRC349:PRE350 PHG349:PHI350 OXK349:OXM350 ONO349:ONQ350 ODS349:ODU350 NTW349:NTY350 NKA349:NKC350 NAE349:NAG350 MQI349:MQK350 MGM349:MGO350 LWQ349:LWS350 LMU349:LMW350 LCY349:LDA350 KTC349:KTE350 KJG349:KJI350 JZK349:JZM350 JPO349:JPQ350 JFS349:JFU350 IVW349:IVY350 IMA349:IMC350 ICE349:ICG350 HSI349:HSK350 HIM349:HIO350 GYQ349:GYS350 GOU349:GOW350 GEY349:GFA350 FVC349:FVE350 FLG349:FLI350 FBK349:FBM350 ERO349:ERQ350 EHS349:EHU350 DXW349:DXY350 DOA349:DOC350 DEE349:DEG350 CUI349:CUK350 CKM349:CKO350 CAQ349:CAS350 BQU349:BQW350 BGY349:BHA350 AXC349:AXE350 ANG349:ANI350 ADK349:ADM350 TO349:TQ350 JS349:JU350 WVT349:WVT350 WLX349:WLX350 WCB349:WCB350 VSF349:VSF350 VIJ349:VIJ350 UYN349:UYN350 UOR349:UOR350 UEV349:UEV350 TUZ349:TUZ350 TLD349:TLD350 TBH349:TBH350 SRL349:SRL350 SHP349:SHP350 RXT349:RXT350 RNX349:RNX350 REB349:REB350 QUF349:QUF350 QKJ349:QKJ350 QAN349:QAN350 PQR349:PQR350 PGV349:PGV350 OWZ349:OWZ350 OND349:OND350 ODH349:ODH350 NTL349:NTL350 NJP349:NJP350 MZT349:MZT350 MPX349:MPX350 MGB349:MGB350 LWF349:LWF350 LMJ349:LMJ350 LCN349:LCN350 KSR349:KSR350 KIV349:KIV350 JYZ349:JYZ350 JPD349:JPD350 JFH349:JFH350 IVL349:IVL350 ILP349:ILP350 IBT349:IBT350 HRX349:HRX350 HIB349:HIB350 GYF349:GYF350 GOJ349:GOJ350 GEN349:GEN350 FUR349:FUR350 FKV349:FKV350 FAZ349:FAZ350 ERD349:ERD350 EHH349:EHH350 DXL349:DXL350 DNP349:DNP350 DDT349:DDT350 CTX349:CTX350 CKB349:CKB350 CAF349:CAF350 BQJ349:BQJ350 BGN349:BGN350 AWR349:AWR350 AMV349:AMV350 ACZ349:ACZ350 TD349:TD350 JH349:JH350 WWE349:WWG350 WMI349:WMK350 WCM349:WCO350 WCM341:WCO342 WCM364:WCO923 WMI341:WMK342 WWE341:WWG342 WMI364:WMK923 JH341:JH342 WWE364:WWG923 TD341:TD342 JH364:JH923 ACZ341:ACZ342 TD364:TD923 AMV341:AMV342 ACZ364:ACZ923 AWR341:AWR342 AMV364:AMV923 BGN341:BGN342 AWR364:AWR923 BQJ341:BQJ342 BGN364:BGN923 CAF341:CAF342 BQJ364:BQJ923 CKB341:CKB342 CAF364:CAF923 CTX341:CTX342 CKB364:CKB923 DDT341:DDT342 CTX364:CTX923 DNP341:DNP342 DDT364:DDT923 DXL341:DXL342 DNP364:DNP923 EHH341:EHH342 DXL364:DXL923 ERD341:ERD342 EHH364:EHH923 FAZ341:FAZ342 ERD364:ERD923 FKV341:FKV342 FAZ364:FAZ923 FUR341:FUR342 FKV364:FKV923 GEN341:GEN342 FUR364:FUR923 GOJ341:GOJ342 GEN364:GEN923 GYF341:GYF342 GOJ364:GOJ923 HIB341:HIB342 GYF364:GYF923 HRX341:HRX342 HIB364:HIB923 IBT341:IBT342 HRX364:HRX923 ILP341:ILP342 IBT364:IBT923 IVL341:IVL342 ILP364:ILP923 JFH341:JFH342 IVL364:IVL923 JPD341:JPD342 JFH364:JFH923 JYZ341:JYZ342 JPD364:JPD923 KIV341:KIV342 JYZ364:JYZ923 KSR341:KSR342 KIV364:KIV923 LCN341:LCN342 KSR364:KSR923 LMJ341:LMJ342 LCN364:LCN923 LWF341:LWF342 LMJ364:LMJ923 MGB341:MGB342 LWF364:LWF923 MPX341:MPX342 MGB364:MGB923 MZT341:MZT342 MPX364:MPX923 NJP341:NJP342 MZT364:MZT923 NTL341:NTL342 NJP364:NJP923 ODH341:ODH342 NTL364:NTL923 OND341:OND342 ODH364:ODH923 OWZ341:OWZ342 OND364:OND923 PGV341:PGV342 OWZ364:OWZ923 PQR341:PQR342 PGV364:PGV923 QAN341:QAN342 PQR364:PQR923 QKJ341:QKJ342 QAN364:QAN923 QUF341:QUF342 QKJ364:QKJ923 REB341:REB342 QUF364:QUF923 RNX341:RNX342 REB364:REB923 RXT341:RXT342 RNX364:RNX923 SHP341:SHP342 RXT364:RXT923 SRL341:SRL342 SHP364:SHP923 TBH341:TBH342 SRL364:SRL923 TLD341:TLD342 TBH364:TBH923 TUZ341:TUZ342 TLD364:TLD923 UEV341:UEV342 TUZ364:TUZ923 UOR341:UOR342 UEV364:UEV923 UYN341:UYN342 UOR364:UOR923 VIJ341:VIJ342 UYN364:UYN923 VSF341:VSF342 VIJ364:VIJ923 WCB341:WCB342 VSF364:VSF923 WLX341:WLX342 WCB364:WCB923 WVT341:WVT342 WLX364:WLX923 JS341:JU342 WVT364:WVT923 TO341:TQ342 JS364:JU923 ADK341:ADM342 TO364:TQ923 ANG341:ANI342 ADK364:ADM923 AXC341:AXE342 ANG364:ANI923 BGY341:BHA342 AXC364:AXE923 BQU341:BQW342 BGY364:BHA923 CAQ341:CAS342 BQU364:BQW923 CKM341:CKO342 CAQ364:CAS923 CUI341:CUK342 CKM364:CKO923 DEE341:DEG342 CUI364:CUK923 DOA341:DOC342 DEE364:DEG923 DXW341:DXY342 DOA364:DOC923 EHS341:EHU342 DXW364:DXY923 ERO341:ERQ342 EHS364:EHU923 FBK341:FBM342 ERO364:ERQ923 FLG341:FLI342 FBK364:FBM923 FVC341:FVE342 FLG364:FLI923 GEY341:GFA342 FVC364:FVE923 GOU341:GOW342 GEY364:GFA923 GYQ341:GYS342 GOU364:GOW923 HIM341:HIO342 GYQ364:GYS923 HSI341:HSK342 HIM364:HIO923 ICE341:ICG342 HSI364:HSK923 IMA341:IMC342 ICE364:ICG923 IVW341:IVY342 IMA364:IMC923 JFS341:JFU342 IVW364:IVY923 JPO341:JPQ342 JFS364:JFU923 JZK341:JZM342 JPO364:JPQ923 KJG341:KJI342 JZK364:JZM923 KTC341:KTE342 KJG364:KJI923 LCY341:LDA342 KTC364:KTE923 LMU341:LMW342 LCY364:LDA923 LWQ341:LWS342 LMU364:LMW923 MGM341:MGO342 LWQ364:LWS923 MQI341:MQK342 MGM364:MGO923 NAE341:NAG342 MQI364:MQK923 NKA341:NKC342 NAE364:NAG923 NTW341:NTY342 NKA364:NKC923 ODS341:ODU342 NTW364:NTY923 ONO341:ONQ342 ODS364:ODU923 OXK341:OXM342 ONO364:ONQ923 PHG341:PHI342 OXK364:OXM923 PRC341:PRE342 PHG364:PHI923 QAY341:QBA342 PRC364:PRE923 QKU341:QKW342 QAY364:QBA923 QUQ341:QUS342 QKU364:QKW923 REM341:REO342 QUQ364:QUS923 ROI341:ROK342 REM364:REO923 RYE341:RYG342 ROI364:ROK923 SIA341:SIC342 RYE364:RYG923 SRW341:SRY342 SIA364:SIC923 TBS341:TBU342 SRW364:SRY923 TLO341:TLQ342 TBS364:TBU923 TVK341:TVM342 TLO364:TLQ923 UFG341:UFI342 TVK364:TVM923 UPC341:UPE342 UFG364:UFI923 UYY341:UZA342 UPC364:UPE923 VIU341:VIW342 UYY364:UZA923 VSQ341:VSS342 VIU364:VIW923 WCI337:WCK337 WWE306:WWG307 TD299:TD300 JH292:JH293 ACZ273:ACZ274 N242:N283 Y254:Z314 Y340:Z351 ADB352:ADB359 TF352:TF359 JJ352:JJ359 WWG352:WWI359 WMK352:WMM359 WCO352:WCQ359 VSS352:VSU359 VIW352:VIY359 UZA352:UZC359 UPE352:UPG359 UFI352:UFK359 TVM352:TVO359 TLQ352:TLS359 TBU352:TBW359 SRY352:SSA359 SIC352:SIE359 RYG352:RYI359 ROK352:ROM359 REO352:REQ359 QUS352:QUU359 QKW352:QKY359 QBA352:QBC359 PRE352:PRG359 PHI352:PHK359 OXM352:OXO359 ONQ352:ONS359 ODU352:ODW359 NTY352:NUA359 NKC352:NKE359 NAG352:NAI359 MQK352:MQM359 MGO352:MGQ359 LWS352:LWU359 LMW352:LMY359 LDA352:LDC359 KTE352:KTG359 KJI352:KJK359 JZM352:JZO359 JPQ352:JPS359 JFU352:JFW359 IVY352:IWA359 IMC352:IME359 ICG352:ICI359 HSK352:HSM359 HIO352:HIQ359 GYS352:GYU359 GOW352:GOY359 GFA352:GFC359 FVE352:FVG359 FLI352:FLK359 FBM352:FBO359 ERQ352:ERS359 EHU352:EHW359 DXY352:DYA359 DOC352:DOE359 DEG352:DEI359 CUK352:CUM359 CKO352:CKQ359 CAS352:CAU359 BQW352:BQY359 BHA352:BHC359 AXE352:AXG359 ANI352:ANK359 ADM352:ADO359 TQ352:TS359 JU352:JW359 WVV352:WVV359 WCD352:WCD359 VSH352:VSH359 VIL352:VIL359 UYP352:UYP359 UOT352:UOT359 UEX352:UEX359 TVB352:TVB359 TLF352:TLF359 TBJ352:TBJ359 SRN352:SRN359 SHR352:SHR359 RXV352:RXV359 RNZ352:RNZ359 RED352:RED359 QUH352:QUH359 QKL352:QKL359 QAP352:QAP359 PQT352:PQT359 PGX352:PGX359 OXB352:OXB359 ONF352:ONF359 ODJ352:ODJ359 NTN352:NTN359 NJR352:NJR359 MZV352:MZV359 MPZ352:MPZ359 MGD352:MGD359 LWH352:LWH359 LML352:LML359 LCP352:LCP359 KST352:KST359 KIX352:KIX359 JZB352:JZB359 JPF352:JPF359 JFJ352:JFJ359 IVN352:IVN359 ILR352:ILR359 IBV352:IBV359 HRZ352:HRZ359 HID352:HID359 GYH352:GYH359 GOL352:GOL359 GEP352:GEP359 FUT352:FUT359 FKX352:FKX359 FBB352:FBB359 ERF352:ERF359 EHJ352:EHJ359 DXN352:DXN359 DNR352:DNR359 DDV352:DDV359 CTZ352:CTZ359 CKD352:CKD359 CAH352:CAH359 BQL352:BQL359 BGP352:BGP359 AWT352:AWT359 N336:N340 VSQ335:VSS336 VSM337:VSO337 VIQ337:VIS337 UYU337:UYW337 UOY337:UPA337 UFC337:UFE337 TVG337:TVI337 TLK337:TLM337 TBO337:TBQ337 SRS337:SRU337 SHW337:SHY337 RYA337:RYC337 ROE337:ROG337 REI337:REK337 QUM337:QUO337 QKQ337:QKS337 QAU337:QAW337 PQY337:PRA337 PHC337:PHE337 OXG337:OXI337 ONK337:ONM337 ODO337:ODQ337 NTS337:NTU337 NJW337:NJY337 NAA337:NAC337 MQE337:MQG337 MGI337:MGK337 LWM337:LWO337 LMQ337:LMS337 LCU337:LCW337 KSY337:KTA337 KJC337:KJE337 JZG337:JZI337 JPK337:JPM337 JFO337:JFQ337 IVS337:IVU337 ILW337:ILY337 ICA337:ICC337 HSE337:HSG337 HII337:HIK337 GYM337:GYO337 GOQ337:GOS337 GEU337:GEW337 FUY337:FVA337 FLC337:FLE337 FBG337:FBI337 ERK337:ERM337 EHO337:EHQ337 DXS337:DXU337 DNW337:DNY337 DEA337:DEC337 CUE337:CUG337 CKI337:CKK337 CAM337:CAO337 BQQ337:BQS337 BGU337:BGW337 AWY337:AXA337 ANC337:ANE337 ADG337:ADI337 TK337:TM337 JO337:JQ337 WWA337:WWC337 WME337:WMG337 N342:N344 WCI343:WCK343 VSM343:VSO343 VIQ343:VIS343 UYU343:UYW343 UOY343:UPA343 UFC343:UFE343 TVG343:TVI343 TLK343:TLM343 TBO343:TBQ343 SRS343:SRU343 SHW343:SHY343 RYA343:RYC343 ROE343:ROG343 REI343:REK343 QUM343:QUO343 QKQ343:QKS343 QAU343:QAW343 PQY343:PRA343 PHC343:PHE343 OXG343:OXI343 ONK343:ONM343 ODO343:ODQ343 NTS343:NTU343 NJW343:NJY343 NAA343:NAC343 MQE343:MQG343 MGI343:MGK343 LWM343:LWO343 LMQ343:LMS343 LCU343:LCW343 KSY343:KTA343 KJC343:KJE343 JZG343:JZI343 JPK343:JPM343 JFO343:JFQ343 IVS343:IVU343 ILW343:ILY343 ICA343:ICC343 HSE343:HSG343 HII343:HIK343 GYM343:GYO343 GOQ343:GOS343 GEU343:GEW343 FUY343:FVA343 FLC343:FLE343 FBG343:FBI343 ERK343:ERM343 EHO343:EHQ343 DXS343:DXU343 DNW343:DNY343 DEA343:DEC343 CUE343:CUG343 CKI343:CKK343 CAM343:CAO343 BQQ343:BQS343 BGU343:BGW343 AWY343:AXA343 ANC343:ANE343 ADG343:ADI343 TK343:TM343 JO343:JQ343 WVP343 WLT343 WBX343 VSB343 VIF343 UYJ343 UON343 UER343 TUV343 TKZ343 TBD343 SRH343 SHL343 RXP343 RNT343 RDX343 QUB343 QKF343 QAJ343 PQN343 PGR343 OWV343 OMZ343 ODD343 NTH343 NJL343 MZP343 MPT343 MFX343 LWB343 LMF343 LCJ343 KSN343 KIR343 JYV343 JOZ343 JFD343 IVH343 ILL343 IBP343 HRT343 HHX343 GYB343 GOF343 GEJ343 FUN343 FKR343 FAV343 EQZ343 EHD343 DXH343 DNL343 DDP343 CTT343 CJX343 CAB343 BQF343 BGJ343 AWN343 AMR343 ACV343 SZ343 JD343 WWA343:WWC343 WME343:WMG343 WCI347:WCK347 N346:N348 VSM347:VSO347 VIQ347:VIS347 UYU347:UYW347 UOY347:UPA347 UFC347:UFE347 TVG347:TVI347 TLK347:TLM347 TBO347:TBQ347 SRS347:SRU347 SHW347:SHY347 RYA347:RYC347 ROE347:ROG347 REI347:REK347 QUM347:QUO347 QKQ347:QKS347 QAU347:QAW347 PQY347:PRA347 PHC347:PHE347 OXG347:OXI347 ONK347:ONM347 ODO347:ODQ347 NTS347:NTU347 NJW347:NJY347 NAA347:NAC347 MQE347:MQG347 MGI347:MGK347 LWM347:LWO347 LMQ347:LMS347 LCU347:LCW347 KSY347:KTA347 KJC347:KJE347 JZG347:JZI347 JPK347:JPM347 JFO347:JFQ347 IVS347:IVU347 ILW347:ILY347 ICA347:ICC347 HSE347:HSG347 HII347:HIK347 GYM347:GYO347 GOQ347:GOS347 GEU347:GEW347 FUY347:FVA347 FLC347:FLE347 FBG347:FBI347 ERK347:ERM347 EHO347:EHQ347 DXS347:DXU347 DNW347:DNY347 DEA347:DEC347 CUE347:CUG347 CKI347:CKK347 CAM347:CAO347 BQQ347:BQS347 BGU347:BGW347 AWY347:AXA347 ANC347:ANE347 ADG347:ADI347 TK347:TM347 JO347:JQ347 WVP347 WLT347 WBX347 VSB347 VIF347 UYJ347 UON347 UER347 TUV347 TKZ347 TBD347 SRH347 SHL347 RXP347 RNT347 RDX347 QUB347 QKF347 QAJ347 PQN347 PGR347 OWV347 OMZ347 ODD347 NTH347 NJL347 MZP347 MPT347 MFX347 LWB347 LMF347 LCJ347 KSN347 KIR347 JYV347 JOZ347 JFD347 IVH347 ILL347 IBP347 HRT347 HHX347 GYB347 GOF347 GEJ347 FUN347 FKR347 FAV347 EQZ347 EHD347 DXH347 DNL347 DDP347 CTT347 CJX347 CAB347 BQF347 BGJ347 AWN347 AMR347 ACV347 SZ347 JD347 WWA347:WWC347 WME347:WMG347 WCI351:WCK351 VSQ349:VSS350 VSM351:VSO351 VIQ351:VIS351 UYU351:UYW351 UOY351:UPA351 UFC351:UFE351 TVG351:TVI351 TLK351:TLM351 TBO351:TBQ351 SRS351:SRU351 SHW351:SHY351 RYA351:RYC351 ROE351:ROG351 REI351:REK351 QUM351:QUO351 QKQ351:QKS351 QAU351:QAW351 PQY351:PRA351 PHC351:PHE351 OXG351:OXI351 ONK351:ONM351 ODO351:ODQ351 NTS351:NTU351 NJW351:NJY351 NAA351:NAC351 MQE351:MQG351 MGI351:MGK351 LWM351:LWO351 LMQ351:LMS351 LCU351:LCW351 KSY351:KTA351 KJC351:KJE351 JZG351:JZI351 JPK351:JPM351 JFO351:JFQ351 IVS351:IVU351 ILW351:ILY351 ICA351:ICC351 HSE351:HSG351 HII351:HIK351 GYM351:GYO351 GOQ351:GOS351 GEU351:GEW351 FUY351:FVA351 FLC351:FLE351 FBG351:FBI351 ERK351:ERM351 EHO351:EHQ351 DXS351:DXU351 DNW351:DNY351 DEA351:DEC351 CUE351:CUG351 CKI351:CKK351 CAM351:CAO351 BQQ351:BQS351 BGU351:BGW351 AWY351:AXA351 ANC351:ANE351 ADG351:ADI351 TK351:TM351 JO351:JQ351 WVP351 WLT351 WBX351 VSB351 VIF351 UYJ351 UON351 UER351 TUV351 TKZ351 TBD351 SRH351 SHL351 RXP351 RNT351 RDX351 QUB351 QKF351 QAJ351 PQN351 PGR351 OWV351 OMZ351 ODD351 NTH351 NJL351 MZP351 MPT351 MFX351 LWB351 LMF351 LCJ351 KSN351 KIR351 JYV351 JOZ351 JFD351 IVH351 ILL351 IBP351 HRT351 HHX351 GYB351 GOF351 GEJ351 FUN351 FKR351 FAV351 EQZ351 EHD351 DXH351 DNL351 DDP351 CTT351 CJX351 CAB351 BQF351 BGJ351 AWN351 AMR351 ACV351 SZ351 JD351 WWA351:WWC351 WME351:WMG351 N350:N923 Y352:AA923 AMK139:AMK142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ДПЗ 19-23 с 19 изм.и доп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dcterms:created xsi:type="dcterms:W3CDTF">2017-05-02T05:10:22Z</dcterms:created>
  <dcterms:modified xsi:type="dcterms:W3CDTF">2020-07-13T08:12:03Z</dcterms:modified>
</cp:coreProperties>
</file>