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Тусипкалиева Айгуль Мугиевна" algorithmName="SHA-512" hashValue="9Ti/8/BRquNSUuruV5DEyx0264kA2zM0PvQJmn6kriQA2MQ/DO8MfsMU+yyCmcDiKr/D+k86NdQeTRLVqWddlw==" saltValue="bcYGzSDK1vhYXjP0BEWQ0Q==" spinCount="100000"/>
  <workbookPr/>
  <mc:AlternateContent xmlns:mc="http://schemas.openxmlformats.org/markup-compatibility/2006">
    <mc:Choice Requires="x15">
      <x15ac:absPath xmlns:x15ac="http://schemas.microsoft.com/office/spreadsheetml/2010/11/ac" url="C:\Users\A.Tusipkalieva\Desktop\ДПЗ\2020-2024гг\14 изм.2020-2024\сайт\"/>
    </mc:Choice>
  </mc:AlternateContent>
  <bookViews>
    <workbookView xWindow="0" yWindow="0" windowWidth="28800" windowHeight="12435"/>
  </bookViews>
  <sheets>
    <sheet name="ДПЗ 19-23 с 20 изм.и доп" sheetId="3" r:id="rId1"/>
  </sheets>
  <externalReferences>
    <externalReference r:id="rId2"/>
    <externalReference r:id="rId3"/>
    <externalReference r:id="rId4"/>
  </externalReferences>
  <definedNames>
    <definedName name="_xlnm._FilterDatabase" localSheetId="0" hidden="1">'ДПЗ 19-23 с 20 изм.и доп'!$A$15:$WXN$366</definedName>
    <definedName name="ааа">#REF!</definedName>
    <definedName name="атрибут" localSheetId="0">#REF!</definedName>
    <definedName name="ЕИ" localSheetId="0">'[1]Справочник единиц измерения'!$B$3:$B$45</definedName>
    <definedName name="Инкотермс">'[1]Справочник Инкотермс'!$A$4:$A$14</definedName>
    <definedName name="НДС">'[2]Признак НДС'!$B$3:$B$4</definedName>
    <definedName name="осн">#REF!</definedName>
    <definedName name="основания150">'[3]Основание из одного источника'!$A$3:$A$60</definedName>
    <definedName name="Приоритет_закупок">#REF!</definedName>
    <definedName name="Способ_закупок">#REF!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263" i="3" l="1"/>
  <c r="AZ263" i="3" s="1"/>
  <c r="AW263" i="3"/>
  <c r="AS263" i="3"/>
  <c r="AO263" i="3"/>
  <c r="AK263" i="3"/>
  <c r="AG263" i="3"/>
  <c r="AY258" i="3"/>
  <c r="AZ258" i="3" s="1"/>
  <c r="AW258" i="3"/>
  <c r="AS258" i="3"/>
  <c r="AO258" i="3"/>
  <c r="AK258" i="3"/>
  <c r="AG258" i="3"/>
  <c r="AY253" i="3"/>
  <c r="AZ253" i="3" s="1"/>
  <c r="AW253" i="3"/>
  <c r="AS253" i="3"/>
  <c r="AO253" i="3"/>
  <c r="AK253" i="3"/>
  <c r="AG253" i="3"/>
  <c r="AY248" i="3"/>
  <c r="AZ248" i="3" s="1"/>
  <c r="AW248" i="3"/>
  <c r="AS248" i="3"/>
  <c r="AO248" i="3"/>
  <c r="AK248" i="3"/>
  <c r="AG248" i="3"/>
  <c r="AZ142" i="3" l="1"/>
  <c r="AY142" i="3"/>
  <c r="AK142" i="3"/>
  <c r="AG142" i="3"/>
  <c r="AY229" i="3" l="1"/>
  <c r="AZ229" i="3" s="1"/>
  <c r="AK229" i="3"/>
  <c r="AG229" i="3"/>
  <c r="AY227" i="3"/>
  <c r="AZ227" i="3" s="1"/>
  <c r="AK227" i="3"/>
  <c r="AG227" i="3"/>
  <c r="AY225" i="3"/>
  <c r="AZ225" i="3" s="1"/>
  <c r="AK225" i="3"/>
  <c r="AG225" i="3"/>
  <c r="AY223" i="3"/>
  <c r="AZ223" i="3" s="1"/>
  <c r="AK223" i="3"/>
  <c r="AG223" i="3"/>
  <c r="AY221" i="3"/>
  <c r="AZ221" i="3" s="1"/>
  <c r="AK221" i="3"/>
  <c r="AG221" i="3"/>
  <c r="AZ141" i="3" l="1"/>
  <c r="AK141" i="3"/>
  <c r="AG141" i="3"/>
  <c r="AX115" i="3"/>
  <c r="AN115" i="3"/>
  <c r="AO115" i="3" s="1"/>
  <c r="AJ115" i="3"/>
  <c r="AK115" i="3" s="1"/>
  <c r="AF115" i="3"/>
  <c r="AX86" i="3"/>
  <c r="AN86" i="3"/>
  <c r="AO86" i="3" s="1"/>
  <c r="AJ86" i="3"/>
  <c r="AK86" i="3" s="1"/>
  <c r="AF86" i="3"/>
  <c r="AX71" i="3"/>
  <c r="AV71" i="3"/>
  <c r="AW71" i="3" s="1"/>
  <c r="AR71" i="3"/>
  <c r="AS71" i="3" s="1"/>
  <c r="AN71" i="3"/>
  <c r="AO71" i="3" s="1"/>
  <c r="AJ71" i="3"/>
  <c r="AF71" i="3"/>
  <c r="AG71" i="3" s="1"/>
  <c r="AX33" i="3"/>
  <c r="AV33" i="3"/>
  <c r="AW33" i="3" s="1"/>
  <c r="AR33" i="3"/>
  <c r="AS33" i="3" s="1"/>
  <c r="AN33" i="3"/>
  <c r="AO33" i="3" s="1"/>
  <c r="AJ33" i="3"/>
  <c r="AK33" i="3" s="1"/>
  <c r="AF33" i="3"/>
  <c r="AG33" i="3" s="1"/>
  <c r="AY115" i="3" l="1"/>
  <c r="AZ115" i="3" s="1"/>
  <c r="AY86" i="3"/>
  <c r="AZ86" i="3" s="1"/>
  <c r="AY33" i="3"/>
  <c r="AZ33" i="3" s="1"/>
  <c r="AY71" i="3"/>
  <c r="AZ71" i="3" s="1"/>
  <c r="AG115" i="3"/>
  <c r="AG86" i="3"/>
  <c r="AK71" i="3"/>
  <c r="AZ290" i="3" l="1"/>
  <c r="AZ287" i="3"/>
  <c r="AZ284" i="3"/>
  <c r="AZ174" i="3"/>
  <c r="AZ171" i="3"/>
  <c r="AZ170" i="3"/>
  <c r="AZ357" i="3" l="1"/>
  <c r="AZ354" i="3"/>
  <c r="AZ350" i="3"/>
  <c r="AZ346" i="3"/>
  <c r="AZ340" i="3"/>
  <c r="AZ364" i="3"/>
  <c r="AO364" i="3"/>
  <c r="AK364" i="3"/>
  <c r="AG364" i="3"/>
  <c r="AZ355" i="3"/>
  <c r="AS355" i="3"/>
  <c r="AO355" i="3"/>
  <c r="AK355" i="3"/>
  <c r="AZ351" i="3"/>
  <c r="AS351" i="3"/>
  <c r="AO351" i="3"/>
  <c r="AK351" i="3"/>
  <c r="AZ347" i="3"/>
  <c r="AS347" i="3"/>
  <c r="AO347" i="3"/>
  <c r="AK347" i="3"/>
  <c r="AZ341" i="3"/>
  <c r="AS341" i="3"/>
  <c r="AO341" i="3"/>
  <c r="AK341" i="3"/>
  <c r="AZ358" i="3"/>
  <c r="AO174" i="3"/>
  <c r="AK174" i="3"/>
  <c r="AZ168" i="3"/>
  <c r="AO168" i="3"/>
  <c r="AK168" i="3"/>
  <c r="AY173" i="3"/>
  <c r="AO173" i="3"/>
  <c r="AK173" i="3"/>
  <c r="AO171" i="3"/>
  <c r="AK171" i="3"/>
  <c r="AO170" i="3"/>
  <c r="AK170" i="3"/>
  <c r="AZ169" i="3"/>
  <c r="AO169" i="3"/>
  <c r="AK169" i="3"/>
  <c r="AZ173" i="3" l="1"/>
  <c r="AZ271" i="3"/>
  <c r="AW271" i="3"/>
  <c r="AS271" i="3"/>
  <c r="AO271" i="3"/>
  <c r="AK271" i="3"/>
  <c r="AG271" i="3"/>
  <c r="AZ278" i="3"/>
  <c r="AW278" i="3"/>
  <c r="AS278" i="3"/>
  <c r="AO278" i="3"/>
  <c r="AK278" i="3"/>
  <c r="AG278" i="3"/>
  <c r="AZ297" i="3"/>
  <c r="AW297" i="3"/>
  <c r="AS297" i="3"/>
  <c r="AO297" i="3"/>
  <c r="AK297" i="3"/>
  <c r="AG297" i="3"/>
  <c r="AZ304" i="3"/>
  <c r="AW304" i="3"/>
  <c r="AS304" i="3"/>
  <c r="AO304" i="3"/>
  <c r="AK304" i="3"/>
  <c r="AG304" i="3"/>
  <c r="AZ311" i="3"/>
  <c r="AW311" i="3"/>
  <c r="AS311" i="3"/>
  <c r="AO311" i="3"/>
  <c r="AK311" i="3"/>
  <c r="AG311" i="3"/>
  <c r="AZ318" i="3"/>
  <c r="AW318" i="3"/>
  <c r="AS318" i="3"/>
  <c r="AO318" i="3"/>
  <c r="AK318" i="3"/>
  <c r="AG318" i="3"/>
  <c r="AZ276" i="3" l="1"/>
  <c r="AZ280" i="3"/>
  <c r="AZ283" i="3"/>
  <c r="AZ286" i="3"/>
  <c r="AZ295" i="3"/>
  <c r="AZ289" i="3"/>
  <c r="AZ302" i="3"/>
  <c r="AZ309" i="3"/>
  <c r="AZ316" i="3"/>
  <c r="AZ315" i="3"/>
  <c r="AZ352" i="3"/>
  <c r="AZ348" i="3"/>
  <c r="AZ344" i="3"/>
  <c r="AZ338" i="3"/>
  <c r="AZ269" i="3"/>
  <c r="AZ157" i="3"/>
  <c r="AZ155" i="3"/>
  <c r="AZ153" i="3"/>
  <c r="AZ151" i="3"/>
  <c r="AW290" i="3"/>
  <c r="AS290" i="3"/>
  <c r="AO290" i="3"/>
  <c r="AK290" i="3"/>
  <c r="AG290" i="3"/>
  <c r="AW287" i="3"/>
  <c r="AS287" i="3"/>
  <c r="AO287" i="3"/>
  <c r="AK287" i="3"/>
  <c r="AG287" i="3"/>
  <c r="AW284" i="3"/>
  <c r="AS284" i="3"/>
  <c r="AO284" i="3"/>
  <c r="AK284" i="3"/>
  <c r="AG284" i="3"/>
  <c r="AZ281" i="3"/>
  <c r="AW281" i="3"/>
  <c r="AS281" i="3"/>
  <c r="AO281" i="3"/>
  <c r="AK281" i="3"/>
  <c r="AG281" i="3"/>
  <c r="AW317" i="3"/>
  <c r="AS317" i="3"/>
  <c r="AO317" i="3"/>
  <c r="AK317" i="3"/>
  <c r="AG317" i="3"/>
  <c r="AZ310" i="3"/>
  <c r="AW310" i="3"/>
  <c r="AS310" i="3"/>
  <c r="AO310" i="3"/>
  <c r="AK310" i="3"/>
  <c r="AG310" i="3"/>
  <c r="AW303" i="3"/>
  <c r="AS303" i="3"/>
  <c r="AO303" i="3"/>
  <c r="AK303" i="3"/>
  <c r="AG303" i="3"/>
  <c r="AZ296" i="3"/>
  <c r="AW296" i="3"/>
  <c r="AS296" i="3"/>
  <c r="AO296" i="3"/>
  <c r="AK296" i="3"/>
  <c r="AG296" i="3"/>
  <c r="AW277" i="3"/>
  <c r="AS277" i="3"/>
  <c r="AO277" i="3"/>
  <c r="AK277" i="3"/>
  <c r="AG277" i="3"/>
  <c r="AZ270" i="3"/>
  <c r="AW270" i="3"/>
  <c r="AS270" i="3"/>
  <c r="AO270" i="3"/>
  <c r="AK270" i="3"/>
  <c r="AG270" i="3"/>
  <c r="AY166" i="3"/>
  <c r="AK166" i="3"/>
  <c r="AG166" i="3"/>
  <c r="AY160" i="3"/>
  <c r="AZ160" i="3" s="1"/>
  <c r="AK160" i="3"/>
  <c r="AG160" i="3"/>
  <c r="AX156" i="3"/>
  <c r="AV156" i="3"/>
  <c r="AR156" i="3"/>
  <c r="AS156" i="3" s="1"/>
  <c r="AN156" i="3"/>
  <c r="AO156" i="3" s="1"/>
  <c r="AK156" i="3"/>
  <c r="AG156" i="3"/>
  <c r="AX154" i="3"/>
  <c r="AV154" i="3"/>
  <c r="AR154" i="3"/>
  <c r="AS154" i="3" s="1"/>
  <c r="AN154" i="3"/>
  <c r="AO154" i="3" s="1"/>
  <c r="AK154" i="3"/>
  <c r="AG154" i="3"/>
  <c r="AX152" i="3"/>
  <c r="AV152" i="3"/>
  <c r="AR152" i="3"/>
  <c r="AS152" i="3" s="1"/>
  <c r="AN152" i="3"/>
  <c r="AO152" i="3" s="1"/>
  <c r="AK152" i="3"/>
  <c r="AG152" i="3"/>
  <c r="AZ166" i="3" l="1"/>
  <c r="AW156" i="3"/>
  <c r="AW154" i="3"/>
  <c r="AW152" i="3"/>
  <c r="AW269" i="3"/>
  <c r="AS269" i="3"/>
  <c r="AO269" i="3"/>
  <c r="AK269" i="3"/>
  <c r="AG269" i="3"/>
  <c r="AK165" i="3"/>
  <c r="AG165" i="3"/>
  <c r="AY356" i="3" l="1"/>
  <c r="AK356" i="3"/>
  <c r="AG356" i="3"/>
  <c r="AW352" i="3"/>
  <c r="AS352" i="3"/>
  <c r="AO352" i="3"/>
  <c r="AK352" i="3"/>
  <c r="AG352" i="3"/>
  <c r="AW348" i="3"/>
  <c r="AS348" i="3"/>
  <c r="AO348" i="3"/>
  <c r="AK348" i="3"/>
  <c r="AG348" i="3"/>
  <c r="AW344" i="3"/>
  <c r="AS344" i="3"/>
  <c r="AO344" i="3"/>
  <c r="AK344" i="3"/>
  <c r="AG344" i="3"/>
  <c r="AW338" i="3"/>
  <c r="AS338" i="3"/>
  <c r="AO338" i="3"/>
  <c r="AK338" i="3"/>
  <c r="AG338" i="3"/>
  <c r="AZ268" i="3"/>
  <c r="AW268" i="3"/>
  <c r="AS268" i="3"/>
  <c r="AO268" i="3"/>
  <c r="AK268" i="3"/>
  <c r="AG268" i="3"/>
  <c r="AW276" i="3"/>
  <c r="AS276" i="3"/>
  <c r="AO276" i="3"/>
  <c r="AK276" i="3"/>
  <c r="AG276" i="3"/>
  <c r="AW295" i="3"/>
  <c r="AS295" i="3"/>
  <c r="AO295" i="3"/>
  <c r="AK295" i="3"/>
  <c r="AG295" i="3"/>
  <c r="AW302" i="3"/>
  <c r="AS302" i="3"/>
  <c r="AO302" i="3"/>
  <c r="AK302" i="3"/>
  <c r="AG302" i="3"/>
  <c r="AW309" i="3"/>
  <c r="AS309" i="3"/>
  <c r="AO309" i="3"/>
  <c r="AK309" i="3"/>
  <c r="AG309" i="3"/>
  <c r="AW316" i="3"/>
  <c r="AS316" i="3"/>
  <c r="AO316" i="3"/>
  <c r="AK316" i="3"/>
  <c r="AG316" i="3"/>
  <c r="AY167" i="3"/>
  <c r="AS167" i="3"/>
  <c r="AO167" i="3"/>
  <c r="AK167" i="3"/>
  <c r="AG167" i="3"/>
  <c r="AK164" i="3"/>
  <c r="AG164" i="3"/>
  <c r="AZ163" i="3"/>
  <c r="AK163" i="3"/>
  <c r="AG163" i="3"/>
  <c r="AZ162" i="3"/>
  <c r="AK162" i="3"/>
  <c r="AG162" i="3"/>
  <c r="AZ161" i="3"/>
  <c r="AK161" i="3"/>
  <c r="AG161" i="3"/>
  <c r="AZ159" i="3"/>
  <c r="AK159" i="3"/>
  <c r="AG159" i="3"/>
  <c r="AX157" i="3"/>
  <c r="AV157" i="3"/>
  <c r="AR157" i="3"/>
  <c r="AS157" i="3" s="1"/>
  <c r="AN157" i="3"/>
  <c r="AO157" i="3" s="1"/>
  <c r="AK157" i="3"/>
  <c r="AX155" i="3"/>
  <c r="AV155" i="3"/>
  <c r="AW155" i="3" s="1"/>
  <c r="AR155" i="3"/>
  <c r="AS155" i="3" s="1"/>
  <c r="AN155" i="3"/>
  <c r="AO155" i="3" s="1"/>
  <c r="AK155" i="3"/>
  <c r="AG155" i="3"/>
  <c r="AX153" i="3"/>
  <c r="AV153" i="3"/>
  <c r="AR153" i="3"/>
  <c r="AS153" i="3" s="1"/>
  <c r="AN153" i="3"/>
  <c r="AO153" i="3" s="1"/>
  <c r="AK153" i="3"/>
  <c r="AG153" i="3"/>
  <c r="AX151" i="3"/>
  <c r="AV151" i="3"/>
  <c r="AW151" i="3" s="1"/>
  <c r="AR151" i="3"/>
  <c r="AS151" i="3" s="1"/>
  <c r="AN151" i="3"/>
  <c r="AO151" i="3" s="1"/>
  <c r="AK151" i="3"/>
  <c r="AG151" i="3"/>
  <c r="AX44" i="3"/>
  <c r="AF44" i="3"/>
  <c r="AG44" i="3" s="1"/>
  <c r="AZ356" i="3" l="1"/>
  <c r="AW157" i="3"/>
  <c r="AZ167" i="3"/>
  <c r="AY44" i="3"/>
  <c r="AZ44" i="3" s="1"/>
  <c r="AW153" i="3"/>
  <c r="AW315" i="3"/>
  <c r="AS315" i="3"/>
  <c r="AO315" i="3"/>
  <c r="AK315" i="3"/>
  <c r="AG315" i="3"/>
  <c r="AZ308" i="3"/>
  <c r="AW308" i="3"/>
  <c r="AS308" i="3"/>
  <c r="AO308" i="3"/>
  <c r="AK308" i="3"/>
  <c r="AG308" i="3"/>
  <c r="AZ301" i="3"/>
  <c r="AW301" i="3"/>
  <c r="AS301" i="3"/>
  <c r="AO301" i="3"/>
  <c r="AK301" i="3"/>
  <c r="AG301" i="3"/>
  <c r="AZ294" i="3"/>
  <c r="AW294" i="3"/>
  <c r="AS294" i="3"/>
  <c r="AO294" i="3"/>
  <c r="AK294" i="3"/>
  <c r="AG294" i="3"/>
  <c r="AZ275" i="3"/>
  <c r="AW275" i="3"/>
  <c r="AS275" i="3"/>
  <c r="AO275" i="3"/>
  <c r="AK275" i="3"/>
  <c r="AG275" i="3"/>
  <c r="AZ267" i="3"/>
  <c r="AW267" i="3"/>
  <c r="AS267" i="3"/>
  <c r="AO267" i="3"/>
  <c r="AK267" i="3"/>
  <c r="AG267" i="3"/>
  <c r="AZ140" i="3"/>
  <c r="AK140" i="3"/>
  <c r="AG140" i="3"/>
  <c r="AY343" i="3" l="1"/>
  <c r="AK343" i="3"/>
  <c r="AG343" i="3"/>
  <c r="AZ262" i="3"/>
  <c r="AG262" i="3"/>
  <c r="AZ257" i="3"/>
  <c r="AG257" i="3"/>
  <c r="AZ252" i="3"/>
  <c r="AG252" i="3"/>
  <c r="AZ247" i="3"/>
  <c r="AG247" i="3"/>
  <c r="AY149" i="3"/>
  <c r="AZ149" i="3" s="1"/>
  <c r="AK149" i="3"/>
  <c r="AG149" i="3"/>
  <c r="AX76" i="3"/>
  <c r="AJ76" i="3"/>
  <c r="AY76" i="3" s="1"/>
  <c r="AZ343" i="3" l="1"/>
  <c r="AK76" i="3"/>
  <c r="AZ76" i="3" s="1"/>
  <c r="AY342" i="3"/>
  <c r="AK342" i="3"/>
  <c r="AG342" i="3"/>
  <c r="AY150" i="3"/>
  <c r="AK150" i="3"/>
  <c r="AG150" i="3"/>
  <c r="AK148" i="3"/>
  <c r="AG148" i="3"/>
  <c r="AZ150" i="3" l="1"/>
  <c r="AZ342" i="3"/>
  <c r="AX81" i="3"/>
  <c r="AN81" i="3"/>
  <c r="AJ81" i="3"/>
  <c r="AK81" i="3" s="1"/>
  <c r="AF81" i="3"/>
  <c r="AG81" i="3" s="1"/>
  <c r="AX102" i="3"/>
  <c r="AN102" i="3"/>
  <c r="AJ102" i="3"/>
  <c r="AK102" i="3" s="1"/>
  <c r="AF102" i="3"/>
  <c r="AG102" i="3" s="1"/>
  <c r="AF103" i="3"/>
  <c r="AG103" i="3" s="1"/>
  <c r="AJ103" i="3"/>
  <c r="AK103" i="3" s="1"/>
  <c r="AN103" i="3"/>
  <c r="AO103" i="3" s="1"/>
  <c r="AR103" i="3"/>
  <c r="AS103" i="3" s="1"/>
  <c r="AV103" i="3"/>
  <c r="AW103" i="3" s="1"/>
  <c r="AX103" i="3"/>
  <c r="AY81" i="3" l="1"/>
  <c r="AY102" i="3"/>
  <c r="AO81" i="3"/>
  <c r="AZ81" i="3" s="1"/>
  <c r="AO102" i="3"/>
  <c r="AZ102" i="3" s="1"/>
  <c r="AZ336" i="3"/>
  <c r="AW336" i="3"/>
  <c r="AS336" i="3"/>
  <c r="AO336" i="3"/>
  <c r="AK336" i="3"/>
  <c r="AG336" i="3"/>
  <c r="AY233" i="3"/>
  <c r="AZ233" i="3" s="1"/>
  <c r="AG233" i="3"/>
  <c r="AZ313" i="3"/>
  <c r="AW313" i="3"/>
  <c r="AS313" i="3"/>
  <c r="AO313" i="3"/>
  <c r="AK313" i="3"/>
  <c r="AG313" i="3"/>
  <c r="AZ306" i="3"/>
  <c r="AW306" i="3"/>
  <c r="AS306" i="3"/>
  <c r="AO306" i="3"/>
  <c r="AK306" i="3"/>
  <c r="AG306" i="3"/>
  <c r="AZ299" i="3"/>
  <c r="AW299" i="3"/>
  <c r="AS299" i="3"/>
  <c r="AO299" i="3"/>
  <c r="AK299" i="3"/>
  <c r="AG299" i="3"/>
  <c r="AZ292" i="3"/>
  <c r="AW292" i="3"/>
  <c r="AS292" i="3"/>
  <c r="AO292" i="3"/>
  <c r="AK292" i="3"/>
  <c r="AG292" i="3"/>
  <c r="AW289" i="3"/>
  <c r="AS289" i="3"/>
  <c r="AO289" i="3"/>
  <c r="AK289" i="3"/>
  <c r="AG289" i="3"/>
  <c r="AW286" i="3"/>
  <c r="AS286" i="3"/>
  <c r="AO286" i="3"/>
  <c r="AK286" i="3"/>
  <c r="AG286" i="3"/>
  <c r="AW283" i="3"/>
  <c r="AS283" i="3"/>
  <c r="AO283" i="3"/>
  <c r="AK283" i="3"/>
  <c r="AG283" i="3"/>
  <c r="AW280" i="3"/>
  <c r="AS280" i="3"/>
  <c r="AO280" i="3"/>
  <c r="AK280" i="3"/>
  <c r="AG280" i="3"/>
  <c r="AZ273" i="3"/>
  <c r="AW273" i="3"/>
  <c r="AS273" i="3"/>
  <c r="AO273" i="3"/>
  <c r="AK273" i="3"/>
  <c r="AG273" i="3"/>
  <c r="AZ265" i="3"/>
  <c r="AW265" i="3"/>
  <c r="AS265" i="3"/>
  <c r="AO265" i="3"/>
  <c r="AK265" i="3"/>
  <c r="AG265" i="3"/>
  <c r="AZ260" i="3"/>
  <c r="AW260" i="3"/>
  <c r="AS260" i="3"/>
  <c r="AO260" i="3"/>
  <c r="AK260" i="3"/>
  <c r="AG260" i="3"/>
  <c r="AZ255" i="3"/>
  <c r="AW255" i="3"/>
  <c r="AS255" i="3"/>
  <c r="AO255" i="3"/>
  <c r="AK255" i="3"/>
  <c r="AG255" i="3"/>
  <c r="AZ250" i="3"/>
  <c r="AW250" i="3"/>
  <c r="AS250" i="3"/>
  <c r="AO250" i="3"/>
  <c r="AK250" i="3"/>
  <c r="AG250" i="3"/>
  <c r="AW245" i="3"/>
  <c r="AS245" i="3"/>
  <c r="AO245" i="3"/>
  <c r="AK245" i="3"/>
  <c r="AF245" i="3"/>
  <c r="AG245" i="3" s="1"/>
  <c r="AX23" i="3"/>
  <c r="AV23" i="3"/>
  <c r="AW23" i="3" s="1"/>
  <c r="AR23" i="3"/>
  <c r="AS23" i="3" s="1"/>
  <c r="AN23" i="3"/>
  <c r="AJ23" i="3"/>
  <c r="AK23" i="3" s="1"/>
  <c r="AF23" i="3"/>
  <c r="AG23" i="3" s="1"/>
  <c r="AX20" i="3"/>
  <c r="AV20" i="3"/>
  <c r="AW20" i="3" s="1"/>
  <c r="AR20" i="3"/>
  <c r="AS20" i="3" s="1"/>
  <c r="AN20" i="3"/>
  <c r="AO20" i="3" s="1"/>
  <c r="AJ20" i="3"/>
  <c r="AK20" i="3" s="1"/>
  <c r="AF20" i="3"/>
  <c r="AG20" i="3" s="1"/>
  <c r="AZ146" i="3"/>
  <c r="AK146" i="3"/>
  <c r="AG146" i="3"/>
  <c r="AX120" i="3"/>
  <c r="AN120" i="3"/>
  <c r="AO120" i="3" s="1"/>
  <c r="AJ120" i="3"/>
  <c r="AK120" i="3" s="1"/>
  <c r="AF120" i="3"/>
  <c r="AG120" i="3" s="1"/>
  <c r="AX119" i="3"/>
  <c r="AN119" i="3"/>
  <c r="AO119" i="3" s="1"/>
  <c r="AJ119" i="3"/>
  <c r="AF119" i="3"/>
  <c r="AG119" i="3" s="1"/>
  <c r="AX114" i="3"/>
  <c r="AN114" i="3"/>
  <c r="AO114" i="3" s="1"/>
  <c r="AJ114" i="3"/>
  <c r="AK114" i="3" s="1"/>
  <c r="AF114" i="3"/>
  <c r="AG114" i="3" s="1"/>
  <c r="AX101" i="3"/>
  <c r="AN101" i="3"/>
  <c r="AJ101" i="3"/>
  <c r="AK101" i="3" s="1"/>
  <c r="AF101" i="3"/>
  <c r="AG101" i="3" s="1"/>
  <c r="AX106" i="3"/>
  <c r="AN106" i="3"/>
  <c r="AJ106" i="3"/>
  <c r="AK106" i="3" s="1"/>
  <c r="AF106" i="3"/>
  <c r="AG106" i="3" s="1"/>
  <c r="AX97" i="3"/>
  <c r="AN97" i="3"/>
  <c r="AJ97" i="3"/>
  <c r="AK97" i="3" s="1"/>
  <c r="AF97" i="3"/>
  <c r="AG97" i="3" s="1"/>
  <c r="AX110" i="3"/>
  <c r="AN110" i="3"/>
  <c r="AJ110" i="3"/>
  <c r="AK110" i="3" s="1"/>
  <c r="AF110" i="3"/>
  <c r="AG110" i="3" s="1"/>
  <c r="AX85" i="3"/>
  <c r="AN85" i="3"/>
  <c r="AJ85" i="3"/>
  <c r="AK85" i="3" s="1"/>
  <c r="AF85" i="3"/>
  <c r="AG85" i="3" s="1"/>
  <c r="AX80" i="3"/>
  <c r="AN80" i="3"/>
  <c r="AO80" i="3" s="1"/>
  <c r="AJ80" i="3"/>
  <c r="AK80" i="3" s="1"/>
  <c r="AF80" i="3"/>
  <c r="AX75" i="3"/>
  <c r="AN75" i="3"/>
  <c r="AO75" i="3" s="1"/>
  <c r="AJ75" i="3"/>
  <c r="AK75" i="3" s="1"/>
  <c r="AF75" i="3"/>
  <c r="AG75" i="3" s="1"/>
  <c r="AZ245" i="3" l="1"/>
  <c r="AO23" i="3"/>
  <c r="AZ20" i="3"/>
  <c r="AY106" i="3"/>
  <c r="AY97" i="3"/>
  <c r="AY110" i="3"/>
  <c r="AY119" i="3"/>
  <c r="AZ120" i="3"/>
  <c r="AY120" i="3"/>
  <c r="AK119" i="3"/>
  <c r="AZ119" i="3" s="1"/>
  <c r="AO101" i="3"/>
  <c r="AO106" i="3"/>
  <c r="AZ106" i="3" s="1"/>
  <c r="AO97" i="3"/>
  <c r="AZ97" i="3" s="1"/>
  <c r="AO110" i="3"/>
  <c r="AZ110" i="3" s="1"/>
  <c r="AO85" i="3"/>
  <c r="AG80" i="3"/>
  <c r="AZ331" i="3"/>
  <c r="AO331" i="3"/>
  <c r="AK331" i="3"/>
  <c r="AG331" i="3"/>
  <c r="AZ330" i="3"/>
  <c r="AO330" i="3"/>
  <c r="AK330" i="3"/>
  <c r="AG330" i="3"/>
  <c r="AZ329" i="3"/>
  <c r="AO329" i="3"/>
  <c r="AK329" i="3"/>
  <c r="AG329" i="3"/>
  <c r="AZ328" i="3"/>
  <c r="AO328" i="3"/>
  <c r="AK328" i="3"/>
  <c r="AG328" i="3"/>
  <c r="AZ327" i="3"/>
  <c r="AO327" i="3"/>
  <c r="AK327" i="3"/>
  <c r="AG327" i="3"/>
  <c r="AZ326" i="3"/>
  <c r="AO326" i="3"/>
  <c r="AK326" i="3"/>
  <c r="AG326" i="3"/>
  <c r="AZ325" i="3"/>
  <c r="AO325" i="3"/>
  <c r="AK325" i="3"/>
  <c r="AG325" i="3"/>
  <c r="AZ324" i="3"/>
  <c r="AO324" i="3"/>
  <c r="AK324" i="3"/>
  <c r="AG324" i="3"/>
  <c r="AZ323" i="3"/>
  <c r="AO323" i="3"/>
  <c r="AK323" i="3"/>
  <c r="AG323" i="3"/>
  <c r="AZ322" i="3"/>
  <c r="AO322" i="3"/>
  <c r="AK322" i="3"/>
  <c r="AG322" i="3"/>
  <c r="AZ321" i="3"/>
  <c r="AO321" i="3"/>
  <c r="AK321" i="3"/>
  <c r="AG321" i="3"/>
  <c r="AZ320" i="3"/>
  <c r="AO320" i="3"/>
  <c r="AK320" i="3"/>
  <c r="AG320" i="3"/>
  <c r="AZ319" i="3"/>
  <c r="AO319" i="3"/>
  <c r="AK319" i="3"/>
  <c r="AG319" i="3"/>
  <c r="AZ312" i="3"/>
  <c r="AW312" i="3"/>
  <c r="AS312" i="3"/>
  <c r="AO312" i="3"/>
  <c r="AK312" i="3"/>
  <c r="AG312" i="3"/>
  <c r="AZ305" i="3"/>
  <c r="AW305" i="3"/>
  <c r="AS305" i="3"/>
  <c r="AO305" i="3"/>
  <c r="AK305" i="3"/>
  <c r="AG305" i="3"/>
  <c r="AZ298" i="3"/>
  <c r="AW298" i="3"/>
  <c r="AS298" i="3"/>
  <c r="AO298" i="3"/>
  <c r="AK298" i="3"/>
  <c r="AG298" i="3"/>
  <c r="AZ291" i="3"/>
  <c r="AW291" i="3"/>
  <c r="AS291" i="3"/>
  <c r="AO291" i="3"/>
  <c r="AK291" i="3"/>
  <c r="AG291" i="3"/>
  <c r="AZ288" i="3"/>
  <c r="AW288" i="3"/>
  <c r="AS288" i="3"/>
  <c r="AO288" i="3"/>
  <c r="AK288" i="3"/>
  <c r="AG288" i="3"/>
  <c r="AZ285" i="3"/>
  <c r="AW285" i="3"/>
  <c r="AS285" i="3"/>
  <c r="AO285" i="3"/>
  <c r="AK285" i="3"/>
  <c r="AG285" i="3"/>
  <c r="AZ282" i="3"/>
  <c r="AW282" i="3"/>
  <c r="AS282" i="3"/>
  <c r="AO282" i="3"/>
  <c r="AK282" i="3"/>
  <c r="AG282" i="3"/>
  <c r="AZ279" i="3"/>
  <c r="AW279" i="3"/>
  <c r="AS279" i="3"/>
  <c r="AO279" i="3"/>
  <c r="AK279" i="3"/>
  <c r="AG279" i="3"/>
  <c r="AZ272" i="3"/>
  <c r="AW272" i="3"/>
  <c r="AS272" i="3"/>
  <c r="AO272" i="3"/>
  <c r="AK272" i="3"/>
  <c r="AG272" i="3"/>
  <c r="AZ264" i="3"/>
  <c r="AW264" i="3"/>
  <c r="AS264" i="3"/>
  <c r="AO264" i="3"/>
  <c r="AK264" i="3"/>
  <c r="AG264" i="3"/>
  <c r="AZ259" i="3"/>
  <c r="AW259" i="3"/>
  <c r="AS259" i="3"/>
  <c r="AO259" i="3"/>
  <c r="AK259" i="3"/>
  <c r="AG259" i="3"/>
  <c r="AZ254" i="3"/>
  <c r="AW254" i="3"/>
  <c r="AS254" i="3"/>
  <c r="AO254" i="3"/>
  <c r="AK254" i="3"/>
  <c r="AG254" i="3"/>
  <c r="AZ249" i="3"/>
  <c r="AW249" i="3"/>
  <c r="AS249" i="3"/>
  <c r="AO249" i="3"/>
  <c r="AK249" i="3"/>
  <c r="AG249" i="3"/>
  <c r="AZ244" i="3"/>
  <c r="AW244" i="3"/>
  <c r="AS244" i="3"/>
  <c r="AO244" i="3"/>
  <c r="AK244" i="3"/>
  <c r="AG244" i="3"/>
  <c r="AK243" i="3"/>
  <c r="AG243" i="3"/>
  <c r="AK242" i="3"/>
  <c r="AG242" i="3"/>
  <c r="AW241" i="3"/>
  <c r="AS241" i="3"/>
  <c r="AO241" i="3"/>
  <c r="AK241" i="3"/>
  <c r="AG241" i="3"/>
  <c r="AW240" i="3"/>
  <c r="AS240" i="3"/>
  <c r="AO240" i="3"/>
  <c r="AK240" i="3"/>
  <c r="AG240" i="3"/>
  <c r="AK239" i="3"/>
  <c r="AG239" i="3"/>
  <c r="AZ238" i="3"/>
  <c r="AK238" i="3"/>
  <c r="AG238" i="3"/>
  <c r="AK237" i="3"/>
  <c r="AG237" i="3"/>
  <c r="AR235" i="3"/>
  <c r="AS235" i="3" s="1"/>
  <c r="AN235" i="3"/>
  <c r="AO235" i="3" s="1"/>
  <c r="AJ235" i="3"/>
  <c r="AK235" i="3" s="1"/>
  <c r="AF235" i="3"/>
  <c r="AG235" i="3" s="1"/>
  <c r="AN234" i="3"/>
  <c r="AO234" i="3" s="1"/>
  <c r="AJ234" i="3"/>
  <c r="AK234" i="3" s="1"/>
  <c r="AG234" i="3"/>
  <c r="AZ232" i="3"/>
  <c r="AZ231" i="3"/>
  <c r="AO231" i="3"/>
  <c r="AK231" i="3"/>
  <c r="AG231" i="3"/>
  <c r="AZ230" i="3"/>
  <c r="AO230" i="3"/>
  <c r="AK230" i="3"/>
  <c r="AG230" i="3"/>
  <c r="AY219" i="3"/>
  <c r="AZ219" i="3" s="1"/>
  <c r="AO219" i="3"/>
  <c r="AK219" i="3"/>
  <c r="AG219" i="3"/>
  <c r="AO218" i="3"/>
  <c r="AK218" i="3"/>
  <c r="AG218" i="3"/>
  <c r="AY217" i="3"/>
  <c r="AZ217" i="3" s="1"/>
  <c r="AO217" i="3"/>
  <c r="AK217" i="3"/>
  <c r="AG217" i="3"/>
  <c r="AZ216" i="3"/>
  <c r="AO216" i="3"/>
  <c r="AK216" i="3"/>
  <c r="AG216" i="3"/>
  <c r="AO215" i="3"/>
  <c r="AK215" i="3"/>
  <c r="AG215" i="3"/>
  <c r="AY214" i="3"/>
  <c r="AZ214" i="3" s="1"/>
  <c r="AO214" i="3"/>
  <c r="AK214" i="3"/>
  <c r="AG214" i="3"/>
  <c r="AZ213" i="3"/>
  <c r="AO213" i="3"/>
  <c r="AK213" i="3"/>
  <c r="AG213" i="3"/>
  <c r="AO212" i="3"/>
  <c r="AK212" i="3"/>
  <c r="AG212" i="3"/>
  <c r="AY211" i="3"/>
  <c r="AZ211" i="3" s="1"/>
  <c r="AO211" i="3"/>
  <c r="AK211" i="3"/>
  <c r="AG211" i="3"/>
  <c r="AZ210" i="3"/>
  <c r="AO210" i="3"/>
  <c r="AK210" i="3"/>
  <c r="AG210" i="3"/>
  <c r="AO209" i="3"/>
  <c r="AK209" i="3"/>
  <c r="AG209" i="3"/>
  <c r="AY208" i="3"/>
  <c r="AZ208" i="3" s="1"/>
  <c r="AO208" i="3"/>
  <c r="AK208" i="3"/>
  <c r="AG208" i="3"/>
  <c r="AO207" i="3"/>
  <c r="AK207" i="3"/>
  <c r="AG207" i="3"/>
  <c r="AY206" i="3"/>
  <c r="AZ206" i="3" s="1"/>
  <c r="AO206" i="3"/>
  <c r="AK206" i="3"/>
  <c r="AG206" i="3"/>
  <c r="AO205" i="3"/>
  <c r="AK205" i="3"/>
  <c r="AG205" i="3"/>
  <c r="AY204" i="3"/>
  <c r="AZ204" i="3" s="1"/>
  <c r="AO204" i="3"/>
  <c r="AK204" i="3"/>
  <c r="AG204" i="3"/>
  <c r="AO203" i="3"/>
  <c r="AK203" i="3"/>
  <c r="AG203" i="3"/>
  <c r="AY202" i="3"/>
  <c r="AO202" i="3"/>
  <c r="AK202" i="3"/>
  <c r="AG202" i="3"/>
  <c r="AO201" i="3"/>
  <c r="AK201" i="3"/>
  <c r="AG201" i="3"/>
  <c r="AK200" i="3"/>
  <c r="AG200" i="3"/>
  <c r="AZ199" i="3"/>
  <c r="AO199" i="3"/>
  <c r="AK199" i="3"/>
  <c r="AG199" i="3"/>
  <c r="AZ198" i="3"/>
  <c r="AO198" i="3"/>
  <c r="AK198" i="3"/>
  <c r="AG198" i="3"/>
  <c r="AO197" i="3"/>
  <c r="AK197" i="3"/>
  <c r="AG197" i="3"/>
  <c r="AZ196" i="3"/>
  <c r="AO196" i="3"/>
  <c r="AK196" i="3"/>
  <c r="AG196" i="3"/>
  <c r="AZ195" i="3"/>
  <c r="AO195" i="3"/>
  <c r="AK195" i="3"/>
  <c r="AG195" i="3"/>
  <c r="AO194" i="3"/>
  <c r="AK194" i="3"/>
  <c r="AG194" i="3"/>
  <c r="AZ193" i="3"/>
  <c r="AO193" i="3"/>
  <c r="AK193" i="3"/>
  <c r="AG193" i="3"/>
  <c r="AZ192" i="3"/>
  <c r="AO192" i="3"/>
  <c r="AK192" i="3"/>
  <c r="AG192" i="3"/>
  <c r="AO191" i="3"/>
  <c r="AK191" i="3"/>
  <c r="AG191" i="3"/>
  <c r="AZ190" i="3"/>
  <c r="AO190" i="3"/>
  <c r="AK190" i="3"/>
  <c r="AG190" i="3"/>
  <c r="AO189" i="3"/>
  <c r="AK189" i="3"/>
  <c r="AG189" i="3"/>
  <c r="AZ188" i="3"/>
  <c r="AO188" i="3"/>
  <c r="AK188" i="3"/>
  <c r="AG188" i="3"/>
  <c r="AO187" i="3"/>
  <c r="AK187" i="3"/>
  <c r="AG187" i="3"/>
  <c r="AZ186" i="3"/>
  <c r="AO186" i="3"/>
  <c r="AK186" i="3"/>
  <c r="AG186" i="3"/>
  <c r="AO185" i="3"/>
  <c r="AK185" i="3"/>
  <c r="AG185" i="3"/>
  <c r="AO184" i="3"/>
  <c r="AK184" i="3"/>
  <c r="AF184" i="3"/>
  <c r="AZ184" i="3" s="1"/>
  <c r="AZ183" i="3"/>
  <c r="AO183" i="3"/>
  <c r="AK183" i="3"/>
  <c r="AG183" i="3"/>
  <c r="AO182" i="3"/>
  <c r="AK182" i="3"/>
  <c r="AG182" i="3"/>
  <c r="AO181" i="3"/>
  <c r="AK181" i="3"/>
  <c r="AF181" i="3"/>
  <c r="AZ181" i="3" s="1"/>
  <c r="AZ180" i="3"/>
  <c r="AO180" i="3"/>
  <c r="AK180" i="3"/>
  <c r="AG180" i="3"/>
  <c r="AO179" i="3"/>
  <c r="AK179" i="3"/>
  <c r="AG179" i="3"/>
  <c r="AZ178" i="3"/>
  <c r="AW178" i="3"/>
  <c r="AS178" i="3"/>
  <c r="AO178" i="3"/>
  <c r="AK178" i="3"/>
  <c r="AG178" i="3"/>
  <c r="AZ177" i="3"/>
  <c r="AW177" i="3"/>
  <c r="AS177" i="3"/>
  <c r="AO177" i="3"/>
  <c r="AK177" i="3"/>
  <c r="AG177" i="3"/>
  <c r="AV147" i="3"/>
  <c r="AW147" i="3" s="1"/>
  <c r="AR147" i="3"/>
  <c r="AO147" i="3"/>
  <c r="AK147" i="3"/>
  <c r="AG147" i="3"/>
  <c r="AK145" i="3"/>
  <c r="AG145" i="3"/>
  <c r="AZ144" i="3"/>
  <c r="AK144" i="3"/>
  <c r="AG144" i="3"/>
  <c r="AZ143" i="3"/>
  <c r="AK143" i="3"/>
  <c r="AG143" i="3"/>
  <c r="AK139" i="3"/>
  <c r="AG139" i="3"/>
  <c r="AZ138" i="3"/>
  <c r="AV138" i="3"/>
  <c r="AW138" i="3" s="1"/>
  <c r="AR138" i="3"/>
  <c r="AS138" i="3" s="1"/>
  <c r="AK138" i="3"/>
  <c r="AG138" i="3"/>
  <c r="AV137" i="3"/>
  <c r="AW137" i="3" s="1"/>
  <c r="AR137" i="3"/>
  <c r="AS137" i="3" s="1"/>
  <c r="AO137" i="3"/>
  <c r="AJ137" i="3"/>
  <c r="AK137" i="3" s="1"/>
  <c r="AG137" i="3"/>
  <c r="AK136" i="3"/>
  <c r="AG136" i="3"/>
  <c r="AZ135" i="3"/>
  <c r="AK135" i="3"/>
  <c r="AG135" i="3"/>
  <c r="AK134" i="3"/>
  <c r="AG134" i="3"/>
  <c r="AX133" i="3"/>
  <c r="AN133" i="3"/>
  <c r="AY133" i="3" s="1"/>
  <c r="AK133" i="3"/>
  <c r="AG133" i="3"/>
  <c r="AZ132" i="3"/>
  <c r="AX132" i="3"/>
  <c r="AN132" i="3"/>
  <c r="AO132" i="3" s="1"/>
  <c r="AK132" i="3"/>
  <c r="AG132" i="3"/>
  <c r="AX131" i="3"/>
  <c r="AN131" i="3"/>
  <c r="AO131" i="3" s="1"/>
  <c r="AK131" i="3"/>
  <c r="AG131" i="3"/>
  <c r="AZ130" i="3"/>
  <c r="AX130" i="3"/>
  <c r="AN130" i="3"/>
  <c r="AO130" i="3" s="1"/>
  <c r="AK130" i="3"/>
  <c r="AG130" i="3"/>
  <c r="AX129" i="3"/>
  <c r="AN129" i="3"/>
  <c r="AK129" i="3"/>
  <c r="AG129" i="3"/>
  <c r="AZ128" i="3"/>
  <c r="AX128" i="3"/>
  <c r="AN128" i="3"/>
  <c r="AO128" i="3" s="1"/>
  <c r="AK128" i="3"/>
  <c r="AG128" i="3"/>
  <c r="AX127" i="3"/>
  <c r="AN127" i="3"/>
  <c r="AY127" i="3" s="1"/>
  <c r="AK127" i="3"/>
  <c r="AG127" i="3"/>
  <c r="AZ126" i="3"/>
  <c r="AX126" i="3"/>
  <c r="AN126" i="3"/>
  <c r="AO126" i="3" s="1"/>
  <c r="AK126" i="3"/>
  <c r="AG126" i="3"/>
  <c r="AY125" i="3"/>
  <c r="AZ125" i="3" s="1"/>
  <c r="AW125" i="3"/>
  <c r="AS125" i="3"/>
  <c r="AO125" i="3"/>
  <c r="AK125" i="3"/>
  <c r="AG125" i="3"/>
  <c r="AY124" i="3"/>
  <c r="AZ124" i="3" s="1"/>
  <c r="AW124" i="3"/>
  <c r="AS124" i="3"/>
  <c r="AO124" i="3"/>
  <c r="AK124" i="3"/>
  <c r="AG124" i="3"/>
  <c r="AY123" i="3"/>
  <c r="AW123" i="3"/>
  <c r="AS123" i="3"/>
  <c r="AO123" i="3"/>
  <c r="AK123" i="3"/>
  <c r="AG123" i="3"/>
  <c r="AX118" i="3"/>
  <c r="AV118" i="3"/>
  <c r="AW118" i="3" s="1"/>
  <c r="AR118" i="3"/>
  <c r="AS118" i="3" s="1"/>
  <c r="AN118" i="3"/>
  <c r="AO118" i="3" s="1"/>
  <c r="AJ118" i="3"/>
  <c r="AK118" i="3" s="1"/>
  <c r="AF118" i="3"/>
  <c r="AG118" i="3" s="1"/>
  <c r="AZ117" i="3"/>
  <c r="AX117" i="3"/>
  <c r="AV117" i="3"/>
  <c r="AW117" i="3" s="1"/>
  <c r="AR117" i="3"/>
  <c r="AS117" i="3" s="1"/>
  <c r="AN117" i="3"/>
  <c r="AO117" i="3" s="1"/>
  <c r="AJ117" i="3"/>
  <c r="AK117" i="3" s="1"/>
  <c r="AF117" i="3"/>
  <c r="AG117" i="3" s="1"/>
  <c r="AX116" i="3"/>
  <c r="AV116" i="3"/>
  <c r="AW116" i="3" s="1"/>
  <c r="AR116" i="3"/>
  <c r="AS116" i="3" s="1"/>
  <c r="AJ116" i="3"/>
  <c r="AK116" i="3" s="1"/>
  <c r="AF116" i="3"/>
  <c r="AG116" i="3" s="1"/>
  <c r="AX113" i="3"/>
  <c r="AV113" i="3"/>
  <c r="AW113" i="3" s="1"/>
  <c r="AR113" i="3"/>
  <c r="AS113" i="3" s="1"/>
  <c r="AN113" i="3"/>
  <c r="AO113" i="3" s="1"/>
  <c r="AJ113" i="3"/>
  <c r="AK113" i="3" s="1"/>
  <c r="AF113" i="3"/>
  <c r="AG113" i="3" s="1"/>
  <c r="AZ112" i="3"/>
  <c r="AX112" i="3"/>
  <c r="AV112" i="3"/>
  <c r="AW112" i="3" s="1"/>
  <c r="AR112" i="3"/>
  <c r="AS112" i="3" s="1"/>
  <c r="AN112" i="3"/>
  <c r="AO112" i="3" s="1"/>
  <c r="AJ112" i="3"/>
  <c r="AK112" i="3" s="1"/>
  <c r="AF112" i="3"/>
  <c r="AG112" i="3" s="1"/>
  <c r="AX111" i="3"/>
  <c r="AV111" i="3"/>
  <c r="AW111" i="3" s="1"/>
  <c r="AR111" i="3"/>
  <c r="AS111" i="3" s="1"/>
  <c r="AJ111" i="3"/>
  <c r="AK111" i="3" s="1"/>
  <c r="AX109" i="3"/>
  <c r="AV109" i="3"/>
  <c r="AW109" i="3" s="1"/>
  <c r="AR109" i="3"/>
  <c r="AS109" i="3" s="1"/>
  <c r="AN109" i="3"/>
  <c r="AO109" i="3" s="1"/>
  <c r="AJ109" i="3"/>
  <c r="AK109" i="3" s="1"/>
  <c r="AF109" i="3"/>
  <c r="AG109" i="3" s="1"/>
  <c r="AZ108" i="3"/>
  <c r="AX108" i="3"/>
  <c r="AV108" i="3"/>
  <c r="AW108" i="3" s="1"/>
  <c r="AR108" i="3"/>
  <c r="AS108" i="3" s="1"/>
  <c r="AN108" i="3"/>
  <c r="AO108" i="3" s="1"/>
  <c r="AJ108" i="3"/>
  <c r="AK108" i="3" s="1"/>
  <c r="AF108" i="3"/>
  <c r="AG108" i="3" s="1"/>
  <c r="AX107" i="3"/>
  <c r="AV107" i="3"/>
  <c r="AW107" i="3" s="1"/>
  <c r="AR107" i="3"/>
  <c r="AS107" i="3" s="1"/>
  <c r="AN107" i="3"/>
  <c r="AO107" i="3" s="1"/>
  <c r="AJ107" i="3"/>
  <c r="AK107" i="3" s="1"/>
  <c r="AF107" i="3"/>
  <c r="AG107" i="3" s="1"/>
  <c r="AX105" i="3"/>
  <c r="AV105" i="3"/>
  <c r="AW105" i="3" s="1"/>
  <c r="AR105" i="3"/>
  <c r="AS105" i="3" s="1"/>
  <c r="AN105" i="3"/>
  <c r="AO105" i="3" s="1"/>
  <c r="AJ105" i="3"/>
  <c r="AK105" i="3" s="1"/>
  <c r="AF105" i="3"/>
  <c r="AG105" i="3" s="1"/>
  <c r="AZ104" i="3"/>
  <c r="AX104" i="3"/>
  <c r="AV104" i="3"/>
  <c r="AW104" i="3" s="1"/>
  <c r="AR104" i="3"/>
  <c r="AS104" i="3" s="1"/>
  <c r="AN104" i="3"/>
  <c r="AO104" i="3" s="1"/>
  <c r="AJ104" i="3"/>
  <c r="AK104" i="3" s="1"/>
  <c r="AF104" i="3"/>
  <c r="AG104" i="3" s="1"/>
  <c r="AX100" i="3"/>
  <c r="AV100" i="3"/>
  <c r="AW100" i="3" s="1"/>
  <c r="AR100" i="3"/>
  <c r="AS100" i="3" s="1"/>
  <c r="AN100" i="3"/>
  <c r="AO100" i="3" s="1"/>
  <c r="AJ100" i="3"/>
  <c r="AK100" i="3" s="1"/>
  <c r="AF100" i="3"/>
  <c r="AG100" i="3" s="1"/>
  <c r="AZ99" i="3"/>
  <c r="AX99" i="3"/>
  <c r="AV99" i="3"/>
  <c r="AW99" i="3" s="1"/>
  <c r="AR99" i="3"/>
  <c r="AS99" i="3" s="1"/>
  <c r="AN99" i="3"/>
  <c r="AO99" i="3" s="1"/>
  <c r="AJ99" i="3"/>
  <c r="AK99" i="3" s="1"/>
  <c r="AF99" i="3"/>
  <c r="AG99" i="3" s="1"/>
  <c r="AX98" i="3"/>
  <c r="AV98" i="3"/>
  <c r="AW98" i="3" s="1"/>
  <c r="AR98" i="3"/>
  <c r="AS98" i="3" s="1"/>
  <c r="AN98" i="3"/>
  <c r="AO98" i="3" s="1"/>
  <c r="AJ98" i="3"/>
  <c r="AK98" i="3" s="1"/>
  <c r="AF98" i="3"/>
  <c r="AG98" i="3" s="1"/>
  <c r="AX96" i="3"/>
  <c r="AV96" i="3"/>
  <c r="AW96" i="3" s="1"/>
  <c r="AR96" i="3"/>
  <c r="AS96" i="3" s="1"/>
  <c r="AN96" i="3"/>
  <c r="AO96" i="3" s="1"/>
  <c r="AJ96" i="3"/>
  <c r="AK96" i="3" s="1"/>
  <c r="AF96" i="3"/>
  <c r="AG96" i="3" s="1"/>
  <c r="AZ95" i="3"/>
  <c r="AX95" i="3"/>
  <c r="AV95" i="3"/>
  <c r="AW95" i="3" s="1"/>
  <c r="AR95" i="3"/>
  <c r="AS95" i="3" s="1"/>
  <c r="AN95" i="3"/>
  <c r="AO95" i="3" s="1"/>
  <c r="AJ95" i="3"/>
  <c r="AK95" i="3" s="1"/>
  <c r="AF95" i="3"/>
  <c r="AG95" i="3" s="1"/>
  <c r="AX94" i="3"/>
  <c r="AV94" i="3"/>
  <c r="AW94" i="3" s="1"/>
  <c r="AR94" i="3"/>
  <c r="AS94" i="3" s="1"/>
  <c r="AN94" i="3"/>
  <c r="AO94" i="3" s="1"/>
  <c r="AJ94" i="3"/>
  <c r="AK94" i="3" s="1"/>
  <c r="AF94" i="3"/>
  <c r="AG94" i="3" s="1"/>
  <c r="AZ92" i="3"/>
  <c r="AX92" i="3"/>
  <c r="AV92" i="3"/>
  <c r="AW92" i="3" s="1"/>
  <c r="AR92" i="3"/>
  <c r="AS92" i="3" s="1"/>
  <c r="AN92" i="3"/>
  <c r="AO92" i="3" s="1"/>
  <c r="AJ92" i="3"/>
  <c r="AK92" i="3" s="1"/>
  <c r="AF92" i="3"/>
  <c r="AG92" i="3" s="1"/>
  <c r="AX91" i="3"/>
  <c r="AV91" i="3"/>
  <c r="AW91" i="3" s="1"/>
  <c r="AR91" i="3"/>
  <c r="AS91" i="3" s="1"/>
  <c r="AN91" i="3"/>
  <c r="AO91" i="3" s="1"/>
  <c r="AJ91" i="3"/>
  <c r="AK91" i="3" s="1"/>
  <c r="AF91" i="3"/>
  <c r="AG91" i="3" s="1"/>
  <c r="AZ89" i="3"/>
  <c r="AX89" i="3"/>
  <c r="AV89" i="3"/>
  <c r="AW89" i="3" s="1"/>
  <c r="AR89" i="3"/>
  <c r="AS89" i="3" s="1"/>
  <c r="AN89" i="3"/>
  <c r="AO89" i="3" s="1"/>
  <c r="AJ89" i="3"/>
  <c r="AK89" i="3" s="1"/>
  <c r="AF89" i="3"/>
  <c r="AG89" i="3" s="1"/>
  <c r="AX88" i="3"/>
  <c r="AV88" i="3"/>
  <c r="AW88" i="3" s="1"/>
  <c r="AR88" i="3"/>
  <c r="AS88" i="3" s="1"/>
  <c r="AN88" i="3"/>
  <c r="AO88" i="3" s="1"/>
  <c r="AJ88" i="3"/>
  <c r="AK88" i="3" s="1"/>
  <c r="AF88" i="3"/>
  <c r="AG88" i="3" s="1"/>
  <c r="AX87" i="3"/>
  <c r="AV87" i="3"/>
  <c r="AW87" i="3" s="1"/>
  <c r="AR87" i="3"/>
  <c r="AS87" i="3" s="1"/>
  <c r="AJ87" i="3"/>
  <c r="AK87" i="3" s="1"/>
  <c r="AX84" i="3"/>
  <c r="AV84" i="3"/>
  <c r="AW84" i="3" s="1"/>
  <c r="AR84" i="3"/>
  <c r="AS84" i="3" s="1"/>
  <c r="AN84" i="3"/>
  <c r="AO84" i="3" s="1"/>
  <c r="AJ84" i="3"/>
  <c r="AK84" i="3" s="1"/>
  <c r="AF84" i="3"/>
  <c r="AG84" i="3" s="1"/>
  <c r="AZ83" i="3"/>
  <c r="AX83" i="3"/>
  <c r="AV83" i="3"/>
  <c r="AW83" i="3" s="1"/>
  <c r="AR83" i="3"/>
  <c r="AS83" i="3" s="1"/>
  <c r="AN83" i="3"/>
  <c r="AO83" i="3" s="1"/>
  <c r="AJ83" i="3"/>
  <c r="AK83" i="3" s="1"/>
  <c r="AF83" i="3"/>
  <c r="AG83" i="3" s="1"/>
  <c r="AX82" i="3"/>
  <c r="AV82" i="3"/>
  <c r="AW82" i="3" s="1"/>
  <c r="AR82" i="3"/>
  <c r="AS82" i="3" s="1"/>
  <c r="AJ82" i="3"/>
  <c r="AK82" i="3" s="1"/>
  <c r="AX79" i="3"/>
  <c r="AV79" i="3"/>
  <c r="AW79" i="3" s="1"/>
  <c r="AR79" i="3"/>
  <c r="AS79" i="3" s="1"/>
  <c r="AN79" i="3"/>
  <c r="AO79" i="3" s="1"/>
  <c r="AJ79" i="3"/>
  <c r="AK79" i="3" s="1"/>
  <c r="AF79" i="3"/>
  <c r="AG79" i="3" s="1"/>
  <c r="AZ78" i="3"/>
  <c r="AX78" i="3"/>
  <c r="AV78" i="3"/>
  <c r="AW78" i="3" s="1"/>
  <c r="AR78" i="3"/>
  <c r="AS78" i="3" s="1"/>
  <c r="AN78" i="3"/>
  <c r="AO78" i="3" s="1"/>
  <c r="AJ78" i="3"/>
  <c r="AK78" i="3" s="1"/>
  <c r="AF78" i="3"/>
  <c r="AG78" i="3" s="1"/>
  <c r="AX77" i="3"/>
  <c r="AV77" i="3"/>
  <c r="AW77" i="3" s="1"/>
  <c r="AR77" i="3"/>
  <c r="AS77" i="3" s="1"/>
  <c r="AN77" i="3"/>
  <c r="AO77" i="3" s="1"/>
  <c r="AJ77" i="3"/>
  <c r="AK77" i="3" s="1"/>
  <c r="AF77" i="3"/>
  <c r="AG77" i="3" s="1"/>
  <c r="AZ73" i="3"/>
  <c r="AX72" i="3"/>
  <c r="AV72" i="3"/>
  <c r="AW72" i="3" s="1"/>
  <c r="AR72" i="3"/>
  <c r="AS72" i="3" s="1"/>
  <c r="AN72" i="3"/>
  <c r="AO72" i="3" s="1"/>
  <c r="AJ72" i="3"/>
  <c r="AK72" i="3" s="1"/>
  <c r="AF72" i="3"/>
  <c r="AG72" i="3" s="1"/>
  <c r="AX70" i="3"/>
  <c r="AV70" i="3"/>
  <c r="AW70" i="3" s="1"/>
  <c r="AR70" i="3"/>
  <c r="AS70" i="3" s="1"/>
  <c r="AN70" i="3"/>
  <c r="AO70" i="3" s="1"/>
  <c r="AJ70" i="3"/>
  <c r="AF70" i="3"/>
  <c r="AG70" i="3" s="1"/>
  <c r="AX68" i="3"/>
  <c r="AN68" i="3"/>
  <c r="AO68" i="3" s="1"/>
  <c r="AJ68" i="3"/>
  <c r="AK68" i="3" s="1"/>
  <c r="AF68" i="3"/>
  <c r="AG68" i="3" s="1"/>
  <c r="AZ67" i="3"/>
  <c r="AN67" i="3"/>
  <c r="AO67" i="3" s="1"/>
  <c r="AJ67" i="3"/>
  <c r="AK67" i="3" s="1"/>
  <c r="AF67" i="3"/>
  <c r="AG67" i="3" s="1"/>
  <c r="AN66" i="3"/>
  <c r="AO66" i="3" s="1"/>
  <c r="AJ66" i="3"/>
  <c r="AK66" i="3" s="1"/>
  <c r="AF66" i="3"/>
  <c r="AG66" i="3" s="1"/>
  <c r="AX65" i="3"/>
  <c r="AN65" i="3"/>
  <c r="AO65" i="3" s="1"/>
  <c r="AJ65" i="3"/>
  <c r="AK65" i="3" s="1"/>
  <c r="AF65" i="3"/>
  <c r="AG65" i="3" s="1"/>
  <c r="AZ64" i="3"/>
  <c r="AN64" i="3"/>
  <c r="AO64" i="3" s="1"/>
  <c r="AJ64" i="3"/>
  <c r="AK64" i="3" s="1"/>
  <c r="AF64" i="3"/>
  <c r="AG64" i="3" s="1"/>
  <c r="AN63" i="3"/>
  <c r="AO63" i="3" s="1"/>
  <c r="AJ63" i="3"/>
  <c r="AK63" i="3" s="1"/>
  <c r="AF63" i="3"/>
  <c r="AG63" i="3" s="1"/>
  <c r="AX62" i="3"/>
  <c r="AN62" i="3"/>
  <c r="AO62" i="3" s="1"/>
  <c r="AJ62" i="3"/>
  <c r="AK62" i="3" s="1"/>
  <c r="AF62" i="3"/>
  <c r="AG62" i="3" s="1"/>
  <c r="AZ61" i="3"/>
  <c r="AN61" i="3"/>
  <c r="AO61" i="3" s="1"/>
  <c r="AJ61" i="3"/>
  <c r="AK61" i="3" s="1"/>
  <c r="AF61" i="3"/>
  <c r="AG61" i="3" s="1"/>
  <c r="AN60" i="3"/>
  <c r="AO60" i="3" s="1"/>
  <c r="AJ60" i="3"/>
  <c r="AK60" i="3" s="1"/>
  <c r="AF60" i="3"/>
  <c r="AG60" i="3" s="1"/>
  <c r="AX59" i="3"/>
  <c r="AN59" i="3"/>
  <c r="AO59" i="3" s="1"/>
  <c r="AJ59" i="3"/>
  <c r="AK59" i="3" s="1"/>
  <c r="AF59" i="3"/>
  <c r="AG59" i="3" s="1"/>
  <c r="AZ58" i="3"/>
  <c r="AN58" i="3"/>
  <c r="AO58" i="3" s="1"/>
  <c r="AJ58" i="3"/>
  <c r="AK58" i="3" s="1"/>
  <c r="AF58" i="3"/>
  <c r="AG58" i="3" s="1"/>
  <c r="AN57" i="3"/>
  <c r="AO57" i="3" s="1"/>
  <c r="AJ57" i="3"/>
  <c r="AK57" i="3" s="1"/>
  <c r="AF57" i="3"/>
  <c r="AG57" i="3" s="1"/>
  <c r="AX56" i="3"/>
  <c r="AN56" i="3"/>
  <c r="AO56" i="3" s="1"/>
  <c r="AJ56" i="3"/>
  <c r="AK56" i="3" s="1"/>
  <c r="AF56" i="3"/>
  <c r="AG56" i="3" s="1"/>
  <c r="AZ55" i="3"/>
  <c r="AN55" i="3"/>
  <c r="AO55" i="3" s="1"/>
  <c r="AJ55" i="3"/>
  <c r="AK55" i="3" s="1"/>
  <c r="AF55" i="3"/>
  <c r="AG55" i="3" s="1"/>
  <c r="AN54" i="3"/>
  <c r="AO54" i="3" s="1"/>
  <c r="AJ54" i="3"/>
  <c r="AK54" i="3" s="1"/>
  <c r="AF54" i="3"/>
  <c r="AG54" i="3" s="1"/>
  <c r="AX53" i="3"/>
  <c r="AN53" i="3"/>
  <c r="AO53" i="3" s="1"/>
  <c r="AJ53" i="3"/>
  <c r="AK53" i="3" s="1"/>
  <c r="AF53" i="3"/>
  <c r="AG53" i="3" s="1"/>
  <c r="AZ52" i="3"/>
  <c r="AN52" i="3"/>
  <c r="AO52" i="3" s="1"/>
  <c r="AJ52" i="3"/>
  <c r="AK52" i="3" s="1"/>
  <c r="AF52" i="3"/>
  <c r="AG52" i="3" s="1"/>
  <c r="AN51" i="3"/>
  <c r="AO51" i="3" s="1"/>
  <c r="AJ51" i="3"/>
  <c r="AK51" i="3" s="1"/>
  <c r="AF51" i="3"/>
  <c r="AG51" i="3" s="1"/>
  <c r="AV50" i="3"/>
  <c r="AW50" i="3" s="1"/>
  <c r="AR50" i="3"/>
  <c r="AS50" i="3" s="1"/>
  <c r="AN50" i="3"/>
  <c r="AO50" i="3" s="1"/>
  <c r="AJ50" i="3"/>
  <c r="AK50" i="3" s="1"/>
  <c r="AF50" i="3"/>
  <c r="AG50" i="3" s="1"/>
  <c r="AV49" i="3"/>
  <c r="AW49" i="3" s="1"/>
  <c r="AR49" i="3"/>
  <c r="AS49" i="3" s="1"/>
  <c r="AN49" i="3"/>
  <c r="AO49" i="3" s="1"/>
  <c r="AJ49" i="3"/>
  <c r="AK49" i="3" s="1"/>
  <c r="AF49" i="3"/>
  <c r="AG49" i="3" s="1"/>
  <c r="AV48" i="3"/>
  <c r="AW48" i="3" s="1"/>
  <c r="AR48" i="3"/>
  <c r="AS48" i="3" s="1"/>
  <c r="AN48" i="3"/>
  <c r="AO48" i="3" s="1"/>
  <c r="AJ48" i="3"/>
  <c r="AK48" i="3" s="1"/>
  <c r="AF48" i="3"/>
  <c r="AG48" i="3" s="1"/>
  <c r="AV47" i="3"/>
  <c r="AW47" i="3" s="1"/>
  <c r="AR47" i="3"/>
  <c r="AS47" i="3" s="1"/>
  <c r="AN47" i="3"/>
  <c r="AO47" i="3" s="1"/>
  <c r="AJ47" i="3"/>
  <c r="AK47" i="3" s="1"/>
  <c r="AF47" i="3"/>
  <c r="AG47" i="3" s="1"/>
  <c r="AV46" i="3"/>
  <c r="AW46" i="3" s="1"/>
  <c r="AR46" i="3"/>
  <c r="AS46" i="3" s="1"/>
  <c r="AN46" i="3"/>
  <c r="AO46" i="3" s="1"/>
  <c r="AJ46" i="3"/>
  <c r="AK46" i="3" s="1"/>
  <c r="AF46" i="3"/>
  <c r="AG46" i="3" s="1"/>
  <c r="AV45" i="3"/>
  <c r="AW45" i="3" s="1"/>
  <c r="AR45" i="3"/>
  <c r="AS45" i="3" s="1"/>
  <c r="AN45" i="3"/>
  <c r="AO45" i="3" s="1"/>
  <c r="AJ45" i="3"/>
  <c r="AK45" i="3" s="1"/>
  <c r="AF45" i="3"/>
  <c r="AG45" i="3" s="1"/>
  <c r="AV43" i="3"/>
  <c r="AW43" i="3" s="1"/>
  <c r="AR43" i="3"/>
  <c r="AS43" i="3" s="1"/>
  <c r="AN43" i="3"/>
  <c r="AO43" i="3" s="1"/>
  <c r="AJ43" i="3"/>
  <c r="AK43" i="3" s="1"/>
  <c r="AF43" i="3"/>
  <c r="AG43" i="3" s="1"/>
  <c r="AV40" i="3"/>
  <c r="AW40" i="3" s="1"/>
  <c r="AR40" i="3"/>
  <c r="AS40" i="3" s="1"/>
  <c r="AN40" i="3"/>
  <c r="AO40" i="3" s="1"/>
  <c r="AJ40" i="3"/>
  <c r="AK40" i="3" s="1"/>
  <c r="AF40" i="3"/>
  <c r="AG40" i="3" s="1"/>
  <c r="AX39" i="3"/>
  <c r="AV39" i="3"/>
  <c r="AW39" i="3" s="1"/>
  <c r="AR39" i="3"/>
  <c r="AS39" i="3" s="1"/>
  <c r="AN39" i="3"/>
  <c r="AO39" i="3" s="1"/>
  <c r="AJ39" i="3"/>
  <c r="AK39" i="3" s="1"/>
  <c r="AF39" i="3"/>
  <c r="AX38" i="3"/>
  <c r="AV38" i="3"/>
  <c r="AW38" i="3" s="1"/>
  <c r="AR38" i="3"/>
  <c r="AS38" i="3" s="1"/>
  <c r="AN38" i="3"/>
  <c r="AO38" i="3" s="1"/>
  <c r="AJ38" i="3"/>
  <c r="AK38" i="3" s="1"/>
  <c r="AF38" i="3"/>
  <c r="AG38" i="3" s="1"/>
  <c r="AV37" i="3"/>
  <c r="AW37" i="3" s="1"/>
  <c r="AR37" i="3"/>
  <c r="AS37" i="3" s="1"/>
  <c r="AN37" i="3"/>
  <c r="AO37" i="3" s="1"/>
  <c r="AJ37" i="3"/>
  <c r="AK37" i="3" s="1"/>
  <c r="AF37" i="3"/>
  <c r="AG37" i="3" s="1"/>
  <c r="AX36" i="3"/>
  <c r="AV36" i="3"/>
  <c r="AW36" i="3" s="1"/>
  <c r="AR36" i="3"/>
  <c r="AS36" i="3" s="1"/>
  <c r="AN36" i="3"/>
  <c r="AO36" i="3" s="1"/>
  <c r="AJ36" i="3"/>
  <c r="AK36" i="3" s="1"/>
  <c r="AF36" i="3"/>
  <c r="AG36" i="3" s="1"/>
  <c r="AX35" i="3"/>
  <c r="AV35" i="3"/>
  <c r="AW35" i="3" s="1"/>
  <c r="AR35" i="3"/>
  <c r="AS35" i="3" s="1"/>
  <c r="AN35" i="3"/>
  <c r="AO35" i="3" s="1"/>
  <c r="AJ35" i="3"/>
  <c r="AK35" i="3" s="1"/>
  <c r="AF35" i="3"/>
  <c r="AG35" i="3" s="1"/>
  <c r="AV34" i="3"/>
  <c r="AW34" i="3" s="1"/>
  <c r="AR34" i="3"/>
  <c r="AS34" i="3" s="1"/>
  <c r="AN34" i="3"/>
  <c r="AO34" i="3" s="1"/>
  <c r="AJ34" i="3"/>
  <c r="AK34" i="3" s="1"/>
  <c r="AF34" i="3"/>
  <c r="AG34" i="3" s="1"/>
  <c r="AV32" i="3"/>
  <c r="AW32" i="3" s="1"/>
  <c r="AR32" i="3"/>
  <c r="AS32" i="3" s="1"/>
  <c r="AN32" i="3"/>
  <c r="AO32" i="3" s="1"/>
  <c r="AJ32" i="3"/>
  <c r="AK32" i="3" s="1"/>
  <c r="AF32" i="3"/>
  <c r="AG32" i="3" s="1"/>
  <c r="AX31" i="3"/>
  <c r="AV31" i="3"/>
  <c r="AW31" i="3" s="1"/>
  <c r="AR31" i="3"/>
  <c r="AS31" i="3" s="1"/>
  <c r="AN31" i="3"/>
  <c r="AO31" i="3" s="1"/>
  <c r="AJ31" i="3"/>
  <c r="AK31" i="3" s="1"/>
  <c r="AF31" i="3"/>
  <c r="AX30" i="3"/>
  <c r="AV30" i="3"/>
  <c r="AW30" i="3" s="1"/>
  <c r="AR30" i="3"/>
  <c r="AS30" i="3" s="1"/>
  <c r="AN30" i="3"/>
  <c r="AO30" i="3" s="1"/>
  <c r="AJ30" i="3"/>
  <c r="AK30" i="3" s="1"/>
  <c r="AF30" i="3"/>
  <c r="AG30" i="3" s="1"/>
  <c r="AV29" i="3"/>
  <c r="AW29" i="3" s="1"/>
  <c r="AR29" i="3"/>
  <c r="AS29" i="3" s="1"/>
  <c r="AN29" i="3"/>
  <c r="AO29" i="3" s="1"/>
  <c r="AJ29" i="3"/>
  <c r="AK29" i="3" s="1"/>
  <c r="AF29" i="3"/>
  <c r="AG29" i="3" s="1"/>
  <c r="AX28" i="3"/>
  <c r="AV28" i="3"/>
  <c r="AW28" i="3" s="1"/>
  <c r="AR28" i="3"/>
  <c r="AS28" i="3" s="1"/>
  <c r="AN28" i="3"/>
  <c r="AO28" i="3" s="1"/>
  <c r="AJ28" i="3"/>
  <c r="AK28" i="3" s="1"/>
  <c r="AF28" i="3"/>
  <c r="AG28" i="3" s="1"/>
  <c r="AX27" i="3"/>
  <c r="AV27" i="3"/>
  <c r="AW27" i="3" s="1"/>
  <c r="AR27" i="3"/>
  <c r="AS27" i="3" s="1"/>
  <c r="AN27" i="3"/>
  <c r="AO27" i="3" s="1"/>
  <c r="AJ27" i="3"/>
  <c r="AK27" i="3" s="1"/>
  <c r="AF27" i="3"/>
  <c r="AG27" i="3" s="1"/>
  <c r="AV26" i="3"/>
  <c r="AW26" i="3" s="1"/>
  <c r="AR26" i="3"/>
  <c r="AS26" i="3" s="1"/>
  <c r="AN26" i="3"/>
  <c r="AO26" i="3" s="1"/>
  <c r="AJ26" i="3"/>
  <c r="AK26" i="3" s="1"/>
  <c r="AF26" i="3"/>
  <c r="AG26" i="3" s="1"/>
  <c r="AV25" i="3"/>
  <c r="AW25" i="3" s="1"/>
  <c r="AR25" i="3"/>
  <c r="AS25" i="3" s="1"/>
  <c r="AN25" i="3"/>
  <c r="AO25" i="3" s="1"/>
  <c r="AJ25" i="3"/>
  <c r="AK25" i="3" s="1"/>
  <c r="AF25" i="3"/>
  <c r="AG25" i="3" s="1"/>
  <c r="AV24" i="3"/>
  <c r="AW24" i="3" s="1"/>
  <c r="AR24" i="3"/>
  <c r="AS24" i="3" s="1"/>
  <c r="AN24" i="3"/>
  <c r="AO24" i="3" s="1"/>
  <c r="AJ24" i="3"/>
  <c r="AK24" i="3" s="1"/>
  <c r="AF24" i="3"/>
  <c r="AG24" i="3" s="1"/>
  <c r="AV22" i="3"/>
  <c r="AW22" i="3" s="1"/>
  <c r="AR22" i="3"/>
  <c r="AS22" i="3" s="1"/>
  <c r="AN22" i="3"/>
  <c r="AO22" i="3" s="1"/>
  <c r="AJ22" i="3"/>
  <c r="AK22" i="3" s="1"/>
  <c r="AF22" i="3"/>
  <c r="AG22" i="3" s="1"/>
  <c r="AV21" i="3"/>
  <c r="AW21" i="3" s="1"/>
  <c r="AR21" i="3"/>
  <c r="AS21" i="3" s="1"/>
  <c r="AN21" i="3"/>
  <c r="AO21" i="3" s="1"/>
  <c r="AJ21" i="3"/>
  <c r="AK21" i="3" s="1"/>
  <c r="AF21" i="3"/>
  <c r="AG21" i="3" s="1"/>
  <c r="AV19" i="3"/>
  <c r="AW19" i="3" s="1"/>
  <c r="AR19" i="3"/>
  <c r="AS19" i="3" s="1"/>
  <c r="AN19" i="3"/>
  <c r="AO19" i="3" s="1"/>
  <c r="AJ19" i="3"/>
  <c r="AK19" i="3" s="1"/>
  <c r="AF19" i="3"/>
  <c r="AG19" i="3" s="1"/>
  <c r="AV18" i="3"/>
  <c r="AW18" i="3" s="1"/>
  <c r="AR18" i="3"/>
  <c r="AS18" i="3" s="1"/>
  <c r="AN18" i="3"/>
  <c r="AO18" i="3" s="1"/>
  <c r="AJ18" i="3"/>
  <c r="AK18" i="3" s="1"/>
  <c r="AF18" i="3"/>
  <c r="AG18" i="3" s="1"/>
  <c r="AV17" i="3"/>
  <c r="AW17" i="3" s="1"/>
  <c r="AR17" i="3"/>
  <c r="AS17" i="3" s="1"/>
  <c r="AN17" i="3"/>
  <c r="AO17" i="3" s="1"/>
  <c r="AJ17" i="3"/>
  <c r="AK17" i="3" s="1"/>
  <c r="AF17" i="3"/>
  <c r="AG17" i="3" s="1"/>
  <c r="AV16" i="3"/>
  <c r="AW16" i="3" s="1"/>
  <c r="AR16" i="3"/>
  <c r="AS16" i="3" s="1"/>
  <c r="AN16" i="3"/>
  <c r="AO16" i="3" s="1"/>
  <c r="AJ16" i="3"/>
  <c r="AK16" i="3" s="1"/>
  <c r="AF16" i="3"/>
  <c r="AG16" i="3" s="1"/>
  <c r="AZ202" i="3" l="1"/>
  <c r="AZ123" i="3"/>
  <c r="AG184" i="3"/>
  <c r="AY31" i="3"/>
  <c r="AZ31" i="3" s="1"/>
  <c r="AO127" i="3"/>
  <c r="AZ127" i="3" s="1"/>
  <c r="AY39" i="3"/>
  <c r="AZ39" i="3" s="1"/>
  <c r="AY147" i="3"/>
  <c r="AZ147" i="3" s="1"/>
  <c r="AG39" i="3"/>
  <c r="AS147" i="3"/>
  <c r="AY28" i="3"/>
  <c r="AG31" i="3"/>
  <c r="AY36" i="3"/>
  <c r="AZ36" i="3" s="1"/>
  <c r="AY131" i="3"/>
  <c r="AK70" i="3"/>
  <c r="AZ70" i="3"/>
  <c r="AY234" i="3"/>
  <c r="AZ234" i="3" s="1"/>
  <c r="AZ131" i="3"/>
  <c r="AY129" i="3"/>
  <c r="AO129" i="3"/>
  <c r="AZ129" i="3" s="1"/>
  <c r="AG181" i="3"/>
  <c r="AO133" i="3"/>
  <c r="AZ133" i="3" s="1"/>
  <c r="AZ365" i="3" l="1"/>
  <c r="AY175" i="3"/>
  <c r="AZ175" i="3"/>
  <c r="AY365" i="3"/>
  <c r="AY121" i="3"/>
  <c r="AZ28" i="3"/>
  <c r="AZ121" i="3" s="1"/>
  <c r="AZ366" i="3" l="1"/>
  <c r="AY366" i="3"/>
</calcChain>
</file>

<file path=xl/sharedStrings.xml><?xml version="1.0" encoding="utf-8"?>
<sst xmlns="http://schemas.openxmlformats.org/spreadsheetml/2006/main" count="6815" uniqueCount="1006">
  <si>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</si>
  <si>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</si>
  <si>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</si>
  <si>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</si>
  <si>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</si>
  <si>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</si>
  <si>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</si>
  <si>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</si>
  <si>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1 Т</t>
  </si>
  <si>
    <t>ОИ</t>
  </si>
  <si>
    <t>г.Атырау, ст.Тендык, УПТОиКО</t>
  </si>
  <si>
    <t>DDP</t>
  </si>
  <si>
    <t>2 Т</t>
  </si>
  <si>
    <t>3 Т</t>
  </si>
  <si>
    <t>4 Т</t>
  </si>
  <si>
    <t>5 Т</t>
  </si>
  <si>
    <t>6 Т</t>
  </si>
  <si>
    <t>7 Т</t>
  </si>
  <si>
    <t>8 Т</t>
  </si>
  <si>
    <t>8-1 Т</t>
  </si>
  <si>
    <t>8-2 Т</t>
  </si>
  <si>
    <t>9 Т</t>
  </si>
  <si>
    <t>10 Т</t>
  </si>
  <si>
    <t>11 Т</t>
  </si>
  <si>
    <t>12 Т</t>
  </si>
  <si>
    <t>ОТ</t>
  </si>
  <si>
    <t>13 Т</t>
  </si>
  <si>
    <t>14 Т</t>
  </si>
  <si>
    <t>15 Т</t>
  </si>
  <si>
    <t>16 Т</t>
  </si>
  <si>
    <t>17 Т</t>
  </si>
  <si>
    <t>18 Т</t>
  </si>
  <si>
    <t>18-1 Т</t>
  </si>
  <si>
    <t>19 Т</t>
  </si>
  <si>
    <t>19-1 Т</t>
  </si>
  <si>
    <t>20 Т</t>
  </si>
  <si>
    <t>20-1 Т</t>
  </si>
  <si>
    <t>21 Т</t>
  </si>
  <si>
    <t>21-1 Т</t>
  </si>
  <si>
    <t>22 Т</t>
  </si>
  <si>
    <t>22-1 Т</t>
  </si>
  <si>
    <t>23 Т</t>
  </si>
  <si>
    <t>23-1 Т</t>
  </si>
  <si>
    <t>24 Т</t>
  </si>
  <si>
    <t>24-1 Т</t>
  </si>
  <si>
    <t>25 Т</t>
  </si>
  <si>
    <t>25-1 Т</t>
  </si>
  <si>
    <t>26 Т</t>
  </si>
  <si>
    <t>26-1 Т</t>
  </si>
  <si>
    <t>27 Т</t>
  </si>
  <si>
    <t>27-1 Т</t>
  </si>
  <si>
    <t>28 Т</t>
  </si>
  <si>
    <t>29 Т</t>
  </si>
  <si>
    <t>30 Т</t>
  </si>
  <si>
    <t>31 Т</t>
  </si>
  <si>
    <t>32 Т</t>
  </si>
  <si>
    <t>33 Т</t>
  </si>
  <si>
    <t>34 Т</t>
  </si>
  <si>
    <t>Деэмульгатор</t>
  </si>
  <si>
    <t>для отделения воды от нефти, в жидком виде</t>
  </si>
  <si>
    <t>ТПХ</t>
  </si>
  <si>
    <t>Сальник устьевой</t>
  </si>
  <si>
    <t>для герметизации устья скважины, рабочее давление 14 МПа, диаметр полированного штока 31,8 мм</t>
  </si>
  <si>
    <t>Ремень</t>
  </si>
  <si>
    <t>Перчатки</t>
  </si>
  <si>
    <t>Краги</t>
  </si>
  <si>
    <t>ДКС</t>
  </si>
  <si>
    <t>Пропан-бутан</t>
  </si>
  <si>
    <t>Атырауская область</t>
  </si>
  <si>
    <t>2. Работы</t>
  </si>
  <si>
    <t>1 Р</t>
  </si>
  <si>
    <t>ДТ</t>
  </si>
  <si>
    <t>Атырауская область, г.Атырау</t>
  </si>
  <si>
    <t/>
  </si>
  <si>
    <t>2 Р</t>
  </si>
  <si>
    <t>Атырауская область, Жылыойский район</t>
  </si>
  <si>
    <t>3 Р</t>
  </si>
  <si>
    <t>ДГП</t>
  </si>
  <si>
    <t>4 Р</t>
  </si>
  <si>
    <t>5 Р</t>
  </si>
  <si>
    <t>6 Р</t>
  </si>
  <si>
    <t>7 Р</t>
  </si>
  <si>
    <t>8 Р</t>
  </si>
  <si>
    <t>9 Р</t>
  </si>
  <si>
    <t>16 Р</t>
  </si>
  <si>
    <t>17 Р</t>
  </si>
  <si>
    <t>18 Р</t>
  </si>
  <si>
    <t>ДАПиИТ</t>
  </si>
  <si>
    <t>Работы по монтажу/внедрению автоматизированных систем управления/контроля/мониторинга/учета/диспетчеризации и аналогичного оборудования</t>
  </si>
  <si>
    <t>Работы по сооружению автомобильной дороги</t>
  </si>
  <si>
    <t xml:space="preserve">Атырауская область Исатайский район </t>
  </si>
  <si>
    <t>1 У</t>
  </si>
  <si>
    <t>2 У</t>
  </si>
  <si>
    <t>3 У</t>
  </si>
  <si>
    <t>4 У</t>
  </si>
  <si>
    <t>5 У</t>
  </si>
  <si>
    <t>6 У</t>
  </si>
  <si>
    <t>7 У</t>
  </si>
  <si>
    <t>ЦБ</t>
  </si>
  <si>
    <t>8 У</t>
  </si>
  <si>
    <t>Услуги по проведению аудита финансовой отчетности</t>
  </si>
  <si>
    <t>9 У</t>
  </si>
  <si>
    <t>10 У</t>
  </si>
  <si>
    <t>11 У</t>
  </si>
  <si>
    <t>12 У</t>
  </si>
  <si>
    <t>13 У</t>
  </si>
  <si>
    <t>14 У</t>
  </si>
  <si>
    <t>15 У</t>
  </si>
  <si>
    <t>16 У</t>
  </si>
  <si>
    <t>16-1 У</t>
  </si>
  <si>
    <t>17 У</t>
  </si>
  <si>
    <t>18 У</t>
  </si>
  <si>
    <t>19 У</t>
  </si>
  <si>
    <t>19-1 У</t>
  </si>
  <si>
    <t>20 У</t>
  </si>
  <si>
    <t>21 У</t>
  </si>
  <si>
    <t>22 У</t>
  </si>
  <si>
    <t>23 У</t>
  </si>
  <si>
    <t>24 У</t>
  </si>
  <si>
    <t>25 У</t>
  </si>
  <si>
    <t>26 У</t>
  </si>
  <si>
    <t>27 У</t>
  </si>
  <si>
    <t>28 У</t>
  </si>
  <si>
    <t>Услуги по перевозкам легковым автотранспортом</t>
  </si>
  <si>
    <t>Услуги железнодорожного транспорта пассажирского экскурсионного</t>
  </si>
  <si>
    <t>Перевозки железнодорожным транспортом пассажирским экскурсионным</t>
  </si>
  <si>
    <t>Услуги телефонной связи</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</si>
  <si>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</si>
  <si>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пожарной/охранной сигнализации/систем тушения/видеонаблюдения и аналогичного оборудования</t>
  </si>
  <si>
    <t>Услуги фиксированной местной, междугородней, международной телефонной связи  - доступ и пользование</t>
  </si>
  <si>
    <t>Услуги по доступу к Интернету</t>
  </si>
  <si>
    <t>Услуги, направленные на предоставление доступа к Интернету узкополосному по сетям проводным</t>
  </si>
  <si>
    <t>Атырауская область, Исатайский район</t>
  </si>
  <si>
    <t>Услуги автобусов по перевозкам пассажиров не по расписанию</t>
  </si>
  <si>
    <t>Оказание транспортных услуг по перевозке пассажиров  легковым автотранспортом для НГДУ "Жайыкмунайгаз" АО "Эмбамунайгаз"</t>
  </si>
  <si>
    <t>Оказание транспортных услуг по перевозке пассажиров автобусами  для НГДУ "Жылыоймунайгаз" АО "Эмбамунайгаз"</t>
  </si>
  <si>
    <t>Оказание транспортных услуг по перевозке пассажиров  легковым автотранспортом для НГДУ "Жылыоймунайгаз" АО "Эмбамунайгаз"</t>
  </si>
  <si>
    <t>Оказание транспортных услуг по перевозке пассажиров  легковым автотранспортом для НГДУ "Кайнармунайгаз" АО "Эмбамунайгаз"</t>
  </si>
  <si>
    <t>493934.000.000000</t>
  </si>
  <si>
    <t>494219.000.000000</t>
  </si>
  <si>
    <t>Атырауская область, Кызылкогинский район</t>
  </si>
  <si>
    <t>331311.100.000008</t>
  </si>
  <si>
    <t xml:space="preserve"> Атырауская область, Кзылкугинский район</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</si>
  <si>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</si>
  <si>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</si>
  <si>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</si>
  <si>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</si>
  <si>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</si>
  <si>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</si>
  <si>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</si>
  <si>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</si>
  <si>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</si>
  <si>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</si>
  <si>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</si>
  <si>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</si>
  <si>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</si>
  <si>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</si>
  <si>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</si>
  <si>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</si>
  <si>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</si>
  <si>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</si>
  <si>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</si>
  <si>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</si>
  <si>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</si>
  <si>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</si>
  <si>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</si>
  <si>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</si>
  <si>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</si>
  <si>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</si>
  <si>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</si>
  <si>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</si>
  <si>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</si>
  <si>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</si>
  <si>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</si>
  <si>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</si>
  <si>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</si>
  <si>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</si>
  <si>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</si>
  <si>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</si>
  <si>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</si>
  <si>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</si>
  <si>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</si>
  <si>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</si>
  <si>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</si>
  <si>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</si>
  <si>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</si>
  <si>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</si>
  <si>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</si>
  <si>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</si>
  <si>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</si>
  <si>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</si>
  <si>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</si>
  <si>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</si>
  <si>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</si>
  <si>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</si>
  <si>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</si>
  <si>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</si>
  <si>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</si>
  <si>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</si>
  <si>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</si>
  <si>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</si>
  <si>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</si>
  <si>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</si>
  <si>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</si>
  <si>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</si>
  <si>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</si>
  <si>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</si>
  <si>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</si>
  <si>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</si>
  <si>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</si>
  <si>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</si>
  <si>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</si>
  <si>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</si>
  <si>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</si>
  <si>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</si>
  <si>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</si>
  <si>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</si>
  <si>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</si>
  <si>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</si>
  <si>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</si>
  <si>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</si>
  <si>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</si>
  <si>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</si>
  <si>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</si>
  <si>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</si>
  <si>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</si>
  <si>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</si>
  <si>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</si>
  <si>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</si>
  <si>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</si>
  <si>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</si>
  <si>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</si>
  <si>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230000000</t>
  </si>
  <si>
    <t>г.Атырау, ул.Валиханова, 1</t>
  </si>
  <si>
    <t>KZ</t>
  </si>
  <si>
    <t>12.2020</t>
  </si>
  <si>
    <t>С НДС</t>
  </si>
  <si>
    <t>1. Товары</t>
  </si>
  <si>
    <t>168 Тонна (метрическая)</t>
  </si>
  <si>
    <t>2022</t>
  </si>
  <si>
    <t>2023</t>
  </si>
  <si>
    <t>МС</t>
  </si>
  <si>
    <t>710000000</t>
  </si>
  <si>
    <t>60</t>
  </si>
  <si>
    <t>020240000555</t>
  </si>
  <si>
    <t>120240021112</t>
  </si>
  <si>
    <t xml:space="preserve">Итого по услугам </t>
  </si>
  <si>
    <t xml:space="preserve">Итого по товарам </t>
  </si>
  <si>
    <t xml:space="preserve">Итого по работам </t>
  </si>
  <si>
    <t>Всего по новой форме ТРУ</t>
  </si>
  <si>
    <t>исключить</t>
  </si>
  <si>
    <t>12.2021</t>
  </si>
  <si>
    <t>54</t>
  </si>
  <si>
    <t>51</t>
  </si>
  <si>
    <t>52</t>
  </si>
  <si>
    <t>53</t>
  </si>
  <si>
    <t>55</t>
  </si>
  <si>
    <t>56</t>
  </si>
  <si>
    <t>57</t>
  </si>
  <si>
    <t>58</t>
  </si>
  <si>
    <t>59</t>
  </si>
  <si>
    <t>61</t>
  </si>
  <si>
    <t>62</t>
  </si>
  <si>
    <t>Причина исключения</t>
  </si>
  <si>
    <t>01.2019</t>
  </si>
  <si>
    <t>711220.000.000000</t>
  </si>
  <si>
    <t>Услуги по авторскому/техническому надзору</t>
  </si>
  <si>
    <t>Атырауская область, г. Атырау</t>
  </si>
  <si>
    <t>ДМ</t>
  </si>
  <si>
    <t>Оказание транспортных услуг по перевозке пассажиров автобусами для НГДУ "Доссормунайгаз" АО "Эмбамунайгаз"</t>
  </si>
  <si>
    <t>Оказание транспортных услуг по перевозке пассажиров  легковым автотранспортом для НГДУ "Доссормунайгаз" АО "Эмбамунайгаз"</t>
  </si>
  <si>
    <r>
      <t xml:space="preserve">Идентификатор из внешней системы                                     </t>
    </r>
    <r>
      <rPr>
        <i/>
        <sz val="10"/>
        <rFont val="Times New Roman"/>
        <family val="1"/>
        <charset val="204"/>
      </rPr>
      <t>(необязательное поле)</t>
    </r>
  </si>
  <si>
    <t>10.2018</t>
  </si>
  <si>
    <t>г. Атырау ул. Валиханова, 1</t>
  </si>
  <si>
    <t>137-4</t>
  </si>
  <si>
    <t>ДОТиОС</t>
  </si>
  <si>
    <t>100</t>
  </si>
  <si>
    <t>12.2018</t>
  </si>
  <si>
    <t>0</t>
  </si>
  <si>
    <t>11.2018</t>
  </si>
  <si>
    <t>Атырауская область, Макатский район</t>
  </si>
  <si>
    <t>141923.700.000004</t>
  </si>
  <si>
    <t>повседневные, пропитанные полимерными материалами</t>
  </si>
  <si>
    <t>Атырауская область, г.Атырау, ст.Тендык, УПТОиКО</t>
  </si>
  <si>
    <t>12.2023</t>
  </si>
  <si>
    <t>796 Штука</t>
  </si>
  <si>
    <t>Перчатки пятипалые полимерные (маслобензостойкие).Технические характеристики:Материал - хлопок, нитрилбутилдиеновый каучук;Усиленная жесткая крага перчатки из прочной ткани -10см., без ПВХпокрытия;Физические свойства - маслобензостойкие, водонепроницаемые, сухой ивлажный (промасленный) захват, антистатические свойства;Химическая стойкость - к кислотам и щелочам 40 - 50%, неорганическимрастворителям, спиртам, метанолу, газовому конденсату;Манжеты - с крагами;Климатические условия, С от +85 до -30;Нормативно-технический документ - ГОСТ 12.4.252-2013.</t>
  </si>
  <si>
    <t>Перчатки пятипалые утепленные полимерные (маслобензостойкие).Технические характеристики:Материал - хлопок, полимерное морозоустойчивое ПВХ покрытие;Усиленная жесткая крага перчатки из прочной ткани -10см., без ПВХпокрытия;Подкладка - флис;Слой эластичного пенополиуретана;Физические свойства - влагоустойчивы, полностью восстанавливают формупосле сжатия, обладают теплоизолирующим эффектом, не имеет запаха, невызывает аллергических реакций;Монжета - трикотажная;Климатические условия, С - до - 30;Нормативно-технический документ - ГОСТ 12.4.252-2013.</t>
  </si>
  <si>
    <t>141230.100.000002</t>
  </si>
  <si>
    <t>для защиты рук, пропитанные ПВХ, хлопчатобумажные</t>
  </si>
  <si>
    <t>Перчатки трикотажные ПВХ покрытие на ладонной части.Технические характеристики:Материал - поливинилхлорид 25, хлопок 75;Покрытие - ПВХ протекторное на ладонной чати;Монжета - трикотажная, край обработан плотной цветной нитью;Класс вязки – 13;Размеры - 7,8, 9.;Климатические условия, С - до - 20;Нормативно-технический документ - ГОСТ 12.4.252-2013.</t>
  </si>
  <si>
    <t>Перчатки хлопчатобумажные с нитриловым покрытием.Технические характеристики:Материал - х/б (хлопчатобумажный);Покрытие - частичное нитриловое;Обработка - антибактериальная;Манжета - приточная,трикотажная;Химическая стойкость - неорганические растворители, газовый конденсат,спирты, метанол, нефтепродукты;Нормативно-технический документ - ГОСТ 12.4.252-2013.</t>
  </si>
  <si>
    <t>141230.100.000008</t>
  </si>
  <si>
    <t>для защиты рук, спилковые</t>
  </si>
  <si>
    <t>Перчатки пятипалые защитные комбинированные из спилка КРС обеспечиваютзащиту от механических воздействий и истираний.Технические характеристики:Материал - хлопчатобумажная ткань 230гр/м2;Покрытие - спилок КРС;Качество - (категория AB);В области кисти руки вшита утягивающая эластичная лента;Нормативно-технический документ - ГОСТ 12.4.252-2013, EN 420: 2003,EN388 (3, 1, 4, 3).</t>
  </si>
  <si>
    <t>141230.100.000000</t>
  </si>
  <si>
    <t>для защиты рук, из термостойкого материала</t>
  </si>
  <si>
    <t>Перчатки краги пятипалые защитные комбинированные из спилка КРСобеспечивают защиту от механических воздействий и истираний.Технические характеристики:Материал - хлопчатобумажная ткань 320гр/м2;Покрытие - спилок КРС;Качество - категория A;Дополнительное усиление на ладони;Подкладка кисти - термоизолирующая флисовая;В области кисти руки вшита утягивающая эластичная лента;Во всех швах изделия использована нить арамид - полипарафенилен -терефталамида, синтетического волокна (предел прочности 3620 МПа);Возможность многократного использования;Прочность - нить сохраняет прочность и эластичность при низкихтемпературах,  до  (-196C), при нагреве нить не плавится, а разлагаетсяпри сравнительно высоких температурах (430-480C);Нормативно-технический документ - ГОСТ 12.4.252-2013.</t>
  </si>
  <si>
    <t>141931.700.000000</t>
  </si>
  <si>
    <t>повседневные, кожаные</t>
  </si>
  <si>
    <t>Перчатки пятипалые цельно кожаные, утепленные, обеспечивают защиту отмеханических воздействий и истираний.Технические характеристики:Материал - лицевая  воловьея кожа высокого качества;Качество - категория A;Утягивающая эластичная лента - в области кисти руки;Подклад - флис;Усиление - на подушечке большого пальца;Кант - обработан фирменным логотипом;В области кисти руки вшита утягивающая эластичная лента;Нормативно-технический документ - ГОСТ 12.4.252-2013, EN 420: 2003,EN388 (3, 1, 4, 3).</t>
  </si>
  <si>
    <t>ДДНиГ</t>
  </si>
  <si>
    <t>289261.500.000038</t>
  </si>
  <si>
    <t>Центратор</t>
  </si>
  <si>
    <t>пружинный, для обсадных труб, диаметр 73-426 мм</t>
  </si>
  <si>
    <t>Центратор штанговый ЦШ-19х22.Назначение - штанговый для предотвращения трения штанг о колонну НКТ приработе насосной установки;Технические хараткеристики:Тип насоса - ЦШ;Диаметр штанги, мм - 19х22;Минимальная прочность на растяжение, тонн - 59;Предел текучести не менее, тонн - 35;Минимальная твердость (Rc) - 22;Максимально допустимый момент кручения, Н*м - 1500;Максимальная рабочая температура, С - 130;Длина не более, мм - 194;Ширина не более, мм - 61;Резьба, мм - 19;Характеристика муфты класса Т:Вес не более, кг - 0,7;Длина  не более, мм - 98;Размер резьбы, мм - 19;Поставка:- должен поставляется заказчику в заводской упаковке (ящиках) спаспортом, с сертификатом и другими документами, удостоверяющимпроисхождение товара.</t>
  </si>
  <si>
    <t>289939.899.000025</t>
  </si>
  <si>
    <t>Якорь</t>
  </si>
  <si>
    <t>для предоотвращения отворота и полета подвески насосно-компрессорной трубы</t>
  </si>
  <si>
    <t>Якорь противоотворотный предназначен для фиксации статора винтовогонасоса в эксплуатационной колонне добывающей скважины при работенасосной установки, исключает отворот колонны НКТ и насоса во времяработы установки.Технические характеристики:Условный диаметр колонны обсадных труб, мм - 146;Внутренний диаметр якоря, мм - 61,9-62;Наружный диаметр, мм - 117;Присоединительная резьба муфта якоря по стандарту ГОСТ 633-80 - НКТ 27/8 с высаженным наружу концом;Присоединительная резьба нипель по стандарту ГОСТ 633-80 - НКТ 2 7/8 свысаженным наружу концом;Габариты:длина, мм - 600-610;диаметр, мм - 117;Масса, кг - 20;Комплектность:Противоотваротный динамический якорь, шт - 1;Паспорт КП5, шт - 1;Сертификат СТ КЗ, шт - 1;Обозначение и материалы основных деталей:Корпус - сталь 40Х ГОСТ 4546-71;Пружина - сталь 65Г;Крышка - сталь 20 ГОСТ 1050-88;Винт-сталь 35 ГОСТ 1050-88;Плашка - сталь 40Х ГОСТ 4543-71.</t>
  </si>
  <si>
    <t>Якорь противоотворотный предназначен для фиксации статора винтовогонасоса в эксплуатационной колонне добывающей скважины при работенасосной установки, исключает отворот колонны НКТ и насоса во времяработы установки.Технические характеристики:Условный диаметр колонны обсадных труб, мм - 168;Внутренний диаметр якоря, мм - 61,9-62;Наружный диаметр, мм - 138;Присоединительная резьба муфта якоря по стандарту ГОСТ 633-80 - НКТ 27/8 с высаженным наружу концом;Присоединительная резьба нипель по стандарту ГОСТ 633-80 - НКТ 2 7/8 свысаженным наружу концом;Габариты:длина, мм - 600-610;диаметр, мм - 138;Масса, кг - 30;Комплектность:Противоотваротный динамический якорь, шт - 1;Паспорт КП5, шт - 1;Сертификат СТ КЗ, шт - 1;Обозначение и материалы основных деталей:Корпус - сталь 40Х ГОСТ 4546-71;Пружина - сталь 65Г;Крышка - сталь 20 ГОСТ 1050-88;Винт-сталь 35 ГОСТ 1050-88;Плашка - сталь 40Х ГОСТ 4543-71.</t>
  </si>
  <si>
    <t>281220.900.000038</t>
  </si>
  <si>
    <t>Стабилизатор</t>
  </si>
  <si>
    <t>для насосной штанги</t>
  </si>
  <si>
    <t>Цертратор штанговый ЦШ-22х22.Назначение - для предотвращения трения штанг о колонну НКТ при работенасосной установки;Центратор состоит из трех частей: вала центратора, который вращаетсявместе со штангами, муфты и неподвижного высокопрочного пластмассовогопротектора. Корпус (вал) - сталь (термо-обработанная для снятиянапряжения сталь), стойкий к коррозии, песку с рабочей температурой, С,до - 130,  муфта класса Т с покрытием из черной оксидной пленки.Для работы в колонне НКТ - 73х5,5;Технические характеристики:Минимальная прочность на растяжение, тонн - 62,5;Предел текучести не менее, тонн - 45;Минимальная твердость (Rc) - 22;Максимально допустимый момент кручения, Н*м - 1800;Максимальная рабочая температура, С - 130;Длина, мм, не менее - 194;Ширина, мм, не более - 61;Резьба, мм - 22 (ГОСТ 13877-96);Характеристика муфты класса Т:Вес, кг, не более - 0,89;Длина, мм, не более - 98;Размер резьбы, мм - 22 ((Ш-19 ГОСТ 13877-96);Условия поставки:- должен поставляется заказчику в заводской упаковке (ящиках) спаспортом, с сертификатом и другими документами, удостоверяющимпроисхождение товара.</t>
  </si>
  <si>
    <t>Якорь динамический противоотворотный для эксплуатационной (обсадной)колонны.Техническая характеристика:диаметр условный эксплуатационной (обсадной) колонны, мм - 140;диаметр наружный, мм - 112;длина, мм - 610;диаметр проходного отверстия, мм - 62;присоединительная резьба ниппель-муфта по ГОСТ 633-80 - гладкая /высаженная;вес не более, кг - 17;комплектация - с ЗИП (1 комплект).</t>
  </si>
  <si>
    <t>Якорь-трубодержатель механический для отворота и полета НКТ колонны.Техническая характеристика:диаметр условный эксплуатационной (обсадной) колонны, мм - от 168 до178;диаметр наружный, мм - 140;длина, мм - 900;диаметр проходного отверстия, мм - 48;присоединительная резьба ниппель-муфта по ГОСТ 633-80 - гладкая /высаженная;комплектация - с ЗИП (1 комплект):плашка, шт - 4;пружина, шт - 8;центрирующая планка (фонарь), шт - 4;винт-фиксатор, шт - 1.</t>
  </si>
  <si>
    <t>192031.300.000002</t>
  </si>
  <si>
    <t>технический</t>
  </si>
  <si>
    <t>5108 Баллон</t>
  </si>
  <si>
    <t>"Пропан-бутан технический.
Назначение - технический, используется в производственных целях для постов газорезки и газосварки;
Технические характеристики:
Марка - ПБТ;
Объем баллонов, л - 50 (сжиженным углеводороднымгазом);
Нормативно-технический документ - ГОСТ Р 52087-2003."</t>
  </si>
  <si>
    <t>289261.500.000151</t>
  </si>
  <si>
    <t>Сальник устьевой самоустанавливающийся с двойным уплотнением СУСГ-2A.Технические характеристики:Присоединительная резьба НКТ - 73;Диаметр устьевого штока, мм - 31;Условия поставки:- паспорт;- руководство по эксплуатации;- разрешение а применение от уполномомсенного органа.</t>
  </si>
  <si>
    <t>205941.990.000158</t>
  </si>
  <si>
    <t>Смазка</t>
  </si>
  <si>
    <t>автомобильная, минеральная</t>
  </si>
  <si>
    <t>168 Тонна</t>
  </si>
  <si>
    <t>Смазка многоцелевая антифрикционная водостойкая.Назначение - для применения в узлах трения оборудования, а также для ихконсервации.Технические характеристики:Рабочая температура, С - от - 40 до + 120;Температура каплепадения, С, не менее - 185;Пенетрация при 25 С, 0,1 мм - 220-250;Предел прочности при 20 С, Па - 500-1000;Вязкость при 0 С и среднем градиенте скорости деформации 10с-1, Пас, неболее - 280;Коллоидная стабильность, %, не более - 12;Условия поставки:- предоставление паспорта качества партии.Нормативно-техническая документация - ГОСТ 21150-87.</t>
  </si>
  <si>
    <t>221940.300.000000</t>
  </si>
  <si>
    <t>клиновый, приводный</t>
  </si>
  <si>
    <t>Ремень приводной клиновый.Технические характеристики:Профиль (сечение) - Д;Расчетная длина, мм - 5600;Ширина, мм - 32;Высота, мм - 20;Климатическое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</si>
  <si>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 /С(В);Расчетная длина, мм - 5600;Ширина, мм - 22;Высота, мм - 14;Климатическое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</si>
  <si>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С;Длина, мм - 4500;Ширина, мм - 22;Высота, мм - 14;Климатическое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</si>
  <si>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С(В);Расчетная длина, мм - 3350;Ширина, мм - 22;Высота, мм - 14;Климатическое исполнение - ХЛ;Условия поставки:- сертификат качества/происхождения;Нормативно-технический документ - 1284.2-89.</t>
  </si>
  <si>
    <t>Ремни приводные клиновые, С(В)-4000 ГОСТ 1284.1-89</t>
  </si>
  <si>
    <t>331212.320.000000</t>
  </si>
  <si>
    <t>Работы по ремонту/модернизации компрессорного оборудования</t>
  </si>
  <si>
    <t>Атырауская обл., Жылойский район</t>
  </si>
  <si>
    <t>Басты компрессор қондырғыларына қызмет көрсету</t>
  </si>
  <si>
    <t>Тех. обслуживание основных компрессорных установок</t>
  </si>
  <si>
    <t>Қосымша компрессор қондырғыларына қызмет көрсету</t>
  </si>
  <si>
    <t>Тех. обслуживание вспомогательных компрессорных установок</t>
  </si>
  <si>
    <t>331311.100.000005</t>
  </si>
  <si>
    <t xml:space="preserve"> Работы по ремонту/модернизации контрольно-измерительных приборов и автоматики и аналогичных измерительных средств и оборудования</t>
  </si>
  <si>
    <t xml:space="preserve">Работы по ремонту/модернизации контрольно-измерительных приборов и автоматики и аналогичных измерительных средств и оборудования </t>
  </si>
  <si>
    <t>Газ дайындау қондырғысындағы БӨАжА ӨжАТА, орындау механизм, БӨАжА ауасының компрессорының ауа кептіру жүйесіне техникалық қызмет көрсету және жөндеу жұмыстары</t>
  </si>
  <si>
    <t>Сервисное обслуживание и ремонт воздушных
 винтовых компрессоров и АСУТП и КИПиА установки
 подготовки газа</t>
  </si>
  <si>
    <t>491011.100.000000</t>
  </si>
  <si>
    <t xml:space="preserve">"Ембімұнайгаз" АҚ "Қайнармұнайгаз" МГӨБ үшін вахталық бригадаларын жолаушылар тасымалдайтын теміржол көлігімен тасымалдау қызмет көрсету </t>
  </si>
  <si>
    <t>Услуги по пассажирским перевозкам железнодорожным транспортом вахтовых бригад НГДУ "Кайнармунайгаз" АО "Эмбамунайгаз"</t>
  </si>
  <si>
    <t xml:space="preserve">"Ембімұнайгаз" АҚ "Жылыоймұнайгаз" МГӨБ үшін жеңіл автокөлікпен жолаушылар тасымалдау бойынша көлікпен қызмет көрсету </t>
  </si>
  <si>
    <t>Услуги по пассажирским перевозкам железнодорожным транспортом вахтовых бригад НГДУ "Жылыоймунайгаз" АО "Эмбамунайгаз"</t>
  </si>
  <si>
    <t xml:space="preserve">"Ембімұнайгаз" АҚ "Жайықмұнайгаз" МГӨБ үшін жеңіл автокөлікпен жолаушылар тасымалдау бойынша көлікпен қызмет көрсету </t>
  </si>
  <si>
    <t xml:space="preserve">"Ембімұнайгаз" АҚ "Досоормұнайгаз" МГӨБ үшін жеңіл автокөлікпен жолаушылар тасымалдау бойынша көлікпен қызмет көрсету </t>
  </si>
  <si>
    <t xml:space="preserve">"Ембімұнайгаз" АҚ "Қайнармұнайгаз" МГӨБ үшін жеңіл автокөлікпен жолаушылар тасымалдау бойынша көлікпен қызмет көрсету </t>
  </si>
  <si>
    <t xml:space="preserve">"Ембімұнайгаз" АҚ "Эмбамұнайэнерго" басқармасы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</si>
  <si>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АО "Эмбамунайгаз"</t>
  </si>
  <si>
    <t xml:space="preserve">"Ембімұнайгаз" АҚ "Жылыоймұнайгаз" МГӨБ автобустармен  жолаушылар тасымалдау бойынша көлікпен қызмет көрсету </t>
  </si>
  <si>
    <t xml:space="preserve">"Ембімұнайгаз" АҚ "Доссормұнайгаз" МГӨБ автобустармен  жолаушылар тасымалдау бойынша көлікпен қызмет көрсету </t>
  </si>
  <si>
    <t xml:space="preserve">"Ембімұнайгаз" АҚ "Ембамұнайэнерго" басқармасына және ӨТҚ ж ҚБ - на автобустармен  жолаушылар тасымалдау бойынша көлікпен қызмет көрсету </t>
  </si>
  <si>
    <t>Оказание транспортных услуг по перевозке пассажиров автобусами для УПТОиКО и Управления "Эмбамунайэнерго" АО "Эмбамунайгаз"</t>
  </si>
  <si>
    <t>ДНСИ</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</si>
  <si>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</si>
  <si>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</si>
  <si>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Жабдықтарға техникалық қызмет көрсету және жөндеу жүйесін техникалық қамту бойынша қызметтер</t>
  </si>
  <si>
    <t>Услуги по техническому обеспечению системы управления техническим обслуживанием и ремонтом оборудования</t>
  </si>
  <si>
    <t xml:space="preserve">"Жайықмұнайгаз"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</si>
  <si>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"Жаикмунайгаз"</t>
  </si>
  <si>
    <t xml:space="preserve">"Жылыоймұнайгаз"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</si>
  <si>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"Жылыоймунайгаз"</t>
  </si>
  <si>
    <t xml:space="preserve">"Қайнармұнайгаз"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</si>
  <si>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"Кайнармунайгаз"</t>
  </si>
  <si>
    <t xml:space="preserve">"Доссормұнайгаз"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</si>
  <si>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"Доссормунайгаз"</t>
  </si>
  <si>
    <t>802010.000.000004</t>
  </si>
  <si>
    <t xml:space="preserve">"Ембімұнайгаз" АҚ АБК қауіпсіздік жүйесіне техникалық қызмет көрсету бойынша қызметтер </t>
  </si>
  <si>
    <t>Услуги по техническому обслуживанию систем безопасности АБК АО "Эмбамунайгаз"</t>
  </si>
  <si>
    <t xml:space="preserve">ЕМЭБ  қауіпсіздік жүйесіне техникалық қызмет көрсету бойынша қызметтер </t>
  </si>
  <si>
    <t>Услуги по техническому обслуживанию систем безопасности УЭМЭ</t>
  </si>
  <si>
    <t xml:space="preserve">ӨТҚжЖКБ  қауіпсіздік жүйесіне техникалық қызмет көрсету бойынша қызметтер </t>
  </si>
  <si>
    <t>Услуги по техническому обслуживанию систем безопасности УПТОиКО</t>
  </si>
  <si>
    <t>620230.000.000001</t>
  </si>
  <si>
    <t>Услуги по сопровождению и технической поддержке информационной системы</t>
  </si>
  <si>
    <t xml:space="preserve">Ембімұнайгаз АҚ электронды архивті қолдау көрсету қызметі </t>
  </si>
  <si>
    <t>Услуги по сопровождению электронного архива АО "Эмбамунайгаз"</t>
  </si>
  <si>
    <t>140-2</t>
  </si>
  <si>
    <t>ДАПИТ (отд. ИТ)</t>
  </si>
  <si>
    <t>262011.100.000000</t>
  </si>
  <si>
    <t>Ноутбук</t>
  </si>
  <si>
    <t>бюджетный</t>
  </si>
  <si>
    <t>Г.АСТАНА,ПР.КАБАНБАЙ БАТЫРА,19</t>
  </si>
  <si>
    <t>"Ноутбук
Технические характеристики:
Тип процессора - i5; Количество ядер - не менее 2; Количество потоков - не менее 4; Частота – при повышенных нагрузках на систему до 3.9 ГГц; Кэш-память - не менее 6Мб;
Процессор– не менее 8-го поколения; Экран не менее 14"" FHD (1920x1080) IPS; Яркость – не менее 250 нит с антибликовым покрытием; Оперативная память не менее 4GB;
Тип памяти - DDR4; Частота - не менее 2133МГц; Не менее двух слотов для установки памяти, возможность расширения не менее чем до 32 ГБ; Жесткий диск не менее - 500Гб SATA3; Частота оборотов - не менее 7200об/мин; Активный сенсор, отключающий жесткий диск при падении ноутбука,графический адаптер интегрированный, должен поддерживать работу с двумядисплеями в независимом режиме, сетевые адаптеры - встроенный сетевой адаптер Ethernet: 10/100/1000Мбит/с; Встроенный модуль Wi-Fi, поддержка стандартов 802.11ac; Встроенный модуль Bluetooth Камера Встроенная, разрешение не менее 720p; Аудио встроенные стереодинамики мощностью не менее 2 Вт каждый; стереомикрофон с функцией подавления посторонних шумов; ноутбук должен иметь светодиодные индикаторы отключения микрофона и динамиков Медиа кард-ридер встроенный, с поддержкой стандартов MMC, SD, SDHC, SDXC Клавиатура с защитой от пролитой жидкости;
Внутренняя батарея емкостью не менее 45ВТч."</t>
  </si>
  <si>
    <t>262011.100.000004</t>
  </si>
  <si>
    <t>планшетный</t>
  </si>
  <si>
    <t>"Характеристика экрана:
Диагональ и разрешение: не менее  10,5"";
Тип экрана: TFT IPS, должно быть глянцевым; 
Сенсорный экран: должно быть емкостным, мультитач, устойчивость к царапинам стекло; 
Число пикселей: не менее 264 пикс на дюйм; 
Система и память: 
Оперативная память: не менее4 Гб DDR; 
Размер встроенной памяти: не менее 256 Гб; 
Беспроводная связь: Wi-Fi 802.11 ac; SIM карта: Nano SIM; Связь: не менее 3G, LTE (4G), EDGE, GPRS, GSM 1800, GSM 1900, GSM 900, HSDPA, HSPA+; Фотокамера и мультимедиа: должна быть тыловая камера сне менее 12 МПикс; Должна быть фронтальная камера с не менее 7 МПикс; Функций камеры: автофокус и вспышка; Звук и микрофон: должны быть встроенные динамики стерео и микрофон; Форматы аудио: ААС, Lossless, MP3 и WAV; Форматы видео: Н.264, M-JPEG, MOV, MP4, MPEG-4; Навигация и интерфейсы: ГЛОНАСС с автоматической ориентацией; Датчики: акселерометр, барометр, гироскоп, датчик освещенности, компас к компьютеру, к внешним устройствам; Подключение к телевизору и монитору: Опциально; Подключение аудиоустройств: наушники со входом не менее 3,5мм; Питание и продолжительность работы; Время работы: не менее 10 часов; Зарядка от USB; Дополнительная информация: Материал корпуса должна быть металлической; Комплектация: Кабель: Lightning, сетевой адаптер, инструкция, чехол;   "</t>
  </si>
  <si>
    <t>262013.000.000011</t>
  </si>
  <si>
    <t>Компьютер</t>
  </si>
  <si>
    <t>офисный (универсальный)</t>
  </si>
  <si>
    <t>Компьютер моноблокТехнические характеристики:Форм фактор - All-in-one;Дисплей - широкоэкранный жидкокристаллический, со светодиоднойподсветкой, технологией IPS и сенсорной панелью;Диагональ дисплея, дюйм, не менее - 23;Угол обзора (горизонтально), С, не менее - 179;Угол обзора (вертикально), С, не менее - 179;Контрастность (типовая), не менее - 1000: 1;Соотношение сторон, не менее - 16:9;Качество изображения яркость (типовая), кд/м2, не менее - 225;Размер пикселя, мм, не более - 0.256;Разрешение экрана, не менее - 1920 х 1080(16:9);Максимальная частота обновления экрана Гц - 60;Тип процессора - Core i5-4570S;Частота, ГГц, не менее - 2,9;Кэш-память, Мб - 6;Количество ядер, шт - 4;ОЗУ, не менее - 8 ГБ DDR3 SDRAM 1600 МГц;Слоты памяти, не менее - 2х SODIMM;Максимальный объем памяти, Гб, не менее - 16;Внутренние дисковые отсеки, см, не менее одного - 6,35 (2,5");Внешние дисковые отсеки, см, не менее одного - 13,3 (5,25");Оптический привод: тонкий пишущий DVD-привод SuperMulti с щелевойзагрузкой дисков;Жесткий диск, не менее - 1TB SATA 6G 2.5 8G SSHD;Порты ввода / вывода - 6 портов (USB 3.0, 2 портаPS/2, 1 вход длямикрофона, 1 аудио-разъем для наушников, 1 последовательный порт RS-232,1 линейный аудиовыход, 1 разъем питания, 1разъем RJ-45, 1 разъемDisplayPort);Слоты расширения - 1 слот mini PCIe, 1 MXM 3.0, 1 mSATA, (1 устройствочтения карт памяти SD);Сетевой адаптер, не менее - 10/100/1000 Мбг сетевое соедине-ние;Звуковой контроллер - 16 и 24-разрядная ИКМ;Дополнительно: Встроенные высокопроизводительные стереодинамики; Кнопкирегулировки громкости и отключения звука; Разъем для стерео-наушников;Вход для микрофона; Линейный стереовыход; Встроенная веб-камера: неменее 2.0 Мп (до 30 кадров в мину-ту) и двунаправленный микрофон(дополнительно); Видео адаптер: не менее 2GB DDR3.Комплектация: клавиатура: USB, английская, русская; манипулятор “мышь”:USB, 2х кнопочная оптическая со скроллингом, не должны отличаться отпроизводителя моноблока.</t>
  </si>
  <si>
    <t>262013.000.000012</t>
  </si>
  <si>
    <t>специализированный</t>
  </si>
  <si>
    <t>"Моноблок (All-in-one); 
Дисплей: диагональ экрана - не менее 23.8""; Разрешение - не менее 1920x1080; Контрастность - не менее 1000:1; Яркость- не менее 250 нит; Тип матрицы - WVA или аналогичный с широкими угламиобзора; использование TN недопустимо; матовое покрытие экрана; Встроенная камера не менее 2Мп с поддержкой записи видео до 1080p; 
Встроенный цифровой стереомикрофон; Встроенные стереодинамики мощностью не менее 3Вткаждый; Блок питания: Мощностью не более 150 Вт, встроенный; 
Блок питания с автоматическим определением входного напряжения, 80Plus, с КПД не менее 85%; Системная плата; чипсет Intel Q270 (или эквивалент) c поддержкой процессоров Intel не менее 7-го поколения; не менее двух слотов M.2;возможность установки двух жестких дисков; Моноблок должен поддерживатьтехнологию Intel vPro; 
Процессор: количество ядер – не менее четырех; Количество потоков – не менее четырех; Тактовая частота в рабочем режиме– не менее 4,2 ГГц; Кэш-память – не менее 8 Мб; Литография – не более 14 нм; Поколение процессора – не менее 7 поколения: Оперативная память: тип - DDR4, Частота - не менее 2400МГц; не менее 2 слотов для памяти на материнской плате; Максимальный объем не менее 32 ГБ;Объем установленной памяти - не менее 16Гб; Видео-контроллер: интегрированная графическая карта: 
Жесткий и оптический приводы: жесткий диск объемом не менее 1 ТБ, Параметры жесткого диска 2,5 дюймовый, Скорость вращения шпинделя не менее 5400 об/мин; 
Контроллеры, наличие: встроенный аудио контроллер с поддержкой HD Audio; сетевой контроллер 10/100/1000 Мбит/c; встроенный WiFi-модуль с поддержкой стандарта 802.11ac; Разъемы ввода-вывода, не менее:Не менее 2 портов USB 3.1 Gen1 на боковой панели корпуса; из них не менее одного - с поддержкой быстрой зарядки мобильных устройств и возможностью постоянной подачи питания, даже когда ПК выключен; Не менее 4 USB 3.1 Gen1 на задней панели; не менее 1 комбинированного аудиопорта для подключения наушников и микрофона на боковой панели корпуса; 1 порт DisplayPort с возможностью вывода изображения на внешний дисплей, в качестве входного порта внешнего источника сигнала. 1 разъем RJ-45; Дополнительно: Клавиатура: Количество клавиш – не менее 104 шт.; Клавиши с русскими, английскими символами, выполненными заводским способом; Раскладка кириллицы– Windows; Интерфейс – USB: Манипулятор «мышь» тип – оптическая; разрешение – не менее 1000 точек на дюйм; количество кнопок – не менее 2 шт.; Колесо прокрутки – не менее 1 шт.; Интерфейс – USB"</t>
  </si>
  <si>
    <t>262017.100.000001</t>
  </si>
  <si>
    <t>Монитор</t>
  </si>
  <si>
    <t>ЖК, диагональ более 23", но не более 30"</t>
  </si>
  <si>
    <t>"Монитор жидкокристаллический
Техничекие характеристики:
Диагональ, дюйм - 23,8; Максимальное разрешение - 1920x1080;Контрастность - 1000:1; Максимальное количество цветов - 16,7; Тип дисплея - FHD; Тип матрицы - IPS LED Backlit; Предустановленные режимы отображения - HDMI 24 DP 24; Соотношение сторон - 16:9; Диапазон регулировки по высоте, мм - 110 мм; Поворот, С - ±45; 
Наклон: -5~30 degrees; Яркость, кд/м² - 250; Подключения- VGA+DP, HDMI 1.4, 5х USB 3.0, 1 x3,5 мм; Тип блока питания - внутренний; Энергопотребление - максимальное 55 Вт; Режим ожидания, Вт - 0.5; Время отклика, миллисекунд - 6; Screen Illumination LED Backlight; Миллионов; Видео вход: VGA + HDMI 1.4 + DP1.2; Аудио Выход; 
Покрытие экрана: матовое, антибликовое; Цвет: черный;  Подставка: Подъемный поворотный шарнир; Мин.рабочая влажность: 10%. Мак.рабочая влажность: 80%; 
Мин.рабочая температура: 0C. Макс.рабочая температура: 40C; Стандарты: EPEAT, Gold, ENERGY STAR 7.0; Дополнительно: разъем для подключения ключа Kensington обязательно; Тип гарантии: Customer Carry-in or Mail-in Rapid Replacement Service; Размеры: высота не более: 373 мм, ширина не более: 540 мм; глубина не более: 261.8 мм; Вес не более: 3.38 кг; Комплектация: в комплекте должно быть: краткое руководство по установке, нормативные указание, кабель электропитания, переходник, пульт дистанционного управления, батарей, стереокабель RS232C, кронштейн."</t>
  </si>
  <si>
    <t>262017.100.000009</t>
  </si>
  <si>
    <t>ЖК, диагональ более 31", но не более 40"</t>
  </si>
  <si>
    <t>Монитор жидкокристаллическийТехнические характеристики:Диагональ, дюйм, не менее - 40;Разрешение экрана, не менее - 1920х1080 Full HD;Формат, не менее - 16:9, с светодиодной подсветкой LED;Потребляемая мощность экрана, Вт, не менее - 95;Поддерживаемые функций: Таймер сна, поддержка Smart TV, Поддержка DLNA иWI – fI. Bluetooth Low Energy; Режим «Спорт»; Instant On; Digital CleanView; Запись видео;Экранное меню - на русском языке;Поддерживаемые интерфейсы: Количество тюнеров: не менее 2; КоличествоHDMI: не менее 3; Количество USB: не менее 2; AV, Ethernet, цифровойаудиовыход оптический; Разъемы на корпусе: HDMI, USB и компонентный;Поддерживаемые мультимедиа - МР3, JPEG, WMA, Dvix, MKV, MPEG4;Диапазоны цифрового тюнера - DVB-T2, DVB-S2, DVB-C;Динамики - количество встроенных динамик: не менее 2, с мощностью неменее 20Вт;Улучшенный звук: Dolby digital plus, DTS Codec;Система окружающего звучания: должно быть Multiroom Link, Технология TVSound Connect.</t>
  </si>
  <si>
    <t>Услуги по техническому обеспечению системы управления техническим обслуживанием и ремонтом оборудования по НГДУ "Жайыкмунайгаз" АО "Эмбамунайгаз"</t>
  </si>
  <si>
    <t xml:space="preserve"> Услуги по техническому обеспечению системы управления техническим обслуживанием и ремонтом оборудования по НГДУ "Жылыоймунайгаз" АО "Эмбамунайгаз"</t>
  </si>
  <si>
    <t>Услуги по техническому обеспечению системы управления техническим обслуживанием и ремонтом оборудования по НГДУ "Кайнармунайгаз" АО "Эмбамунайгаз"</t>
  </si>
  <si>
    <t>Услуги по техническому обеспечению системы управления техническим обслуживанием и ремонтом оборудования по НГДУ "Доссормунайгаз" АО "Эмбамунайгаз"</t>
  </si>
  <si>
    <t>Услуги по техническому обеспечению системы управления техническим обслуживанием и ремонтом оборудования  по АУП, УПТОиКО, УЭМЭ АО "Эмбамунайгаз"</t>
  </si>
  <si>
    <t xml:space="preserve">"Ембімұнайгаз" АҚ ӨТҚ ж ҚБ басқармасы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</si>
  <si>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УПТОиКО АО "Эмбамунайгаз"</t>
  </si>
  <si>
    <t>новая позиция</t>
  </si>
  <si>
    <t>2 -1 У</t>
  </si>
  <si>
    <t>3 -1 У</t>
  </si>
  <si>
    <t>4- 1 У</t>
  </si>
  <si>
    <t>5-1  У</t>
  </si>
  <si>
    <t>17- 1 У</t>
  </si>
  <si>
    <t>18- 1 У</t>
  </si>
  <si>
    <t>статья бюджета</t>
  </si>
  <si>
    <t>внеконтрактный (АУП)</t>
  </si>
  <si>
    <t>контрактный (ПСП)</t>
  </si>
  <si>
    <t>611011.200.000000</t>
  </si>
  <si>
    <t>140-15</t>
  </si>
  <si>
    <t>"Ембімұнайгаз" АҚ-на байланыс қызметін көрсету</t>
  </si>
  <si>
    <t>Услуги связи АО "Эмбамунайгаз"</t>
  </si>
  <si>
    <t>611042.100.000000</t>
  </si>
  <si>
    <t>"Ембімұнайгаз" АҚ-на бөлінген арна бойынша Интернет жүйесіне кіруді ұйымдастыру жөніндегі қызметтері</t>
  </si>
  <si>
    <t>Услуги по организации доступа к сети Интернет по выделенному каналу АО "Эмбамунайгаз"</t>
  </si>
  <si>
    <t xml:space="preserve"> 12.2018</t>
  </si>
  <si>
    <t>030</t>
  </si>
  <si>
    <t>060</t>
  </si>
  <si>
    <t>Якорь-труболержатель механический.Назначение - для предотвращения отворота и полета на забой подвески НКТи другого подземного оборудования и эксплуатации скважин глубинныминасосами в ЭК 0 , мм - от 168 до178, с возможностью натяжения колонныНКТ, т - от 5 до 12 сверх собственного веса.Технические характеристики:Условный диаметр эксплуатационной колонны, мм - 168;Присоединительная резьба - 73 (гладкая) по ГОСТ 633-80;Рабочая среда - нефть, газ, пластовая вода;Температура рабочей среды, С, до - 100;Наружный диаметр якоря, мм - 140;Длина, мм - от 830 до 900;Диаметр и тип проходного отверстия, мм - от 48 до S0;Комплект поставки включает в себя:- якорь-трубодержатель, шт - 1;Должен поставляться с комплектацией ЗИП:- пружины под плашки, шт - 8,- комплект планок пружинных, кмп - 1;- винт-фиксатор, шт - 1;- плашка, шт - 4;Перечень документов при поставке:- паспорт технический с указанием серийного номера;Особые условия - товар должен соответствовать чертежу (схеме) указаннойв приложении А.</t>
  </si>
  <si>
    <t>137-31</t>
  </si>
  <si>
    <t>220016064</t>
  </si>
  <si>
    <t xml:space="preserve">zakup.sk.kz </t>
  </si>
  <si>
    <t>номер материала</t>
  </si>
  <si>
    <t>контрактный</t>
  </si>
  <si>
    <t>19102023</t>
  </si>
  <si>
    <t>205959.300.000004</t>
  </si>
  <si>
    <t>г. Астана, пр. Кабанбай батыра 19</t>
  </si>
  <si>
    <t>07.2019</t>
  </si>
  <si>
    <t xml:space="preserve">020240000555 </t>
  </si>
  <si>
    <t>Для подготовки нефти  на объектах в НГДУ "Жаикмунайгаз" м/р. С.Балгимбаева, ЮВК, Забурунье. Базовым деэмульгатором является деэмульгатор указанный в технологических регламентах НГДУ "Жаикмунайгаз" м/р. С.Балгимбаева, ЮВК, Забурунье.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</si>
  <si>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ППН Кенбай. Базовым деэмульгатором является деэмульгатор указанный в технологических регламентах НГДУ "Кайнармунайгаз" ППН Кенбай.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</si>
  <si>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19102020</t>
  </si>
  <si>
    <t>Для подготовки нефти  в летний период (с апреля по ноябрь месяцы)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</si>
  <si>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19102021</t>
  </si>
  <si>
    <t>Для подготовки нефти  круглый год (в зимний и летний период) на объектах в НГДУ «Жылыоймунайгаз» ППН Каратон. Базовым деэмульгатором является деэмульгатор указанный в технологических регламентах НГДУ «Жылыоймунайгаз» ППН Каратон.
• Внешний вид должен быть однородным, не расслаивающимся на фазы, без взвешенных и оседающих частиц –от бледножелтого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40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900-950 кг/м3 при 20ᵒС;
• Массовая доля активной основы – количество эффективной составляющей деэмульгатора, выраженное в процентах от общей массы – в пределах 60-70% мас.</t>
  </si>
  <si>
    <t>Для подготовки нефти на объектах в НГДУ "Жаикмунайгаз" ППН  С.Балгимбаева. Базовым деэмульгатором является деэмульгатор указанный в технологических регламентах  НГДУ "Жаикмунайгаз" ППН С.Балгимбаева.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</si>
  <si>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м/р. С.Котыртас. Базовым деэмульгатором является деэмульгатор указанный в технологических регламентах  НГДУ "Кайнармунайгаз" м/р. С.Котыртас.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</si>
  <si>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"Доссормунайгаз" ППН Карсак. Базовым деэмульгатором является деэмульгатор указанный в технологических регламентах  НГДУ "Доссормунайгаз" ППН Карсак.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</si>
  <si>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"Доссормунайгаз" ППН В.Макат. Базовым деэмульгатором является деэмульгатор указанный в технологических регламентах  НГДУ "Доссормунайгаз" ППН В.Макат.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</si>
  <si>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ППН Б.Жоламанова. Базовым деэмульгатором является деэмульгатор указанный в технологических регламентах  НГДУ "Кайнармунайгаз" ППН Б.Жоламанова.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</si>
  <si>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"Жылыоймунайгаз" ППН Кисымбай. Базовым деэмульгатором является деэмульгатор указанный в технологических регламентах  НГДУ "Жылыоймунайгаз" ППН Кисымбай.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</si>
  <si>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19102022</t>
  </si>
  <si>
    <t>Для подготовки нефти на объектах в НГДУ «Доссормунайгаз» ППН на месторождении С.Жолдыбай, НГДУ «Кайнармунайгаз» СП Уаз. Базовым деэмульгатором является деэмульгатор указанный в технологических регламентах НГДУ «Доссормунайгаз» ППН на месторождении С.Жолдыбай, НГДУ «Кайнармунайгаз» СП Уаз.
• Внешний вид должен быть однородным, не расслаивающимся на фазы, без взвешенных и оседающих частиц – прозрачная или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вязкость жидкого деэмульгатора при применении не должна быть выше указанной в паспортных характеристиках дозировочных насосов, используемых на объектах планируемого применения – не более 60 мм2/с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750-950 кг/м3 при 20ᵒС;
• Массовая доля активной основы – количество эффективной составляющей деэмульгатора, выраженное в процентах от общей массы – в пределах 30-60% мас.</t>
  </si>
  <si>
    <t>Для подготовки нефти в зимний период (с декабря по март месяцы)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</si>
  <si>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 по Перечню</t>
  </si>
  <si>
    <t>711235.100.000004</t>
  </si>
  <si>
    <t>Инженерно-геодезические работы</t>
  </si>
  <si>
    <t>Топогеодезические/ геологические изыскания</t>
  </si>
  <si>
    <t>«Жылыоймұнайгаз» МГӨБ объектілерінде инженерлік-геодезиялық жұмыстар</t>
  </si>
  <si>
    <t>Инженерно-геодезические работы на объектах НГДУ "Жылыоймунайгаз"</t>
  </si>
  <si>
    <t xml:space="preserve">Атырауская область, Исатайский район </t>
  </si>
  <si>
    <t>«Жайықмұнайгаз» МГӨБ объектілерінде инженерлік-геодезиялық жұмыстар</t>
  </si>
  <si>
    <t>Инженерно-геодезические работы на объектах НГДУ "Жайыкмунайгаз"</t>
  </si>
  <si>
    <t>«армұнайгаз» МГӨБ объектілерінде инженерлік-геодезиялық жұмыстар</t>
  </si>
  <si>
    <t>Инженерно-геодезические работы на объектах НГДУ "Кайнармунайгаз"</t>
  </si>
  <si>
    <t xml:space="preserve">Атырауская область, Макатский район  </t>
  </si>
  <si>
    <t>«Доссормұнайгаз» МГӨБ объектілерінде инженерлік-геодезиялық жұмыстар</t>
  </si>
  <si>
    <t>Инженерно-геодезические работы на объектах НГДУ "Доссормунайгаз"</t>
  </si>
  <si>
    <t>421110.000.000001</t>
  </si>
  <si>
    <t>04.2019</t>
  </si>
  <si>
    <t>10.2020</t>
  </si>
  <si>
    <t>С.Балғымбаев кен орнының көсіпшілік автожолдары</t>
  </si>
  <si>
    <t>Внутрипромысловые автодороги м/р С.Балгимбаева (13,642км)</t>
  </si>
  <si>
    <t>332060.000.000000</t>
  </si>
  <si>
    <t>Работы по монтажу/внедрению автоматизированных систем управления/контроля/мониторинга/учета/диспетчеризации</t>
  </si>
  <si>
    <t>03.2019</t>
  </si>
  <si>
    <t>Атырауская область, Кзылкугинский район</t>
  </si>
  <si>
    <t xml:space="preserve">"Қайнармұнайгаз" МГӨБ ұңғымаларын басқарудың интеллектуалды станциясын жете жабдықтау бойынша жұмыстар </t>
  </si>
  <si>
    <t>Работы по дооснащению интеллектуальной станции управления скважиной НГДУ "Кайнармунайгаз"</t>
  </si>
  <si>
    <t>692010.000.000002</t>
  </si>
  <si>
    <t>Услуги по проведению аудита финансовой отчетности за 2019-2021 года</t>
  </si>
  <si>
    <t>п. 139</t>
  </si>
  <si>
    <t>75</t>
  </si>
  <si>
    <t>04.2022</t>
  </si>
  <si>
    <t>70</t>
  </si>
  <si>
    <t>услуга</t>
  </si>
  <si>
    <t>Қаржылық есептіліктің аудитін жүргізу жөніндегі қызмет көрсетулер 2019-2021 жж</t>
  </si>
  <si>
    <t>С.Балғымбаев кен орнының көсіпшілік автожолдары  нысанына техникалық бақылау  қызметін көрсету</t>
  </si>
  <si>
    <t xml:space="preserve">Услуги по техническому надзору объекта Внутрипромысловые автодороги м/р С.Балгимбаева </t>
  </si>
  <si>
    <t>План долгосрочных закупок ТРУ на 2019-2023 годы по АО "Эмбамунайгаз"</t>
  </si>
  <si>
    <t>Уточненный План долгосрочных закупок товаров, работ и услуг АО "Эмбамунайгаз" на 2019-2023 год, приказ №№ 120240021112-ДПЗ-2019 от 24.12. 2018г., утвержден приказом Заместителя Председателя Правления по развитию бизнеса Балжановым Б.К.</t>
  </si>
  <si>
    <t>1 изменения и дополнения №№ 120240021112-ДПЗ-2019-1 от 25.12. 2018г., утвержден приказом Заместителя Председателя Правления по развитию бизнеса Балжановым Б.К.</t>
  </si>
  <si>
    <t>30У</t>
  </si>
  <si>
    <t>491019.100.000000</t>
  </si>
  <si>
    <t>Услуги железнодорожного транспорта по междугородным/международным перевозкам пассажиров (кроме экскурсионного железнодорожного транспорта)</t>
  </si>
  <si>
    <t>Услуги железнодорожного транспорта по перевозке работников</t>
  </si>
  <si>
    <t>29У</t>
  </si>
  <si>
    <t>изменение ЕНС ТРУ</t>
  </si>
  <si>
    <t>перенос в ГПЗ 2019 год</t>
  </si>
  <si>
    <t>19100848</t>
  </si>
  <si>
    <t xml:space="preserve"> 02.2019</t>
  </si>
  <si>
    <t>19100849</t>
  </si>
  <si>
    <t>31- 1 Т</t>
  </si>
  <si>
    <t>19100850</t>
  </si>
  <si>
    <t>34- 1 Т</t>
  </si>
  <si>
    <t>19100852</t>
  </si>
  <si>
    <t>33- 1 Т</t>
  </si>
  <si>
    <t>19100853</t>
  </si>
  <si>
    <t>32- 1 Т</t>
  </si>
  <si>
    <t>5 -1 Р</t>
  </si>
  <si>
    <t>25 -1 У</t>
  </si>
  <si>
    <t>13- 1 У</t>
  </si>
  <si>
    <t>02.2019</t>
  </si>
  <si>
    <t>14- 1 У</t>
  </si>
  <si>
    <t>12- 1 У</t>
  </si>
  <si>
    <t>34 У</t>
  </si>
  <si>
    <t>137-14</t>
  </si>
  <si>
    <t>С.Балғымбаев кен орнының көсіпшілік автожолдары  нысанына авторлық бақылау  қызметін көрсету</t>
  </si>
  <si>
    <t xml:space="preserve">Услуги по авторскому надзору объекта Внутрипромысловые автодороги м/р С.Балгимбаева </t>
  </si>
  <si>
    <t xml:space="preserve">в связи с необходимостью проведения оптимизации плана КС-2019г., соглано письма №107-24/6801 от 10.12.2018г.  АО "НК "КМГ" </t>
  </si>
  <si>
    <t>ДДНГ</t>
  </si>
  <si>
    <t>48 У</t>
  </si>
  <si>
    <t xml:space="preserve">773919.100.000000 </t>
  </si>
  <si>
    <t>Услуги по аренде нефтедобывающего оборудования</t>
  </si>
  <si>
    <t xml:space="preserve"> Атырауская область, Жылыойский  район</t>
  </si>
  <si>
    <t>СҚҚ уақытша пайдалануға беру және қызмет көрсету "Жылыоймұнайгаз" МГӨБ</t>
  </si>
  <si>
    <t>Обслуживание и предоставление во временное пользование НКТ ЖылыойМГ</t>
  </si>
  <si>
    <t>47 У</t>
  </si>
  <si>
    <t xml:space="preserve"> Атырауская область, Исатайский  район</t>
  </si>
  <si>
    <t>СҚҚ уақытша пайдалануға беру және қызмет көрсету "Жайықймұнайгаз" МГӨБ</t>
  </si>
  <si>
    <t>Обслуживание и предоставление во временное пользование НКТ ЖайыкМГ</t>
  </si>
  <si>
    <t>46 У</t>
  </si>
  <si>
    <t>СҚҚ уақытша пайдалануға беру және қызмет көрсету "Доссормұнайгаз" МГӨБ</t>
  </si>
  <si>
    <t>Обслуживание и предоставление во временное пользование НКТ ДоссорМГ</t>
  </si>
  <si>
    <t>45 У</t>
  </si>
  <si>
    <t>СҚҚ уақытша пайдалануға беру және қызмет көрсету "Қайнармұнайгаз" МГӨБ</t>
  </si>
  <si>
    <t>Обслуживание и предоставление во временное пользование НКТ КайнарМГ</t>
  </si>
  <si>
    <t>44 У</t>
  </si>
  <si>
    <t>ЭЦСҚ қызмет көрсету "Жылыоймұнайгаз" МГӨБ</t>
  </si>
  <si>
    <t>Предоставление во временное пользование УЭЦН ЖылыойМГ</t>
  </si>
  <si>
    <t>43 У</t>
  </si>
  <si>
    <t>ЭЦСҚ қызмет көрсету "Жайықмұнайгаз" МГӨБ</t>
  </si>
  <si>
    <t>Предоставление во временное пользование УЭЦН ЖайыкМГ</t>
  </si>
  <si>
    <t>42 У</t>
  </si>
  <si>
    <t>ҰЖЖ құралдарын уақытша пайдалануға беру және қызмет көрсету "Жылыоймұнайгаз" МГӨБ</t>
  </si>
  <si>
    <t>Обслуживание и предоставление во временное пользование инструментов ПРС ЖылыойМГ</t>
  </si>
  <si>
    <t>41 У</t>
  </si>
  <si>
    <t>ҰЖЖ құралдарын уақытша пайдалануға беру және қызмет көрсету "Жайықймұнайгаз" МГӨБ</t>
  </si>
  <si>
    <t>Обслуживание и предоставление во временное пользование инструментов ПРС ЖайыкМГ</t>
  </si>
  <si>
    <t>40 У</t>
  </si>
  <si>
    <t>ҰЖЖ құралдарын уақытша пайдалануға беру және қызмет көрсету "Доссормұнайгаз" МГӨБ</t>
  </si>
  <si>
    <t>Обслуживание и предоставление во временное пользование инструментов ПРС ДоссорМГ</t>
  </si>
  <si>
    <t>39 У</t>
  </si>
  <si>
    <t>ҰЖЖ құралдарын уақытша пайдалануға беру және қызмет көрсету "Қайнармұнайгаз" МГӨБ</t>
  </si>
  <si>
    <t>Обслуживание и предоставление во временное пользование инструментов ПРС КайнарМГ</t>
  </si>
  <si>
    <t>38 У</t>
  </si>
  <si>
    <t>Бұрандалы сорғы жұптарға (БСЖ) қызмет көрсету "Жылыоймұнайгаз" МГӨБ</t>
  </si>
  <si>
    <t>Предоставление во временное пользование ВНП ЖылыойМГ</t>
  </si>
  <si>
    <t>37 У</t>
  </si>
  <si>
    <t>БСЖ қызмет көрсету "Жайықмұнайгаз" МГӨБ</t>
  </si>
  <si>
    <t>Предоставление во временное пользование ВНП ЖайыкМГ</t>
  </si>
  <si>
    <t>36 У</t>
  </si>
  <si>
    <t>БСЖ қызмет көрсету "Доссормұнайгаз" МГӨБ</t>
  </si>
  <si>
    <t>Предоставление во временное пользование ВНП ДоссорМГ</t>
  </si>
  <si>
    <t>35 У</t>
  </si>
  <si>
    <t>БСЖ қызмет көрсету "Қайнармұнайгаз" МГӨБ</t>
  </si>
  <si>
    <t>Предоставление во временное пользование ВНП КайнарМГ</t>
  </si>
  <si>
    <t>33 У</t>
  </si>
  <si>
    <t>32 У</t>
  </si>
  <si>
    <t>50 У</t>
  </si>
  <si>
    <t>773919.900.000035</t>
  </si>
  <si>
    <t>Услуги по аренде специальной техники с водителем</t>
  </si>
  <si>
    <t>Көлік қызметтерін «Ембімұнайгаз» АҚ «Доссормунайгаз» ААҚ үшін арнайы жабдықпен қамтамасыз ету</t>
  </si>
  <si>
    <t>Оказание транспортных услуг специальной техникой для НГДУ "Доссормунайгаз" АО "Эмбамунайгаз"</t>
  </si>
  <si>
    <t>49 У</t>
  </si>
  <si>
    <t>773919.900.000004</t>
  </si>
  <si>
    <t>Услуги по аренде самоходных машин</t>
  </si>
  <si>
    <t>«Ембімұнайгаз» АҚ «Доссормунайгаз» НГДУ үшін өздігінен жүретін машиналармен көліктік қызметтерді ұсыну</t>
  </si>
  <si>
    <t>Оказание транспортных услуг самоходными машинами для НГДУ "Доссормунайгаз" АО "Эмбамунайгаз"</t>
  </si>
  <si>
    <t>31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</si>
  <si>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</si>
  <si>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</si>
  <si>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</si>
  <si>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«Ембімұнайгаз» АҚ «Жайықмұнайгаз» ҰБХ үшін технологиялық көлік құралдарымен жүктерді тасымалдау бойынша көліктік қызметтер көрсету</t>
  </si>
  <si>
    <t>Оказание транспортных услуг по перевозке грузов технологическим автотранспортом для НГДУ "Жайыкмунайгаз" АО "Эмбамунайгаз"</t>
  </si>
  <si>
    <t>исключить в связи с переносом в ГПЗ</t>
  </si>
  <si>
    <t>2 изменения и дополнения №№ 120240021112-ДПЗ-2019-2 от 17.01. 2019г., утвержден приказом Управляющего директора по коммерческим вопросам Чакликовым Е.Т,</t>
  </si>
  <si>
    <t>14;</t>
  </si>
  <si>
    <t>16-1 Т</t>
  </si>
  <si>
    <t>15-1 Т</t>
  </si>
  <si>
    <t>14-1 Т</t>
  </si>
  <si>
    <t>Для подготовки нефти  круглогодично (в зимний и летний период)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</si>
  <si>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14;27;29;30;47;48;49;55;</t>
  </si>
  <si>
    <t>14;27;29;30;47;48;49;</t>
  </si>
  <si>
    <t>12-1 Т</t>
  </si>
  <si>
    <t>7-1 Т</t>
  </si>
  <si>
    <t>Для подготовки нефти на объектах в НГДУ "Доссормунайгаз" ППН Карсак. м/р Ботакан. Базовым деэмульгатором является деэмульгатор указанный в технологических регламентах  НГДУ "Доссормунайгаз" ППН Карсак.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</si>
  <si>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14;27;29;30;47;48;49;55:</t>
  </si>
  <si>
    <t>11-1 Т</t>
  </si>
  <si>
    <t>6-1 Т</t>
  </si>
  <si>
    <t>10-1 Т</t>
  </si>
  <si>
    <t>9-1 Т</t>
  </si>
  <si>
    <t>5-1 Т</t>
  </si>
  <si>
    <t>4 -1Р</t>
  </si>
  <si>
    <t xml:space="preserve">«Ембімұнайгаз» АҚ-ның интеллектуалды кен орындары жүйесін кеңейту бойынша жұмыстар </t>
  </si>
  <si>
    <t>Работы по расширению системы интеллектуального месторождения АО "Эмбамунайгаз"</t>
  </si>
  <si>
    <t>8,9,14,19,29,30,33,34,37,38,49,50,55,56</t>
  </si>
  <si>
    <t>ОООС</t>
  </si>
  <si>
    <t>10 Р</t>
  </si>
  <si>
    <t>721915.000.000000</t>
  </si>
  <si>
    <t>Работы по исследованиям и экспериментальным разработкам в области земельных и связанных с ними экологических наук</t>
  </si>
  <si>
    <t xml:space="preserve">Атырауская область </t>
  </si>
  <si>
    <t>Жерді шөлейттенудің алдын алу бойынша нақты іс-әрекеттерді жасау бойынша ғылыми-зерттеу жұмыстары</t>
  </si>
  <si>
    <t>Исследовательские работы по предотвращению опустынивания земель с разработкой конкретных мероприятий АО "Эмбамунайгаз"</t>
  </si>
  <si>
    <t>16 -1У</t>
  </si>
  <si>
    <t>14,20,29,30,33,34,37,38,49,50</t>
  </si>
  <si>
    <t>15-1 У</t>
  </si>
  <si>
    <t>18-1 У</t>
  </si>
  <si>
    <t>20-1 У</t>
  </si>
  <si>
    <t>внеконтракта</t>
  </si>
  <si>
    <t>17 -1У</t>
  </si>
  <si>
    <t>53 У</t>
  </si>
  <si>
    <t>52 У</t>
  </si>
  <si>
    <t>55 У</t>
  </si>
  <si>
    <t>54 У</t>
  </si>
  <si>
    <t>51 У</t>
  </si>
  <si>
    <t>16-2 Т</t>
  </si>
  <si>
    <t>138-10</t>
  </si>
  <si>
    <t>15-2 Т</t>
  </si>
  <si>
    <t>14-2 Т</t>
  </si>
  <si>
    <t>12-2 Т</t>
  </si>
  <si>
    <t>7-2 Т</t>
  </si>
  <si>
    <t>6-2 Т</t>
  </si>
  <si>
    <t>11-2 Т</t>
  </si>
  <si>
    <t>10-2 Т</t>
  </si>
  <si>
    <t>9-2 Т</t>
  </si>
  <si>
    <t>5-2 Т</t>
  </si>
  <si>
    <t>12.2019</t>
  </si>
  <si>
    <t>01.2020</t>
  </si>
  <si>
    <t xml:space="preserve">ОООС </t>
  </si>
  <si>
    <t>10-1 Р</t>
  </si>
  <si>
    <t xml:space="preserve"> </t>
  </si>
  <si>
    <t>ОТТ</t>
  </si>
  <si>
    <t>9-1 Р</t>
  </si>
  <si>
    <t>с НДС</t>
  </si>
  <si>
    <t>14,28,29,30,32,33,34,36,37,38,48,49</t>
  </si>
  <si>
    <t>8-1 Р</t>
  </si>
  <si>
    <t>7-1 Р</t>
  </si>
  <si>
    <t>6-1 Р</t>
  </si>
  <si>
    <t>28-1 У</t>
  </si>
  <si>
    <t>17-1 У</t>
  </si>
  <si>
    <t>05.2019</t>
  </si>
  <si>
    <t>14,20,28,29,48,49</t>
  </si>
  <si>
    <t>26-1 У</t>
  </si>
  <si>
    <t>27-1 У</t>
  </si>
  <si>
    <t>16-2 У</t>
  </si>
  <si>
    <t>15-2 У</t>
  </si>
  <si>
    <t>Исключить</t>
  </si>
  <si>
    <t>2-1 Т</t>
  </si>
  <si>
    <t>1-1 Т</t>
  </si>
  <si>
    <t xml:space="preserve">В связи с необходимостью проведения оптимизации бюджета Общества снят с плана КС-2019г., соглано письма №107-24/6801 от 10.12.2018г.  АО "НК "КМГ" </t>
  </si>
  <si>
    <t>4 -2Р</t>
  </si>
  <si>
    <t xml:space="preserve"> «Ембімұнайгаз» АҚ-ның ұңғымаларын басқарудың интеллектуалды станциясын жете жабдықтау бойынша жұмыстар </t>
  </si>
  <si>
    <t>Работы по дооснащению интеллектуальной станции управления скважиной АО "Эмбамунайгаз"</t>
  </si>
  <si>
    <t>10-2 Р</t>
  </si>
  <si>
    <t xml:space="preserve">"Қайнармұнайгаз" МГӨБ интеллектуалды кен орындары жүйесін кеңейту бойынша жұмыстар </t>
  </si>
  <si>
    <t>Работы по расширению системы интеллектуального месторождения НГДУ "Кайнармунайгаз"</t>
  </si>
  <si>
    <t>Изменение Кода ЕНС ТРУ</t>
  </si>
  <si>
    <t>24 -1 У</t>
  </si>
  <si>
    <t>139</t>
  </si>
  <si>
    <t>22,23,24</t>
  </si>
  <si>
    <t>55-1 У</t>
  </si>
  <si>
    <t>54-1 У</t>
  </si>
  <si>
    <t>51-1 У</t>
  </si>
  <si>
    <t>ДГР</t>
  </si>
  <si>
    <t>711231.900.000000</t>
  </si>
  <si>
    <t>Услуги консультационные в области геологии и геофизики</t>
  </si>
  <si>
    <t>ОВХ</t>
  </si>
  <si>
    <t>Восточный Макат кен орнындағы мұнай мен газ қорын қайта есептеу және Алдын ала ҚОӘБ жобасымен ігеру жобасы</t>
  </si>
  <si>
    <t>Пересчет запасов нефти и газа  и составление проекта разработки месторождения Макат Восточный с проектом ПредОВОС</t>
  </si>
  <si>
    <t>493931.000.000000</t>
  </si>
  <si>
    <t>Услуги по аренде автобуса</t>
  </si>
  <si>
    <t>Услуги по аренде автобуса с водителем</t>
  </si>
  <si>
    <t>59 У</t>
  </si>
  <si>
    <t>58 У</t>
  </si>
  <si>
    <t>57 У</t>
  </si>
  <si>
    <t>56 У</t>
  </si>
  <si>
    <t>11 Р</t>
  </si>
  <si>
    <t>16-3 Т</t>
  </si>
  <si>
    <t>90</t>
  </si>
  <si>
    <t>15-3 Т</t>
  </si>
  <si>
    <t>14-3 Т</t>
  </si>
  <si>
    <t>10-3 Т</t>
  </si>
  <si>
    <t>7-3 Т</t>
  </si>
  <si>
    <t>6-3 Т</t>
  </si>
  <si>
    <t>11-3 Т</t>
  </si>
  <si>
    <t>9-3 Т</t>
  </si>
  <si>
    <t>5-3 Т</t>
  </si>
  <si>
    <t>35 Т</t>
  </si>
  <si>
    <t>10-3 Р</t>
  </si>
  <si>
    <t>48-1 У</t>
  </si>
  <si>
    <t>Комплексное обеспечение  НКТ ЖылыойМунайгаз</t>
  </si>
  <si>
    <t>47-1 У</t>
  </si>
  <si>
    <t>Комплексное обеспечение  НКТ ЖайыкМунайГаз</t>
  </si>
  <si>
    <t>46-1 У</t>
  </si>
  <si>
    <t>Комплексное обеспечение  НКТ ДоссорМунайГаз</t>
  </si>
  <si>
    <t>45-1 У</t>
  </si>
  <si>
    <t>Комплексное обеспечение  НКТ КайнарМунайГаз</t>
  </si>
  <si>
    <t>44-1 У</t>
  </si>
  <si>
    <t>Г.АСТАНА, ПР. КАБАНБАЙ БАТЫРА 19</t>
  </si>
  <si>
    <t>Предоставление во временное пользование УЭЦН ЖылыойМунайГаз</t>
  </si>
  <si>
    <t>43-1 У</t>
  </si>
  <si>
    <t>Предоставление во временное пользование УЭЦН ЖайыкМунайГаз</t>
  </si>
  <si>
    <t>42-1 У</t>
  </si>
  <si>
    <t>Обслуживание и предоставление во временное пользование инструментов ПРС ЖылыойМунайгаз</t>
  </si>
  <si>
    <t>41-1 У</t>
  </si>
  <si>
    <t>Обслуживание и предоставление во временное пользование инструментов ПРС ЖайыкМунайгаз</t>
  </si>
  <si>
    <t>40-1 У</t>
  </si>
  <si>
    <t>Обслуживание и предоставление во временное пользование инструментов ПРС ДоссорМунайгаз</t>
  </si>
  <si>
    <t>39-1 У</t>
  </si>
  <si>
    <t>Обслуживание и предоставление во временное пользование инструментов ПРС КайнарМунайгаз</t>
  </si>
  <si>
    <t>38-1 У</t>
  </si>
  <si>
    <t>Предоставление во временное пользование ВНП ЖылыойМунайгаз</t>
  </si>
  <si>
    <t>37-1 У</t>
  </si>
  <si>
    <t>Предоставление во временное пользование ВНП ЖайыкМунайгаз</t>
  </si>
  <si>
    <t>36-1 У</t>
  </si>
  <si>
    <t>Предоставление во временное пользование ВНП ДоссорМунайгаз</t>
  </si>
  <si>
    <t>35-1 У</t>
  </si>
  <si>
    <t>Предоставление во временное пользование ВНП КайнарМунайгаз</t>
  </si>
  <si>
    <t>21-1 У</t>
  </si>
  <si>
    <t>60 У</t>
  </si>
  <si>
    <t>331312.200.000002</t>
  </si>
  <si>
    <t>Услуги по техническому обслуживанию лабораторного/учебно-лабораторного оборудования</t>
  </si>
  <si>
    <t xml:space="preserve">Услуги по техническому обслуживанию лабораторного/учебно-лабораторного оборудования </t>
  </si>
  <si>
    <t>г.Атырау</t>
  </si>
  <si>
    <t>"Сервисное обслуживание и ремонт анализаторов серы и аппаратов ДНП"</t>
  </si>
  <si>
    <t>14,29,55,26</t>
  </si>
  <si>
    <t>14,55,56</t>
  </si>
  <si>
    <t>13,14</t>
  </si>
  <si>
    <t>14,21,22,23,24,27,28,29,30,31,32,33,34,35,36,37,38,39,40,41,42,43,44,45,46,47,48,49,50</t>
  </si>
  <si>
    <t>14,21,35,37,38,39,40,41,42,43,44,45,46,47,48,49,50</t>
  </si>
  <si>
    <t>14,21,22,23,24,35,36,37,38,39,40,41,42,43,44,45,46,47,48,49,50</t>
  </si>
  <si>
    <t>14,21,35,36,37,38,39,40,41,42,43,44,45,46,47,48,49,50</t>
  </si>
  <si>
    <t>14,21,28,29,30,32,33,3435,36,37,38,39,40,41,42,43,44,45,46,47,48,49,50</t>
  </si>
  <si>
    <t>14,21,22,23,24,27,29,30,35,37,38,39,40,41,42,43,44,45,46,47,48,49,50</t>
  </si>
  <si>
    <t>10,11</t>
  </si>
  <si>
    <t>12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</si>
  <si>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</si>
  <si>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</si>
  <si>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</si>
  <si>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06.2019</t>
  </si>
  <si>
    <t>Шығыс Молдабек кен орнындағы 1,2,3,4 -МК мұнай коллекторларын қайта құрылымдау"</t>
  </si>
  <si>
    <t>"Реконструкция нефтяных коллекторов НК -1,2,3,4 на м/р Восточный Молдабек"</t>
  </si>
  <si>
    <t>13 Р</t>
  </si>
  <si>
    <t xml:space="preserve">711212.900.000000 </t>
  </si>
  <si>
    <t>Работы инженерные по проектированию зданий/сооружений/территорий/объектов и их систем и связанные с этим работы</t>
  </si>
  <si>
    <t>80</t>
  </si>
  <si>
    <t>09.2020</t>
  </si>
  <si>
    <t xml:space="preserve">"Атырау облысы, Исатай ауданы "Жайықмұнайгаз" МГӨБ-і С.Балғымбаев  к/о  ОМЖжДП қайта жаңғырту" нысанының жобалау зерттеу жұмыстарын  жүргізу </t>
  </si>
  <si>
    <t>Разработка ПИР объекта "Реконструкция ЦПСиПН м/р С.Балгимбаева НГДУ "Жайыкмунайгаз", Атырауская область, Исатайский район"</t>
  </si>
  <si>
    <t>48-2 У</t>
  </si>
  <si>
    <t>47-2 У</t>
  </si>
  <si>
    <t>46-2 У</t>
  </si>
  <si>
    <t>45-2 У</t>
  </si>
  <si>
    <t>44-2 У</t>
  </si>
  <si>
    <t>43-2 У</t>
  </si>
  <si>
    <t>38-2 У</t>
  </si>
  <si>
    <t>37-2 У</t>
  </si>
  <si>
    <t>36-2 У</t>
  </si>
  <si>
    <t>35-2 У</t>
  </si>
  <si>
    <t>60-1 У</t>
  </si>
  <si>
    <t>61 У</t>
  </si>
  <si>
    <t xml:space="preserve">Атырауская область Кызылкогинский район </t>
  </si>
  <si>
    <t>Шығыс Молдабек кен орнындағы 1,2,3,4 -МК мұнай коллекторларын қайта құрылымдау" нысанын техникалық қадағалау қызметін көрсету</t>
  </si>
  <si>
    <t>Услуги по техническому надзору объекта: "Реконструкция нефтяных коллекторов НК -1,2,3,4 на м/р Восточный Молдабек"</t>
  </si>
  <si>
    <t>перенесен в ГПЗ</t>
  </si>
  <si>
    <t>16-4 Т</t>
  </si>
  <si>
    <t>2,14,31,33,34,47,48,49</t>
  </si>
  <si>
    <t>12-1 Р</t>
  </si>
  <si>
    <t>8,9</t>
  </si>
  <si>
    <t>48-3 У</t>
  </si>
  <si>
    <t>29,30</t>
  </si>
  <si>
    <t>47-3 У</t>
  </si>
  <si>
    <t>46-3 У</t>
  </si>
  <si>
    <t>45-3 У</t>
  </si>
  <si>
    <t>Шығыс Молдабек кен орнындағы 1,2,3,4 -МК мұнай коллекторларын қайта құрылымдау" нысанын авторлық қадағалау қызметін көрсету</t>
  </si>
  <si>
    <t>Услуги по авторскому надзору  объекта "Реконструкция нефтяных коллекторов НК -1,2,3,4 на м/р Восточный Молдабек"</t>
  </si>
  <si>
    <t>62 У</t>
  </si>
  <si>
    <t>08.2019</t>
  </si>
  <si>
    <t>4-3 Р</t>
  </si>
  <si>
    <t>44-3 У</t>
  </si>
  <si>
    <t>38-3 У</t>
  </si>
  <si>
    <t>37-3 У</t>
  </si>
  <si>
    <t>36-3 У</t>
  </si>
  <si>
    <t>35-3 У</t>
  </si>
  <si>
    <t>30-1 Т</t>
  </si>
  <si>
    <t>17-1 Т</t>
  </si>
  <si>
    <t>27,29,47,29,50</t>
  </si>
  <si>
    <t>ДГиРМ</t>
  </si>
  <si>
    <t>14 Р</t>
  </si>
  <si>
    <t>091012.900.000019</t>
  </si>
  <si>
    <t>Работы по гидравлическому разрыву пласта</t>
  </si>
  <si>
    <t>Работы по гидравлическому разрыву пласта на скважинах месторождений нефти и газа</t>
  </si>
  <si>
    <t>Атырауская обл, НГДУ "Жайыкмунайгаз"</t>
  </si>
  <si>
    <t>«Жайыкмұнайгаз» МГӨБ кабаты қысымен жару жұмыстары</t>
  </si>
  <si>
    <t xml:space="preserve">Гидравлический разрыв пласта НГДУ "Жайыкмунайгаз" </t>
  </si>
  <si>
    <t>Новая позиция</t>
  </si>
  <si>
    <t>15 Р</t>
  </si>
  <si>
    <t>Атырауская обл, НГДУ "Жылыоймунайгаз"</t>
  </si>
  <si>
    <t>«Жылыоймұнайгаз» МГӨБ кабаты қысымен жару жұмыстары</t>
  </si>
  <si>
    <t xml:space="preserve">Гидравлический разрыв пласта НГДУ "Жылыоймунайгаз" </t>
  </si>
  <si>
    <t>Атырауская обл, НГДУ "Доссормунайгаз"</t>
  </si>
  <si>
    <t>«Доссормұнайгаз» МГӨБ кабаты қысымен жару жұмыстары</t>
  </si>
  <si>
    <t xml:space="preserve">Гидравлический разрыв пласта НГДУ "Доссормунайгаз" </t>
  </si>
  <si>
    <t>Атырауская обл, НГДУ "Кайнармунайгаз"</t>
  </si>
  <si>
    <t>«Кайнармұнайгаз» МГӨБ кабаты қысымен жару жұмыстары</t>
  </si>
  <si>
    <t xml:space="preserve">Гидравлический разрыв пласта НГДУ "Кайнармунайгаз" </t>
  </si>
  <si>
    <t xml:space="preserve">"Жылыоймұнайгаз" МГӨБ АГЗУ модернизациялау бойынша жұмыстар </t>
  </si>
  <si>
    <t>Работы по модернизации АГЗУ НГДУ "Жылыоймунайгаз"</t>
  </si>
  <si>
    <t>19 Р</t>
  </si>
  <si>
    <t>"Жылыоймұнайгаз" МГӨБ-ның  комплексті есеп жүйесін қосымша жабдықтау бойынша жұмыстар</t>
  </si>
  <si>
    <t>Работы по дооснащению  комплексной системы учета НГДУ "Жылыоймунайгаз"</t>
  </si>
  <si>
    <t>20 Р</t>
  </si>
  <si>
    <t>"Қайнармұнайгаз" МГӨБ-ның  комплексті есеп жүйесін қосымша жабдықтау бойынша жұмыстар</t>
  </si>
  <si>
    <t>Работы по дооснащению комплексной системы учета НГДУ "Кайнармунайгаз"</t>
  </si>
  <si>
    <t>21 Р</t>
  </si>
  <si>
    <t>"Жайықмұнайгаз" МГӨБ-ның  комплексті есеп жүйесін қосымша жабдықтау бойынша жұмыстар</t>
  </si>
  <si>
    <t>Работы по дооснащению  комплексной системы учета НГДУ "Жаикмунайгаз"</t>
  </si>
  <si>
    <t>22 Р</t>
  </si>
  <si>
    <t xml:space="preserve">Работы по ремонту локальных (местного значения) трубопроводов </t>
  </si>
  <si>
    <t xml:space="preserve">Жайықмұнайгаз МГӨБ-ның кен орындарында кенішілік сұйықтықты жинау жүйесін қайта жаңарту"  </t>
  </si>
  <si>
    <t>"Реконструкция внурипромысловой системы сбора жидкости по месторождениям НГДУ "Жайыкмунайгаз"</t>
  </si>
  <si>
    <t>23 Р</t>
  </si>
  <si>
    <t> 712019.000.000001</t>
  </si>
  <si>
    <t>Работы по организации и проведению по межлабораторным сравнительным испытаниям (сличению)</t>
  </si>
  <si>
    <t>137-33</t>
  </si>
  <si>
    <t>kz</t>
  </si>
  <si>
    <t>06.2022</t>
  </si>
  <si>
    <t>Кенбай кен орының, Шыгыс Молдабек учаскесінің полимер айдау технологиясыны тажирбелік өнеркәсіптік снақ</t>
  </si>
  <si>
    <t>Опытно-промышленные испытания технологии по полимерному заводнению на участке Восточный Молдабек месторождения Кенбай.</t>
  </si>
  <si>
    <t>35-4 У</t>
  </si>
  <si>
    <t>ЗКС</t>
  </si>
  <si>
    <t>36-4 У</t>
  </si>
  <si>
    <t>37-4 У</t>
  </si>
  <si>
    <t>38-4 У</t>
  </si>
  <si>
    <t>43-4 У</t>
  </si>
  <si>
    <t>43-3 У</t>
  </si>
  <si>
    <t>44-4 У</t>
  </si>
  <si>
    <t>60-2 У</t>
  </si>
  <si>
    <t>"Сервисное обслуживание и ремонт анализаторов серы и аппаратов ДНП" НГДУ "Жаикмунайгаз"</t>
  </si>
  <si>
    <t>11,49,50,55,56</t>
  </si>
  <si>
    <t>63 У</t>
  </si>
  <si>
    <t>"Сервисное обслуживание и ремонт анализаторов серы и аппаратов ДНП" НГДУ "Кайнармунайгаз"</t>
  </si>
  <si>
    <t>64 У</t>
  </si>
  <si>
    <t>"Сервисное обслуживание и ремонт анализаторов серы и аппаратов ДНП" НГДУ "Жылыоймунайгаз"</t>
  </si>
  <si>
    <t>65 У</t>
  </si>
  <si>
    <t>"Сервисное обслуживание и ремонт анализаторов серы и аппаратов ДНП" НГДУ "Доссормунайгаз"</t>
  </si>
  <si>
    <t>66 У</t>
  </si>
  <si>
    <t xml:space="preserve">Жайықмұнайгаз МГӨБ-ның кен орындарында кенішілік сұйықтықты жинау жүйесін қайта жаңарту"  нысанына техникалық бақылау  қызметін көрсету </t>
  </si>
  <si>
    <t>Услуги по техническому надзору  по объекту "Реконструкция внурипромысловой системы сбора жидкости по месторождениям НГДУ "Жайыкмунайгаз"</t>
  </si>
  <si>
    <t>исключить с переводом в ГПЗ</t>
  </si>
  <si>
    <t>22,23</t>
  </si>
  <si>
    <t>22-1 Р</t>
  </si>
  <si>
    <t>Предоставление во временное пользование УЭЦН НГДУ "Жылыоймунайгаз"</t>
  </si>
  <si>
    <t>45,46,49,50</t>
  </si>
  <si>
    <t>44-5 У</t>
  </si>
  <si>
    <t>14-1 Р</t>
  </si>
  <si>
    <t>09.2019</t>
  </si>
  <si>
    <t>15-1 Р</t>
  </si>
  <si>
    <t>16-1 Р</t>
  </si>
  <si>
    <t>18-1 Р</t>
  </si>
  <si>
    <t>22-2Р</t>
  </si>
  <si>
    <t>44-6 У</t>
  </si>
  <si>
    <t>43-5 У</t>
  </si>
  <si>
    <t>Предоставление во временное пользование УЭЦН НГДУ "Жайыкмунайгаз"</t>
  </si>
  <si>
    <t>38-5 У</t>
  </si>
  <si>
    <t>Предоставление во временное пользование ВНП НГДУ "Жылыоймунайгаз"</t>
  </si>
  <si>
    <t>37-5 У</t>
  </si>
  <si>
    <t>Предоставление во временное пользование ВНП НГДУ "Жайыкмунайгаз"</t>
  </si>
  <si>
    <t>36-5 У</t>
  </si>
  <si>
    <t>Предоставление во временное пользование ВНП НГДУ "Доссормунайгаз"</t>
  </si>
  <si>
    <t>35-5 У</t>
  </si>
  <si>
    <t>Предоставление во временное пользование ВНП НГДУ "Кайнармунайгаз"</t>
  </si>
  <si>
    <t>42-2 У</t>
  </si>
  <si>
    <t>41-2 У</t>
  </si>
  <si>
    <t>40-2 У</t>
  </si>
  <si>
    <t>39-2 У</t>
  </si>
  <si>
    <t>60-3 У</t>
  </si>
  <si>
    <t>64-1 У</t>
  </si>
  <si>
    <t>65-1 У</t>
  </si>
  <si>
    <t>63-1 У</t>
  </si>
  <si>
    <t>24 Р</t>
  </si>
  <si>
    <t>091012.900.000011</t>
  </si>
  <si>
    <t>Работы по обустройству скважин</t>
  </si>
  <si>
    <t>11.2019</t>
  </si>
  <si>
    <t xml:space="preserve">Атырауская область, Макатский район </t>
  </si>
  <si>
    <t xml:space="preserve">"Доссормұнайгаз МГӨБ кен орындарының ұңғымаларын жайғастыру </t>
  </si>
  <si>
    <t xml:space="preserve">Обустройство скважин месторождений НГДУ "Доссормунайгаз" </t>
  </si>
  <si>
    <t>26 Р</t>
  </si>
  <si>
    <t xml:space="preserve">Внутрипромысловые автодороги м/р С.Балгимбаева </t>
  </si>
  <si>
    <t>27 Р</t>
  </si>
  <si>
    <t xml:space="preserve">Атырауская область, Жылыойский район </t>
  </si>
  <si>
    <t>06.2021</t>
  </si>
  <si>
    <t xml:space="preserve">«Жылыоймұнайгаз» МГӨБ-ның кен орындарында кенішілік сұйықтықты жинау жүйесін қайта құралымдау </t>
  </si>
  <si>
    <t xml:space="preserve">Реконструкция внутрипромысовой системы сбора жидкости  м/р НГДУ "Жылыоймунайгаз" </t>
  </si>
  <si>
    <t>29 Р</t>
  </si>
  <si>
    <t>432110.400.000000</t>
  </si>
  <si>
    <t>Работы по ремонту/модернизации пожарной системы/систем тушения</t>
  </si>
  <si>
    <t>Работы по ремонту/модернизации пожарной системы/систем тушения и аналогичного оборудования</t>
  </si>
  <si>
    <t xml:space="preserve">Прорва МДАЦ-ындағы автоматтандырылған өрт сөндіру жүйесі  жүйесі </t>
  </si>
  <si>
    <t>Автоматизированная система пожаротушения на ЦППН Прорва</t>
  </si>
  <si>
    <t>25 Р</t>
  </si>
  <si>
    <t xml:space="preserve">Атырауская область, Кызылкогинский район </t>
  </si>
  <si>
    <t>04.2021</t>
  </si>
  <si>
    <t xml:space="preserve">"Қайнармұнайгаз МГӨБ кен орындарының ұнғымаларын жайғастыру </t>
  </si>
  <si>
    <t xml:space="preserve">Обустройство скважин месторождений НГДУ "Кайнармунайгаз" </t>
  </si>
  <si>
    <t>28 Р</t>
  </si>
  <si>
    <t xml:space="preserve">«Доссормұнайгаз» МГӨБ-ның кен орындарында кенішілік сұйықтықты жинау жүйесін қайта жаңарту </t>
  </si>
  <si>
    <t xml:space="preserve">Реконструкция внутрипромысовой системы сбора жидкости  м/р НГДУ "Доссормунайгаз" </t>
  </si>
  <si>
    <t>67 У</t>
  </si>
  <si>
    <t>72 У</t>
  </si>
  <si>
    <t>"Прорва МДАЦ-ындағы автоматтандырылған өрт сөндіру жүйесі  нысанына авторлық бақылау  қызметін көрсету</t>
  </si>
  <si>
    <t>Услуги по авторскому надзору объекта Автоматизированная система пожаротушения на ЦППН Прорва</t>
  </si>
  <si>
    <t>68 У</t>
  </si>
  <si>
    <t xml:space="preserve">Атырауская область, Исатйский район </t>
  </si>
  <si>
    <t xml:space="preserve">"Жайықмұнайгаз" МГӨБ нысандарына техникалық бақылау  қызметін көрсету </t>
  </si>
  <si>
    <t xml:space="preserve">Услуги по техническому надзору объектов НГДУ "Жайыкмунайгаз" </t>
  </si>
  <si>
    <t>70 У</t>
  </si>
  <si>
    <t>"Жылыоймұнайгаз" МГӨБ нысандарына техникалық бақылау  қызметін көрсету</t>
  </si>
  <si>
    <t xml:space="preserve">Услуги по техническому надзору объектов  НГДУ "Жылыоймунайгаз" </t>
  </si>
  <si>
    <t>71 У</t>
  </si>
  <si>
    <t xml:space="preserve">"Доссормұнайгаз" МГӨБ нысандарына техникалық бақылау  қызметін көрсету </t>
  </si>
  <si>
    <t>Услуги по техническому надзору объектов  НГДУ "Доссормунайгаз"</t>
  </si>
  <si>
    <t>69 У</t>
  </si>
  <si>
    <t xml:space="preserve">"Кайнармұнайгаз" МГӨБ нысандарына техникалық бақылау  қызметін көрсету </t>
  </si>
  <si>
    <t xml:space="preserve">Услуги по техническому надзору объектов  НГДУ "Кайнармунайгаз" </t>
  </si>
  <si>
    <t>60-4 У</t>
  </si>
  <si>
    <t>12.2022</t>
  </si>
  <si>
    <t>64-2 У</t>
  </si>
  <si>
    <t>65-2 У</t>
  </si>
  <si>
    <t>63-2 У</t>
  </si>
  <si>
    <t>14 изменения и дополнения №№ 120240021112-ДПЗ-2019-14 от 24.10. 2019г., утвержден приказом Управляющего директора по коммерческим вопросам Чакликовым Е.Т,</t>
  </si>
  <si>
    <t>35-6 У</t>
  </si>
  <si>
    <t>36-6 У</t>
  </si>
  <si>
    <t>37-6 У</t>
  </si>
  <si>
    <t>38-6 У</t>
  </si>
  <si>
    <t>43-6 У</t>
  </si>
  <si>
    <t>44-7 У</t>
  </si>
  <si>
    <t>15 изменения и дополнения №№ 120240021112-ДПЗ-2019-15 от 30.10. 2019г., утвержден приказом Управляющего директора по коммерческим вопросам Чакликовым Е.Т,</t>
  </si>
  <si>
    <t>16 изменения и дополнения №№ 120240021112-ДПЗ-2019-16 от 30.10. 2019г., утвержден приказом И.о.Управляющего директора по коммерческим вопросам Камматовым А.К.</t>
  </si>
  <si>
    <t>08.2021</t>
  </si>
  <si>
    <t>25-1 Р</t>
  </si>
  <si>
    <t>ВХК</t>
  </si>
  <si>
    <t>122-1</t>
  </si>
  <si>
    <t>05.2021</t>
  </si>
  <si>
    <t>03.2022</t>
  </si>
  <si>
    <t>67-1 У</t>
  </si>
  <si>
    <t>60-5 У</t>
  </si>
  <si>
    <t>63-3 У</t>
  </si>
  <si>
    <t>64-3 У</t>
  </si>
  <si>
    <t>71</t>
  </si>
  <si>
    <t>65-3 У</t>
  </si>
  <si>
    <t>ДПР</t>
  </si>
  <si>
    <t>73 У</t>
  </si>
  <si>
    <t>582950.000.000001</t>
  </si>
  <si>
    <t>Услуги по предоставлению лицензий на право использования программного обеспечения</t>
  </si>
  <si>
    <t xml:space="preserve">SAP ERP жүйесін жалға беру және техникалық қолдау </t>
  </si>
  <si>
    <t xml:space="preserve"> Аренда и техническая поддержка SAP ERP</t>
  </si>
  <si>
    <t>В связи с включением в ДПЗ на 2020 год.</t>
  </si>
  <si>
    <t>28-1 Т</t>
  </si>
  <si>
    <t>31,33,34,47,48,49</t>
  </si>
  <si>
    <t>29-1 Т</t>
  </si>
  <si>
    <t>29-2 Т</t>
  </si>
  <si>
    <t>14-4 Т</t>
  </si>
  <si>
    <t>9-4 Т</t>
  </si>
  <si>
    <t xml:space="preserve">14 </t>
  </si>
  <si>
    <t>29,30,49,50</t>
  </si>
  <si>
    <t>исключена</t>
  </si>
  <si>
    <t>4-4 Р</t>
  </si>
  <si>
    <t>исключена в связи с перекидкой в ГПЗ 2020г.</t>
  </si>
  <si>
    <t>исключена в связи с перекидкой в ГПЗ 2020г</t>
  </si>
  <si>
    <t>исключена в связи с переносом в ПДЗ 2020-2024гг</t>
  </si>
  <si>
    <t>исключена в связи с переносом в ПДЗ 2020-2024гг.</t>
  </si>
  <si>
    <t>17 изменения и дополнения № 120240021112-ДПЗ-2019-17-ДПЗ-2020-17 от 14.02.2020г., утвержден приказом директора департамента закупок и местного содержания Камматовым А.К.</t>
  </si>
  <si>
    <t>1-1 У</t>
  </si>
  <si>
    <t>33,34,48,49</t>
  </si>
  <si>
    <t>2-1 У</t>
  </si>
  <si>
    <t>5-1 У</t>
  </si>
  <si>
    <t>4-1 У</t>
  </si>
  <si>
    <t>3-1 У</t>
  </si>
  <si>
    <t>18 изменения и дополнения №120240021112-ДПЗ-2019-18  от 20.03.2020г., утвержден приказом директора департамента закупок и местного содержания Камматовым А.К.</t>
  </si>
  <si>
    <t>19 изменения и дополнения №120240021112-ДПЗ-2019-19  от 15.06.2020г., утвержден приказом директора департамента закупок и местного содержания Камматовым А.К.</t>
  </si>
  <si>
    <t>4-5 Р</t>
  </si>
  <si>
    <t>20 изменения и дополнения №120240021112-ДПЗ-2019-20  от 24.08.2020г., утвержден приказом директора департамента закупок и местного содержания Камматовым А.К.</t>
  </si>
  <si>
    <t>48-4 У</t>
  </si>
  <si>
    <t>47-4 У</t>
  </si>
  <si>
    <t>46-4 У</t>
  </si>
  <si>
    <t>45-4 У</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</si>
</sst>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 _₽_-;\-* #,##0.00\ _₽_-;_-* &quot;-&quot;??\ _₽_-;_-@_-"/>
    <numFmt numFmtId="164" formatCode="_-* #,##0.00\ _р_._-;\-* #,##0.00\ _р_._-;_-* &quot;-&quot;??\ _р_._-;_-@_-"/>
    <numFmt numFmtId="165" formatCode="_(* #,##0.00_);_(* \(#,##0.00\);_(* &quot;-&quot;??_);_(@_)"/>
    <numFmt numFmtId="166" formatCode="#,##0.000"/>
    <numFmt numFmtId="167" formatCode="_-* #,##0.00_р_._-;\-* #,##0.00_р_._-;_-* &quot;-&quot;??_р_._-;_-@_-"/>
    <numFmt numFmtId="168" formatCode="#,##0.00;[Red]#,##0.00"/>
    <numFmt numFmtId="169" formatCode="#,##0.00\ _₽"/>
    <numFmt numFmtId="170" formatCode="000000"/>
    <numFmt numFmtId="171" formatCode="0.000"/>
    <numFmt numFmtId="172" formatCode="#,##0.00_р_."/>
    <numFmt numFmtId="173" formatCode="#,##0.000000"/>
    <numFmt numFmtId="174" formatCode="#,##0.00000_р_."/>
    <numFmt numFmtId="175" formatCode="#,##0.000000_р_."/>
    <numFmt numFmtId="176" formatCode="#,##0_р_."/>
    <numFmt numFmtId="177" formatCode="[$-419]#,##0.00"/>
    <numFmt numFmtId="178" formatCode="#,##0.0000"/>
    <numFmt numFmtId="179" formatCode="#,##0.0"/>
    <numFmt numFmtId="180" formatCode="_-* #,##0_р_._-;\-* #,##0_р_._-;_-* &quot;-&quot;??_р_._-;_-@_-"/>
  </numFmts>
  <fonts count="16"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color theme="1"/>
      <name val="Times New Roman"/>
      <family val="1"/>
      <charset val="204"/>
    </font>
    <font>
      <sz val="11"/>
      <name val="Times New Roman"/>
      <family val="1"/>
      <charset val="204"/>
    </font>
    <font>
      <sz val="12"/>
      <color theme="1"/>
      <name val="Calibri"/>
      <family val="2"/>
      <charset val="204"/>
      <scheme val="minor"/>
    </font>
    <font>
      <sz val="10"/>
      <color indexed="8"/>
      <name val="Arial"/>
      <family val="2"/>
    </font>
    <font>
      <i/>
      <sz val="10"/>
      <name val="Times New Roman"/>
      <family val="1"/>
      <charset val="204"/>
    </font>
    <font>
      <u/>
      <sz val="11"/>
      <color theme="10"/>
      <name val="Calibri"/>
      <family val="2"/>
      <charset val="204"/>
      <scheme val="minor"/>
    </font>
  </fonts>
  <fills count="6">
    <fill>
      <patternFill patternType="none"/>
    </fill>
    <fill>
      <patternFill patternType="gray125"/>
    </fill>
    <fill>
      <patternFill patternType="solid">
        <fgColor rgb="FF92D05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tint="0.39997558519241921"/>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theme="1"/>
      </left>
      <right/>
      <top style="thin">
        <color theme="1"/>
      </top>
      <bottom style="thin">
        <color theme="1"/>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8"/>
      </left>
      <right/>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bottom style="thin">
        <color theme="1"/>
      </bottom>
      <diagonal/>
    </border>
    <border>
      <left/>
      <right style="thin">
        <color theme="1"/>
      </right>
      <top/>
      <bottom style="thin">
        <color theme="1"/>
      </bottom>
      <diagonal/>
    </border>
    <border>
      <left style="thin">
        <color theme="1"/>
      </left>
      <right/>
      <top/>
      <bottom style="thin">
        <color theme="1"/>
      </bottom>
      <diagonal/>
    </border>
    <border>
      <left/>
      <right style="thin">
        <color indexed="64"/>
      </right>
      <top style="thin">
        <color indexed="64"/>
      </top>
      <bottom/>
      <diagonal/>
    </border>
  </borders>
  <cellStyleXfs count="25">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7"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13" fillId="0" borderId="0"/>
    <xf numFmtId="0" fontId="7" fillId="0" borderId="0"/>
    <xf numFmtId="0" fontId="1" fillId="0" borderId="0"/>
    <xf numFmtId="0" fontId="4" fillId="0" borderId="0"/>
    <xf numFmtId="0" fontId="15" fillId="0" borderId="0" applyNumberFormat="0" applyFill="0" applyBorder="0" applyAlignment="0" applyProtection="0"/>
    <xf numFmtId="0" fontId="4" fillId="0" borderId="0"/>
  </cellStyleXfs>
  <cellXfs count="258">
    <xf numFmtId="0" fontId="0" fillId="0" borderId="0" xfId="0"/>
    <xf numFmtId="0" fontId="3" fillId="0" borderId="0" xfId="2" applyFont="1" applyFill="1" applyAlignment="1">
      <alignment horizontal="left" vertical="center"/>
    </xf>
    <xf numFmtId="0" fontId="3" fillId="0" borderId="0" xfId="2" applyFont="1" applyFill="1" applyBorder="1" applyAlignment="1">
      <alignment horizontal="left" vertical="center"/>
    </xf>
    <xf numFmtId="0" fontId="5" fillId="0" borderId="0" xfId="2" applyFont="1" applyFill="1" applyAlignment="1">
      <alignment horizontal="left" vertical="center"/>
    </xf>
    <xf numFmtId="49" fontId="3" fillId="0" borderId="0" xfId="0" applyNumberFormat="1" applyFont="1" applyFill="1" applyBorder="1" applyAlignment="1">
      <alignment horizontal="left"/>
    </xf>
    <xf numFmtId="4" fontId="3" fillId="0" borderId="0" xfId="2" applyNumberFormat="1" applyFont="1" applyFill="1" applyAlignment="1">
      <alignment horizontal="left" vertical="center"/>
    </xf>
    <xf numFmtId="0" fontId="3" fillId="0" borderId="0" xfId="0" applyFont="1" applyFill="1" applyAlignment="1">
      <alignment horizontal="left"/>
    </xf>
    <xf numFmtId="169" fontId="3" fillId="0" borderId="0" xfId="0" applyNumberFormat="1" applyFont="1" applyFill="1" applyBorder="1" applyAlignment="1">
      <alignment horizontal="left"/>
    </xf>
    <xf numFmtId="0" fontId="3" fillId="0" borderId="0" xfId="20" applyFont="1" applyFill="1" applyAlignment="1">
      <alignment horizontal="left"/>
    </xf>
    <xf numFmtId="169" fontId="3" fillId="0" borderId="0" xfId="20" applyNumberFormat="1" applyFont="1" applyFill="1" applyAlignment="1">
      <alignment horizontal="left"/>
    </xf>
    <xf numFmtId="168" fontId="5" fillId="0" borderId="0" xfId="2" applyNumberFormat="1" applyFont="1" applyFill="1" applyAlignment="1">
      <alignment horizontal="left" vertical="center"/>
    </xf>
    <xf numFmtId="49" fontId="3" fillId="0" borderId="0" xfId="0" applyNumberFormat="1" applyFont="1" applyFill="1" applyAlignment="1">
      <alignment horizontal="left"/>
    </xf>
    <xf numFmtId="49" fontId="5" fillId="0" borderId="0" xfId="0" applyNumberFormat="1" applyFont="1" applyFill="1" applyAlignment="1">
      <alignment horizontal="left"/>
    </xf>
    <xf numFmtId="49" fontId="3" fillId="0" borderId="4" xfId="0" applyNumberFormat="1" applyFont="1" applyFill="1" applyBorder="1" applyAlignment="1">
      <alignment horizontal="left" vertical="top"/>
    </xf>
    <xf numFmtId="49" fontId="3" fillId="0" borderId="4" xfId="0" applyNumberFormat="1" applyFont="1" applyFill="1" applyBorder="1" applyAlignment="1">
      <alignment horizontal="left"/>
    </xf>
    <xf numFmtId="49" fontId="3" fillId="0" borderId="4" xfId="12" applyNumberFormat="1" applyFont="1" applyFill="1" applyBorder="1" applyAlignment="1">
      <alignment horizontal="left" vertical="center"/>
    </xf>
    <xf numFmtId="49" fontId="3" fillId="0" borderId="4"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5" fillId="0" borderId="4" xfId="0" applyNumberFormat="1" applyFont="1" applyFill="1" applyBorder="1" applyAlignment="1">
      <alignment horizontal="left"/>
    </xf>
    <xf numFmtId="49" fontId="5" fillId="0" borderId="0" xfId="0" applyNumberFormat="1" applyFont="1" applyFill="1" applyBorder="1" applyAlignment="1">
      <alignment horizontal="left"/>
    </xf>
    <xf numFmtId="49" fontId="5" fillId="0" borderId="4"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169" fontId="3" fillId="0" borderId="4" xfId="0" applyNumberFormat="1" applyFont="1" applyFill="1" applyBorder="1" applyAlignment="1">
      <alignment horizontal="left"/>
    </xf>
    <xf numFmtId="0" fontId="3" fillId="0" borderId="4" xfId="0" applyFont="1" applyFill="1" applyBorder="1" applyAlignment="1">
      <alignment horizontal="left" vertical="center"/>
    </xf>
    <xf numFmtId="0" fontId="3" fillId="0" borderId="4" xfId="2" applyFont="1" applyFill="1" applyBorder="1" applyAlignment="1">
      <alignment horizontal="left" vertical="center"/>
    </xf>
    <xf numFmtId="0" fontId="3" fillId="0" borderId="4" xfId="5" applyFont="1" applyFill="1" applyBorder="1" applyAlignment="1">
      <alignment horizontal="left" vertical="center"/>
    </xf>
    <xf numFmtId="0" fontId="3" fillId="0" borderId="4" xfId="0" applyFont="1" applyFill="1" applyBorder="1" applyAlignment="1">
      <alignment horizontal="left"/>
    </xf>
    <xf numFmtId="169" fontId="3" fillId="0" borderId="3" xfId="0" applyNumberFormat="1" applyFont="1" applyFill="1" applyBorder="1" applyAlignment="1">
      <alignment horizontal="left"/>
    </xf>
    <xf numFmtId="49" fontId="3" fillId="0" borderId="3" xfId="0" applyNumberFormat="1" applyFont="1" applyFill="1" applyBorder="1" applyAlignment="1">
      <alignment horizontal="left"/>
    </xf>
    <xf numFmtId="0" fontId="3" fillId="0" borderId="3" xfId="0" applyFont="1" applyFill="1" applyBorder="1" applyAlignment="1">
      <alignment horizontal="left" vertical="center"/>
    </xf>
    <xf numFmtId="0" fontId="3" fillId="0" borderId="3" xfId="2" applyFont="1" applyFill="1" applyBorder="1" applyAlignment="1">
      <alignment horizontal="left" vertical="center"/>
    </xf>
    <xf numFmtId="0" fontId="3" fillId="0" borderId="3" xfId="5" applyFont="1" applyFill="1" applyBorder="1" applyAlignment="1">
      <alignment horizontal="left" vertical="center"/>
    </xf>
    <xf numFmtId="49" fontId="3" fillId="0" borderId="3" xfId="0" applyNumberFormat="1" applyFont="1" applyFill="1" applyBorder="1" applyAlignment="1">
      <alignment horizontal="left" vertical="center"/>
    </xf>
    <xf numFmtId="0" fontId="3" fillId="0" borderId="3" xfId="0" applyFont="1" applyFill="1" applyBorder="1" applyAlignment="1">
      <alignment horizontal="left"/>
    </xf>
    <xf numFmtId="0" fontId="3" fillId="0" borderId="1" xfId="0" applyFont="1" applyFill="1" applyBorder="1" applyAlignment="1">
      <alignment horizontal="left"/>
    </xf>
    <xf numFmtId="169" fontId="3" fillId="0" borderId="4" xfId="0" applyNumberFormat="1" applyFont="1" applyFill="1" applyBorder="1" applyAlignment="1">
      <alignment horizontal="left" vertical="center"/>
    </xf>
    <xf numFmtId="170" fontId="3" fillId="0" borderId="4" xfId="0" applyNumberFormat="1" applyFont="1" applyFill="1" applyBorder="1" applyAlignment="1">
      <alignment horizontal="left" vertical="top"/>
    </xf>
    <xf numFmtId="0" fontId="3" fillId="0" borderId="0" xfId="12" applyFont="1" applyFill="1" applyAlignment="1">
      <alignment horizontal="left" vertical="center"/>
    </xf>
    <xf numFmtId="49" fontId="3" fillId="0" borderId="3" xfId="0" applyNumberFormat="1" applyFont="1" applyFill="1" applyBorder="1" applyAlignment="1">
      <alignment horizontal="left" vertical="top"/>
    </xf>
    <xf numFmtId="49" fontId="3" fillId="0" borderId="1" xfId="0" applyNumberFormat="1" applyFont="1" applyFill="1" applyBorder="1" applyAlignment="1">
      <alignment horizontal="left"/>
    </xf>
    <xf numFmtId="49" fontId="3" fillId="0" borderId="5" xfId="0" applyNumberFormat="1" applyFont="1" applyFill="1" applyBorder="1" applyAlignment="1">
      <alignment horizontal="left" vertical="top"/>
    </xf>
    <xf numFmtId="49" fontId="3" fillId="0" borderId="1" xfId="12" applyNumberFormat="1" applyFont="1" applyFill="1" applyBorder="1" applyAlignment="1">
      <alignment horizontal="left" vertical="center"/>
    </xf>
    <xf numFmtId="0" fontId="3" fillId="0" borderId="1" xfId="5" applyFont="1" applyFill="1" applyBorder="1" applyAlignment="1">
      <alignment horizontal="left" vertical="center"/>
    </xf>
    <xf numFmtId="49" fontId="5" fillId="0" borderId="0" xfId="0" applyNumberFormat="1" applyFont="1" applyFill="1" applyAlignment="1">
      <alignment horizontal="left" vertical="center"/>
    </xf>
    <xf numFmtId="0" fontId="3" fillId="0" borderId="0" xfId="0" applyFont="1" applyFill="1" applyAlignment="1">
      <alignment horizontal="left" vertical="center"/>
    </xf>
    <xf numFmtId="170" fontId="3" fillId="0" borderId="4" xfId="0" applyNumberFormat="1" applyFont="1" applyFill="1" applyBorder="1" applyAlignment="1">
      <alignment horizontal="left" vertical="center"/>
    </xf>
    <xf numFmtId="4" fontId="3" fillId="0" borderId="4" xfId="0" applyNumberFormat="1" applyFont="1" applyFill="1" applyBorder="1" applyAlignment="1">
      <alignment horizontal="left" vertical="center"/>
    </xf>
    <xf numFmtId="1" fontId="3" fillId="0" borderId="4" xfId="0" applyNumberFormat="1" applyFont="1" applyFill="1" applyBorder="1" applyAlignment="1">
      <alignment horizontal="left" vertical="center"/>
    </xf>
    <xf numFmtId="4" fontId="3" fillId="0" borderId="4" xfId="2" applyNumberFormat="1" applyFont="1" applyFill="1" applyBorder="1" applyAlignment="1">
      <alignment horizontal="left" vertical="center"/>
    </xf>
    <xf numFmtId="4" fontId="3" fillId="0" borderId="4" xfId="13" applyNumberFormat="1" applyFont="1" applyFill="1" applyBorder="1" applyAlignment="1">
      <alignment horizontal="left" vertical="center"/>
    </xf>
    <xf numFmtId="172" fontId="3" fillId="0" borderId="4" xfId="0" applyNumberFormat="1" applyFont="1" applyFill="1" applyBorder="1" applyAlignment="1">
      <alignment horizontal="left"/>
    </xf>
    <xf numFmtId="0" fontId="3" fillId="0" borderId="1" xfId="2" applyFont="1" applyFill="1" applyBorder="1" applyAlignment="1">
      <alignment horizontal="left" vertical="center"/>
    </xf>
    <xf numFmtId="172" fontId="3" fillId="0" borderId="4" xfId="0" applyNumberFormat="1" applyFont="1" applyFill="1" applyBorder="1" applyAlignment="1">
      <alignment horizontal="left" vertical="center"/>
    </xf>
    <xf numFmtId="166" fontId="3" fillId="0" borderId="4" xfId="0" applyNumberFormat="1" applyFont="1" applyFill="1" applyBorder="1" applyAlignment="1">
      <alignment horizontal="left"/>
    </xf>
    <xf numFmtId="0" fontId="3" fillId="0" borderId="4" xfId="0" applyNumberFormat="1" applyFont="1" applyFill="1" applyBorder="1" applyAlignment="1">
      <alignment horizontal="left" vertical="center"/>
    </xf>
    <xf numFmtId="171" fontId="3" fillId="0" borderId="4" xfId="0" applyNumberFormat="1" applyFont="1" applyFill="1" applyBorder="1" applyAlignment="1">
      <alignment horizontal="left" vertical="center"/>
    </xf>
    <xf numFmtId="2" fontId="3" fillId="0" borderId="4"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172" fontId="3" fillId="0" borderId="4" xfId="0" applyNumberFormat="1" applyFont="1" applyFill="1" applyBorder="1" applyAlignment="1">
      <alignment horizontal="left" vertical="top"/>
    </xf>
    <xf numFmtId="2" fontId="3" fillId="0" borderId="4" xfId="0" applyNumberFormat="1" applyFont="1" applyFill="1" applyBorder="1" applyAlignment="1">
      <alignment horizontal="left"/>
    </xf>
    <xf numFmtId="4" fontId="3" fillId="0" borderId="4" xfId="0" applyNumberFormat="1" applyFont="1" applyFill="1" applyBorder="1" applyAlignment="1">
      <alignment horizontal="left" vertical="top"/>
    </xf>
    <xf numFmtId="173" fontId="3" fillId="0" borderId="4" xfId="0" applyNumberFormat="1" applyFont="1" applyFill="1" applyBorder="1" applyAlignment="1">
      <alignment horizontal="left" vertical="top"/>
    </xf>
    <xf numFmtId="174" fontId="3" fillId="0" borderId="4" xfId="0" applyNumberFormat="1" applyFont="1" applyFill="1" applyBorder="1" applyAlignment="1">
      <alignment horizontal="left"/>
    </xf>
    <xf numFmtId="175" fontId="3" fillId="0" borderId="4" xfId="0" applyNumberFormat="1" applyFont="1" applyFill="1" applyBorder="1" applyAlignment="1">
      <alignment horizontal="left"/>
    </xf>
    <xf numFmtId="49" fontId="3" fillId="0" borderId="4" xfId="12" applyNumberFormat="1" applyFont="1" applyFill="1" applyBorder="1" applyAlignment="1">
      <alignment horizontal="left" vertical="top"/>
    </xf>
    <xf numFmtId="166" fontId="3" fillId="0" borderId="4" xfId="0" applyNumberFormat="1" applyFont="1" applyFill="1" applyBorder="1" applyAlignment="1">
      <alignment horizontal="left" vertical="top"/>
    </xf>
    <xf numFmtId="178" fontId="3" fillId="0" borderId="4" xfId="0" applyNumberFormat="1" applyFont="1" applyFill="1" applyBorder="1" applyAlignment="1">
      <alignment horizontal="left" vertical="top"/>
    </xf>
    <xf numFmtId="174" fontId="3" fillId="0" borderId="4" xfId="0" applyNumberFormat="1" applyFont="1" applyFill="1" applyBorder="1" applyAlignment="1">
      <alignment horizontal="left" vertical="top"/>
    </xf>
    <xf numFmtId="175" fontId="3" fillId="0" borderId="4" xfId="0" applyNumberFormat="1" applyFont="1" applyFill="1" applyBorder="1" applyAlignment="1">
      <alignment horizontal="left" vertical="top"/>
    </xf>
    <xf numFmtId="0" fontId="3" fillId="0" borderId="4" xfId="0" applyFont="1" applyFill="1" applyBorder="1" applyAlignment="1">
      <alignment horizontal="left" vertical="top"/>
    </xf>
    <xf numFmtId="49" fontId="3" fillId="0" borderId="4" xfId="12" applyNumberFormat="1" applyFont="1" applyFill="1" applyBorder="1" applyAlignment="1">
      <alignment horizontal="left"/>
    </xf>
    <xf numFmtId="4" fontId="3" fillId="0" borderId="4" xfId="0" applyNumberFormat="1" applyFont="1" applyFill="1" applyBorder="1" applyAlignment="1">
      <alignment horizontal="left"/>
    </xf>
    <xf numFmtId="173" fontId="3" fillId="0" borderId="4" xfId="0" applyNumberFormat="1" applyFont="1" applyFill="1" applyBorder="1" applyAlignment="1">
      <alignment horizontal="left"/>
    </xf>
    <xf numFmtId="4" fontId="3" fillId="0" borderId="4" xfId="6" applyNumberFormat="1" applyFont="1" applyFill="1" applyBorder="1" applyAlignment="1">
      <alignment horizontal="left"/>
    </xf>
    <xf numFmtId="176" fontId="3" fillId="0" borderId="4" xfId="0" applyNumberFormat="1" applyFont="1" applyFill="1" applyBorder="1" applyAlignment="1">
      <alignment horizontal="left"/>
    </xf>
    <xf numFmtId="166" fontId="3" fillId="0" borderId="4" xfId="0" applyNumberFormat="1" applyFont="1" applyFill="1" applyBorder="1" applyAlignment="1">
      <alignment horizontal="left" vertical="center"/>
    </xf>
    <xf numFmtId="49" fontId="5" fillId="0" borderId="4" xfId="0" applyNumberFormat="1" applyFont="1" applyFill="1" applyBorder="1" applyAlignment="1">
      <alignment horizontal="left" vertical="top"/>
    </xf>
    <xf numFmtId="3" fontId="3" fillId="0" borderId="8" xfId="0" applyNumberFormat="1" applyFont="1" applyFill="1" applyBorder="1" applyAlignment="1">
      <alignment horizontal="left" vertical="center"/>
    </xf>
    <xf numFmtId="179" fontId="3" fillId="0" borderId="4" xfId="0" applyNumberFormat="1" applyFont="1" applyFill="1" applyBorder="1" applyAlignment="1">
      <alignment horizontal="left"/>
    </xf>
    <xf numFmtId="4" fontId="3" fillId="0" borderId="3" xfId="0" applyNumberFormat="1" applyFont="1" applyFill="1" applyBorder="1" applyAlignment="1">
      <alignment horizontal="left" vertical="center"/>
    </xf>
    <xf numFmtId="49" fontId="3" fillId="0" borderId="3" xfId="12" applyNumberFormat="1" applyFont="1" applyFill="1" applyBorder="1" applyAlignment="1">
      <alignment horizontal="left" vertical="center"/>
    </xf>
    <xf numFmtId="1" fontId="3" fillId="0" borderId="3" xfId="0" applyNumberFormat="1" applyFont="1" applyFill="1" applyBorder="1" applyAlignment="1">
      <alignment horizontal="left" vertical="center"/>
    </xf>
    <xf numFmtId="4" fontId="3" fillId="0" borderId="3" xfId="2" applyNumberFormat="1" applyFont="1" applyFill="1" applyBorder="1" applyAlignment="1">
      <alignment horizontal="left" vertical="center"/>
    </xf>
    <xf numFmtId="169" fontId="3" fillId="0" borderId="3" xfId="0" applyNumberFormat="1" applyFont="1" applyFill="1" applyBorder="1" applyAlignment="1">
      <alignment horizontal="left" vertical="center"/>
    </xf>
    <xf numFmtId="4" fontId="3" fillId="0" borderId="3" xfId="13" applyNumberFormat="1" applyFont="1" applyFill="1" applyBorder="1" applyAlignment="1">
      <alignment horizontal="left" vertical="center"/>
    </xf>
    <xf numFmtId="172" fontId="3" fillId="0" borderId="3" xfId="0" applyNumberFormat="1" applyFont="1" applyFill="1" applyBorder="1" applyAlignment="1">
      <alignment horizontal="left"/>
    </xf>
    <xf numFmtId="1" fontId="3" fillId="0" borderId="4" xfId="0" applyNumberFormat="1" applyFont="1" applyFill="1" applyBorder="1" applyAlignment="1">
      <alignment horizontal="left"/>
    </xf>
    <xf numFmtId="0" fontId="3" fillId="0" borderId="4" xfId="0" applyNumberFormat="1" applyFont="1" applyFill="1" applyBorder="1" applyAlignment="1">
      <alignment horizontal="left"/>
    </xf>
    <xf numFmtId="0" fontId="3" fillId="0" borderId="4" xfId="0" applyNumberFormat="1" applyFont="1" applyFill="1" applyBorder="1" applyAlignment="1">
      <alignment horizontal="left" vertical="top"/>
    </xf>
    <xf numFmtId="1" fontId="3" fillId="0" borderId="4" xfId="0" applyNumberFormat="1" applyFont="1" applyFill="1" applyBorder="1" applyAlignment="1">
      <alignment horizontal="left" vertical="top"/>
    </xf>
    <xf numFmtId="14" fontId="3" fillId="0" borderId="4" xfId="0" applyNumberFormat="1" applyFont="1" applyFill="1" applyBorder="1" applyAlignment="1">
      <alignment horizontal="left"/>
    </xf>
    <xf numFmtId="49" fontId="3" fillId="0" borderId="8" xfId="0" applyNumberFormat="1" applyFont="1" applyFill="1" applyBorder="1" applyAlignment="1">
      <alignment horizontal="left" vertical="top"/>
    </xf>
    <xf numFmtId="0" fontId="3" fillId="0" borderId="6" xfId="0" applyFont="1" applyFill="1" applyBorder="1" applyAlignment="1">
      <alignment horizontal="left" vertical="top"/>
    </xf>
    <xf numFmtId="0" fontId="3" fillId="0" borderId="2" xfId="0" applyFont="1" applyFill="1" applyBorder="1" applyAlignment="1">
      <alignment horizontal="left"/>
    </xf>
    <xf numFmtId="0" fontId="3" fillId="0" borderId="7" xfId="0" applyFont="1" applyFill="1" applyBorder="1" applyAlignment="1">
      <alignment horizontal="left" vertical="center"/>
    </xf>
    <xf numFmtId="49" fontId="3" fillId="0" borderId="8" xfId="0" applyNumberFormat="1" applyFont="1" applyFill="1" applyBorder="1" applyAlignment="1">
      <alignment horizontal="left" vertical="center"/>
    </xf>
    <xf numFmtId="0" fontId="3" fillId="0" borderId="7" xfId="0" applyFont="1" applyFill="1" applyBorder="1" applyAlignment="1">
      <alignment horizontal="left" vertical="top"/>
    </xf>
    <xf numFmtId="164" fontId="3" fillId="0" borderId="4" xfId="1" applyFont="1" applyFill="1" applyBorder="1" applyAlignment="1">
      <alignment horizontal="left" vertical="center"/>
    </xf>
    <xf numFmtId="49" fontId="3" fillId="0" borderId="0" xfId="0" applyNumberFormat="1" applyFont="1" applyFill="1" applyAlignment="1">
      <alignment horizontal="left" vertical="center"/>
    </xf>
    <xf numFmtId="164" fontId="3" fillId="0" borderId="4" xfId="0" applyNumberFormat="1" applyFont="1" applyFill="1" applyBorder="1" applyAlignment="1">
      <alignment horizontal="left"/>
    </xf>
    <xf numFmtId="170" fontId="3" fillId="0" borderId="4" xfId="0" applyNumberFormat="1" applyFont="1" applyFill="1" applyBorder="1" applyAlignment="1">
      <alignment horizontal="left"/>
    </xf>
    <xf numFmtId="180" fontId="3" fillId="0" borderId="4" xfId="1" applyNumberFormat="1" applyFont="1" applyFill="1" applyBorder="1" applyAlignment="1">
      <alignment horizontal="left" vertical="center"/>
    </xf>
    <xf numFmtId="171" fontId="5" fillId="0" borderId="4" xfId="0" applyNumberFormat="1" applyFont="1" applyFill="1" applyBorder="1" applyAlignment="1">
      <alignment horizontal="left" vertical="center"/>
    </xf>
    <xf numFmtId="4" fontId="5" fillId="0" borderId="4" xfId="0" applyNumberFormat="1" applyFont="1" applyFill="1" applyBorder="1" applyAlignment="1">
      <alignment horizontal="left" vertical="center"/>
    </xf>
    <xf numFmtId="2" fontId="5" fillId="0" borderId="4" xfId="0" applyNumberFormat="1" applyFont="1" applyFill="1" applyBorder="1" applyAlignment="1">
      <alignment horizontal="left" vertical="center"/>
    </xf>
    <xf numFmtId="171" fontId="3" fillId="0" borderId="4" xfId="0" applyNumberFormat="1" applyFont="1" applyFill="1" applyBorder="1" applyAlignment="1">
      <alignment horizontal="left"/>
    </xf>
    <xf numFmtId="177" fontId="5" fillId="0" borderId="0" xfId="2" applyNumberFormat="1" applyFont="1" applyFill="1" applyBorder="1" applyAlignment="1">
      <alignment horizontal="left" vertical="center"/>
    </xf>
    <xf numFmtId="177" fontId="3" fillId="0" borderId="0" xfId="2" applyNumberFormat="1" applyFont="1" applyFill="1" applyBorder="1" applyAlignment="1">
      <alignment horizontal="left" vertical="center"/>
    </xf>
    <xf numFmtId="0" fontId="3" fillId="0" borderId="0" xfId="0" applyFont="1" applyFill="1" applyAlignment="1">
      <alignment horizontal="left" vertical="top"/>
    </xf>
    <xf numFmtId="0" fontId="3" fillId="0" borderId="6" xfId="0" applyFont="1" applyFill="1" applyBorder="1" applyAlignment="1">
      <alignment horizontal="left"/>
    </xf>
    <xf numFmtId="0" fontId="3" fillId="0" borderId="10" xfId="0" applyFont="1" applyFill="1" applyBorder="1" applyAlignment="1">
      <alignment horizontal="left" vertical="top"/>
    </xf>
    <xf numFmtId="43" fontId="3" fillId="0" borderId="4" xfId="0" applyNumberFormat="1" applyFont="1" applyFill="1" applyBorder="1" applyAlignment="1">
      <alignment horizontal="left" vertical="center"/>
    </xf>
    <xf numFmtId="0" fontId="5" fillId="0" borderId="4" xfId="0" applyFont="1" applyFill="1" applyBorder="1" applyAlignment="1">
      <alignment horizontal="left"/>
    </xf>
    <xf numFmtId="49" fontId="3" fillId="0" borderId="16" xfId="0" applyNumberFormat="1" applyFont="1" applyFill="1" applyBorder="1" applyAlignment="1">
      <alignment horizontal="left"/>
    </xf>
    <xf numFmtId="0" fontId="3" fillId="0" borderId="1" xfId="19" applyFont="1" applyFill="1" applyBorder="1" applyAlignment="1">
      <alignment horizontal="left" vertical="center"/>
    </xf>
    <xf numFmtId="3" fontId="3" fillId="0" borderId="8" xfId="0" applyNumberFormat="1" applyFont="1" applyFill="1" applyBorder="1" applyAlignment="1">
      <alignment horizontal="left" vertical="top"/>
    </xf>
    <xf numFmtId="0" fontId="3" fillId="0" borderId="18" xfId="0" applyFont="1" applyFill="1" applyBorder="1" applyAlignment="1">
      <alignment horizontal="left" vertical="top"/>
    </xf>
    <xf numFmtId="3" fontId="3" fillId="0" borderId="4" xfId="0" applyNumberFormat="1" applyFont="1" applyFill="1" applyBorder="1" applyAlignment="1">
      <alignment horizontal="left" vertical="top"/>
    </xf>
    <xf numFmtId="4" fontId="3" fillId="0" borderId="8" xfId="0" applyNumberFormat="1" applyFont="1" applyFill="1" applyBorder="1" applyAlignment="1">
      <alignment horizontal="left" vertical="center"/>
    </xf>
    <xf numFmtId="49" fontId="3" fillId="0" borderId="11" xfId="0" applyNumberFormat="1" applyFont="1" applyFill="1" applyBorder="1" applyAlignment="1">
      <alignment horizontal="left" vertical="top"/>
    </xf>
    <xf numFmtId="49" fontId="3" fillId="0" borderId="0" xfId="0" applyNumberFormat="1" applyFont="1" applyFill="1" applyAlignment="1">
      <alignment horizontal="left" vertical="top"/>
    </xf>
    <xf numFmtId="49" fontId="3" fillId="0" borderId="11" xfId="0" applyNumberFormat="1" applyFont="1" applyFill="1" applyBorder="1" applyAlignment="1">
      <alignment horizontal="left" vertical="center"/>
    </xf>
    <xf numFmtId="49" fontId="5" fillId="0" borderId="21" xfId="0" applyNumberFormat="1" applyFont="1" applyFill="1" applyBorder="1" applyAlignment="1">
      <alignment horizontal="left" vertical="top"/>
    </xf>
    <xf numFmtId="3" fontId="5" fillId="0" borderId="21" xfId="0" applyNumberFormat="1" applyFont="1" applyFill="1" applyBorder="1" applyAlignment="1">
      <alignment horizontal="left" vertical="top"/>
    </xf>
    <xf numFmtId="3" fontId="3" fillId="0" borderId="4" xfId="0" applyNumberFormat="1" applyFont="1" applyFill="1" applyBorder="1" applyAlignment="1">
      <alignment horizontal="left" vertical="center"/>
    </xf>
    <xf numFmtId="49" fontId="3" fillId="0" borderId="22" xfId="0" applyNumberFormat="1" applyFont="1" applyFill="1" applyBorder="1" applyAlignment="1">
      <alignment horizontal="left" vertical="center"/>
    </xf>
    <xf numFmtId="49" fontId="3" fillId="0" borderId="21" xfId="0" applyNumberFormat="1" applyFont="1" applyFill="1" applyBorder="1" applyAlignment="1">
      <alignment horizontal="left" vertical="center"/>
    </xf>
    <xf numFmtId="49" fontId="5" fillId="0" borderId="23" xfId="0" applyNumberFormat="1" applyFont="1" applyFill="1" applyBorder="1" applyAlignment="1">
      <alignment horizontal="left" vertical="top"/>
    </xf>
    <xf numFmtId="49" fontId="5" fillId="0" borderId="3" xfId="0" applyNumberFormat="1" applyFont="1" applyFill="1" applyBorder="1" applyAlignment="1">
      <alignment horizontal="left" vertical="top"/>
    </xf>
    <xf numFmtId="49" fontId="3" fillId="0" borderId="2" xfId="0" applyNumberFormat="1" applyFont="1" applyFill="1" applyBorder="1" applyAlignment="1">
      <alignment horizontal="left" vertical="center"/>
    </xf>
    <xf numFmtId="0" fontId="3" fillId="0" borderId="6" xfId="0" applyFont="1" applyFill="1" applyBorder="1" applyAlignment="1">
      <alignment horizontal="left" vertical="center"/>
    </xf>
    <xf numFmtId="0" fontId="3" fillId="0" borderId="4" xfId="24" applyFont="1" applyFill="1" applyBorder="1" applyAlignment="1">
      <alignment horizontal="left" vertical="center"/>
    </xf>
    <xf numFmtId="4" fontId="3" fillId="0" borderId="1" xfId="0" applyNumberFormat="1" applyFont="1" applyFill="1" applyBorder="1" applyAlignment="1">
      <alignment horizontal="left" vertical="center"/>
    </xf>
    <xf numFmtId="3" fontId="3" fillId="0" borderId="1" xfId="0" applyNumberFormat="1" applyFont="1" applyFill="1" applyBorder="1" applyAlignment="1">
      <alignment horizontal="left" vertical="center"/>
    </xf>
    <xf numFmtId="49" fontId="3" fillId="0" borderId="16"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2" fontId="3" fillId="0" borderId="4" xfId="0" applyNumberFormat="1" applyFont="1" applyFill="1" applyBorder="1" applyAlignment="1">
      <alignment horizontal="left" vertical="top"/>
    </xf>
    <xf numFmtId="49" fontId="3" fillId="0" borderId="24" xfId="0" applyNumberFormat="1" applyFont="1" applyFill="1" applyBorder="1" applyAlignment="1">
      <alignment horizontal="left" vertical="center"/>
    </xf>
    <xf numFmtId="0" fontId="3" fillId="0" borderId="4" xfId="2" applyNumberFormat="1" applyFont="1" applyFill="1" applyBorder="1" applyAlignment="1">
      <alignment horizontal="left" vertical="center"/>
    </xf>
    <xf numFmtId="0" fontId="3" fillId="0" borderId="4" xfId="12" applyFont="1" applyFill="1" applyBorder="1" applyAlignment="1">
      <alignment horizontal="left"/>
    </xf>
    <xf numFmtId="0" fontId="3" fillId="0" borderId="18" xfId="0" applyFont="1" applyFill="1" applyBorder="1" applyAlignment="1">
      <alignment horizontal="left" vertical="center"/>
    </xf>
    <xf numFmtId="0" fontId="3" fillId="0" borderId="3" xfId="2" applyNumberFormat="1" applyFont="1" applyFill="1" applyBorder="1" applyAlignment="1">
      <alignment horizontal="left" vertical="center"/>
    </xf>
    <xf numFmtId="0" fontId="3" fillId="0" borderId="3" xfId="0" applyNumberFormat="1" applyFont="1" applyFill="1" applyBorder="1" applyAlignment="1">
      <alignment horizontal="left" vertical="center"/>
    </xf>
    <xf numFmtId="0" fontId="3" fillId="0" borderId="1" xfId="12" applyFont="1" applyFill="1" applyBorder="1" applyAlignment="1">
      <alignment horizontal="left"/>
    </xf>
    <xf numFmtId="0" fontId="3" fillId="0" borderId="4" xfId="5" applyNumberFormat="1" applyFont="1" applyFill="1" applyBorder="1" applyAlignment="1" applyProtection="1">
      <alignment horizontal="left" vertical="center"/>
      <protection hidden="1"/>
    </xf>
    <xf numFmtId="10" fontId="3" fillId="0" borderId="4" xfId="2" applyNumberFormat="1" applyFont="1" applyFill="1" applyBorder="1" applyAlignment="1">
      <alignment horizontal="left" vertical="center"/>
    </xf>
    <xf numFmtId="0" fontId="3" fillId="0" borderId="4" xfId="12" applyFont="1" applyFill="1" applyBorder="1" applyAlignment="1">
      <alignment horizontal="left" vertical="center"/>
    </xf>
    <xf numFmtId="0" fontId="3" fillId="0" borderId="9" xfId="0" applyFont="1" applyFill="1" applyBorder="1" applyAlignment="1">
      <alignment horizontal="left" vertical="top"/>
    </xf>
    <xf numFmtId="0" fontId="3" fillId="0" borderId="12" xfId="0" applyFont="1" applyFill="1" applyBorder="1" applyAlignment="1">
      <alignment horizontal="left" vertical="top"/>
    </xf>
    <xf numFmtId="4" fontId="3" fillId="0" borderId="11" xfId="0" applyNumberFormat="1" applyFont="1" applyFill="1" applyBorder="1" applyAlignment="1">
      <alignment horizontal="left" vertical="center"/>
    </xf>
    <xf numFmtId="0" fontId="3" fillId="0" borderId="1" xfId="0" applyFont="1" applyFill="1" applyBorder="1" applyAlignment="1">
      <alignment horizontal="left" vertical="top"/>
    </xf>
    <xf numFmtId="49" fontId="3" fillId="0" borderId="1" xfId="0" applyNumberFormat="1" applyFont="1" applyFill="1" applyBorder="1" applyAlignment="1">
      <alignment horizontal="left" vertical="top"/>
    </xf>
    <xf numFmtId="49" fontId="3" fillId="0" borderId="14" xfId="0" applyNumberFormat="1" applyFont="1" applyFill="1" applyBorder="1" applyAlignment="1">
      <alignment horizontal="left" vertical="top"/>
    </xf>
    <xf numFmtId="1" fontId="3" fillId="0" borderId="1" xfId="0" applyNumberFormat="1" applyFont="1" applyFill="1" applyBorder="1" applyAlignment="1">
      <alignment horizontal="left" vertical="top"/>
    </xf>
    <xf numFmtId="3" fontId="3" fillId="0" borderId="14" xfId="0" applyNumberFormat="1" applyFont="1" applyFill="1" applyBorder="1" applyAlignment="1">
      <alignment horizontal="left" vertical="top"/>
    </xf>
    <xf numFmtId="0" fontId="3" fillId="0" borderId="13" xfId="0" applyFont="1" applyFill="1" applyBorder="1" applyAlignment="1">
      <alignment horizontal="left" vertical="top"/>
    </xf>
    <xf numFmtId="0" fontId="3" fillId="0" borderId="1" xfId="0" applyFont="1" applyFill="1" applyBorder="1" applyAlignment="1">
      <alignment horizontal="left" vertical="center"/>
    </xf>
    <xf numFmtId="49" fontId="3" fillId="0" borderId="15" xfId="0" applyNumberFormat="1" applyFont="1" applyFill="1" applyBorder="1" applyAlignment="1">
      <alignment horizontal="left" vertical="top"/>
    </xf>
    <xf numFmtId="49" fontId="3" fillId="0" borderId="17" xfId="0" applyNumberFormat="1" applyFont="1" applyFill="1" applyBorder="1" applyAlignment="1">
      <alignment horizontal="left" vertical="center"/>
    </xf>
    <xf numFmtId="49" fontId="3" fillId="0" borderId="2" xfId="0" applyNumberFormat="1" applyFont="1" applyFill="1" applyBorder="1" applyAlignment="1">
      <alignment horizontal="left"/>
    </xf>
    <xf numFmtId="0" fontId="3" fillId="0" borderId="4" xfId="22" applyFont="1" applyFill="1" applyBorder="1" applyAlignment="1">
      <alignment horizontal="left" vertical="top"/>
    </xf>
    <xf numFmtId="0" fontId="3" fillId="0" borderId="1" xfId="2" applyNumberFormat="1" applyFont="1" applyFill="1" applyBorder="1" applyAlignment="1">
      <alignment horizontal="left" vertical="center"/>
    </xf>
    <xf numFmtId="0" fontId="3" fillId="0" borderId="1" xfId="0" applyNumberFormat="1" applyFont="1" applyFill="1" applyBorder="1" applyAlignment="1">
      <alignment horizontal="left" vertical="center"/>
    </xf>
    <xf numFmtId="1" fontId="3" fillId="0" borderId="1" xfId="0" applyNumberFormat="1" applyFont="1" applyFill="1" applyBorder="1" applyAlignment="1">
      <alignment horizontal="left" vertical="center"/>
    </xf>
    <xf numFmtId="171" fontId="3" fillId="0" borderId="1" xfId="0" applyNumberFormat="1" applyFont="1" applyFill="1" applyBorder="1" applyAlignment="1">
      <alignment horizontal="left" vertical="center"/>
    </xf>
    <xf numFmtId="164" fontId="3" fillId="0" borderId="1" xfId="1" applyFont="1" applyFill="1" applyBorder="1" applyAlignment="1">
      <alignment horizontal="left" vertical="center"/>
    </xf>
    <xf numFmtId="169" fontId="3" fillId="0" borderId="1" xfId="0" applyNumberFormat="1" applyFont="1" applyFill="1" applyBorder="1" applyAlignment="1">
      <alignment horizontal="left" vertical="center"/>
    </xf>
    <xf numFmtId="43" fontId="3" fillId="0" borderId="1" xfId="0" applyNumberFormat="1" applyFont="1" applyFill="1" applyBorder="1" applyAlignment="1">
      <alignment horizontal="left" vertical="center"/>
    </xf>
    <xf numFmtId="2" fontId="3" fillId="0" borderId="1" xfId="0" applyNumberFormat="1" applyFont="1" applyFill="1" applyBorder="1" applyAlignment="1">
      <alignment horizontal="left" vertical="center"/>
    </xf>
    <xf numFmtId="0" fontId="3" fillId="0" borderId="4" xfId="2" applyFont="1" applyFill="1" applyBorder="1" applyAlignment="1">
      <alignment horizontal="left" vertical="top"/>
    </xf>
    <xf numFmtId="0" fontId="3" fillId="0" borderId="3" xfId="0" applyFont="1" applyFill="1" applyBorder="1" applyAlignment="1">
      <alignment horizontal="left" vertical="top"/>
    </xf>
    <xf numFmtId="3" fontId="3" fillId="0" borderId="11" xfId="0" applyNumberFormat="1" applyFont="1" applyFill="1" applyBorder="1" applyAlignment="1">
      <alignment horizontal="left" vertical="center"/>
    </xf>
    <xf numFmtId="4" fontId="3" fillId="0" borderId="2" xfId="0" applyNumberFormat="1" applyFont="1" applyFill="1" applyBorder="1" applyAlignment="1">
      <alignment horizontal="left" vertical="center"/>
    </xf>
    <xf numFmtId="3" fontId="3" fillId="0" borderId="2" xfId="0" applyNumberFormat="1" applyFont="1" applyFill="1" applyBorder="1" applyAlignment="1">
      <alignment horizontal="left" vertical="center"/>
    </xf>
    <xf numFmtId="0" fontId="3" fillId="0" borderId="2" xfId="0" applyNumberFormat="1" applyFont="1" applyFill="1" applyBorder="1" applyAlignment="1">
      <alignment horizontal="left" vertical="center"/>
    </xf>
    <xf numFmtId="0" fontId="3" fillId="0" borderId="19" xfId="0" applyNumberFormat="1" applyFont="1" applyFill="1" applyBorder="1" applyAlignment="1">
      <alignment horizontal="left" vertical="center"/>
    </xf>
    <xf numFmtId="0" fontId="3" fillId="0" borderId="20" xfId="0" applyNumberFormat="1" applyFont="1" applyFill="1" applyBorder="1" applyAlignment="1">
      <alignment horizontal="left" vertical="center"/>
    </xf>
    <xf numFmtId="0" fontId="3" fillId="0" borderId="4" xfId="23" applyFont="1" applyFill="1" applyBorder="1" applyAlignment="1">
      <alignment horizontal="left" vertical="center"/>
    </xf>
    <xf numFmtId="2" fontId="3" fillId="0" borderId="1" xfId="0" applyNumberFormat="1" applyFont="1" applyFill="1" applyBorder="1" applyAlignment="1">
      <alignment horizontal="left" vertical="top"/>
    </xf>
    <xf numFmtId="2" fontId="3" fillId="0" borderId="0" xfId="0" applyNumberFormat="1" applyFont="1" applyFill="1" applyAlignment="1">
      <alignment horizontal="left"/>
    </xf>
    <xf numFmtId="49" fontId="11" fillId="0" borderId="4" xfId="0" applyNumberFormat="1" applyFont="1" applyFill="1" applyBorder="1" applyAlignment="1">
      <alignment horizontal="left" vertical="top"/>
    </xf>
    <xf numFmtId="49" fontId="11" fillId="0" borderId="4" xfId="0" applyNumberFormat="1" applyFont="1" applyFill="1" applyBorder="1" applyAlignment="1">
      <alignment horizontal="left"/>
    </xf>
    <xf numFmtId="0" fontId="11" fillId="0" borderId="4" xfId="0" applyFont="1" applyFill="1" applyBorder="1" applyAlignment="1">
      <alignment horizontal="left" vertical="top"/>
    </xf>
    <xf numFmtId="0" fontId="11" fillId="0" borderId="4" xfId="0" applyFont="1" applyFill="1" applyBorder="1" applyAlignment="1">
      <alignment horizontal="left"/>
    </xf>
    <xf numFmtId="0" fontId="11" fillId="0" borderId="4" xfId="0" applyNumberFormat="1" applyFont="1" applyFill="1" applyBorder="1" applyAlignment="1">
      <alignment horizontal="left" vertical="center"/>
    </xf>
    <xf numFmtId="0" fontId="11" fillId="0" borderId="4" xfId="0" applyNumberFormat="1" applyFont="1" applyFill="1" applyBorder="1" applyAlignment="1">
      <alignment horizontal="left"/>
    </xf>
    <xf numFmtId="49" fontId="11" fillId="0" borderId="4" xfId="12" applyNumberFormat="1" applyFont="1" applyFill="1" applyBorder="1" applyAlignment="1">
      <alignment horizontal="left" vertical="center"/>
    </xf>
    <xf numFmtId="1" fontId="11" fillId="0" borderId="4" xfId="0" applyNumberFormat="1" applyFont="1" applyFill="1" applyBorder="1" applyAlignment="1">
      <alignment horizontal="left"/>
    </xf>
    <xf numFmtId="172" fontId="11" fillId="0" borderId="4" xfId="0" applyNumberFormat="1" applyFont="1" applyFill="1" applyBorder="1" applyAlignment="1">
      <alignment horizontal="left"/>
    </xf>
    <xf numFmtId="0" fontId="11" fillId="0" borderId="4" xfId="0" applyNumberFormat="1" applyFont="1" applyFill="1" applyBorder="1" applyAlignment="1">
      <alignment horizontal="left" vertical="top"/>
    </xf>
    <xf numFmtId="49" fontId="11" fillId="0" borderId="4" xfId="0" applyNumberFormat="1" applyFont="1" applyFill="1" applyBorder="1" applyAlignment="1">
      <alignment horizontal="left" vertical="center"/>
    </xf>
    <xf numFmtId="49" fontId="11" fillId="0" borderId="4" xfId="12" applyNumberFormat="1" applyFont="1" applyFill="1" applyBorder="1" applyAlignment="1">
      <alignment horizontal="left" vertical="top"/>
    </xf>
    <xf numFmtId="172" fontId="11" fillId="0" borderId="4" xfId="0" applyNumberFormat="1" applyFont="1" applyFill="1" applyBorder="1" applyAlignment="1">
      <alignment horizontal="left" vertical="center"/>
    </xf>
    <xf numFmtId="0" fontId="11" fillId="0" borderId="4" xfId="0" applyFont="1" applyFill="1" applyBorder="1" applyAlignment="1">
      <alignment horizontal="left" vertical="center"/>
    </xf>
    <xf numFmtId="0" fontId="10" fillId="0" borderId="4" xfId="0" applyFont="1" applyFill="1" applyBorder="1" applyAlignment="1">
      <alignment horizontal="left" vertical="top"/>
    </xf>
    <xf numFmtId="49" fontId="10" fillId="0" borderId="4" xfId="0" applyNumberFormat="1" applyFont="1" applyFill="1" applyBorder="1" applyAlignment="1">
      <alignment horizontal="left" vertical="center"/>
    </xf>
    <xf numFmtId="0" fontId="10" fillId="0" borderId="4" xfId="0" applyFont="1" applyFill="1" applyBorder="1" applyAlignment="1">
      <alignment horizontal="left"/>
    </xf>
    <xf numFmtId="0" fontId="11" fillId="0" borderId="7" xfId="0" applyFont="1" applyFill="1" applyBorder="1" applyAlignment="1">
      <alignment horizontal="left" vertical="top"/>
    </xf>
    <xf numFmtId="1" fontId="10" fillId="0" borderId="4" xfId="0" applyNumberFormat="1" applyFont="1" applyFill="1" applyBorder="1" applyAlignment="1">
      <alignment horizontal="left" vertical="center"/>
    </xf>
    <xf numFmtId="1" fontId="11" fillId="0" borderId="4" xfId="0" applyNumberFormat="1" applyFont="1" applyFill="1" applyBorder="1" applyAlignment="1">
      <alignment horizontal="left" vertical="center"/>
    </xf>
    <xf numFmtId="171" fontId="10" fillId="0" borderId="4" xfId="0" applyNumberFormat="1" applyFont="1" applyFill="1" applyBorder="1" applyAlignment="1">
      <alignment horizontal="left" vertical="center"/>
    </xf>
    <xf numFmtId="2" fontId="10" fillId="0" borderId="4" xfId="0" applyNumberFormat="1" applyFont="1" applyFill="1" applyBorder="1" applyAlignment="1">
      <alignment horizontal="left" vertical="center"/>
    </xf>
    <xf numFmtId="4" fontId="11" fillId="0" borderId="4" xfId="0" applyNumberFormat="1" applyFont="1" applyFill="1" applyBorder="1" applyAlignment="1">
      <alignment horizontal="left" vertical="center"/>
    </xf>
    <xf numFmtId="4" fontId="10" fillId="0" borderId="4" xfId="0" applyNumberFormat="1" applyFont="1" applyFill="1" applyBorder="1" applyAlignment="1">
      <alignment horizontal="left" vertical="center"/>
    </xf>
    <xf numFmtId="39" fontId="3" fillId="0" borderId="4" xfId="1" applyNumberFormat="1" applyFont="1" applyFill="1" applyBorder="1" applyAlignment="1">
      <alignment horizontal="left" vertical="center"/>
    </xf>
    <xf numFmtId="172" fontId="3" fillId="0" borderId="2" xfId="0" applyNumberFormat="1" applyFont="1" applyFill="1" applyBorder="1" applyAlignment="1">
      <alignment horizontal="left"/>
    </xf>
    <xf numFmtId="2" fontId="11" fillId="0" borderId="4" xfId="0" applyNumberFormat="1" applyFont="1" applyFill="1" applyBorder="1" applyAlignment="1">
      <alignment horizontal="left" vertical="center"/>
    </xf>
    <xf numFmtId="164" fontId="3" fillId="0" borderId="4" xfId="1" applyNumberFormat="1" applyFont="1" applyFill="1" applyBorder="1" applyAlignment="1">
      <alignment horizontal="left"/>
    </xf>
    <xf numFmtId="49" fontId="5" fillId="2" borderId="4" xfId="0" applyNumberFormat="1" applyFont="1" applyFill="1" applyBorder="1" applyAlignment="1">
      <alignment horizontal="left" vertical="center"/>
    </xf>
    <xf numFmtId="49" fontId="5" fillId="2" borderId="4" xfId="0" applyNumberFormat="1" applyFont="1" applyFill="1" applyBorder="1" applyAlignment="1">
      <alignment horizontal="left"/>
    </xf>
    <xf numFmtId="49" fontId="3" fillId="2" borderId="4" xfId="0" applyNumberFormat="1" applyFont="1" applyFill="1" applyBorder="1" applyAlignment="1">
      <alignment horizontal="left"/>
    </xf>
    <xf numFmtId="169" fontId="3" fillId="2" borderId="4" xfId="0" applyNumberFormat="1" applyFont="1" applyFill="1" applyBorder="1" applyAlignment="1">
      <alignment horizontal="left"/>
    </xf>
    <xf numFmtId="169" fontId="3" fillId="2" borderId="4" xfId="0" applyNumberFormat="1" applyFont="1" applyFill="1" applyBorder="1" applyAlignment="1">
      <alignment horizontal="left" vertical="center"/>
    </xf>
    <xf numFmtId="169" fontId="5" fillId="2" borderId="4" xfId="0" applyNumberFormat="1" applyFont="1" applyFill="1" applyBorder="1" applyAlignment="1">
      <alignment horizontal="left" vertical="center"/>
    </xf>
    <xf numFmtId="0" fontId="5" fillId="2" borderId="4" xfId="2" applyFont="1" applyFill="1" applyBorder="1" applyAlignment="1">
      <alignment horizontal="left" vertical="center"/>
    </xf>
    <xf numFmtId="169" fontId="5" fillId="2" borderId="4" xfId="1" applyNumberFormat="1" applyFont="1" applyFill="1" applyBorder="1" applyAlignment="1">
      <alignment horizontal="left" vertical="center"/>
    </xf>
    <xf numFmtId="49" fontId="10" fillId="3" borderId="4" xfId="0" applyNumberFormat="1" applyFont="1" applyFill="1" applyBorder="1" applyAlignment="1">
      <alignment horizontal="left" vertical="center"/>
    </xf>
    <xf numFmtId="0" fontId="10" fillId="3" borderId="4" xfId="0" applyFont="1" applyFill="1" applyBorder="1" applyAlignment="1">
      <alignment horizontal="left"/>
    </xf>
    <xf numFmtId="0" fontId="11" fillId="3" borderId="7" xfId="0" applyFont="1" applyFill="1" applyBorder="1" applyAlignment="1">
      <alignment horizontal="left" vertical="top"/>
    </xf>
    <xf numFmtId="0" fontId="11" fillId="3" borderId="4" xfId="0" applyNumberFormat="1" applyFont="1" applyFill="1" applyBorder="1" applyAlignment="1">
      <alignment horizontal="left" vertical="center"/>
    </xf>
    <xf numFmtId="1" fontId="10" fillId="3" borderId="4" xfId="0" applyNumberFormat="1" applyFont="1" applyFill="1" applyBorder="1" applyAlignment="1">
      <alignment horizontal="left" vertical="center"/>
    </xf>
    <xf numFmtId="49" fontId="11" fillId="3" borderId="4" xfId="12" applyNumberFormat="1" applyFont="1" applyFill="1" applyBorder="1" applyAlignment="1">
      <alignment horizontal="left" vertical="center"/>
    </xf>
    <xf numFmtId="49" fontId="3" fillId="3" borderId="4" xfId="0" applyNumberFormat="1" applyFont="1" applyFill="1" applyBorder="1" applyAlignment="1">
      <alignment horizontal="left" vertical="center"/>
    </xf>
    <xf numFmtId="49" fontId="11" fillId="3" borderId="4" xfId="0" applyNumberFormat="1" applyFont="1" applyFill="1" applyBorder="1" applyAlignment="1">
      <alignment horizontal="left" vertical="center"/>
    </xf>
    <xf numFmtId="1" fontId="11" fillId="3" borderId="4" xfId="0" applyNumberFormat="1" applyFont="1" applyFill="1" applyBorder="1" applyAlignment="1">
      <alignment horizontal="left" vertical="center"/>
    </xf>
    <xf numFmtId="171" fontId="10" fillId="3" borderId="4" xfId="0" applyNumberFormat="1" applyFont="1" applyFill="1" applyBorder="1" applyAlignment="1">
      <alignment horizontal="left" vertical="center"/>
    </xf>
    <xf numFmtId="2" fontId="10" fillId="3" borderId="4" xfId="0" applyNumberFormat="1" applyFont="1" applyFill="1" applyBorder="1" applyAlignment="1">
      <alignment horizontal="left" vertical="center"/>
    </xf>
    <xf numFmtId="4" fontId="11" fillId="3" borderId="4" xfId="0" applyNumberFormat="1" applyFont="1" applyFill="1" applyBorder="1" applyAlignment="1">
      <alignment horizontal="left" vertical="center"/>
    </xf>
    <xf numFmtId="4" fontId="11" fillId="4" borderId="4" xfId="0" applyNumberFormat="1" applyFont="1" applyFill="1" applyBorder="1" applyAlignment="1">
      <alignment horizontal="left" vertical="center"/>
    </xf>
    <xf numFmtId="4" fontId="10" fillId="3" borderId="4" xfId="0" applyNumberFormat="1" applyFont="1" applyFill="1" applyBorder="1" applyAlignment="1">
      <alignment horizontal="left" vertical="center"/>
    </xf>
    <xf numFmtId="0" fontId="11" fillId="3" borderId="4" xfId="0" applyFont="1" applyFill="1" applyBorder="1" applyAlignment="1">
      <alignment horizontal="left" vertical="center"/>
    </xf>
    <xf numFmtId="0" fontId="10" fillId="3" borderId="4" xfId="0" applyFont="1" applyFill="1" applyBorder="1" applyAlignment="1">
      <alignment horizontal="left" vertical="top"/>
    </xf>
    <xf numFmtId="49" fontId="3" fillId="3" borderId="4" xfId="0" applyNumberFormat="1" applyFont="1" applyFill="1" applyBorder="1" applyAlignment="1">
      <alignment horizontal="left"/>
    </xf>
    <xf numFmtId="0" fontId="3" fillId="3" borderId="4" xfId="0" applyFont="1" applyFill="1" applyBorder="1" applyAlignment="1">
      <alignment horizontal="left" vertical="top"/>
    </xf>
    <xf numFmtId="0" fontId="3" fillId="3" borderId="4" xfId="0" applyFont="1" applyFill="1" applyBorder="1" applyAlignment="1">
      <alignment horizontal="left" vertical="center"/>
    </xf>
    <xf numFmtId="1" fontId="3" fillId="3" borderId="4" xfId="0" applyNumberFormat="1" applyFont="1" applyFill="1" applyBorder="1" applyAlignment="1">
      <alignment horizontal="left" vertical="center"/>
    </xf>
    <xf numFmtId="49" fontId="3" fillId="3" borderId="4" xfId="0" applyNumberFormat="1" applyFont="1" applyFill="1" applyBorder="1" applyAlignment="1">
      <alignment horizontal="left" vertical="top"/>
    </xf>
    <xf numFmtId="0" fontId="3" fillId="3" borderId="4" xfId="0" applyFont="1" applyFill="1" applyBorder="1" applyAlignment="1">
      <alignment horizontal="left"/>
    </xf>
    <xf numFmtId="0" fontId="3" fillId="3" borderId="4" xfId="0" applyNumberFormat="1" applyFont="1" applyFill="1" applyBorder="1" applyAlignment="1">
      <alignment horizontal="left" vertical="center"/>
    </xf>
    <xf numFmtId="171" fontId="3" fillId="3" borderId="4" xfId="0" applyNumberFormat="1" applyFont="1" applyFill="1" applyBorder="1" applyAlignment="1">
      <alignment horizontal="left" vertical="center"/>
    </xf>
    <xf numFmtId="2" fontId="3" fillId="3" borderId="4" xfId="0" applyNumberFormat="1" applyFont="1" applyFill="1" applyBorder="1" applyAlignment="1">
      <alignment horizontal="left" vertical="center"/>
    </xf>
    <xf numFmtId="4" fontId="3" fillId="4" borderId="4" xfId="2" applyNumberFormat="1" applyFont="1" applyFill="1" applyBorder="1" applyAlignment="1">
      <alignment horizontal="left" vertical="center"/>
    </xf>
    <xf numFmtId="4" fontId="3" fillId="4" borderId="4" xfId="0" applyNumberFormat="1" applyFont="1" applyFill="1" applyBorder="1" applyAlignment="1">
      <alignment horizontal="left" vertical="center"/>
    </xf>
    <xf numFmtId="4" fontId="3" fillId="4" borderId="4" xfId="13" applyNumberFormat="1" applyFont="1" applyFill="1" applyBorder="1" applyAlignment="1">
      <alignment horizontal="left" vertical="center"/>
    </xf>
    <xf numFmtId="172" fontId="3" fillId="4" borderId="4" xfId="0" applyNumberFormat="1" applyFont="1" applyFill="1" applyBorder="1" applyAlignment="1">
      <alignment horizontal="left"/>
    </xf>
    <xf numFmtId="170" fontId="3" fillId="5" borderId="4" xfId="0" applyNumberFormat="1" applyFont="1" applyFill="1" applyBorder="1" applyAlignment="1">
      <alignment horizontal="left" vertical="center"/>
    </xf>
    <xf numFmtId="49" fontId="3" fillId="5" borderId="4" xfId="0" applyNumberFormat="1" applyFont="1" applyFill="1" applyBorder="1" applyAlignment="1">
      <alignment horizontal="left" vertical="center"/>
    </xf>
    <xf numFmtId="0" fontId="3" fillId="5" borderId="4" xfId="5" applyFont="1" applyFill="1" applyBorder="1" applyAlignment="1">
      <alignment horizontal="left" vertical="center"/>
    </xf>
    <xf numFmtId="49" fontId="5" fillId="3" borderId="4" xfId="0" applyNumberFormat="1" applyFont="1" applyFill="1" applyBorder="1" applyAlignment="1">
      <alignment horizontal="left"/>
    </xf>
    <xf numFmtId="4" fontId="3" fillId="3" borderId="4" xfId="0" applyNumberFormat="1" applyFont="1" applyFill="1" applyBorder="1" applyAlignment="1">
      <alignment horizontal="left" vertical="center"/>
    </xf>
    <xf numFmtId="169" fontId="3" fillId="3" borderId="4" xfId="0" applyNumberFormat="1" applyFont="1" applyFill="1" applyBorder="1" applyAlignment="1">
      <alignment horizontal="left" vertical="center"/>
    </xf>
    <xf numFmtId="4" fontId="3" fillId="3" borderId="4" xfId="2" applyNumberFormat="1" applyFont="1" applyFill="1" applyBorder="1" applyAlignment="1">
      <alignment horizontal="left" vertical="center"/>
    </xf>
    <xf numFmtId="4" fontId="3" fillId="3" borderId="4" xfId="13"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49" fontId="5" fillId="2" borderId="1"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 xfId="0" applyNumberFormat="1" applyFont="1" applyFill="1" applyBorder="1" applyAlignment="1">
      <alignment horizontal="left" vertical="center"/>
    </xf>
    <xf numFmtId="169" fontId="5" fillId="2" borderId="4" xfId="0" applyNumberFormat="1" applyFont="1" applyFill="1" applyBorder="1" applyAlignment="1">
      <alignment horizontal="left" vertical="center"/>
    </xf>
  </cellXfs>
  <cellStyles count="25">
    <cellStyle name="Normal 2 3 2 2 2" xfId="4"/>
    <cellStyle name="Normal 3" xfId="14"/>
    <cellStyle name="Гиперссылка" xfId="23" builtinId="8"/>
    <cellStyle name="Обычный" xfId="0" builtinId="0"/>
    <cellStyle name="Обычный 10 2 2" xfId="6"/>
    <cellStyle name="Обычный 11" xfId="8"/>
    <cellStyle name="Обычный 14" xfId="20"/>
    <cellStyle name="Обычный 142" xfId="18"/>
    <cellStyle name="Обычный 15 2" xfId="9"/>
    <cellStyle name="Обычный 16" xfId="13"/>
    <cellStyle name="Обычный 2" xfId="22"/>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24"/>
    <cellStyle name="Обычный 6 2" xfId="21"/>
    <cellStyle name="Обычный_Лист1" xfId="12"/>
    <cellStyle name="Обычный_Лист1 3" xfId="19"/>
    <cellStyle name="Стиль 1" xfId="5"/>
    <cellStyle name="Финансовый" xfId="1" builtinId="3"/>
    <cellStyle name="Финансовый 10" xfId="17"/>
    <cellStyle name="Финансовый 2" xfId="11"/>
  </cellStyles>
  <dxfs count="10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882CB"/>
      <color rgb="FFFF99FF"/>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Zh.Zholamanov\AppData\Local\Microsoft\Windows\Temporary%20Internet%20Files\Content.Outlook\D2CMA6LH\&#1044;&#1040;&#1055;&#1048;&#1058;%20&#1040;&#1085;&#1086;&#1096;&#1082;&#1080;&#1085;&#1072;%20&#1083;&#1086;&#1090;&#1091;&#1089;%2015.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nstru.kz/code_new.jsp?&amp;t=%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s=common&amp;p=10&amp;n=0&amp;S=71%2E20%2E19%2E000&amp;N=%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fc=1&amp;fg=0&amp;new=712019.000.0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366"/>
  <sheetViews>
    <sheetView tabSelected="1" zoomScale="70" zoomScaleNormal="70" workbookViewId="0">
      <pane ySplit="15" topLeftCell="A16" activePane="bottomLeft" state="frozen"/>
      <selection pane="bottomLeft" activeCell="AY267" sqref="AY267"/>
    </sheetView>
  </sheetViews>
  <sheetFormatPr defaultRowHeight="13.15" customHeight="1" x14ac:dyDescent="0.2"/>
  <cols>
    <col min="1" max="5" width="9.85546875" style="4" customWidth="1"/>
    <col min="6" max="6" width="8.5703125" style="4" customWidth="1"/>
    <col min="7" max="7" width="19.28515625" style="4" customWidth="1"/>
    <col min="8" max="8" width="11.140625" style="4" customWidth="1"/>
    <col min="9" max="10" width="13.140625" style="4" customWidth="1"/>
    <col min="11" max="11" width="6" style="4" customWidth="1"/>
    <col min="12" max="12" width="7.85546875" style="4" customWidth="1"/>
    <col min="13" max="13" width="7.28515625" style="4" customWidth="1"/>
    <col min="14" max="14" width="8.7109375" style="4" customWidth="1"/>
    <col min="15" max="15" width="12.140625" style="4" customWidth="1"/>
    <col min="16" max="16" width="13.140625" style="4" customWidth="1"/>
    <col min="17" max="17" width="9.28515625" style="4" customWidth="1"/>
    <col min="18" max="18" width="6.85546875" style="4" customWidth="1"/>
    <col min="19" max="19" width="12.5703125" style="4" customWidth="1"/>
    <col min="20" max="20" width="37.28515625" style="4" customWidth="1"/>
    <col min="21" max="21" width="6.85546875" style="4" customWidth="1"/>
    <col min="22" max="22" width="16.140625" style="4" customWidth="1"/>
    <col min="23" max="23" width="9.42578125" style="4" customWidth="1"/>
    <col min="24" max="24" width="8.42578125" style="4" customWidth="1"/>
    <col min="25" max="25" width="9.28515625" style="4" customWidth="1"/>
    <col min="26" max="27" width="5.5703125" style="4" customWidth="1"/>
    <col min="28" max="28" width="13.140625" style="4" customWidth="1"/>
    <col min="29" max="29" width="8" style="4" customWidth="1"/>
    <col min="30" max="30" width="11.140625" style="7" customWidth="1"/>
    <col min="31" max="32" width="16.7109375" style="7" customWidth="1"/>
    <col min="33" max="33" width="22.140625" style="7" customWidth="1"/>
    <col min="34" max="34" width="12.5703125" style="7" customWidth="1"/>
    <col min="35" max="35" width="20.140625" style="7" customWidth="1"/>
    <col min="36" max="37" width="17.28515625" style="7" customWidth="1"/>
    <col min="38" max="38" width="14.28515625" style="7" customWidth="1"/>
    <col min="39" max="40" width="17.28515625" style="7" customWidth="1"/>
    <col min="41" max="41" width="18.140625" style="7" customWidth="1"/>
    <col min="42" max="42" width="11.28515625" style="7" customWidth="1"/>
    <col min="43" max="45" width="17" style="7" customWidth="1"/>
    <col min="46" max="46" width="13.42578125" style="7" customWidth="1"/>
    <col min="47" max="47" width="17.42578125" style="7" customWidth="1"/>
    <col min="48" max="48" width="15" style="7" customWidth="1"/>
    <col min="49" max="49" width="18.42578125" style="7" customWidth="1"/>
    <col min="50" max="50" width="17.28515625" style="7" customWidth="1"/>
    <col min="51" max="51" width="20.28515625" style="7" customWidth="1"/>
    <col min="52" max="52" width="21.28515625" style="7" customWidth="1"/>
    <col min="53" max="53" width="15" style="4" customWidth="1"/>
    <col min="54" max="54" width="4.85546875" style="4" customWidth="1"/>
    <col min="55" max="63" width="4.42578125" style="4" customWidth="1"/>
    <col min="64" max="64" width="7.140625" style="4" customWidth="1"/>
    <col min="65" max="65" width="44.140625" style="4" customWidth="1"/>
    <col min="66" max="260" width="9.140625" style="4"/>
    <col min="261" max="261" width="7.42578125" style="4" customWidth="1"/>
    <col min="262" max="262" width="20.7109375" style="4" customWidth="1"/>
    <col min="263" max="263" width="44.28515625" style="4" customWidth="1"/>
    <col min="264" max="264" width="48.85546875" style="4" customWidth="1"/>
    <col min="265" max="265" width="8.5703125" style="4" customWidth="1"/>
    <col min="266" max="267" width="5.28515625" style="4" customWidth="1"/>
    <col min="268" max="268" width="7" style="4" customWidth="1"/>
    <col min="269" max="269" width="12.28515625" style="4" customWidth="1"/>
    <col min="270" max="270" width="10.7109375" style="4" customWidth="1"/>
    <col min="271" max="271" width="11.140625" style="4" customWidth="1"/>
    <col min="272" max="272" width="8.85546875" style="4" customWidth="1"/>
    <col min="273" max="273" width="13.85546875" style="4" customWidth="1"/>
    <col min="274" max="274" width="38.85546875" style="4" customWidth="1"/>
    <col min="275" max="276" width="4.85546875" style="4" customWidth="1"/>
    <col min="277" max="277" width="11.85546875" style="4" customWidth="1"/>
    <col min="278" max="278" width="9.140625" style="4" customWidth="1"/>
    <col min="279" max="279" width="13.42578125" style="4" customWidth="1"/>
    <col min="280" max="280" width="15.28515625" style="4" customWidth="1"/>
    <col min="281" max="281" width="15.42578125" style="4" customWidth="1"/>
    <col min="282" max="283" width="14.42578125" style="4" customWidth="1"/>
    <col min="284" max="284" width="7.140625" style="4" customWidth="1"/>
    <col min="285" max="287" width="15.140625" style="4" customWidth="1"/>
    <col min="288" max="288" width="6.7109375" style="4" customWidth="1"/>
    <col min="289" max="289" width="16" style="4" customWidth="1"/>
    <col min="290" max="290" width="14.85546875" style="4" customWidth="1"/>
    <col min="291" max="291" width="12.85546875" style="4" customWidth="1"/>
    <col min="292" max="292" width="4.85546875" style="4" customWidth="1"/>
    <col min="293" max="293" width="14.140625" style="4" customWidth="1"/>
    <col min="294" max="294" width="13.85546875" style="4" customWidth="1"/>
    <col min="295" max="295" width="14.140625" style="4" customWidth="1"/>
    <col min="296" max="296" width="8.5703125" style="4" bestFit="1" customWidth="1"/>
    <col min="297" max="297" width="12.85546875" style="4" customWidth="1"/>
    <col min="298" max="298" width="14" style="4" customWidth="1"/>
    <col min="299" max="299" width="13.140625" style="4" customWidth="1"/>
    <col min="300" max="300" width="8.5703125" style="4" bestFit="1" customWidth="1"/>
    <col min="301" max="301" width="15" style="4" customWidth="1"/>
    <col min="302" max="302" width="14.7109375" style="4" customWidth="1"/>
    <col min="303" max="303" width="15" style="4" customWidth="1"/>
    <col min="304" max="304" width="59.7109375" style="4" customWidth="1"/>
    <col min="305" max="305" width="81.7109375" style="4" bestFit="1" customWidth="1"/>
    <col min="306" max="306" width="19.42578125" style="4" customWidth="1"/>
    <col min="307" max="307" width="14.5703125" style="4" customWidth="1"/>
    <col min="308" max="308" width="12.28515625" style="4" customWidth="1"/>
    <col min="309" max="309" width="14.5703125" style="4" customWidth="1"/>
    <col min="310" max="310" width="11.7109375" style="4" customWidth="1"/>
    <col min="311" max="311" width="14" style="4" customWidth="1"/>
    <col min="312" max="312" width="20.5703125" style="4" customWidth="1"/>
    <col min="313" max="313" width="11.7109375" style="4" customWidth="1"/>
    <col min="314" max="314" width="10.85546875" style="4" customWidth="1"/>
    <col min="315" max="516" width="9.140625" style="4"/>
    <col min="517" max="517" width="7.42578125" style="4" customWidth="1"/>
    <col min="518" max="518" width="20.7109375" style="4" customWidth="1"/>
    <col min="519" max="519" width="44.28515625" style="4" customWidth="1"/>
    <col min="520" max="520" width="48.85546875" style="4" customWidth="1"/>
    <col min="521" max="521" width="8.5703125" style="4" customWidth="1"/>
    <col min="522" max="523" width="5.28515625" style="4" customWidth="1"/>
    <col min="524" max="524" width="7" style="4" customWidth="1"/>
    <col min="525" max="525" width="12.28515625" style="4" customWidth="1"/>
    <col min="526" max="526" width="10.7109375" style="4" customWidth="1"/>
    <col min="527" max="527" width="11.140625" style="4" customWidth="1"/>
    <col min="528" max="528" width="8.85546875" style="4" customWidth="1"/>
    <col min="529" max="529" width="13.85546875" style="4" customWidth="1"/>
    <col min="530" max="530" width="38.85546875" style="4" customWidth="1"/>
    <col min="531" max="532" width="4.85546875" style="4" customWidth="1"/>
    <col min="533" max="533" width="11.85546875" style="4" customWidth="1"/>
    <col min="534" max="534" width="9.140625" style="4" customWidth="1"/>
    <col min="535" max="535" width="13.42578125" style="4" customWidth="1"/>
    <col min="536" max="536" width="15.28515625" style="4" customWidth="1"/>
    <col min="537" max="537" width="15.42578125" style="4" customWidth="1"/>
    <col min="538" max="539" width="14.42578125" style="4" customWidth="1"/>
    <col min="540" max="540" width="7.140625" style="4" customWidth="1"/>
    <col min="541" max="543" width="15.140625" style="4" customWidth="1"/>
    <col min="544" max="544" width="6.7109375" style="4" customWidth="1"/>
    <col min="545" max="545" width="16" style="4" customWidth="1"/>
    <col min="546" max="546" width="14.85546875" style="4" customWidth="1"/>
    <col min="547" max="547" width="12.85546875" style="4" customWidth="1"/>
    <col min="548" max="548" width="4.85546875" style="4" customWidth="1"/>
    <col min="549" max="549" width="14.140625" style="4" customWidth="1"/>
    <col min="550" max="550" width="13.85546875" style="4" customWidth="1"/>
    <col min="551" max="551" width="14.140625" style="4" customWidth="1"/>
    <col min="552" max="552" width="8.5703125" style="4" bestFit="1" customWidth="1"/>
    <col min="553" max="553" width="12.85546875" style="4" customWidth="1"/>
    <col min="554" max="554" width="14" style="4" customWidth="1"/>
    <col min="555" max="555" width="13.140625" style="4" customWidth="1"/>
    <col min="556" max="556" width="8.5703125" style="4" bestFit="1" customWidth="1"/>
    <col min="557" max="557" width="15" style="4" customWidth="1"/>
    <col min="558" max="558" width="14.7109375" style="4" customWidth="1"/>
    <col min="559" max="559" width="15" style="4" customWidth="1"/>
    <col min="560" max="560" width="59.7109375" style="4" customWidth="1"/>
    <col min="561" max="561" width="81.7109375" style="4" bestFit="1" customWidth="1"/>
    <col min="562" max="562" width="19.42578125" style="4" customWidth="1"/>
    <col min="563" max="563" width="14.5703125" style="4" customWidth="1"/>
    <col min="564" max="564" width="12.28515625" style="4" customWidth="1"/>
    <col min="565" max="565" width="14.5703125" style="4" customWidth="1"/>
    <col min="566" max="566" width="11.7109375" style="4" customWidth="1"/>
    <col min="567" max="567" width="14" style="4" customWidth="1"/>
    <col min="568" max="568" width="20.5703125" style="4" customWidth="1"/>
    <col min="569" max="569" width="11.7109375" style="4" customWidth="1"/>
    <col min="570" max="570" width="10.85546875" style="4" customWidth="1"/>
    <col min="571" max="772" width="9.140625" style="4"/>
    <col min="773" max="773" width="7.42578125" style="4" customWidth="1"/>
    <col min="774" max="774" width="20.7109375" style="4" customWidth="1"/>
    <col min="775" max="775" width="44.28515625" style="4" customWidth="1"/>
    <col min="776" max="776" width="48.85546875" style="4" customWidth="1"/>
    <col min="777" max="777" width="8.5703125" style="4" customWidth="1"/>
    <col min="778" max="779" width="5.28515625" style="4" customWidth="1"/>
    <col min="780" max="780" width="7" style="4" customWidth="1"/>
    <col min="781" max="781" width="12.28515625" style="4" customWidth="1"/>
    <col min="782" max="782" width="10.7109375" style="4" customWidth="1"/>
    <col min="783" max="783" width="11.140625" style="4" customWidth="1"/>
    <col min="784" max="784" width="8.85546875" style="4" customWidth="1"/>
    <col min="785" max="785" width="13.85546875" style="4" customWidth="1"/>
    <col min="786" max="786" width="38.85546875" style="4" customWidth="1"/>
    <col min="787" max="788" width="4.85546875" style="4" customWidth="1"/>
    <col min="789" max="789" width="11.85546875" style="4" customWidth="1"/>
    <col min="790" max="790" width="9.140625" style="4" customWidth="1"/>
    <col min="791" max="791" width="13.42578125" style="4" customWidth="1"/>
    <col min="792" max="792" width="15.28515625" style="4" customWidth="1"/>
    <col min="793" max="793" width="15.42578125" style="4" customWidth="1"/>
    <col min="794" max="795" width="14.42578125" style="4" customWidth="1"/>
    <col min="796" max="796" width="7.140625" style="4" customWidth="1"/>
    <col min="797" max="799" width="15.140625" style="4" customWidth="1"/>
    <col min="800" max="800" width="6.7109375" style="4" customWidth="1"/>
    <col min="801" max="801" width="16" style="4" customWidth="1"/>
    <col min="802" max="802" width="14.85546875" style="4" customWidth="1"/>
    <col min="803" max="803" width="12.85546875" style="4" customWidth="1"/>
    <col min="804" max="804" width="4.85546875" style="4" customWidth="1"/>
    <col min="805" max="805" width="14.140625" style="4" customWidth="1"/>
    <col min="806" max="806" width="13.85546875" style="4" customWidth="1"/>
    <col min="807" max="807" width="14.140625" style="4" customWidth="1"/>
    <col min="808" max="808" width="8.5703125" style="4" bestFit="1" customWidth="1"/>
    <col min="809" max="809" width="12.85546875" style="4" customWidth="1"/>
    <col min="810" max="810" width="14" style="4" customWidth="1"/>
    <col min="811" max="811" width="13.140625" style="4" customWidth="1"/>
    <col min="812" max="812" width="8.5703125" style="4" bestFit="1" customWidth="1"/>
    <col min="813" max="813" width="15" style="4" customWidth="1"/>
    <col min="814" max="814" width="14.7109375" style="4" customWidth="1"/>
    <col min="815" max="815" width="15" style="4" customWidth="1"/>
    <col min="816" max="816" width="59.7109375" style="4" customWidth="1"/>
    <col min="817" max="817" width="81.7109375" style="4" bestFit="1" customWidth="1"/>
    <col min="818" max="818" width="19.42578125" style="4" customWidth="1"/>
    <col min="819" max="819" width="14.5703125" style="4" customWidth="1"/>
    <col min="820" max="820" width="12.28515625" style="4" customWidth="1"/>
    <col min="821" max="821" width="14.5703125" style="4" customWidth="1"/>
    <col min="822" max="822" width="11.7109375" style="4" customWidth="1"/>
    <col min="823" max="823" width="14" style="4" customWidth="1"/>
    <col min="824" max="824" width="20.5703125" style="4" customWidth="1"/>
    <col min="825" max="825" width="11.7109375" style="4" customWidth="1"/>
    <col min="826" max="826" width="10.85546875" style="4" customWidth="1"/>
    <col min="827" max="1028" width="9.140625" style="4"/>
    <col min="1029" max="1029" width="7.42578125" style="4" customWidth="1"/>
    <col min="1030" max="1030" width="20.7109375" style="4" customWidth="1"/>
    <col min="1031" max="1031" width="44.28515625" style="4" customWidth="1"/>
    <col min="1032" max="1032" width="48.85546875" style="4" customWidth="1"/>
    <col min="1033" max="1033" width="8.5703125" style="4" customWidth="1"/>
    <col min="1034" max="1035" width="5.28515625" style="4" customWidth="1"/>
    <col min="1036" max="1036" width="7" style="4" customWidth="1"/>
    <col min="1037" max="1037" width="12.28515625" style="4" customWidth="1"/>
    <col min="1038" max="1038" width="10.7109375" style="4" customWidth="1"/>
    <col min="1039" max="1039" width="11.140625" style="4" customWidth="1"/>
    <col min="1040" max="1040" width="8.85546875" style="4" customWidth="1"/>
    <col min="1041" max="1041" width="13.85546875" style="4" customWidth="1"/>
    <col min="1042" max="1042" width="38.85546875" style="4" customWidth="1"/>
    <col min="1043" max="1044" width="4.85546875" style="4" customWidth="1"/>
    <col min="1045" max="1045" width="11.85546875" style="4" customWidth="1"/>
    <col min="1046" max="1046" width="9.140625" style="4" customWidth="1"/>
    <col min="1047" max="1047" width="13.42578125" style="4" customWidth="1"/>
    <col min="1048" max="1048" width="15.28515625" style="4" customWidth="1"/>
    <col min="1049" max="1049" width="15.42578125" style="4" customWidth="1"/>
    <col min="1050" max="1051" width="14.42578125" style="4" customWidth="1"/>
    <col min="1052" max="1052" width="7.140625" style="4" customWidth="1"/>
    <col min="1053" max="1055" width="15.140625" style="4" customWidth="1"/>
    <col min="1056" max="1056" width="6.7109375" style="4" customWidth="1"/>
    <col min="1057" max="1057" width="16" style="4" customWidth="1"/>
    <col min="1058" max="1058" width="14.85546875" style="4" customWidth="1"/>
    <col min="1059" max="1059" width="12.85546875" style="4" customWidth="1"/>
    <col min="1060" max="1060" width="4.85546875" style="4" customWidth="1"/>
    <col min="1061" max="1061" width="14.140625" style="4" customWidth="1"/>
    <col min="1062" max="1062" width="13.85546875" style="4" customWidth="1"/>
    <col min="1063" max="1063" width="14.140625" style="4" customWidth="1"/>
    <col min="1064" max="1064" width="8.5703125" style="4" bestFit="1" customWidth="1"/>
    <col min="1065" max="1065" width="12.85546875" style="4" customWidth="1"/>
    <col min="1066" max="1066" width="14" style="4" customWidth="1"/>
    <col min="1067" max="1067" width="13.140625" style="4" customWidth="1"/>
    <col min="1068" max="1068" width="8.5703125" style="4" bestFit="1" customWidth="1"/>
    <col min="1069" max="1069" width="15" style="4" customWidth="1"/>
    <col min="1070" max="1070" width="14.7109375" style="4" customWidth="1"/>
    <col min="1071" max="1071" width="15" style="4" customWidth="1"/>
    <col min="1072" max="1072" width="59.7109375" style="4" customWidth="1"/>
    <col min="1073" max="1073" width="81.7109375" style="4" bestFit="1" customWidth="1"/>
    <col min="1074" max="1074" width="19.42578125" style="4" customWidth="1"/>
    <col min="1075" max="1075" width="14.5703125" style="4" customWidth="1"/>
    <col min="1076" max="1076" width="12.28515625" style="4" customWidth="1"/>
    <col min="1077" max="1077" width="14.5703125" style="4" customWidth="1"/>
    <col min="1078" max="1078" width="11.7109375" style="4" customWidth="1"/>
    <col min="1079" max="1079" width="14" style="4" customWidth="1"/>
    <col min="1080" max="1080" width="20.5703125" style="4" customWidth="1"/>
    <col min="1081" max="1081" width="11.7109375" style="4" customWidth="1"/>
    <col min="1082" max="1082" width="10.85546875" style="4" customWidth="1"/>
    <col min="1083" max="1284" width="9.140625" style="4"/>
    <col min="1285" max="1285" width="7.42578125" style="4" customWidth="1"/>
    <col min="1286" max="1286" width="20.7109375" style="4" customWidth="1"/>
    <col min="1287" max="1287" width="44.28515625" style="4" customWidth="1"/>
    <col min="1288" max="1288" width="48.85546875" style="4" customWidth="1"/>
    <col min="1289" max="1289" width="8.5703125" style="4" customWidth="1"/>
    <col min="1290" max="1291" width="5.28515625" style="4" customWidth="1"/>
    <col min="1292" max="1292" width="7" style="4" customWidth="1"/>
    <col min="1293" max="1293" width="12.28515625" style="4" customWidth="1"/>
    <col min="1294" max="1294" width="10.7109375" style="4" customWidth="1"/>
    <col min="1295" max="1295" width="11.140625" style="4" customWidth="1"/>
    <col min="1296" max="1296" width="8.85546875" style="4" customWidth="1"/>
    <col min="1297" max="1297" width="13.85546875" style="4" customWidth="1"/>
    <col min="1298" max="1298" width="38.85546875" style="4" customWidth="1"/>
    <col min="1299" max="1300" width="4.85546875" style="4" customWidth="1"/>
    <col min="1301" max="1301" width="11.85546875" style="4" customWidth="1"/>
    <col min="1302" max="1302" width="9.140625" style="4" customWidth="1"/>
    <col min="1303" max="1303" width="13.42578125" style="4" customWidth="1"/>
    <col min="1304" max="1304" width="15.28515625" style="4" customWidth="1"/>
    <col min="1305" max="1305" width="15.42578125" style="4" customWidth="1"/>
    <col min="1306" max="1307" width="14.42578125" style="4" customWidth="1"/>
    <col min="1308" max="1308" width="7.140625" style="4" customWidth="1"/>
    <col min="1309" max="1311" width="15.140625" style="4" customWidth="1"/>
    <col min="1312" max="1312" width="6.7109375" style="4" customWidth="1"/>
    <col min="1313" max="1313" width="16" style="4" customWidth="1"/>
    <col min="1314" max="1314" width="14.85546875" style="4" customWidth="1"/>
    <col min="1315" max="1315" width="12.85546875" style="4" customWidth="1"/>
    <col min="1316" max="1316" width="4.85546875" style="4" customWidth="1"/>
    <col min="1317" max="1317" width="14.140625" style="4" customWidth="1"/>
    <col min="1318" max="1318" width="13.85546875" style="4" customWidth="1"/>
    <col min="1319" max="1319" width="14.140625" style="4" customWidth="1"/>
    <col min="1320" max="1320" width="8.5703125" style="4" bestFit="1" customWidth="1"/>
    <col min="1321" max="1321" width="12.85546875" style="4" customWidth="1"/>
    <col min="1322" max="1322" width="14" style="4" customWidth="1"/>
    <col min="1323" max="1323" width="13.140625" style="4" customWidth="1"/>
    <col min="1324" max="1324" width="8.5703125" style="4" bestFit="1" customWidth="1"/>
    <col min="1325" max="1325" width="15" style="4" customWidth="1"/>
    <col min="1326" max="1326" width="14.7109375" style="4" customWidth="1"/>
    <col min="1327" max="1327" width="15" style="4" customWidth="1"/>
    <col min="1328" max="1328" width="59.7109375" style="4" customWidth="1"/>
    <col min="1329" max="1329" width="81.7109375" style="4" bestFit="1" customWidth="1"/>
    <col min="1330" max="1330" width="19.42578125" style="4" customWidth="1"/>
    <col min="1331" max="1331" width="14.5703125" style="4" customWidth="1"/>
    <col min="1332" max="1332" width="12.28515625" style="4" customWidth="1"/>
    <col min="1333" max="1333" width="14.5703125" style="4" customWidth="1"/>
    <col min="1334" max="1334" width="11.7109375" style="4" customWidth="1"/>
    <col min="1335" max="1335" width="14" style="4" customWidth="1"/>
    <col min="1336" max="1336" width="20.5703125" style="4" customWidth="1"/>
    <col min="1337" max="1337" width="11.7109375" style="4" customWidth="1"/>
    <col min="1338" max="1338" width="10.85546875" style="4" customWidth="1"/>
    <col min="1339" max="1540" width="9.140625" style="4"/>
    <col min="1541" max="1541" width="7.42578125" style="4" customWidth="1"/>
    <col min="1542" max="1542" width="20.7109375" style="4" customWidth="1"/>
    <col min="1543" max="1543" width="44.28515625" style="4" customWidth="1"/>
    <col min="1544" max="1544" width="48.85546875" style="4" customWidth="1"/>
    <col min="1545" max="1545" width="8.5703125" style="4" customWidth="1"/>
    <col min="1546" max="1547" width="5.28515625" style="4" customWidth="1"/>
    <col min="1548" max="1548" width="7" style="4" customWidth="1"/>
    <col min="1549" max="1549" width="12.28515625" style="4" customWidth="1"/>
    <col min="1550" max="1550" width="10.7109375" style="4" customWidth="1"/>
    <col min="1551" max="1551" width="11.140625" style="4" customWidth="1"/>
    <col min="1552" max="1552" width="8.85546875" style="4" customWidth="1"/>
    <col min="1553" max="1553" width="13.85546875" style="4" customWidth="1"/>
    <col min="1554" max="1554" width="38.85546875" style="4" customWidth="1"/>
    <col min="1555" max="1556" width="4.85546875" style="4" customWidth="1"/>
    <col min="1557" max="1557" width="11.85546875" style="4" customWidth="1"/>
    <col min="1558" max="1558" width="9.140625" style="4" customWidth="1"/>
    <col min="1559" max="1559" width="13.42578125" style="4" customWidth="1"/>
    <col min="1560" max="1560" width="15.28515625" style="4" customWidth="1"/>
    <col min="1561" max="1561" width="15.42578125" style="4" customWidth="1"/>
    <col min="1562" max="1563" width="14.42578125" style="4" customWidth="1"/>
    <col min="1564" max="1564" width="7.140625" style="4" customWidth="1"/>
    <col min="1565" max="1567" width="15.140625" style="4" customWidth="1"/>
    <col min="1568" max="1568" width="6.7109375" style="4" customWidth="1"/>
    <col min="1569" max="1569" width="16" style="4" customWidth="1"/>
    <col min="1570" max="1570" width="14.85546875" style="4" customWidth="1"/>
    <col min="1571" max="1571" width="12.85546875" style="4" customWidth="1"/>
    <col min="1572" max="1572" width="4.85546875" style="4" customWidth="1"/>
    <col min="1573" max="1573" width="14.140625" style="4" customWidth="1"/>
    <col min="1574" max="1574" width="13.85546875" style="4" customWidth="1"/>
    <col min="1575" max="1575" width="14.140625" style="4" customWidth="1"/>
    <col min="1576" max="1576" width="8.5703125" style="4" bestFit="1" customWidth="1"/>
    <col min="1577" max="1577" width="12.85546875" style="4" customWidth="1"/>
    <col min="1578" max="1578" width="14" style="4" customWidth="1"/>
    <col min="1579" max="1579" width="13.140625" style="4" customWidth="1"/>
    <col min="1580" max="1580" width="8.5703125" style="4" bestFit="1" customWidth="1"/>
    <col min="1581" max="1581" width="15" style="4" customWidth="1"/>
    <col min="1582" max="1582" width="14.7109375" style="4" customWidth="1"/>
    <col min="1583" max="1583" width="15" style="4" customWidth="1"/>
    <col min="1584" max="1584" width="59.7109375" style="4" customWidth="1"/>
    <col min="1585" max="1585" width="81.7109375" style="4" bestFit="1" customWidth="1"/>
    <col min="1586" max="1586" width="19.42578125" style="4" customWidth="1"/>
    <col min="1587" max="1587" width="14.5703125" style="4" customWidth="1"/>
    <col min="1588" max="1588" width="12.28515625" style="4" customWidth="1"/>
    <col min="1589" max="1589" width="14.5703125" style="4" customWidth="1"/>
    <col min="1590" max="1590" width="11.7109375" style="4" customWidth="1"/>
    <col min="1591" max="1591" width="14" style="4" customWidth="1"/>
    <col min="1592" max="1592" width="20.5703125" style="4" customWidth="1"/>
    <col min="1593" max="1593" width="11.7109375" style="4" customWidth="1"/>
    <col min="1594" max="1594" width="10.85546875" style="4" customWidth="1"/>
    <col min="1595" max="1796" width="9.140625" style="4"/>
    <col min="1797" max="1797" width="7.42578125" style="4" customWidth="1"/>
    <col min="1798" max="1798" width="20.7109375" style="4" customWidth="1"/>
    <col min="1799" max="1799" width="44.28515625" style="4" customWidth="1"/>
    <col min="1800" max="1800" width="48.85546875" style="4" customWidth="1"/>
    <col min="1801" max="1801" width="8.5703125" style="4" customWidth="1"/>
    <col min="1802" max="1803" width="5.28515625" style="4" customWidth="1"/>
    <col min="1804" max="1804" width="7" style="4" customWidth="1"/>
    <col min="1805" max="1805" width="12.28515625" style="4" customWidth="1"/>
    <col min="1806" max="1806" width="10.7109375" style="4" customWidth="1"/>
    <col min="1807" max="1807" width="11.140625" style="4" customWidth="1"/>
    <col min="1808" max="1808" width="8.85546875" style="4" customWidth="1"/>
    <col min="1809" max="1809" width="13.85546875" style="4" customWidth="1"/>
    <col min="1810" max="1810" width="38.85546875" style="4" customWidth="1"/>
    <col min="1811" max="1812" width="4.85546875" style="4" customWidth="1"/>
    <col min="1813" max="1813" width="11.85546875" style="4" customWidth="1"/>
    <col min="1814" max="1814" width="9.140625" style="4" customWidth="1"/>
    <col min="1815" max="1815" width="13.42578125" style="4" customWidth="1"/>
    <col min="1816" max="1816" width="15.28515625" style="4" customWidth="1"/>
    <col min="1817" max="1817" width="15.42578125" style="4" customWidth="1"/>
    <col min="1818" max="1819" width="14.42578125" style="4" customWidth="1"/>
    <col min="1820" max="1820" width="7.140625" style="4" customWidth="1"/>
    <col min="1821" max="1823" width="15.140625" style="4" customWidth="1"/>
    <col min="1824" max="1824" width="6.7109375" style="4" customWidth="1"/>
    <col min="1825" max="1825" width="16" style="4" customWidth="1"/>
    <col min="1826" max="1826" width="14.85546875" style="4" customWidth="1"/>
    <col min="1827" max="1827" width="12.85546875" style="4" customWidth="1"/>
    <col min="1828" max="1828" width="4.85546875" style="4" customWidth="1"/>
    <col min="1829" max="1829" width="14.140625" style="4" customWidth="1"/>
    <col min="1830" max="1830" width="13.85546875" style="4" customWidth="1"/>
    <col min="1831" max="1831" width="14.140625" style="4" customWidth="1"/>
    <col min="1832" max="1832" width="8.5703125" style="4" bestFit="1" customWidth="1"/>
    <col min="1833" max="1833" width="12.85546875" style="4" customWidth="1"/>
    <col min="1834" max="1834" width="14" style="4" customWidth="1"/>
    <col min="1835" max="1835" width="13.140625" style="4" customWidth="1"/>
    <col min="1836" max="1836" width="8.5703125" style="4" bestFit="1" customWidth="1"/>
    <col min="1837" max="1837" width="15" style="4" customWidth="1"/>
    <col min="1838" max="1838" width="14.7109375" style="4" customWidth="1"/>
    <col min="1839" max="1839" width="15" style="4" customWidth="1"/>
    <col min="1840" max="1840" width="59.7109375" style="4" customWidth="1"/>
    <col min="1841" max="1841" width="81.7109375" style="4" bestFit="1" customWidth="1"/>
    <col min="1842" max="1842" width="19.42578125" style="4" customWidth="1"/>
    <col min="1843" max="1843" width="14.5703125" style="4" customWidth="1"/>
    <col min="1844" max="1844" width="12.28515625" style="4" customWidth="1"/>
    <col min="1845" max="1845" width="14.5703125" style="4" customWidth="1"/>
    <col min="1846" max="1846" width="11.7109375" style="4" customWidth="1"/>
    <col min="1847" max="1847" width="14" style="4" customWidth="1"/>
    <col min="1848" max="1848" width="20.5703125" style="4" customWidth="1"/>
    <col min="1849" max="1849" width="11.7109375" style="4" customWidth="1"/>
    <col min="1850" max="1850" width="10.85546875" style="4" customWidth="1"/>
    <col min="1851" max="2052" width="9.140625" style="4"/>
    <col min="2053" max="2053" width="7.42578125" style="4" customWidth="1"/>
    <col min="2054" max="2054" width="20.7109375" style="4" customWidth="1"/>
    <col min="2055" max="2055" width="44.28515625" style="4" customWidth="1"/>
    <col min="2056" max="2056" width="48.85546875" style="4" customWidth="1"/>
    <col min="2057" max="2057" width="8.5703125" style="4" customWidth="1"/>
    <col min="2058" max="2059" width="5.28515625" style="4" customWidth="1"/>
    <col min="2060" max="2060" width="7" style="4" customWidth="1"/>
    <col min="2061" max="2061" width="12.28515625" style="4" customWidth="1"/>
    <col min="2062" max="2062" width="10.7109375" style="4" customWidth="1"/>
    <col min="2063" max="2063" width="11.140625" style="4" customWidth="1"/>
    <col min="2064" max="2064" width="8.85546875" style="4" customWidth="1"/>
    <col min="2065" max="2065" width="13.85546875" style="4" customWidth="1"/>
    <col min="2066" max="2066" width="38.85546875" style="4" customWidth="1"/>
    <col min="2067" max="2068" width="4.85546875" style="4" customWidth="1"/>
    <col min="2069" max="2069" width="11.85546875" style="4" customWidth="1"/>
    <col min="2070" max="2070" width="9.140625" style="4" customWidth="1"/>
    <col min="2071" max="2071" width="13.42578125" style="4" customWidth="1"/>
    <col min="2072" max="2072" width="15.28515625" style="4" customWidth="1"/>
    <col min="2073" max="2073" width="15.42578125" style="4" customWidth="1"/>
    <col min="2074" max="2075" width="14.42578125" style="4" customWidth="1"/>
    <col min="2076" max="2076" width="7.140625" style="4" customWidth="1"/>
    <col min="2077" max="2079" width="15.140625" style="4" customWidth="1"/>
    <col min="2080" max="2080" width="6.7109375" style="4" customWidth="1"/>
    <col min="2081" max="2081" width="16" style="4" customWidth="1"/>
    <col min="2082" max="2082" width="14.85546875" style="4" customWidth="1"/>
    <col min="2083" max="2083" width="12.85546875" style="4" customWidth="1"/>
    <col min="2084" max="2084" width="4.85546875" style="4" customWidth="1"/>
    <col min="2085" max="2085" width="14.140625" style="4" customWidth="1"/>
    <col min="2086" max="2086" width="13.85546875" style="4" customWidth="1"/>
    <col min="2087" max="2087" width="14.140625" style="4" customWidth="1"/>
    <col min="2088" max="2088" width="8.5703125" style="4" bestFit="1" customWidth="1"/>
    <col min="2089" max="2089" width="12.85546875" style="4" customWidth="1"/>
    <col min="2090" max="2090" width="14" style="4" customWidth="1"/>
    <col min="2091" max="2091" width="13.140625" style="4" customWidth="1"/>
    <col min="2092" max="2092" width="8.5703125" style="4" bestFit="1" customWidth="1"/>
    <col min="2093" max="2093" width="15" style="4" customWidth="1"/>
    <col min="2094" max="2094" width="14.7109375" style="4" customWidth="1"/>
    <col min="2095" max="2095" width="15" style="4" customWidth="1"/>
    <col min="2096" max="2096" width="59.7109375" style="4" customWidth="1"/>
    <col min="2097" max="2097" width="81.7109375" style="4" bestFit="1" customWidth="1"/>
    <col min="2098" max="2098" width="19.42578125" style="4" customWidth="1"/>
    <col min="2099" max="2099" width="14.5703125" style="4" customWidth="1"/>
    <col min="2100" max="2100" width="12.28515625" style="4" customWidth="1"/>
    <col min="2101" max="2101" width="14.5703125" style="4" customWidth="1"/>
    <col min="2102" max="2102" width="11.7109375" style="4" customWidth="1"/>
    <col min="2103" max="2103" width="14" style="4" customWidth="1"/>
    <col min="2104" max="2104" width="20.5703125" style="4" customWidth="1"/>
    <col min="2105" max="2105" width="11.7109375" style="4" customWidth="1"/>
    <col min="2106" max="2106" width="10.85546875" style="4" customWidth="1"/>
    <col min="2107" max="2308" width="9.140625" style="4"/>
    <col min="2309" max="2309" width="7.42578125" style="4" customWidth="1"/>
    <col min="2310" max="2310" width="20.7109375" style="4" customWidth="1"/>
    <col min="2311" max="2311" width="44.28515625" style="4" customWidth="1"/>
    <col min="2312" max="2312" width="48.85546875" style="4" customWidth="1"/>
    <col min="2313" max="2313" width="8.5703125" style="4" customWidth="1"/>
    <col min="2314" max="2315" width="5.28515625" style="4" customWidth="1"/>
    <col min="2316" max="2316" width="7" style="4" customWidth="1"/>
    <col min="2317" max="2317" width="12.28515625" style="4" customWidth="1"/>
    <col min="2318" max="2318" width="10.7109375" style="4" customWidth="1"/>
    <col min="2319" max="2319" width="11.140625" style="4" customWidth="1"/>
    <col min="2320" max="2320" width="8.85546875" style="4" customWidth="1"/>
    <col min="2321" max="2321" width="13.85546875" style="4" customWidth="1"/>
    <col min="2322" max="2322" width="38.85546875" style="4" customWidth="1"/>
    <col min="2323" max="2324" width="4.85546875" style="4" customWidth="1"/>
    <col min="2325" max="2325" width="11.85546875" style="4" customWidth="1"/>
    <col min="2326" max="2326" width="9.140625" style="4" customWidth="1"/>
    <col min="2327" max="2327" width="13.42578125" style="4" customWidth="1"/>
    <col min="2328" max="2328" width="15.28515625" style="4" customWidth="1"/>
    <col min="2329" max="2329" width="15.42578125" style="4" customWidth="1"/>
    <col min="2330" max="2331" width="14.42578125" style="4" customWidth="1"/>
    <col min="2332" max="2332" width="7.140625" style="4" customWidth="1"/>
    <col min="2333" max="2335" width="15.140625" style="4" customWidth="1"/>
    <col min="2336" max="2336" width="6.7109375" style="4" customWidth="1"/>
    <col min="2337" max="2337" width="16" style="4" customWidth="1"/>
    <col min="2338" max="2338" width="14.85546875" style="4" customWidth="1"/>
    <col min="2339" max="2339" width="12.85546875" style="4" customWidth="1"/>
    <col min="2340" max="2340" width="4.85546875" style="4" customWidth="1"/>
    <col min="2341" max="2341" width="14.140625" style="4" customWidth="1"/>
    <col min="2342" max="2342" width="13.85546875" style="4" customWidth="1"/>
    <col min="2343" max="2343" width="14.140625" style="4" customWidth="1"/>
    <col min="2344" max="2344" width="8.5703125" style="4" bestFit="1" customWidth="1"/>
    <col min="2345" max="2345" width="12.85546875" style="4" customWidth="1"/>
    <col min="2346" max="2346" width="14" style="4" customWidth="1"/>
    <col min="2347" max="2347" width="13.140625" style="4" customWidth="1"/>
    <col min="2348" max="2348" width="8.5703125" style="4" bestFit="1" customWidth="1"/>
    <col min="2349" max="2349" width="15" style="4" customWidth="1"/>
    <col min="2350" max="2350" width="14.7109375" style="4" customWidth="1"/>
    <col min="2351" max="2351" width="15" style="4" customWidth="1"/>
    <col min="2352" max="2352" width="59.7109375" style="4" customWidth="1"/>
    <col min="2353" max="2353" width="81.7109375" style="4" bestFit="1" customWidth="1"/>
    <col min="2354" max="2354" width="19.42578125" style="4" customWidth="1"/>
    <col min="2355" max="2355" width="14.5703125" style="4" customWidth="1"/>
    <col min="2356" max="2356" width="12.28515625" style="4" customWidth="1"/>
    <col min="2357" max="2357" width="14.5703125" style="4" customWidth="1"/>
    <col min="2358" max="2358" width="11.7109375" style="4" customWidth="1"/>
    <col min="2359" max="2359" width="14" style="4" customWidth="1"/>
    <col min="2360" max="2360" width="20.5703125" style="4" customWidth="1"/>
    <col min="2361" max="2361" width="11.7109375" style="4" customWidth="1"/>
    <col min="2362" max="2362" width="10.85546875" style="4" customWidth="1"/>
    <col min="2363" max="2564" width="9.140625" style="4"/>
    <col min="2565" max="2565" width="7.42578125" style="4" customWidth="1"/>
    <col min="2566" max="2566" width="20.7109375" style="4" customWidth="1"/>
    <col min="2567" max="2567" width="44.28515625" style="4" customWidth="1"/>
    <col min="2568" max="2568" width="48.85546875" style="4" customWidth="1"/>
    <col min="2569" max="2569" width="8.5703125" style="4" customWidth="1"/>
    <col min="2570" max="2571" width="5.28515625" style="4" customWidth="1"/>
    <col min="2572" max="2572" width="7" style="4" customWidth="1"/>
    <col min="2573" max="2573" width="12.28515625" style="4" customWidth="1"/>
    <col min="2574" max="2574" width="10.7109375" style="4" customWidth="1"/>
    <col min="2575" max="2575" width="11.140625" style="4" customWidth="1"/>
    <col min="2576" max="2576" width="8.85546875" style="4" customWidth="1"/>
    <col min="2577" max="2577" width="13.85546875" style="4" customWidth="1"/>
    <col min="2578" max="2578" width="38.85546875" style="4" customWidth="1"/>
    <col min="2579" max="2580" width="4.85546875" style="4" customWidth="1"/>
    <col min="2581" max="2581" width="11.85546875" style="4" customWidth="1"/>
    <col min="2582" max="2582" width="9.140625" style="4" customWidth="1"/>
    <col min="2583" max="2583" width="13.42578125" style="4" customWidth="1"/>
    <col min="2584" max="2584" width="15.28515625" style="4" customWidth="1"/>
    <col min="2585" max="2585" width="15.42578125" style="4" customWidth="1"/>
    <col min="2586" max="2587" width="14.42578125" style="4" customWidth="1"/>
    <col min="2588" max="2588" width="7.140625" style="4" customWidth="1"/>
    <col min="2589" max="2591" width="15.140625" style="4" customWidth="1"/>
    <col min="2592" max="2592" width="6.7109375" style="4" customWidth="1"/>
    <col min="2593" max="2593" width="16" style="4" customWidth="1"/>
    <col min="2594" max="2594" width="14.85546875" style="4" customWidth="1"/>
    <col min="2595" max="2595" width="12.85546875" style="4" customWidth="1"/>
    <col min="2596" max="2596" width="4.85546875" style="4" customWidth="1"/>
    <col min="2597" max="2597" width="14.140625" style="4" customWidth="1"/>
    <col min="2598" max="2598" width="13.85546875" style="4" customWidth="1"/>
    <col min="2599" max="2599" width="14.140625" style="4" customWidth="1"/>
    <col min="2600" max="2600" width="8.5703125" style="4" bestFit="1" customWidth="1"/>
    <col min="2601" max="2601" width="12.85546875" style="4" customWidth="1"/>
    <col min="2602" max="2602" width="14" style="4" customWidth="1"/>
    <col min="2603" max="2603" width="13.140625" style="4" customWidth="1"/>
    <col min="2604" max="2604" width="8.5703125" style="4" bestFit="1" customWidth="1"/>
    <col min="2605" max="2605" width="15" style="4" customWidth="1"/>
    <col min="2606" max="2606" width="14.7109375" style="4" customWidth="1"/>
    <col min="2607" max="2607" width="15" style="4" customWidth="1"/>
    <col min="2608" max="2608" width="59.7109375" style="4" customWidth="1"/>
    <col min="2609" max="2609" width="81.7109375" style="4" bestFit="1" customWidth="1"/>
    <col min="2610" max="2610" width="19.42578125" style="4" customWidth="1"/>
    <col min="2611" max="2611" width="14.5703125" style="4" customWidth="1"/>
    <col min="2612" max="2612" width="12.28515625" style="4" customWidth="1"/>
    <col min="2613" max="2613" width="14.5703125" style="4" customWidth="1"/>
    <col min="2614" max="2614" width="11.7109375" style="4" customWidth="1"/>
    <col min="2615" max="2615" width="14" style="4" customWidth="1"/>
    <col min="2616" max="2616" width="20.5703125" style="4" customWidth="1"/>
    <col min="2617" max="2617" width="11.7109375" style="4" customWidth="1"/>
    <col min="2618" max="2618" width="10.85546875" style="4" customWidth="1"/>
    <col min="2619" max="2820" width="9.140625" style="4"/>
    <col min="2821" max="2821" width="7.42578125" style="4" customWidth="1"/>
    <col min="2822" max="2822" width="20.7109375" style="4" customWidth="1"/>
    <col min="2823" max="2823" width="44.28515625" style="4" customWidth="1"/>
    <col min="2824" max="2824" width="48.85546875" style="4" customWidth="1"/>
    <col min="2825" max="2825" width="8.5703125" style="4" customWidth="1"/>
    <col min="2826" max="2827" width="5.28515625" style="4" customWidth="1"/>
    <col min="2828" max="2828" width="7" style="4" customWidth="1"/>
    <col min="2829" max="2829" width="12.28515625" style="4" customWidth="1"/>
    <col min="2830" max="2830" width="10.7109375" style="4" customWidth="1"/>
    <col min="2831" max="2831" width="11.140625" style="4" customWidth="1"/>
    <col min="2832" max="2832" width="8.85546875" style="4" customWidth="1"/>
    <col min="2833" max="2833" width="13.85546875" style="4" customWidth="1"/>
    <col min="2834" max="2834" width="38.85546875" style="4" customWidth="1"/>
    <col min="2835" max="2836" width="4.85546875" style="4" customWidth="1"/>
    <col min="2837" max="2837" width="11.85546875" style="4" customWidth="1"/>
    <col min="2838" max="2838" width="9.140625" style="4" customWidth="1"/>
    <col min="2839" max="2839" width="13.42578125" style="4" customWidth="1"/>
    <col min="2840" max="2840" width="15.28515625" style="4" customWidth="1"/>
    <col min="2841" max="2841" width="15.42578125" style="4" customWidth="1"/>
    <col min="2842" max="2843" width="14.42578125" style="4" customWidth="1"/>
    <col min="2844" max="2844" width="7.140625" style="4" customWidth="1"/>
    <col min="2845" max="2847" width="15.140625" style="4" customWidth="1"/>
    <col min="2848" max="2848" width="6.7109375" style="4" customWidth="1"/>
    <col min="2849" max="2849" width="16" style="4" customWidth="1"/>
    <col min="2850" max="2850" width="14.85546875" style="4" customWidth="1"/>
    <col min="2851" max="2851" width="12.85546875" style="4" customWidth="1"/>
    <col min="2852" max="2852" width="4.85546875" style="4" customWidth="1"/>
    <col min="2853" max="2853" width="14.140625" style="4" customWidth="1"/>
    <col min="2854" max="2854" width="13.85546875" style="4" customWidth="1"/>
    <col min="2855" max="2855" width="14.140625" style="4" customWidth="1"/>
    <col min="2856" max="2856" width="8.5703125" style="4" bestFit="1" customWidth="1"/>
    <col min="2857" max="2857" width="12.85546875" style="4" customWidth="1"/>
    <col min="2858" max="2858" width="14" style="4" customWidth="1"/>
    <col min="2859" max="2859" width="13.140625" style="4" customWidth="1"/>
    <col min="2860" max="2860" width="8.5703125" style="4" bestFit="1" customWidth="1"/>
    <col min="2861" max="2861" width="15" style="4" customWidth="1"/>
    <col min="2862" max="2862" width="14.7109375" style="4" customWidth="1"/>
    <col min="2863" max="2863" width="15" style="4" customWidth="1"/>
    <col min="2864" max="2864" width="59.7109375" style="4" customWidth="1"/>
    <col min="2865" max="2865" width="81.7109375" style="4" bestFit="1" customWidth="1"/>
    <col min="2866" max="2866" width="19.42578125" style="4" customWidth="1"/>
    <col min="2867" max="2867" width="14.5703125" style="4" customWidth="1"/>
    <col min="2868" max="2868" width="12.28515625" style="4" customWidth="1"/>
    <col min="2869" max="2869" width="14.5703125" style="4" customWidth="1"/>
    <col min="2870" max="2870" width="11.7109375" style="4" customWidth="1"/>
    <col min="2871" max="2871" width="14" style="4" customWidth="1"/>
    <col min="2872" max="2872" width="20.5703125" style="4" customWidth="1"/>
    <col min="2873" max="2873" width="11.7109375" style="4" customWidth="1"/>
    <col min="2874" max="2874" width="10.85546875" style="4" customWidth="1"/>
    <col min="2875" max="3076" width="9.140625" style="4"/>
    <col min="3077" max="3077" width="7.42578125" style="4" customWidth="1"/>
    <col min="3078" max="3078" width="20.7109375" style="4" customWidth="1"/>
    <col min="3079" max="3079" width="44.28515625" style="4" customWidth="1"/>
    <col min="3080" max="3080" width="48.85546875" style="4" customWidth="1"/>
    <col min="3081" max="3081" width="8.5703125" style="4" customWidth="1"/>
    <col min="3082" max="3083" width="5.28515625" style="4" customWidth="1"/>
    <col min="3084" max="3084" width="7" style="4" customWidth="1"/>
    <col min="3085" max="3085" width="12.28515625" style="4" customWidth="1"/>
    <col min="3086" max="3086" width="10.7109375" style="4" customWidth="1"/>
    <col min="3087" max="3087" width="11.140625" style="4" customWidth="1"/>
    <col min="3088" max="3088" width="8.85546875" style="4" customWidth="1"/>
    <col min="3089" max="3089" width="13.85546875" style="4" customWidth="1"/>
    <col min="3090" max="3090" width="38.85546875" style="4" customWidth="1"/>
    <col min="3091" max="3092" width="4.85546875" style="4" customWidth="1"/>
    <col min="3093" max="3093" width="11.85546875" style="4" customWidth="1"/>
    <col min="3094" max="3094" width="9.140625" style="4" customWidth="1"/>
    <col min="3095" max="3095" width="13.42578125" style="4" customWidth="1"/>
    <col min="3096" max="3096" width="15.28515625" style="4" customWidth="1"/>
    <col min="3097" max="3097" width="15.42578125" style="4" customWidth="1"/>
    <col min="3098" max="3099" width="14.42578125" style="4" customWidth="1"/>
    <col min="3100" max="3100" width="7.140625" style="4" customWidth="1"/>
    <col min="3101" max="3103" width="15.140625" style="4" customWidth="1"/>
    <col min="3104" max="3104" width="6.7109375" style="4" customWidth="1"/>
    <col min="3105" max="3105" width="16" style="4" customWidth="1"/>
    <col min="3106" max="3106" width="14.85546875" style="4" customWidth="1"/>
    <col min="3107" max="3107" width="12.85546875" style="4" customWidth="1"/>
    <col min="3108" max="3108" width="4.85546875" style="4" customWidth="1"/>
    <col min="3109" max="3109" width="14.140625" style="4" customWidth="1"/>
    <col min="3110" max="3110" width="13.85546875" style="4" customWidth="1"/>
    <col min="3111" max="3111" width="14.140625" style="4" customWidth="1"/>
    <col min="3112" max="3112" width="8.5703125" style="4" bestFit="1" customWidth="1"/>
    <col min="3113" max="3113" width="12.85546875" style="4" customWidth="1"/>
    <col min="3114" max="3114" width="14" style="4" customWidth="1"/>
    <col min="3115" max="3115" width="13.140625" style="4" customWidth="1"/>
    <col min="3116" max="3116" width="8.5703125" style="4" bestFit="1" customWidth="1"/>
    <col min="3117" max="3117" width="15" style="4" customWidth="1"/>
    <col min="3118" max="3118" width="14.7109375" style="4" customWidth="1"/>
    <col min="3119" max="3119" width="15" style="4" customWidth="1"/>
    <col min="3120" max="3120" width="59.7109375" style="4" customWidth="1"/>
    <col min="3121" max="3121" width="81.7109375" style="4" bestFit="1" customWidth="1"/>
    <col min="3122" max="3122" width="19.42578125" style="4" customWidth="1"/>
    <col min="3123" max="3123" width="14.5703125" style="4" customWidth="1"/>
    <col min="3124" max="3124" width="12.28515625" style="4" customWidth="1"/>
    <col min="3125" max="3125" width="14.5703125" style="4" customWidth="1"/>
    <col min="3126" max="3126" width="11.7109375" style="4" customWidth="1"/>
    <col min="3127" max="3127" width="14" style="4" customWidth="1"/>
    <col min="3128" max="3128" width="20.5703125" style="4" customWidth="1"/>
    <col min="3129" max="3129" width="11.7109375" style="4" customWidth="1"/>
    <col min="3130" max="3130" width="10.85546875" style="4" customWidth="1"/>
    <col min="3131" max="3332" width="9.140625" style="4"/>
    <col min="3333" max="3333" width="7.42578125" style="4" customWidth="1"/>
    <col min="3334" max="3334" width="20.7109375" style="4" customWidth="1"/>
    <col min="3335" max="3335" width="44.28515625" style="4" customWidth="1"/>
    <col min="3336" max="3336" width="48.85546875" style="4" customWidth="1"/>
    <col min="3337" max="3337" width="8.5703125" style="4" customWidth="1"/>
    <col min="3338" max="3339" width="5.28515625" style="4" customWidth="1"/>
    <col min="3340" max="3340" width="7" style="4" customWidth="1"/>
    <col min="3341" max="3341" width="12.28515625" style="4" customWidth="1"/>
    <col min="3342" max="3342" width="10.7109375" style="4" customWidth="1"/>
    <col min="3343" max="3343" width="11.140625" style="4" customWidth="1"/>
    <col min="3344" max="3344" width="8.85546875" style="4" customWidth="1"/>
    <col min="3345" max="3345" width="13.85546875" style="4" customWidth="1"/>
    <col min="3346" max="3346" width="38.85546875" style="4" customWidth="1"/>
    <col min="3347" max="3348" width="4.85546875" style="4" customWidth="1"/>
    <col min="3349" max="3349" width="11.85546875" style="4" customWidth="1"/>
    <col min="3350" max="3350" width="9.140625" style="4" customWidth="1"/>
    <col min="3351" max="3351" width="13.42578125" style="4" customWidth="1"/>
    <col min="3352" max="3352" width="15.28515625" style="4" customWidth="1"/>
    <col min="3353" max="3353" width="15.42578125" style="4" customWidth="1"/>
    <col min="3354" max="3355" width="14.42578125" style="4" customWidth="1"/>
    <col min="3356" max="3356" width="7.140625" style="4" customWidth="1"/>
    <col min="3357" max="3359" width="15.140625" style="4" customWidth="1"/>
    <col min="3360" max="3360" width="6.7109375" style="4" customWidth="1"/>
    <col min="3361" max="3361" width="16" style="4" customWidth="1"/>
    <col min="3362" max="3362" width="14.85546875" style="4" customWidth="1"/>
    <col min="3363" max="3363" width="12.85546875" style="4" customWidth="1"/>
    <col min="3364" max="3364" width="4.85546875" style="4" customWidth="1"/>
    <col min="3365" max="3365" width="14.140625" style="4" customWidth="1"/>
    <col min="3366" max="3366" width="13.85546875" style="4" customWidth="1"/>
    <col min="3367" max="3367" width="14.140625" style="4" customWidth="1"/>
    <col min="3368" max="3368" width="8.5703125" style="4" bestFit="1" customWidth="1"/>
    <col min="3369" max="3369" width="12.85546875" style="4" customWidth="1"/>
    <col min="3370" max="3370" width="14" style="4" customWidth="1"/>
    <col min="3371" max="3371" width="13.140625" style="4" customWidth="1"/>
    <col min="3372" max="3372" width="8.5703125" style="4" bestFit="1" customWidth="1"/>
    <col min="3373" max="3373" width="15" style="4" customWidth="1"/>
    <col min="3374" max="3374" width="14.7109375" style="4" customWidth="1"/>
    <col min="3375" max="3375" width="15" style="4" customWidth="1"/>
    <col min="3376" max="3376" width="59.7109375" style="4" customWidth="1"/>
    <col min="3377" max="3377" width="81.7109375" style="4" bestFit="1" customWidth="1"/>
    <col min="3378" max="3378" width="19.42578125" style="4" customWidth="1"/>
    <col min="3379" max="3379" width="14.5703125" style="4" customWidth="1"/>
    <col min="3380" max="3380" width="12.28515625" style="4" customWidth="1"/>
    <col min="3381" max="3381" width="14.5703125" style="4" customWidth="1"/>
    <col min="3382" max="3382" width="11.7109375" style="4" customWidth="1"/>
    <col min="3383" max="3383" width="14" style="4" customWidth="1"/>
    <col min="3384" max="3384" width="20.5703125" style="4" customWidth="1"/>
    <col min="3385" max="3385" width="11.7109375" style="4" customWidth="1"/>
    <col min="3386" max="3386" width="10.85546875" style="4" customWidth="1"/>
    <col min="3387" max="3588" width="9.140625" style="4"/>
    <col min="3589" max="3589" width="7.42578125" style="4" customWidth="1"/>
    <col min="3590" max="3590" width="20.7109375" style="4" customWidth="1"/>
    <col min="3591" max="3591" width="44.28515625" style="4" customWidth="1"/>
    <col min="3592" max="3592" width="48.85546875" style="4" customWidth="1"/>
    <col min="3593" max="3593" width="8.5703125" style="4" customWidth="1"/>
    <col min="3594" max="3595" width="5.28515625" style="4" customWidth="1"/>
    <col min="3596" max="3596" width="7" style="4" customWidth="1"/>
    <col min="3597" max="3597" width="12.28515625" style="4" customWidth="1"/>
    <col min="3598" max="3598" width="10.7109375" style="4" customWidth="1"/>
    <col min="3599" max="3599" width="11.140625" style="4" customWidth="1"/>
    <col min="3600" max="3600" width="8.85546875" style="4" customWidth="1"/>
    <col min="3601" max="3601" width="13.85546875" style="4" customWidth="1"/>
    <col min="3602" max="3602" width="38.85546875" style="4" customWidth="1"/>
    <col min="3603" max="3604" width="4.85546875" style="4" customWidth="1"/>
    <col min="3605" max="3605" width="11.85546875" style="4" customWidth="1"/>
    <col min="3606" max="3606" width="9.140625" style="4" customWidth="1"/>
    <col min="3607" max="3607" width="13.42578125" style="4" customWidth="1"/>
    <col min="3608" max="3608" width="15.28515625" style="4" customWidth="1"/>
    <col min="3609" max="3609" width="15.42578125" style="4" customWidth="1"/>
    <col min="3610" max="3611" width="14.42578125" style="4" customWidth="1"/>
    <col min="3612" max="3612" width="7.140625" style="4" customWidth="1"/>
    <col min="3613" max="3615" width="15.140625" style="4" customWidth="1"/>
    <col min="3616" max="3616" width="6.7109375" style="4" customWidth="1"/>
    <col min="3617" max="3617" width="16" style="4" customWidth="1"/>
    <col min="3618" max="3618" width="14.85546875" style="4" customWidth="1"/>
    <col min="3619" max="3619" width="12.85546875" style="4" customWidth="1"/>
    <col min="3620" max="3620" width="4.85546875" style="4" customWidth="1"/>
    <col min="3621" max="3621" width="14.140625" style="4" customWidth="1"/>
    <col min="3622" max="3622" width="13.85546875" style="4" customWidth="1"/>
    <col min="3623" max="3623" width="14.140625" style="4" customWidth="1"/>
    <col min="3624" max="3624" width="8.5703125" style="4" bestFit="1" customWidth="1"/>
    <col min="3625" max="3625" width="12.85546875" style="4" customWidth="1"/>
    <col min="3626" max="3626" width="14" style="4" customWidth="1"/>
    <col min="3627" max="3627" width="13.140625" style="4" customWidth="1"/>
    <col min="3628" max="3628" width="8.5703125" style="4" bestFit="1" customWidth="1"/>
    <col min="3629" max="3629" width="15" style="4" customWidth="1"/>
    <col min="3630" max="3630" width="14.7109375" style="4" customWidth="1"/>
    <col min="3631" max="3631" width="15" style="4" customWidth="1"/>
    <col min="3632" max="3632" width="59.7109375" style="4" customWidth="1"/>
    <col min="3633" max="3633" width="81.7109375" style="4" bestFit="1" customWidth="1"/>
    <col min="3634" max="3634" width="19.42578125" style="4" customWidth="1"/>
    <col min="3635" max="3635" width="14.5703125" style="4" customWidth="1"/>
    <col min="3636" max="3636" width="12.28515625" style="4" customWidth="1"/>
    <col min="3637" max="3637" width="14.5703125" style="4" customWidth="1"/>
    <col min="3638" max="3638" width="11.7109375" style="4" customWidth="1"/>
    <col min="3639" max="3639" width="14" style="4" customWidth="1"/>
    <col min="3640" max="3640" width="20.5703125" style="4" customWidth="1"/>
    <col min="3641" max="3641" width="11.7109375" style="4" customWidth="1"/>
    <col min="3642" max="3642" width="10.85546875" style="4" customWidth="1"/>
    <col min="3643" max="3844" width="9.140625" style="4"/>
    <col min="3845" max="3845" width="7.42578125" style="4" customWidth="1"/>
    <col min="3846" max="3846" width="20.7109375" style="4" customWidth="1"/>
    <col min="3847" max="3847" width="44.28515625" style="4" customWidth="1"/>
    <col min="3848" max="3848" width="48.85546875" style="4" customWidth="1"/>
    <col min="3849" max="3849" width="8.5703125" style="4" customWidth="1"/>
    <col min="3850" max="3851" width="5.28515625" style="4" customWidth="1"/>
    <col min="3852" max="3852" width="7" style="4" customWidth="1"/>
    <col min="3853" max="3853" width="12.28515625" style="4" customWidth="1"/>
    <col min="3854" max="3854" width="10.7109375" style="4" customWidth="1"/>
    <col min="3855" max="3855" width="11.140625" style="4" customWidth="1"/>
    <col min="3856" max="3856" width="8.85546875" style="4" customWidth="1"/>
    <col min="3857" max="3857" width="13.85546875" style="4" customWidth="1"/>
    <col min="3858" max="3858" width="38.85546875" style="4" customWidth="1"/>
    <col min="3859" max="3860" width="4.85546875" style="4" customWidth="1"/>
    <col min="3861" max="3861" width="11.85546875" style="4" customWidth="1"/>
    <col min="3862" max="3862" width="9.140625" style="4" customWidth="1"/>
    <col min="3863" max="3863" width="13.42578125" style="4" customWidth="1"/>
    <col min="3864" max="3864" width="15.28515625" style="4" customWidth="1"/>
    <col min="3865" max="3865" width="15.42578125" style="4" customWidth="1"/>
    <col min="3866" max="3867" width="14.42578125" style="4" customWidth="1"/>
    <col min="3868" max="3868" width="7.140625" style="4" customWidth="1"/>
    <col min="3869" max="3871" width="15.140625" style="4" customWidth="1"/>
    <col min="3872" max="3872" width="6.7109375" style="4" customWidth="1"/>
    <col min="3873" max="3873" width="16" style="4" customWidth="1"/>
    <col min="3874" max="3874" width="14.85546875" style="4" customWidth="1"/>
    <col min="3875" max="3875" width="12.85546875" style="4" customWidth="1"/>
    <col min="3876" max="3876" width="4.85546875" style="4" customWidth="1"/>
    <col min="3877" max="3877" width="14.140625" style="4" customWidth="1"/>
    <col min="3878" max="3878" width="13.85546875" style="4" customWidth="1"/>
    <col min="3879" max="3879" width="14.140625" style="4" customWidth="1"/>
    <col min="3880" max="3880" width="8.5703125" style="4" bestFit="1" customWidth="1"/>
    <col min="3881" max="3881" width="12.85546875" style="4" customWidth="1"/>
    <col min="3882" max="3882" width="14" style="4" customWidth="1"/>
    <col min="3883" max="3883" width="13.140625" style="4" customWidth="1"/>
    <col min="3884" max="3884" width="8.5703125" style="4" bestFit="1" customWidth="1"/>
    <col min="3885" max="3885" width="15" style="4" customWidth="1"/>
    <col min="3886" max="3886" width="14.7109375" style="4" customWidth="1"/>
    <col min="3887" max="3887" width="15" style="4" customWidth="1"/>
    <col min="3888" max="3888" width="59.7109375" style="4" customWidth="1"/>
    <col min="3889" max="3889" width="81.7109375" style="4" bestFit="1" customWidth="1"/>
    <col min="3890" max="3890" width="19.42578125" style="4" customWidth="1"/>
    <col min="3891" max="3891" width="14.5703125" style="4" customWidth="1"/>
    <col min="3892" max="3892" width="12.28515625" style="4" customWidth="1"/>
    <col min="3893" max="3893" width="14.5703125" style="4" customWidth="1"/>
    <col min="3894" max="3894" width="11.7109375" style="4" customWidth="1"/>
    <col min="3895" max="3895" width="14" style="4" customWidth="1"/>
    <col min="3896" max="3896" width="20.5703125" style="4" customWidth="1"/>
    <col min="3897" max="3897" width="11.7109375" style="4" customWidth="1"/>
    <col min="3898" max="3898" width="10.85546875" style="4" customWidth="1"/>
    <col min="3899" max="4100" width="9.140625" style="4"/>
    <col min="4101" max="4101" width="7.42578125" style="4" customWidth="1"/>
    <col min="4102" max="4102" width="20.7109375" style="4" customWidth="1"/>
    <col min="4103" max="4103" width="44.28515625" style="4" customWidth="1"/>
    <col min="4104" max="4104" width="48.85546875" style="4" customWidth="1"/>
    <col min="4105" max="4105" width="8.5703125" style="4" customWidth="1"/>
    <col min="4106" max="4107" width="5.28515625" style="4" customWidth="1"/>
    <col min="4108" max="4108" width="7" style="4" customWidth="1"/>
    <col min="4109" max="4109" width="12.28515625" style="4" customWidth="1"/>
    <col min="4110" max="4110" width="10.7109375" style="4" customWidth="1"/>
    <col min="4111" max="4111" width="11.140625" style="4" customWidth="1"/>
    <col min="4112" max="4112" width="8.85546875" style="4" customWidth="1"/>
    <col min="4113" max="4113" width="13.85546875" style="4" customWidth="1"/>
    <col min="4114" max="4114" width="38.85546875" style="4" customWidth="1"/>
    <col min="4115" max="4116" width="4.85546875" style="4" customWidth="1"/>
    <col min="4117" max="4117" width="11.85546875" style="4" customWidth="1"/>
    <col min="4118" max="4118" width="9.140625" style="4" customWidth="1"/>
    <col min="4119" max="4119" width="13.42578125" style="4" customWidth="1"/>
    <col min="4120" max="4120" width="15.28515625" style="4" customWidth="1"/>
    <col min="4121" max="4121" width="15.42578125" style="4" customWidth="1"/>
    <col min="4122" max="4123" width="14.42578125" style="4" customWidth="1"/>
    <col min="4124" max="4124" width="7.140625" style="4" customWidth="1"/>
    <col min="4125" max="4127" width="15.140625" style="4" customWidth="1"/>
    <col min="4128" max="4128" width="6.7109375" style="4" customWidth="1"/>
    <col min="4129" max="4129" width="16" style="4" customWidth="1"/>
    <col min="4130" max="4130" width="14.85546875" style="4" customWidth="1"/>
    <col min="4131" max="4131" width="12.85546875" style="4" customWidth="1"/>
    <col min="4132" max="4132" width="4.85546875" style="4" customWidth="1"/>
    <col min="4133" max="4133" width="14.140625" style="4" customWidth="1"/>
    <col min="4134" max="4134" width="13.85546875" style="4" customWidth="1"/>
    <col min="4135" max="4135" width="14.140625" style="4" customWidth="1"/>
    <col min="4136" max="4136" width="8.5703125" style="4" bestFit="1" customWidth="1"/>
    <col min="4137" max="4137" width="12.85546875" style="4" customWidth="1"/>
    <col min="4138" max="4138" width="14" style="4" customWidth="1"/>
    <col min="4139" max="4139" width="13.140625" style="4" customWidth="1"/>
    <col min="4140" max="4140" width="8.5703125" style="4" bestFit="1" customWidth="1"/>
    <col min="4141" max="4141" width="15" style="4" customWidth="1"/>
    <col min="4142" max="4142" width="14.7109375" style="4" customWidth="1"/>
    <col min="4143" max="4143" width="15" style="4" customWidth="1"/>
    <col min="4144" max="4144" width="59.7109375" style="4" customWidth="1"/>
    <col min="4145" max="4145" width="81.7109375" style="4" bestFit="1" customWidth="1"/>
    <col min="4146" max="4146" width="19.42578125" style="4" customWidth="1"/>
    <col min="4147" max="4147" width="14.5703125" style="4" customWidth="1"/>
    <col min="4148" max="4148" width="12.28515625" style="4" customWidth="1"/>
    <col min="4149" max="4149" width="14.5703125" style="4" customWidth="1"/>
    <col min="4150" max="4150" width="11.7109375" style="4" customWidth="1"/>
    <col min="4151" max="4151" width="14" style="4" customWidth="1"/>
    <col min="4152" max="4152" width="20.5703125" style="4" customWidth="1"/>
    <col min="4153" max="4153" width="11.7109375" style="4" customWidth="1"/>
    <col min="4154" max="4154" width="10.85546875" style="4" customWidth="1"/>
    <col min="4155" max="4356" width="9.140625" style="4"/>
    <col min="4357" max="4357" width="7.42578125" style="4" customWidth="1"/>
    <col min="4358" max="4358" width="20.7109375" style="4" customWidth="1"/>
    <col min="4359" max="4359" width="44.28515625" style="4" customWidth="1"/>
    <col min="4360" max="4360" width="48.85546875" style="4" customWidth="1"/>
    <col min="4361" max="4361" width="8.5703125" style="4" customWidth="1"/>
    <col min="4362" max="4363" width="5.28515625" style="4" customWidth="1"/>
    <col min="4364" max="4364" width="7" style="4" customWidth="1"/>
    <col min="4365" max="4365" width="12.28515625" style="4" customWidth="1"/>
    <col min="4366" max="4366" width="10.7109375" style="4" customWidth="1"/>
    <col min="4367" max="4367" width="11.140625" style="4" customWidth="1"/>
    <col min="4368" max="4368" width="8.85546875" style="4" customWidth="1"/>
    <col min="4369" max="4369" width="13.85546875" style="4" customWidth="1"/>
    <col min="4370" max="4370" width="38.85546875" style="4" customWidth="1"/>
    <col min="4371" max="4372" width="4.85546875" style="4" customWidth="1"/>
    <col min="4373" max="4373" width="11.85546875" style="4" customWidth="1"/>
    <col min="4374" max="4374" width="9.140625" style="4" customWidth="1"/>
    <col min="4375" max="4375" width="13.42578125" style="4" customWidth="1"/>
    <col min="4376" max="4376" width="15.28515625" style="4" customWidth="1"/>
    <col min="4377" max="4377" width="15.42578125" style="4" customWidth="1"/>
    <col min="4378" max="4379" width="14.42578125" style="4" customWidth="1"/>
    <col min="4380" max="4380" width="7.140625" style="4" customWidth="1"/>
    <col min="4381" max="4383" width="15.140625" style="4" customWidth="1"/>
    <col min="4384" max="4384" width="6.7109375" style="4" customWidth="1"/>
    <col min="4385" max="4385" width="16" style="4" customWidth="1"/>
    <col min="4386" max="4386" width="14.85546875" style="4" customWidth="1"/>
    <col min="4387" max="4387" width="12.85546875" style="4" customWidth="1"/>
    <col min="4388" max="4388" width="4.85546875" style="4" customWidth="1"/>
    <col min="4389" max="4389" width="14.140625" style="4" customWidth="1"/>
    <col min="4390" max="4390" width="13.85546875" style="4" customWidth="1"/>
    <col min="4391" max="4391" width="14.140625" style="4" customWidth="1"/>
    <col min="4392" max="4392" width="8.5703125" style="4" bestFit="1" customWidth="1"/>
    <col min="4393" max="4393" width="12.85546875" style="4" customWidth="1"/>
    <col min="4394" max="4394" width="14" style="4" customWidth="1"/>
    <col min="4395" max="4395" width="13.140625" style="4" customWidth="1"/>
    <col min="4396" max="4396" width="8.5703125" style="4" bestFit="1" customWidth="1"/>
    <col min="4397" max="4397" width="15" style="4" customWidth="1"/>
    <col min="4398" max="4398" width="14.7109375" style="4" customWidth="1"/>
    <col min="4399" max="4399" width="15" style="4" customWidth="1"/>
    <col min="4400" max="4400" width="59.7109375" style="4" customWidth="1"/>
    <col min="4401" max="4401" width="81.7109375" style="4" bestFit="1" customWidth="1"/>
    <col min="4402" max="4402" width="19.42578125" style="4" customWidth="1"/>
    <col min="4403" max="4403" width="14.5703125" style="4" customWidth="1"/>
    <col min="4404" max="4404" width="12.28515625" style="4" customWidth="1"/>
    <col min="4405" max="4405" width="14.5703125" style="4" customWidth="1"/>
    <col min="4406" max="4406" width="11.7109375" style="4" customWidth="1"/>
    <col min="4407" max="4407" width="14" style="4" customWidth="1"/>
    <col min="4408" max="4408" width="20.5703125" style="4" customWidth="1"/>
    <col min="4409" max="4409" width="11.7109375" style="4" customWidth="1"/>
    <col min="4410" max="4410" width="10.85546875" style="4" customWidth="1"/>
    <col min="4411" max="4612" width="9.140625" style="4"/>
    <col min="4613" max="4613" width="7.42578125" style="4" customWidth="1"/>
    <col min="4614" max="4614" width="20.7109375" style="4" customWidth="1"/>
    <col min="4615" max="4615" width="44.28515625" style="4" customWidth="1"/>
    <col min="4616" max="4616" width="48.85546875" style="4" customWidth="1"/>
    <col min="4617" max="4617" width="8.5703125" style="4" customWidth="1"/>
    <col min="4618" max="4619" width="5.28515625" style="4" customWidth="1"/>
    <col min="4620" max="4620" width="7" style="4" customWidth="1"/>
    <col min="4621" max="4621" width="12.28515625" style="4" customWidth="1"/>
    <col min="4622" max="4622" width="10.7109375" style="4" customWidth="1"/>
    <col min="4623" max="4623" width="11.140625" style="4" customWidth="1"/>
    <col min="4624" max="4624" width="8.85546875" style="4" customWidth="1"/>
    <col min="4625" max="4625" width="13.85546875" style="4" customWidth="1"/>
    <col min="4626" max="4626" width="38.85546875" style="4" customWidth="1"/>
    <col min="4627" max="4628" width="4.85546875" style="4" customWidth="1"/>
    <col min="4629" max="4629" width="11.85546875" style="4" customWidth="1"/>
    <col min="4630" max="4630" width="9.140625" style="4" customWidth="1"/>
    <col min="4631" max="4631" width="13.42578125" style="4" customWidth="1"/>
    <col min="4632" max="4632" width="15.28515625" style="4" customWidth="1"/>
    <col min="4633" max="4633" width="15.42578125" style="4" customWidth="1"/>
    <col min="4634" max="4635" width="14.42578125" style="4" customWidth="1"/>
    <col min="4636" max="4636" width="7.140625" style="4" customWidth="1"/>
    <col min="4637" max="4639" width="15.140625" style="4" customWidth="1"/>
    <col min="4640" max="4640" width="6.7109375" style="4" customWidth="1"/>
    <col min="4641" max="4641" width="16" style="4" customWidth="1"/>
    <col min="4642" max="4642" width="14.85546875" style="4" customWidth="1"/>
    <col min="4643" max="4643" width="12.85546875" style="4" customWidth="1"/>
    <col min="4644" max="4644" width="4.85546875" style="4" customWidth="1"/>
    <col min="4645" max="4645" width="14.140625" style="4" customWidth="1"/>
    <col min="4646" max="4646" width="13.85546875" style="4" customWidth="1"/>
    <col min="4647" max="4647" width="14.140625" style="4" customWidth="1"/>
    <col min="4648" max="4648" width="8.5703125" style="4" bestFit="1" customWidth="1"/>
    <col min="4649" max="4649" width="12.85546875" style="4" customWidth="1"/>
    <col min="4650" max="4650" width="14" style="4" customWidth="1"/>
    <col min="4651" max="4651" width="13.140625" style="4" customWidth="1"/>
    <col min="4652" max="4652" width="8.5703125" style="4" bestFit="1" customWidth="1"/>
    <col min="4653" max="4653" width="15" style="4" customWidth="1"/>
    <col min="4654" max="4654" width="14.7109375" style="4" customWidth="1"/>
    <col min="4655" max="4655" width="15" style="4" customWidth="1"/>
    <col min="4656" max="4656" width="59.7109375" style="4" customWidth="1"/>
    <col min="4657" max="4657" width="81.7109375" style="4" bestFit="1" customWidth="1"/>
    <col min="4658" max="4658" width="19.42578125" style="4" customWidth="1"/>
    <col min="4659" max="4659" width="14.5703125" style="4" customWidth="1"/>
    <col min="4660" max="4660" width="12.28515625" style="4" customWidth="1"/>
    <col min="4661" max="4661" width="14.5703125" style="4" customWidth="1"/>
    <col min="4662" max="4662" width="11.7109375" style="4" customWidth="1"/>
    <col min="4663" max="4663" width="14" style="4" customWidth="1"/>
    <col min="4664" max="4664" width="20.5703125" style="4" customWidth="1"/>
    <col min="4665" max="4665" width="11.7109375" style="4" customWidth="1"/>
    <col min="4666" max="4666" width="10.85546875" style="4" customWidth="1"/>
    <col min="4667" max="4868" width="9.140625" style="4"/>
    <col min="4869" max="4869" width="7.42578125" style="4" customWidth="1"/>
    <col min="4870" max="4870" width="20.7109375" style="4" customWidth="1"/>
    <col min="4871" max="4871" width="44.28515625" style="4" customWidth="1"/>
    <col min="4872" max="4872" width="48.85546875" style="4" customWidth="1"/>
    <col min="4873" max="4873" width="8.5703125" style="4" customWidth="1"/>
    <col min="4874" max="4875" width="5.28515625" style="4" customWidth="1"/>
    <col min="4876" max="4876" width="7" style="4" customWidth="1"/>
    <col min="4877" max="4877" width="12.28515625" style="4" customWidth="1"/>
    <col min="4878" max="4878" width="10.7109375" style="4" customWidth="1"/>
    <col min="4879" max="4879" width="11.140625" style="4" customWidth="1"/>
    <col min="4880" max="4880" width="8.85546875" style="4" customWidth="1"/>
    <col min="4881" max="4881" width="13.85546875" style="4" customWidth="1"/>
    <col min="4882" max="4882" width="38.85546875" style="4" customWidth="1"/>
    <col min="4883" max="4884" width="4.85546875" style="4" customWidth="1"/>
    <col min="4885" max="4885" width="11.85546875" style="4" customWidth="1"/>
    <col min="4886" max="4886" width="9.140625" style="4" customWidth="1"/>
    <col min="4887" max="4887" width="13.42578125" style="4" customWidth="1"/>
    <col min="4888" max="4888" width="15.28515625" style="4" customWidth="1"/>
    <col min="4889" max="4889" width="15.42578125" style="4" customWidth="1"/>
    <col min="4890" max="4891" width="14.42578125" style="4" customWidth="1"/>
    <col min="4892" max="4892" width="7.140625" style="4" customWidth="1"/>
    <col min="4893" max="4895" width="15.140625" style="4" customWidth="1"/>
    <col min="4896" max="4896" width="6.7109375" style="4" customWidth="1"/>
    <col min="4897" max="4897" width="16" style="4" customWidth="1"/>
    <col min="4898" max="4898" width="14.85546875" style="4" customWidth="1"/>
    <col min="4899" max="4899" width="12.85546875" style="4" customWidth="1"/>
    <col min="4900" max="4900" width="4.85546875" style="4" customWidth="1"/>
    <col min="4901" max="4901" width="14.140625" style="4" customWidth="1"/>
    <col min="4902" max="4902" width="13.85546875" style="4" customWidth="1"/>
    <col min="4903" max="4903" width="14.140625" style="4" customWidth="1"/>
    <col min="4904" max="4904" width="8.5703125" style="4" bestFit="1" customWidth="1"/>
    <col min="4905" max="4905" width="12.85546875" style="4" customWidth="1"/>
    <col min="4906" max="4906" width="14" style="4" customWidth="1"/>
    <col min="4907" max="4907" width="13.140625" style="4" customWidth="1"/>
    <col min="4908" max="4908" width="8.5703125" style="4" bestFit="1" customWidth="1"/>
    <col min="4909" max="4909" width="15" style="4" customWidth="1"/>
    <col min="4910" max="4910" width="14.7109375" style="4" customWidth="1"/>
    <col min="4911" max="4911" width="15" style="4" customWidth="1"/>
    <col min="4912" max="4912" width="59.7109375" style="4" customWidth="1"/>
    <col min="4913" max="4913" width="81.7109375" style="4" bestFit="1" customWidth="1"/>
    <col min="4914" max="4914" width="19.42578125" style="4" customWidth="1"/>
    <col min="4915" max="4915" width="14.5703125" style="4" customWidth="1"/>
    <col min="4916" max="4916" width="12.28515625" style="4" customWidth="1"/>
    <col min="4917" max="4917" width="14.5703125" style="4" customWidth="1"/>
    <col min="4918" max="4918" width="11.7109375" style="4" customWidth="1"/>
    <col min="4919" max="4919" width="14" style="4" customWidth="1"/>
    <col min="4920" max="4920" width="20.5703125" style="4" customWidth="1"/>
    <col min="4921" max="4921" width="11.7109375" style="4" customWidth="1"/>
    <col min="4922" max="4922" width="10.85546875" style="4" customWidth="1"/>
    <col min="4923" max="5124" width="9.140625" style="4"/>
    <col min="5125" max="5125" width="7.42578125" style="4" customWidth="1"/>
    <col min="5126" max="5126" width="20.7109375" style="4" customWidth="1"/>
    <col min="5127" max="5127" width="44.28515625" style="4" customWidth="1"/>
    <col min="5128" max="5128" width="48.85546875" style="4" customWidth="1"/>
    <col min="5129" max="5129" width="8.5703125" style="4" customWidth="1"/>
    <col min="5130" max="5131" width="5.28515625" style="4" customWidth="1"/>
    <col min="5132" max="5132" width="7" style="4" customWidth="1"/>
    <col min="5133" max="5133" width="12.28515625" style="4" customWidth="1"/>
    <col min="5134" max="5134" width="10.7109375" style="4" customWidth="1"/>
    <col min="5135" max="5135" width="11.140625" style="4" customWidth="1"/>
    <col min="5136" max="5136" width="8.85546875" style="4" customWidth="1"/>
    <col min="5137" max="5137" width="13.85546875" style="4" customWidth="1"/>
    <col min="5138" max="5138" width="38.85546875" style="4" customWidth="1"/>
    <col min="5139" max="5140" width="4.85546875" style="4" customWidth="1"/>
    <col min="5141" max="5141" width="11.85546875" style="4" customWidth="1"/>
    <col min="5142" max="5142" width="9.140625" style="4" customWidth="1"/>
    <col min="5143" max="5143" width="13.42578125" style="4" customWidth="1"/>
    <col min="5144" max="5144" width="15.28515625" style="4" customWidth="1"/>
    <col min="5145" max="5145" width="15.42578125" style="4" customWidth="1"/>
    <col min="5146" max="5147" width="14.42578125" style="4" customWidth="1"/>
    <col min="5148" max="5148" width="7.140625" style="4" customWidth="1"/>
    <col min="5149" max="5151" width="15.140625" style="4" customWidth="1"/>
    <col min="5152" max="5152" width="6.7109375" style="4" customWidth="1"/>
    <col min="5153" max="5153" width="16" style="4" customWidth="1"/>
    <col min="5154" max="5154" width="14.85546875" style="4" customWidth="1"/>
    <col min="5155" max="5155" width="12.85546875" style="4" customWidth="1"/>
    <col min="5156" max="5156" width="4.85546875" style="4" customWidth="1"/>
    <col min="5157" max="5157" width="14.140625" style="4" customWidth="1"/>
    <col min="5158" max="5158" width="13.85546875" style="4" customWidth="1"/>
    <col min="5159" max="5159" width="14.140625" style="4" customWidth="1"/>
    <col min="5160" max="5160" width="8.5703125" style="4" bestFit="1" customWidth="1"/>
    <col min="5161" max="5161" width="12.85546875" style="4" customWidth="1"/>
    <col min="5162" max="5162" width="14" style="4" customWidth="1"/>
    <col min="5163" max="5163" width="13.140625" style="4" customWidth="1"/>
    <col min="5164" max="5164" width="8.5703125" style="4" bestFit="1" customWidth="1"/>
    <col min="5165" max="5165" width="15" style="4" customWidth="1"/>
    <col min="5166" max="5166" width="14.7109375" style="4" customWidth="1"/>
    <col min="5167" max="5167" width="15" style="4" customWidth="1"/>
    <col min="5168" max="5168" width="59.7109375" style="4" customWidth="1"/>
    <col min="5169" max="5169" width="81.7109375" style="4" bestFit="1" customWidth="1"/>
    <col min="5170" max="5170" width="19.42578125" style="4" customWidth="1"/>
    <col min="5171" max="5171" width="14.5703125" style="4" customWidth="1"/>
    <col min="5172" max="5172" width="12.28515625" style="4" customWidth="1"/>
    <col min="5173" max="5173" width="14.5703125" style="4" customWidth="1"/>
    <col min="5174" max="5174" width="11.7109375" style="4" customWidth="1"/>
    <col min="5175" max="5175" width="14" style="4" customWidth="1"/>
    <col min="5176" max="5176" width="20.5703125" style="4" customWidth="1"/>
    <col min="5177" max="5177" width="11.7109375" style="4" customWidth="1"/>
    <col min="5178" max="5178" width="10.85546875" style="4" customWidth="1"/>
    <col min="5179" max="5380" width="9.140625" style="4"/>
    <col min="5381" max="5381" width="7.42578125" style="4" customWidth="1"/>
    <col min="5382" max="5382" width="20.7109375" style="4" customWidth="1"/>
    <col min="5383" max="5383" width="44.28515625" style="4" customWidth="1"/>
    <col min="5384" max="5384" width="48.85546875" style="4" customWidth="1"/>
    <col min="5385" max="5385" width="8.5703125" style="4" customWidth="1"/>
    <col min="5386" max="5387" width="5.28515625" style="4" customWidth="1"/>
    <col min="5388" max="5388" width="7" style="4" customWidth="1"/>
    <col min="5389" max="5389" width="12.28515625" style="4" customWidth="1"/>
    <col min="5390" max="5390" width="10.7109375" style="4" customWidth="1"/>
    <col min="5391" max="5391" width="11.140625" style="4" customWidth="1"/>
    <col min="5392" max="5392" width="8.85546875" style="4" customWidth="1"/>
    <col min="5393" max="5393" width="13.85546875" style="4" customWidth="1"/>
    <col min="5394" max="5394" width="38.85546875" style="4" customWidth="1"/>
    <col min="5395" max="5396" width="4.85546875" style="4" customWidth="1"/>
    <col min="5397" max="5397" width="11.85546875" style="4" customWidth="1"/>
    <col min="5398" max="5398" width="9.140625" style="4" customWidth="1"/>
    <col min="5399" max="5399" width="13.42578125" style="4" customWidth="1"/>
    <col min="5400" max="5400" width="15.28515625" style="4" customWidth="1"/>
    <col min="5401" max="5401" width="15.42578125" style="4" customWidth="1"/>
    <col min="5402" max="5403" width="14.42578125" style="4" customWidth="1"/>
    <col min="5404" max="5404" width="7.140625" style="4" customWidth="1"/>
    <col min="5405" max="5407" width="15.140625" style="4" customWidth="1"/>
    <col min="5408" max="5408" width="6.7109375" style="4" customWidth="1"/>
    <col min="5409" max="5409" width="16" style="4" customWidth="1"/>
    <col min="5410" max="5410" width="14.85546875" style="4" customWidth="1"/>
    <col min="5411" max="5411" width="12.85546875" style="4" customWidth="1"/>
    <col min="5412" max="5412" width="4.85546875" style="4" customWidth="1"/>
    <col min="5413" max="5413" width="14.140625" style="4" customWidth="1"/>
    <col min="5414" max="5414" width="13.85546875" style="4" customWidth="1"/>
    <col min="5415" max="5415" width="14.140625" style="4" customWidth="1"/>
    <col min="5416" max="5416" width="8.5703125" style="4" bestFit="1" customWidth="1"/>
    <col min="5417" max="5417" width="12.85546875" style="4" customWidth="1"/>
    <col min="5418" max="5418" width="14" style="4" customWidth="1"/>
    <col min="5419" max="5419" width="13.140625" style="4" customWidth="1"/>
    <col min="5420" max="5420" width="8.5703125" style="4" bestFit="1" customWidth="1"/>
    <col min="5421" max="5421" width="15" style="4" customWidth="1"/>
    <col min="5422" max="5422" width="14.7109375" style="4" customWidth="1"/>
    <col min="5423" max="5423" width="15" style="4" customWidth="1"/>
    <col min="5424" max="5424" width="59.7109375" style="4" customWidth="1"/>
    <col min="5425" max="5425" width="81.7109375" style="4" bestFit="1" customWidth="1"/>
    <col min="5426" max="5426" width="19.42578125" style="4" customWidth="1"/>
    <col min="5427" max="5427" width="14.5703125" style="4" customWidth="1"/>
    <col min="5428" max="5428" width="12.28515625" style="4" customWidth="1"/>
    <col min="5429" max="5429" width="14.5703125" style="4" customWidth="1"/>
    <col min="5430" max="5430" width="11.7109375" style="4" customWidth="1"/>
    <col min="5431" max="5431" width="14" style="4" customWidth="1"/>
    <col min="5432" max="5432" width="20.5703125" style="4" customWidth="1"/>
    <col min="5433" max="5433" width="11.7109375" style="4" customWidth="1"/>
    <col min="5434" max="5434" width="10.85546875" style="4" customWidth="1"/>
    <col min="5435" max="5636" width="9.140625" style="4"/>
    <col min="5637" max="5637" width="7.42578125" style="4" customWidth="1"/>
    <col min="5638" max="5638" width="20.7109375" style="4" customWidth="1"/>
    <col min="5639" max="5639" width="44.28515625" style="4" customWidth="1"/>
    <col min="5640" max="5640" width="48.85546875" style="4" customWidth="1"/>
    <col min="5641" max="5641" width="8.5703125" style="4" customWidth="1"/>
    <col min="5642" max="5643" width="5.28515625" style="4" customWidth="1"/>
    <col min="5644" max="5644" width="7" style="4" customWidth="1"/>
    <col min="5645" max="5645" width="12.28515625" style="4" customWidth="1"/>
    <col min="5646" max="5646" width="10.7109375" style="4" customWidth="1"/>
    <col min="5647" max="5647" width="11.140625" style="4" customWidth="1"/>
    <col min="5648" max="5648" width="8.85546875" style="4" customWidth="1"/>
    <col min="5649" max="5649" width="13.85546875" style="4" customWidth="1"/>
    <col min="5650" max="5650" width="38.85546875" style="4" customWidth="1"/>
    <col min="5651" max="5652" width="4.85546875" style="4" customWidth="1"/>
    <col min="5653" max="5653" width="11.85546875" style="4" customWidth="1"/>
    <col min="5654" max="5654" width="9.140625" style="4" customWidth="1"/>
    <col min="5655" max="5655" width="13.42578125" style="4" customWidth="1"/>
    <col min="5656" max="5656" width="15.28515625" style="4" customWidth="1"/>
    <col min="5657" max="5657" width="15.42578125" style="4" customWidth="1"/>
    <col min="5658" max="5659" width="14.42578125" style="4" customWidth="1"/>
    <col min="5660" max="5660" width="7.140625" style="4" customWidth="1"/>
    <col min="5661" max="5663" width="15.140625" style="4" customWidth="1"/>
    <col min="5664" max="5664" width="6.7109375" style="4" customWidth="1"/>
    <col min="5665" max="5665" width="16" style="4" customWidth="1"/>
    <col min="5666" max="5666" width="14.85546875" style="4" customWidth="1"/>
    <col min="5667" max="5667" width="12.85546875" style="4" customWidth="1"/>
    <col min="5668" max="5668" width="4.85546875" style="4" customWidth="1"/>
    <col min="5669" max="5669" width="14.140625" style="4" customWidth="1"/>
    <col min="5670" max="5670" width="13.85546875" style="4" customWidth="1"/>
    <col min="5671" max="5671" width="14.140625" style="4" customWidth="1"/>
    <col min="5672" max="5672" width="8.5703125" style="4" bestFit="1" customWidth="1"/>
    <col min="5673" max="5673" width="12.85546875" style="4" customWidth="1"/>
    <col min="5674" max="5674" width="14" style="4" customWidth="1"/>
    <col min="5675" max="5675" width="13.140625" style="4" customWidth="1"/>
    <col min="5676" max="5676" width="8.5703125" style="4" bestFit="1" customWidth="1"/>
    <col min="5677" max="5677" width="15" style="4" customWidth="1"/>
    <col min="5678" max="5678" width="14.7109375" style="4" customWidth="1"/>
    <col min="5679" max="5679" width="15" style="4" customWidth="1"/>
    <col min="5680" max="5680" width="59.7109375" style="4" customWidth="1"/>
    <col min="5681" max="5681" width="81.7109375" style="4" bestFit="1" customWidth="1"/>
    <col min="5682" max="5682" width="19.42578125" style="4" customWidth="1"/>
    <col min="5683" max="5683" width="14.5703125" style="4" customWidth="1"/>
    <col min="5684" max="5684" width="12.28515625" style="4" customWidth="1"/>
    <col min="5685" max="5685" width="14.5703125" style="4" customWidth="1"/>
    <col min="5686" max="5686" width="11.7109375" style="4" customWidth="1"/>
    <col min="5687" max="5687" width="14" style="4" customWidth="1"/>
    <col min="5688" max="5688" width="20.5703125" style="4" customWidth="1"/>
    <col min="5689" max="5689" width="11.7109375" style="4" customWidth="1"/>
    <col min="5690" max="5690" width="10.85546875" style="4" customWidth="1"/>
    <col min="5691" max="5892" width="9.140625" style="4"/>
    <col min="5893" max="5893" width="7.42578125" style="4" customWidth="1"/>
    <col min="5894" max="5894" width="20.7109375" style="4" customWidth="1"/>
    <col min="5895" max="5895" width="44.28515625" style="4" customWidth="1"/>
    <col min="5896" max="5896" width="48.85546875" style="4" customWidth="1"/>
    <col min="5897" max="5897" width="8.5703125" style="4" customWidth="1"/>
    <col min="5898" max="5899" width="5.28515625" style="4" customWidth="1"/>
    <col min="5900" max="5900" width="7" style="4" customWidth="1"/>
    <col min="5901" max="5901" width="12.28515625" style="4" customWidth="1"/>
    <col min="5902" max="5902" width="10.7109375" style="4" customWidth="1"/>
    <col min="5903" max="5903" width="11.140625" style="4" customWidth="1"/>
    <col min="5904" max="5904" width="8.85546875" style="4" customWidth="1"/>
    <col min="5905" max="5905" width="13.85546875" style="4" customWidth="1"/>
    <col min="5906" max="5906" width="38.85546875" style="4" customWidth="1"/>
    <col min="5907" max="5908" width="4.85546875" style="4" customWidth="1"/>
    <col min="5909" max="5909" width="11.85546875" style="4" customWidth="1"/>
    <col min="5910" max="5910" width="9.140625" style="4" customWidth="1"/>
    <col min="5911" max="5911" width="13.42578125" style="4" customWidth="1"/>
    <col min="5912" max="5912" width="15.28515625" style="4" customWidth="1"/>
    <col min="5913" max="5913" width="15.42578125" style="4" customWidth="1"/>
    <col min="5914" max="5915" width="14.42578125" style="4" customWidth="1"/>
    <col min="5916" max="5916" width="7.140625" style="4" customWidth="1"/>
    <col min="5917" max="5919" width="15.140625" style="4" customWidth="1"/>
    <col min="5920" max="5920" width="6.7109375" style="4" customWidth="1"/>
    <col min="5921" max="5921" width="16" style="4" customWidth="1"/>
    <col min="5922" max="5922" width="14.85546875" style="4" customWidth="1"/>
    <col min="5923" max="5923" width="12.85546875" style="4" customWidth="1"/>
    <col min="5924" max="5924" width="4.85546875" style="4" customWidth="1"/>
    <col min="5925" max="5925" width="14.140625" style="4" customWidth="1"/>
    <col min="5926" max="5926" width="13.85546875" style="4" customWidth="1"/>
    <col min="5927" max="5927" width="14.140625" style="4" customWidth="1"/>
    <col min="5928" max="5928" width="8.5703125" style="4" bestFit="1" customWidth="1"/>
    <col min="5929" max="5929" width="12.85546875" style="4" customWidth="1"/>
    <col min="5930" max="5930" width="14" style="4" customWidth="1"/>
    <col min="5931" max="5931" width="13.140625" style="4" customWidth="1"/>
    <col min="5932" max="5932" width="8.5703125" style="4" bestFit="1" customWidth="1"/>
    <col min="5933" max="5933" width="15" style="4" customWidth="1"/>
    <col min="5934" max="5934" width="14.7109375" style="4" customWidth="1"/>
    <col min="5935" max="5935" width="15" style="4" customWidth="1"/>
    <col min="5936" max="5936" width="59.7109375" style="4" customWidth="1"/>
    <col min="5937" max="5937" width="81.7109375" style="4" bestFit="1" customWidth="1"/>
    <col min="5938" max="5938" width="19.42578125" style="4" customWidth="1"/>
    <col min="5939" max="5939" width="14.5703125" style="4" customWidth="1"/>
    <col min="5940" max="5940" width="12.28515625" style="4" customWidth="1"/>
    <col min="5941" max="5941" width="14.5703125" style="4" customWidth="1"/>
    <col min="5942" max="5942" width="11.7109375" style="4" customWidth="1"/>
    <col min="5943" max="5943" width="14" style="4" customWidth="1"/>
    <col min="5944" max="5944" width="20.5703125" style="4" customWidth="1"/>
    <col min="5945" max="5945" width="11.7109375" style="4" customWidth="1"/>
    <col min="5946" max="5946" width="10.85546875" style="4" customWidth="1"/>
    <col min="5947" max="6148" width="9.140625" style="4"/>
    <col min="6149" max="6149" width="7.42578125" style="4" customWidth="1"/>
    <col min="6150" max="6150" width="20.7109375" style="4" customWidth="1"/>
    <col min="6151" max="6151" width="44.28515625" style="4" customWidth="1"/>
    <col min="6152" max="6152" width="48.85546875" style="4" customWidth="1"/>
    <col min="6153" max="6153" width="8.5703125" style="4" customWidth="1"/>
    <col min="6154" max="6155" width="5.28515625" style="4" customWidth="1"/>
    <col min="6156" max="6156" width="7" style="4" customWidth="1"/>
    <col min="6157" max="6157" width="12.28515625" style="4" customWidth="1"/>
    <col min="6158" max="6158" width="10.7109375" style="4" customWidth="1"/>
    <col min="6159" max="6159" width="11.140625" style="4" customWidth="1"/>
    <col min="6160" max="6160" width="8.85546875" style="4" customWidth="1"/>
    <col min="6161" max="6161" width="13.85546875" style="4" customWidth="1"/>
    <col min="6162" max="6162" width="38.85546875" style="4" customWidth="1"/>
    <col min="6163" max="6164" width="4.85546875" style="4" customWidth="1"/>
    <col min="6165" max="6165" width="11.85546875" style="4" customWidth="1"/>
    <col min="6166" max="6166" width="9.140625" style="4" customWidth="1"/>
    <col min="6167" max="6167" width="13.42578125" style="4" customWidth="1"/>
    <col min="6168" max="6168" width="15.28515625" style="4" customWidth="1"/>
    <col min="6169" max="6169" width="15.42578125" style="4" customWidth="1"/>
    <col min="6170" max="6171" width="14.42578125" style="4" customWidth="1"/>
    <col min="6172" max="6172" width="7.140625" style="4" customWidth="1"/>
    <col min="6173" max="6175" width="15.140625" style="4" customWidth="1"/>
    <col min="6176" max="6176" width="6.7109375" style="4" customWidth="1"/>
    <col min="6177" max="6177" width="16" style="4" customWidth="1"/>
    <col min="6178" max="6178" width="14.85546875" style="4" customWidth="1"/>
    <col min="6179" max="6179" width="12.85546875" style="4" customWidth="1"/>
    <col min="6180" max="6180" width="4.85546875" style="4" customWidth="1"/>
    <col min="6181" max="6181" width="14.140625" style="4" customWidth="1"/>
    <col min="6182" max="6182" width="13.85546875" style="4" customWidth="1"/>
    <col min="6183" max="6183" width="14.140625" style="4" customWidth="1"/>
    <col min="6184" max="6184" width="8.5703125" style="4" bestFit="1" customWidth="1"/>
    <col min="6185" max="6185" width="12.85546875" style="4" customWidth="1"/>
    <col min="6186" max="6186" width="14" style="4" customWidth="1"/>
    <col min="6187" max="6187" width="13.140625" style="4" customWidth="1"/>
    <col min="6188" max="6188" width="8.5703125" style="4" bestFit="1" customWidth="1"/>
    <col min="6189" max="6189" width="15" style="4" customWidth="1"/>
    <col min="6190" max="6190" width="14.7109375" style="4" customWidth="1"/>
    <col min="6191" max="6191" width="15" style="4" customWidth="1"/>
    <col min="6192" max="6192" width="59.7109375" style="4" customWidth="1"/>
    <col min="6193" max="6193" width="81.7109375" style="4" bestFit="1" customWidth="1"/>
    <col min="6194" max="6194" width="19.42578125" style="4" customWidth="1"/>
    <col min="6195" max="6195" width="14.5703125" style="4" customWidth="1"/>
    <col min="6196" max="6196" width="12.28515625" style="4" customWidth="1"/>
    <col min="6197" max="6197" width="14.5703125" style="4" customWidth="1"/>
    <col min="6198" max="6198" width="11.7109375" style="4" customWidth="1"/>
    <col min="6199" max="6199" width="14" style="4" customWidth="1"/>
    <col min="6200" max="6200" width="20.5703125" style="4" customWidth="1"/>
    <col min="6201" max="6201" width="11.7109375" style="4" customWidth="1"/>
    <col min="6202" max="6202" width="10.85546875" style="4" customWidth="1"/>
    <col min="6203" max="6404" width="9.140625" style="4"/>
    <col min="6405" max="6405" width="7.42578125" style="4" customWidth="1"/>
    <col min="6406" max="6406" width="20.7109375" style="4" customWidth="1"/>
    <col min="6407" max="6407" width="44.28515625" style="4" customWidth="1"/>
    <col min="6408" max="6408" width="48.85546875" style="4" customWidth="1"/>
    <col min="6409" max="6409" width="8.5703125" style="4" customWidth="1"/>
    <col min="6410" max="6411" width="5.28515625" style="4" customWidth="1"/>
    <col min="6412" max="6412" width="7" style="4" customWidth="1"/>
    <col min="6413" max="6413" width="12.28515625" style="4" customWidth="1"/>
    <col min="6414" max="6414" width="10.7109375" style="4" customWidth="1"/>
    <col min="6415" max="6415" width="11.140625" style="4" customWidth="1"/>
    <col min="6416" max="6416" width="8.85546875" style="4" customWidth="1"/>
    <col min="6417" max="6417" width="13.85546875" style="4" customWidth="1"/>
    <col min="6418" max="6418" width="38.85546875" style="4" customWidth="1"/>
    <col min="6419" max="6420" width="4.85546875" style="4" customWidth="1"/>
    <col min="6421" max="6421" width="11.85546875" style="4" customWidth="1"/>
    <col min="6422" max="6422" width="9.140625" style="4" customWidth="1"/>
    <col min="6423" max="6423" width="13.42578125" style="4" customWidth="1"/>
    <col min="6424" max="6424" width="15.28515625" style="4" customWidth="1"/>
    <col min="6425" max="6425" width="15.42578125" style="4" customWidth="1"/>
    <col min="6426" max="6427" width="14.42578125" style="4" customWidth="1"/>
    <col min="6428" max="6428" width="7.140625" style="4" customWidth="1"/>
    <col min="6429" max="6431" width="15.140625" style="4" customWidth="1"/>
    <col min="6432" max="6432" width="6.7109375" style="4" customWidth="1"/>
    <col min="6433" max="6433" width="16" style="4" customWidth="1"/>
    <col min="6434" max="6434" width="14.85546875" style="4" customWidth="1"/>
    <col min="6435" max="6435" width="12.85546875" style="4" customWidth="1"/>
    <col min="6436" max="6436" width="4.85546875" style="4" customWidth="1"/>
    <col min="6437" max="6437" width="14.140625" style="4" customWidth="1"/>
    <col min="6438" max="6438" width="13.85546875" style="4" customWidth="1"/>
    <col min="6439" max="6439" width="14.140625" style="4" customWidth="1"/>
    <col min="6440" max="6440" width="8.5703125" style="4" bestFit="1" customWidth="1"/>
    <col min="6441" max="6441" width="12.85546875" style="4" customWidth="1"/>
    <col min="6442" max="6442" width="14" style="4" customWidth="1"/>
    <col min="6443" max="6443" width="13.140625" style="4" customWidth="1"/>
    <col min="6444" max="6444" width="8.5703125" style="4" bestFit="1" customWidth="1"/>
    <col min="6445" max="6445" width="15" style="4" customWidth="1"/>
    <col min="6446" max="6446" width="14.7109375" style="4" customWidth="1"/>
    <col min="6447" max="6447" width="15" style="4" customWidth="1"/>
    <col min="6448" max="6448" width="59.7109375" style="4" customWidth="1"/>
    <col min="6449" max="6449" width="81.7109375" style="4" bestFit="1" customWidth="1"/>
    <col min="6450" max="6450" width="19.42578125" style="4" customWidth="1"/>
    <col min="6451" max="6451" width="14.5703125" style="4" customWidth="1"/>
    <col min="6452" max="6452" width="12.28515625" style="4" customWidth="1"/>
    <col min="6453" max="6453" width="14.5703125" style="4" customWidth="1"/>
    <col min="6454" max="6454" width="11.7109375" style="4" customWidth="1"/>
    <col min="6455" max="6455" width="14" style="4" customWidth="1"/>
    <col min="6456" max="6456" width="20.5703125" style="4" customWidth="1"/>
    <col min="6457" max="6457" width="11.7109375" style="4" customWidth="1"/>
    <col min="6458" max="6458" width="10.85546875" style="4" customWidth="1"/>
    <col min="6459" max="6660" width="9.140625" style="4"/>
    <col min="6661" max="6661" width="7.42578125" style="4" customWidth="1"/>
    <col min="6662" max="6662" width="20.7109375" style="4" customWidth="1"/>
    <col min="6663" max="6663" width="44.28515625" style="4" customWidth="1"/>
    <col min="6664" max="6664" width="48.85546875" style="4" customWidth="1"/>
    <col min="6665" max="6665" width="8.5703125" style="4" customWidth="1"/>
    <col min="6666" max="6667" width="5.28515625" style="4" customWidth="1"/>
    <col min="6668" max="6668" width="7" style="4" customWidth="1"/>
    <col min="6669" max="6669" width="12.28515625" style="4" customWidth="1"/>
    <col min="6670" max="6670" width="10.7109375" style="4" customWidth="1"/>
    <col min="6671" max="6671" width="11.140625" style="4" customWidth="1"/>
    <col min="6672" max="6672" width="8.85546875" style="4" customWidth="1"/>
    <col min="6673" max="6673" width="13.85546875" style="4" customWidth="1"/>
    <col min="6674" max="6674" width="38.85546875" style="4" customWidth="1"/>
    <col min="6675" max="6676" width="4.85546875" style="4" customWidth="1"/>
    <col min="6677" max="6677" width="11.85546875" style="4" customWidth="1"/>
    <col min="6678" max="6678" width="9.140625" style="4" customWidth="1"/>
    <col min="6679" max="6679" width="13.42578125" style="4" customWidth="1"/>
    <col min="6680" max="6680" width="15.28515625" style="4" customWidth="1"/>
    <col min="6681" max="6681" width="15.42578125" style="4" customWidth="1"/>
    <col min="6682" max="6683" width="14.42578125" style="4" customWidth="1"/>
    <col min="6684" max="6684" width="7.140625" style="4" customWidth="1"/>
    <col min="6685" max="6687" width="15.140625" style="4" customWidth="1"/>
    <col min="6688" max="6688" width="6.7109375" style="4" customWidth="1"/>
    <col min="6689" max="6689" width="16" style="4" customWidth="1"/>
    <col min="6690" max="6690" width="14.85546875" style="4" customWidth="1"/>
    <col min="6691" max="6691" width="12.85546875" style="4" customWidth="1"/>
    <col min="6692" max="6692" width="4.85546875" style="4" customWidth="1"/>
    <col min="6693" max="6693" width="14.140625" style="4" customWidth="1"/>
    <col min="6694" max="6694" width="13.85546875" style="4" customWidth="1"/>
    <col min="6695" max="6695" width="14.140625" style="4" customWidth="1"/>
    <col min="6696" max="6696" width="8.5703125" style="4" bestFit="1" customWidth="1"/>
    <col min="6697" max="6697" width="12.85546875" style="4" customWidth="1"/>
    <col min="6698" max="6698" width="14" style="4" customWidth="1"/>
    <col min="6699" max="6699" width="13.140625" style="4" customWidth="1"/>
    <col min="6700" max="6700" width="8.5703125" style="4" bestFit="1" customWidth="1"/>
    <col min="6701" max="6701" width="15" style="4" customWidth="1"/>
    <col min="6702" max="6702" width="14.7109375" style="4" customWidth="1"/>
    <col min="6703" max="6703" width="15" style="4" customWidth="1"/>
    <col min="6704" max="6704" width="59.7109375" style="4" customWidth="1"/>
    <col min="6705" max="6705" width="81.7109375" style="4" bestFit="1" customWidth="1"/>
    <col min="6706" max="6706" width="19.42578125" style="4" customWidth="1"/>
    <col min="6707" max="6707" width="14.5703125" style="4" customWidth="1"/>
    <col min="6708" max="6708" width="12.28515625" style="4" customWidth="1"/>
    <col min="6709" max="6709" width="14.5703125" style="4" customWidth="1"/>
    <col min="6710" max="6710" width="11.7109375" style="4" customWidth="1"/>
    <col min="6711" max="6711" width="14" style="4" customWidth="1"/>
    <col min="6712" max="6712" width="20.5703125" style="4" customWidth="1"/>
    <col min="6713" max="6713" width="11.7109375" style="4" customWidth="1"/>
    <col min="6714" max="6714" width="10.85546875" style="4" customWidth="1"/>
    <col min="6715" max="6916" width="9.140625" style="4"/>
    <col min="6917" max="6917" width="7.42578125" style="4" customWidth="1"/>
    <col min="6918" max="6918" width="20.7109375" style="4" customWidth="1"/>
    <col min="6919" max="6919" width="44.28515625" style="4" customWidth="1"/>
    <col min="6920" max="6920" width="48.85546875" style="4" customWidth="1"/>
    <col min="6921" max="6921" width="8.5703125" style="4" customWidth="1"/>
    <col min="6922" max="6923" width="5.28515625" style="4" customWidth="1"/>
    <col min="6924" max="6924" width="7" style="4" customWidth="1"/>
    <col min="6925" max="6925" width="12.28515625" style="4" customWidth="1"/>
    <col min="6926" max="6926" width="10.7109375" style="4" customWidth="1"/>
    <col min="6927" max="6927" width="11.140625" style="4" customWidth="1"/>
    <col min="6928" max="6928" width="8.85546875" style="4" customWidth="1"/>
    <col min="6929" max="6929" width="13.85546875" style="4" customWidth="1"/>
    <col min="6930" max="6930" width="38.85546875" style="4" customWidth="1"/>
    <col min="6931" max="6932" width="4.85546875" style="4" customWidth="1"/>
    <col min="6933" max="6933" width="11.85546875" style="4" customWidth="1"/>
    <col min="6934" max="6934" width="9.140625" style="4" customWidth="1"/>
    <col min="6935" max="6935" width="13.42578125" style="4" customWidth="1"/>
    <col min="6936" max="6936" width="15.28515625" style="4" customWidth="1"/>
    <col min="6937" max="6937" width="15.42578125" style="4" customWidth="1"/>
    <col min="6938" max="6939" width="14.42578125" style="4" customWidth="1"/>
    <col min="6940" max="6940" width="7.140625" style="4" customWidth="1"/>
    <col min="6941" max="6943" width="15.140625" style="4" customWidth="1"/>
    <col min="6944" max="6944" width="6.7109375" style="4" customWidth="1"/>
    <col min="6945" max="6945" width="16" style="4" customWidth="1"/>
    <col min="6946" max="6946" width="14.85546875" style="4" customWidth="1"/>
    <col min="6947" max="6947" width="12.85546875" style="4" customWidth="1"/>
    <col min="6948" max="6948" width="4.85546875" style="4" customWidth="1"/>
    <col min="6949" max="6949" width="14.140625" style="4" customWidth="1"/>
    <col min="6950" max="6950" width="13.85546875" style="4" customWidth="1"/>
    <col min="6951" max="6951" width="14.140625" style="4" customWidth="1"/>
    <col min="6952" max="6952" width="8.5703125" style="4" bestFit="1" customWidth="1"/>
    <col min="6953" max="6953" width="12.85546875" style="4" customWidth="1"/>
    <col min="6954" max="6954" width="14" style="4" customWidth="1"/>
    <col min="6955" max="6955" width="13.140625" style="4" customWidth="1"/>
    <col min="6956" max="6956" width="8.5703125" style="4" bestFit="1" customWidth="1"/>
    <col min="6957" max="6957" width="15" style="4" customWidth="1"/>
    <col min="6958" max="6958" width="14.7109375" style="4" customWidth="1"/>
    <col min="6959" max="6959" width="15" style="4" customWidth="1"/>
    <col min="6960" max="6960" width="59.7109375" style="4" customWidth="1"/>
    <col min="6961" max="6961" width="81.7109375" style="4" bestFit="1" customWidth="1"/>
    <col min="6962" max="6962" width="19.42578125" style="4" customWidth="1"/>
    <col min="6963" max="6963" width="14.5703125" style="4" customWidth="1"/>
    <col min="6964" max="6964" width="12.28515625" style="4" customWidth="1"/>
    <col min="6965" max="6965" width="14.5703125" style="4" customWidth="1"/>
    <col min="6966" max="6966" width="11.7109375" style="4" customWidth="1"/>
    <col min="6967" max="6967" width="14" style="4" customWidth="1"/>
    <col min="6968" max="6968" width="20.5703125" style="4" customWidth="1"/>
    <col min="6969" max="6969" width="11.7109375" style="4" customWidth="1"/>
    <col min="6970" max="6970" width="10.85546875" style="4" customWidth="1"/>
    <col min="6971" max="7172" width="9.140625" style="4"/>
    <col min="7173" max="7173" width="7.42578125" style="4" customWidth="1"/>
    <col min="7174" max="7174" width="20.7109375" style="4" customWidth="1"/>
    <col min="7175" max="7175" width="44.28515625" style="4" customWidth="1"/>
    <col min="7176" max="7176" width="48.85546875" style="4" customWidth="1"/>
    <col min="7177" max="7177" width="8.5703125" style="4" customWidth="1"/>
    <col min="7178" max="7179" width="5.28515625" style="4" customWidth="1"/>
    <col min="7180" max="7180" width="7" style="4" customWidth="1"/>
    <col min="7181" max="7181" width="12.28515625" style="4" customWidth="1"/>
    <col min="7182" max="7182" width="10.7109375" style="4" customWidth="1"/>
    <col min="7183" max="7183" width="11.140625" style="4" customWidth="1"/>
    <col min="7184" max="7184" width="8.85546875" style="4" customWidth="1"/>
    <col min="7185" max="7185" width="13.85546875" style="4" customWidth="1"/>
    <col min="7186" max="7186" width="38.85546875" style="4" customWidth="1"/>
    <col min="7187" max="7188" width="4.85546875" style="4" customWidth="1"/>
    <col min="7189" max="7189" width="11.85546875" style="4" customWidth="1"/>
    <col min="7190" max="7190" width="9.140625" style="4" customWidth="1"/>
    <col min="7191" max="7191" width="13.42578125" style="4" customWidth="1"/>
    <col min="7192" max="7192" width="15.28515625" style="4" customWidth="1"/>
    <col min="7193" max="7193" width="15.42578125" style="4" customWidth="1"/>
    <col min="7194" max="7195" width="14.42578125" style="4" customWidth="1"/>
    <col min="7196" max="7196" width="7.140625" style="4" customWidth="1"/>
    <col min="7197" max="7199" width="15.140625" style="4" customWidth="1"/>
    <col min="7200" max="7200" width="6.7109375" style="4" customWidth="1"/>
    <col min="7201" max="7201" width="16" style="4" customWidth="1"/>
    <col min="7202" max="7202" width="14.85546875" style="4" customWidth="1"/>
    <col min="7203" max="7203" width="12.85546875" style="4" customWidth="1"/>
    <col min="7204" max="7204" width="4.85546875" style="4" customWidth="1"/>
    <col min="7205" max="7205" width="14.140625" style="4" customWidth="1"/>
    <col min="7206" max="7206" width="13.85546875" style="4" customWidth="1"/>
    <col min="7207" max="7207" width="14.140625" style="4" customWidth="1"/>
    <col min="7208" max="7208" width="8.5703125" style="4" bestFit="1" customWidth="1"/>
    <col min="7209" max="7209" width="12.85546875" style="4" customWidth="1"/>
    <col min="7210" max="7210" width="14" style="4" customWidth="1"/>
    <col min="7211" max="7211" width="13.140625" style="4" customWidth="1"/>
    <col min="7212" max="7212" width="8.5703125" style="4" bestFit="1" customWidth="1"/>
    <col min="7213" max="7213" width="15" style="4" customWidth="1"/>
    <col min="7214" max="7214" width="14.7109375" style="4" customWidth="1"/>
    <col min="7215" max="7215" width="15" style="4" customWidth="1"/>
    <col min="7216" max="7216" width="59.7109375" style="4" customWidth="1"/>
    <col min="7217" max="7217" width="81.7109375" style="4" bestFit="1" customWidth="1"/>
    <col min="7218" max="7218" width="19.42578125" style="4" customWidth="1"/>
    <col min="7219" max="7219" width="14.5703125" style="4" customWidth="1"/>
    <col min="7220" max="7220" width="12.28515625" style="4" customWidth="1"/>
    <col min="7221" max="7221" width="14.5703125" style="4" customWidth="1"/>
    <col min="7222" max="7222" width="11.7109375" style="4" customWidth="1"/>
    <col min="7223" max="7223" width="14" style="4" customWidth="1"/>
    <col min="7224" max="7224" width="20.5703125" style="4" customWidth="1"/>
    <col min="7225" max="7225" width="11.7109375" style="4" customWidth="1"/>
    <col min="7226" max="7226" width="10.85546875" style="4" customWidth="1"/>
    <col min="7227" max="7428" width="9.140625" style="4"/>
    <col min="7429" max="7429" width="7.42578125" style="4" customWidth="1"/>
    <col min="7430" max="7430" width="20.7109375" style="4" customWidth="1"/>
    <col min="7431" max="7431" width="44.28515625" style="4" customWidth="1"/>
    <col min="7432" max="7432" width="48.85546875" style="4" customWidth="1"/>
    <col min="7433" max="7433" width="8.5703125" style="4" customWidth="1"/>
    <col min="7434" max="7435" width="5.28515625" style="4" customWidth="1"/>
    <col min="7436" max="7436" width="7" style="4" customWidth="1"/>
    <col min="7437" max="7437" width="12.28515625" style="4" customWidth="1"/>
    <col min="7438" max="7438" width="10.7109375" style="4" customWidth="1"/>
    <col min="7439" max="7439" width="11.140625" style="4" customWidth="1"/>
    <col min="7440" max="7440" width="8.85546875" style="4" customWidth="1"/>
    <col min="7441" max="7441" width="13.85546875" style="4" customWidth="1"/>
    <col min="7442" max="7442" width="38.85546875" style="4" customWidth="1"/>
    <col min="7443" max="7444" width="4.85546875" style="4" customWidth="1"/>
    <col min="7445" max="7445" width="11.85546875" style="4" customWidth="1"/>
    <col min="7446" max="7446" width="9.140625" style="4" customWidth="1"/>
    <col min="7447" max="7447" width="13.42578125" style="4" customWidth="1"/>
    <col min="7448" max="7448" width="15.28515625" style="4" customWidth="1"/>
    <col min="7449" max="7449" width="15.42578125" style="4" customWidth="1"/>
    <col min="7450" max="7451" width="14.42578125" style="4" customWidth="1"/>
    <col min="7452" max="7452" width="7.140625" style="4" customWidth="1"/>
    <col min="7453" max="7455" width="15.140625" style="4" customWidth="1"/>
    <col min="7456" max="7456" width="6.7109375" style="4" customWidth="1"/>
    <col min="7457" max="7457" width="16" style="4" customWidth="1"/>
    <col min="7458" max="7458" width="14.85546875" style="4" customWidth="1"/>
    <col min="7459" max="7459" width="12.85546875" style="4" customWidth="1"/>
    <col min="7460" max="7460" width="4.85546875" style="4" customWidth="1"/>
    <col min="7461" max="7461" width="14.140625" style="4" customWidth="1"/>
    <col min="7462" max="7462" width="13.85546875" style="4" customWidth="1"/>
    <col min="7463" max="7463" width="14.140625" style="4" customWidth="1"/>
    <col min="7464" max="7464" width="8.5703125" style="4" bestFit="1" customWidth="1"/>
    <col min="7465" max="7465" width="12.85546875" style="4" customWidth="1"/>
    <col min="7466" max="7466" width="14" style="4" customWidth="1"/>
    <col min="7467" max="7467" width="13.140625" style="4" customWidth="1"/>
    <col min="7468" max="7468" width="8.5703125" style="4" bestFit="1" customWidth="1"/>
    <col min="7469" max="7469" width="15" style="4" customWidth="1"/>
    <col min="7470" max="7470" width="14.7109375" style="4" customWidth="1"/>
    <col min="7471" max="7471" width="15" style="4" customWidth="1"/>
    <col min="7472" max="7472" width="59.7109375" style="4" customWidth="1"/>
    <col min="7473" max="7473" width="81.7109375" style="4" bestFit="1" customWidth="1"/>
    <col min="7474" max="7474" width="19.42578125" style="4" customWidth="1"/>
    <col min="7475" max="7475" width="14.5703125" style="4" customWidth="1"/>
    <col min="7476" max="7476" width="12.28515625" style="4" customWidth="1"/>
    <col min="7477" max="7477" width="14.5703125" style="4" customWidth="1"/>
    <col min="7478" max="7478" width="11.7109375" style="4" customWidth="1"/>
    <col min="7479" max="7479" width="14" style="4" customWidth="1"/>
    <col min="7480" max="7480" width="20.5703125" style="4" customWidth="1"/>
    <col min="7481" max="7481" width="11.7109375" style="4" customWidth="1"/>
    <col min="7482" max="7482" width="10.85546875" style="4" customWidth="1"/>
    <col min="7483" max="7684" width="9.140625" style="4"/>
    <col min="7685" max="7685" width="7.42578125" style="4" customWidth="1"/>
    <col min="7686" max="7686" width="20.7109375" style="4" customWidth="1"/>
    <col min="7687" max="7687" width="44.28515625" style="4" customWidth="1"/>
    <col min="7688" max="7688" width="48.85546875" style="4" customWidth="1"/>
    <col min="7689" max="7689" width="8.5703125" style="4" customWidth="1"/>
    <col min="7690" max="7691" width="5.28515625" style="4" customWidth="1"/>
    <col min="7692" max="7692" width="7" style="4" customWidth="1"/>
    <col min="7693" max="7693" width="12.28515625" style="4" customWidth="1"/>
    <col min="7694" max="7694" width="10.7109375" style="4" customWidth="1"/>
    <col min="7695" max="7695" width="11.140625" style="4" customWidth="1"/>
    <col min="7696" max="7696" width="8.85546875" style="4" customWidth="1"/>
    <col min="7697" max="7697" width="13.85546875" style="4" customWidth="1"/>
    <col min="7698" max="7698" width="38.85546875" style="4" customWidth="1"/>
    <col min="7699" max="7700" width="4.85546875" style="4" customWidth="1"/>
    <col min="7701" max="7701" width="11.85546875" style="4" customWidth="1"/>
    <col min="7702" max="7702" width="9.140625" style="4" customWidth="1"/>
    <col min="7703" max="7703" width="13.42578125" style="4" customWidth="1"/>
    <col min="7704" max="7704" width="15.28515625" style="4" customWidth="1"/>
    <col min="7705" max="7705" width="15.42578125" style="4" customWidth="1"/>
    <col min="7706" max="7707" width="14.42578125" style="4" customWidth="1"/>
    <col min="7708" max="7708" width="7.140625" style="4" customWidth="1"/>
    <col min="7709" max="7711" width="15.140625" style="4" customWidth="1"/>
    <col min="7712" max="7712" width="6.7109375" style="4" customWidth="1"/>
    <col min="7713" max="7713" width="16" style="4" customWidth="1"/>
    <col min="7714" max="7714" width="14.85546875" style="4" customWidth="1"/>
    <col min="7715" max="7715" width="12.85546875" style="4" customWidth="1"/>
    <col min="7716" max="7716" width="4.85546875" style="4" customWidth="1"/>
    <col min="7717" max="7717" width="14.140625" style="4" customWidth="1"/>
    <col min="7718" max="7718" width="13.85546875" style="4" customWidth="1"/>
    <col min="7719" max="7719" width="14.140625" style="4" customWidth="1"/>
    <col min="7720" max="7720" width="8.5703125" style="4" bestFit="1" customWidth="1"/>
    <col min="7721" max="7721" width="12.85546875" style="4" customWidth="1"/>
    <col min="7722" max="7722" width="14" style="4" customWidth="1"/>
    <col min="7723" max="7723" width="13.140625" style="4" customWidth="1"/>
    <col min="7724" max="7724" width="8.5703125" style="4" bestFit="1" customWidth="1"/>
    <col min="7725" max="7725" width="15" style="4" customWidth="1"/>
    <col min="7726" max="7726" width="14.7109375" style="4" customWidth="1"/>
    <col min="7727" max="7727" width="15" style="4" customWidth="1"/>
    <col min="7728" max="7728" width="59.7109375" style="4" customWidth="1"/>
    <col min="7729" max="7729" width="81.7109375" style="4" bestFit="1" customWidth="1"/>
    <col min="7730" max="7730" width="19.42578125" style="4" customWidth="1"/>
    <col min="7731" max="7731" width="14.5703125" style="4" customWidth="1"/>
    <col min="7732" max="7732" width="12.28515625" style="4" customWidth="1"/>
    <col min="7733" max="7733" width="14.5703125" style="4" customWidth="1"/>
    <col min="7734" max="7734" width="11.7109375" style="4" customWidth="1"/>
    <col min="7735" max="7735" width="14" style="4" customWidth="1"/>
    <col min="7736" max="7736" width="20.5703125" style="4" customWidth="1"/>
    <col min="7737" max="7737" width="11.7109375" style="4" customWidth="1"/>
    <col min="7738" max="7738" width="10.85546875" style="4" customWidth="1"/>
    <col min="7739" max="7940" width="9.140625" style="4"/>
    <col min="7941" max="7941" width="7.42578125" style="4" customWidth="1"/>
    <col min="7942" max="7942" width="20.7109375" style="4" customWidth="1"/>
    <col min="7943" max="7943" width="44.28515625" style="4" customWidth="1"/>
    <col min="7944" max="7944" width="48.85546875" style="4" customWidth="1"/>
    <col min="7945" max="7945" width="8.5703125" style="4" customWidth="1"/>
    <col min="7946" max="7947" width="5.28515625" style="4" customWidth="1"/>
    <col min="7948" max="7948" width="7" style="4" customWidth="1"/>
    <col min="7949" max="7949" width="12.28515625" style="4" customWidth="1"/>
    <col min="7950" max="7950" width="10.7109375" style="4" customWidth="1"/>
    <col min="7951" max="7951" width="11.140625" style="4" customWidth="1"/>
    <col min="7952" max="7952" width="8.85546875" style="4" customWidth="1"/>
    <col min="7953" max="7953" width="13.85546875" style="4" customWidth="1"/>
    <col min="7954" max="7954" width="38.85546875" style="4" customWidth="1"/>
    <col min="7955" max="7956" width="4.85546875" style="4" customWidth="1"/>
    <col min="7957" max="7957" width="11.85546875" style="4" customWidth="1"/>
    <col min="7958" max="7958" width="9.140625" style="4" customWidth="1"/>
    <col min="7959" max="7959" width="13.42578125" style="4" customWidth="1"/>
    <col min="7960" max="7960" width="15.28515625" style="4" customWidth="1"/>
    <col min="7961" max="7961" width="15.42578125" style="4" customWidth="1"/>
    <col min="7962" max="7963" width="14.42578125" style="4" customWidth="1"/>
    <col min="7964" max="7964" width="7.140625" style="4" customWidth="1"/>
    <col min="7965" max="7967" width="15.140625" style="4" customWidth="1"/>
    <col min="7968" max="7968" width="6.7109375" style="4" customWidth="1"/>
    <col min="7969" max="7969" width="16" style="4" customWidth="1"/>
    <col min="7970" max="7970" width="14.85546875" style="4" customWidth="1"/>
    <col min="7971" max="7971" width="12.85546875" style="4" customWidth="1"/>
    <col min="7972" max="7972" width="4.85546875" style="4" customWidth="1"/>
    <col min="7973" max="7973" width="14.140625" style="4" customWidth="1"/>
    <col min="7974" max="7974" width="13.85546875" style="4" customWidth="1"/>
    <col min="7975" max="7975" width="14.140625" style="4" customWidth="1"/>
    <col min="7976" max="7976" width="8.5703125" style="4" bestFit="1" customWidth="1"/>
    <col min="7977" max="7977" width="12.85546875" style="4" customWidth="1"/>
    <col min="7978" max="7978" width="14" style="4" customWidth="1"/>
    <col min="7979" max="7979" width="13.140625" style="4" customWidth="1"/>
    <col min="7980" max="7980" width="8.5703125" style="4" bestFit="1" customWidth="1"/>
    <col min="7981" max="7981" width="15" style="4" customWidth="1"/>
    <col min="7982" max="7982" width="14.7109375" style="4" customWidth="1"/>
    <col min="7983" max="7983" width="15" style="4" customWidth="1"/>
    <col min="7984" max="7984" width="59.7109375" style="4" customWidth="1"/>
    <col min="7985" max="7985" width="81.7109375" style="4" bestFit="1" customWidth="1"/>
    <col min="7986" max="7986" width="19.42578125" style="4" customWidth="1"/>
    <col min="7987" max="7987" width="14.5703125" style="4" customWidth="1"/>
    <col min="7988" max="7988" width="12.28515625" style="4" customWidth="1"/>
    <col min="7989" max="7989" width="14.5703125" style="4" customWidth="1"/>
    <col min="7990" max="7990" width="11.7109375" style="4" customWidth="1"/>
    <col min="7991" max="7991" width="14" style="4" customWidth="1"/>
    <col min="7992" max="7992" width="20.5703125" style="4" customWidth="1"/>
    <col min="7993" max="7993" width="11.7109375" style="4" customWidth="1"/>
    <col min="7994" max="7994" width="10.85546875" style="4" customWidth="1"/>
    <col min="7995" max="8196" width="9.140625" style="4"/>
    <col min="8197" max="8197" width="7.42578125" style="4" customWidth="1"/>
    <col min="8198" max="8198" width="20.7109375" style="4" customWidth="1"/>
    <col min="8199" max="8199" width="44.28515625" style="4" customWidth="1"/>
    <col min="8200" max="8200" width="48.85546875" style="4" customWidth="1"/>
    <col min="8201" max="8201" width="8.5703125" style="4" customWidth="1"/>
    <col min="8202" max="8203" width="5.28515625" style="4" customWidth="1"/>
    <col min="8204" max="8204" width="7" style="4" customWidth="1"/>
    <col min="8205" max="8205" width="12.28515625" style="4" customWidth="1"/>
    <col min="8206" max="8206" width="10.7109375" style="4" customWidth="1"/>
    <col min="8207" max="8207" width="11.140625" style="4" customWidth="1"/>
    <col min="8208" max="8208" width="8.85546875" style="4" customWidth="1"/>
    <col min="8209" max="8209" width="13.85546875" style="4" customWidth="1"/>
    <col min="8210" max="8210" width="38.85546875" style="4" customWidth="1"/>
    <col min="8211" max="8212" width="4.85546875" style="4" customWidth="1"/>
    <col min="8213" max="8213" width="11.85546875" style="4" customWidth="1"/>
    <col min="8214" max="8214" width="9.140625" style="4" customWidth="1"/>
    <col min="8215" max="8215" width="13.42578125" style="4" customWidth="1"/>
    <col min="8216" max="8216" width="15.28515625" style="4" customWidth="1"/>
    <col min="8217" max="8217" width="15.42578125" style="4" customWidth="1"/>
    <col min="8218" max="8219" width="14.42578125" style="4" customWidth="1"/>
    <col min="8220" max="8220" width="7.140625" style="4" customWidth="1"/>
    <col min="8221" max="8223" width="15.140625" style="4" customWidth="1"/>
    <col min="8224" max="8224" width="6.7109375" style="4" customWidth="1"/>
    <col min="8225" max="8225" width="16" style="4" customWidth="1"/>
    <col min="8226" max="8226" width="14.85546875" style="4" customWidth="1"/>
    <col min="8227" max="8227" width="12.85546875" style="4" customWidth="1"/>
    <col min="8228" max="8228" width="4.85546875" style="4" customWidth="1"/>
    <col min="8229" max="8229" width="14.140625" style="4" customWidth="1"/>
    <col min="8230" max="8230" width="13.85546875" style="4" customWidth="1"/>
    <col min="8231" max="8231" width="14.140625" style="4" customWidth="1"/>
    <col min="8232" max="8232" width="8.5703125" style="4" bestFit="1" customWidth="1"/>
    <col min="8233" max="8233" width="12.85546875" style="4" customWidth="1"/>
    <col min="8234" max="8234" width="14" style="4" customWidth="1"/>
    <col min="8235" max="8235" width="13.140625" style="4" customWidth="1"/>
    <col min="8236" max="8236" width="8.5703125" style="4" bestFit="1" customWidth="1"/>
    <col min="8237" max="8237" width="15" style="4" customWidth="1"/>
    <col min="8238" max="8238" width="14.7109375" style="4" customWidth="1"/>
    <col min="8239" max="8239" width="15" style="4" customWidth="1"/>
    <col min="8240" max="8240" width="59.7109375" style="4" customWidth="1"/>
    <col min="8241" max="8241" width="81.7109375" style="4" bestFit="1" customWidth="1"/>
    <col min="8242" max="8242" width="19.42578125" style="4" customWidth="1"/>
    <col min="8243" max="8243" width="14.5703125" style="4" customWidth="1"/>
    <col min="8244" max="8244" width="12.28515625" style="4" customWidth="1"/>
    <col min="8245" max="8245" width="14.5703125" style="4" customWidth="1"/>
    <col min="8246" max="8246" width="11.7109375" style="4" customWidth="1"/>
    <col min="8247" max="8247" width="14" style="4" customWidth="1"/>
    <col min="8248" max="8248" width="20.5703125" style="4" customWidth="1"/>
    <col min="8249" max="8249" width="11.7109375" style="4" customWidth="1"/>
    <col min="8250" max="8250" width="10.85546875" style="4" customWidth="1"/>
    <col min="8251" max="8452" width="9.140625" style="4"/>
    <col min="8453" max="8453" width="7.42578125" style="4" customWidth="1"/>
    <col min="8454" max="8454" width="20.7109375" style="4" customWidth="1"/>
    <col min="8455" max="8455" width="44.28515625" style="4" customWidth="1"/>
    <col min="8456" max="8456" width="48.85546875" style="4" customWidth="1"/>
    <col min="8457" max="8457" width="8.5703125" style="4" customWidth="1"/>
    <col min="8458" max="8459" width="5.28515625" style="4" customWidth="1"/>
    <col min="8460" max="8460" width="7" style="4" customWidth="1"/>
    <col min="8461" max="8461" width="12.28515625" style="4" customWidth="1"/>
    <col min="8462" max="8462" width="10.7109375" style="4" customWidth="1"/>
    <col min="8463" max="8463" width="11.140625" style="4" customWidth="1"/>
    <col min="8464" max="8464" width="8.85546875" style="4" customWidth="1"/>
    <col min="8465" max="8465" width="13.85546875" style="4" customWidth="1"/>
    <col min="8466" max="8466" width="38.85546875" style="4" customWidth="1"/>
    <col min="8467" max="8468" width="4.85546875" style="4" customWidth="1"/>
    <col min="8469" max="8469" width="11.85546875" style="4" customWidth="1"/>
    <col min="8470" max="8470" width="9.140625" style="4" customWidth="1"/>
    <col min="8471" max="8471" width="13.42578125" style="4" customWidth="1"/>
    <col min="8472" max="8472" width="15.28515625" style="4" customWidth="1"/>
    <col min="8473" max="8473" width="15.42578125" style="4" customWidth="1"/>
    <col min="8474" max="8475" width="14.42578125" style="4" customWidth="1"/>
    <col min="8476" max="8476" width="7.140625" style="4" customWidth="1"/>
    <col min="8477" max="8479" width="15.140625" style="4" customWidth="1"/>
    <col min="8480" max="8480" width="6.7109375" style="4" customWidth="1"/>
    <col min="8481" max="8481" width="16" style="4" customWidth="1"/>
    <col min="8482" max="8482" width="14.85546875" style="4" customWidth="1"/>
    <col min="8483" max="8483" width="12.85546875" style="4" customWidth="1"/>
    <col min="8484" max="8484" width="4.85546875" style="4" customWidth="1"/>
    <col min="8485" max="8485" width="14.140625" style="4" customWidth="1"/>
    <col min="8486" max="8486" width="13.85546875" style="4" customWidth="1"/>
    <col min="8487" max="8487" width="14.140625" style="4" customWidth="1"/>
    <col min="8488" max="8488" width="8.5703125" style="4" bestFit="1" customWidth="1"/>
    <col min="8489" max="8489" width="12.85546875" style="4" customWidth="1"/>
    <col min="8490" max="8490" width="14" style="4" customWidth="1"/>
    <col min="8491" max="8491" width="13.140625" style="4" customWidth="1"/>
    <col min="8492" max="8492" width="8.5703125" style="4" bestFit="1" customWidth="1"/>
    <col min="8493" max="8493" width="15" style="4" customWidth="1"/>
    <col min="8494" max="8494" width="14.7109375" style="4" customWidth="1"/>
    <col min="8495" max="8495" width="15" style="4" customWidth="1"/>
    <col min="8496" max="8496" width="59.7109375" style="4" customWidth="1"/>
    <col min="8497" max="8497" width="81.7109375" style="4" bestFit="1" customWidth="1"/>
    <col min="8498" max="8498" width="19.42578125" style="4" customWidth="1"/>
    <col min="8499" max="8499" width="14.5703125" style="4" customWidth="1"/>
    <col min="8500" max="8500" width="12.28515625" style="4" customWidth="1"/>
    <col min="8501" max="8501" width="14.5703125" style="4" customWidth="1"/>
    <col min="8502" max="8502" width="11.7109375" style="4" customWidth="1"/>
    <col min="8503" max="8503" width="14" style="4" customWidth="1"/>
    <col min="8504" max="8504" width="20.5703125" style="4" customWidth="1"/>
    <col min="8505" max="8505" width="11.7109375" style="4" customWidth="1"/>
    <col min="8506" max="8506" width="10.85546875" style="4" customWidth="1"/>
    <col min="8507" max="8708" width="9.140625" style="4"/>
    <col min="8709" max="8709" width="7.42578125" style="4" customWidth="1"/>
    <col min="8710" max="8710" width="20.7109375" style="4" customWidth="1"/>
    <col min="8711" max="8711" width="44.28515625" style="4" customWidth="1"/>
    <col min="8712" max="8712" width="48.85546875" style="4" customWidth="1"/>
    <col min="8713" max="8713" width="8.5703125" style="4" customWidth="1"/>
    <col min="8714" max="8715" width="5.28515625" style="4" customWidth="1"/>
    <col min="8716" max="8716" width="7" style="4" customWidth="1"/>
    <col min="8717" max="8717" width="12.28515625" style="4" customWidth="1"/>
    <col min="8718" max="8718" width="10.7109375" style="4" customWidth="1"/>
    <col min="8719" max="8719" width="11.140625" style="4" customWidth="1"/>
    <col min="8720" max="8720" width="8.85546875" style="4" customWidth="1"/>
    <col min="8721" max="8721" width="13.85546875" style="4" customWidth="1"/>
    <col min="8722" max="8722" width="38.85546875" style="4" customWidth="1"/>
    <col min="8723" max="8724" width="4.85546875" style="4" customWidth="1"/>
    <col min="8725" max="8725" width="11.85546875" style="4" customWidth="1"/>
    <col min="8726" max="8726" width="9.140625" style="4" customWidth="1"/>
    <col min="8727" max="8727" width="13.42578125" style="4" customWidth="1"/>
    <col min="8728" max="8728" width="15.28515625" style="4" customWidth="1"/>
    <col min="8729" max="8729" width="15.42578125" style="4" customWidth="1"/>
    <col min="8730" max="8731" width="14.42578125" style="4" customWidth="1"/>
    <col min="8732" max="8732" width="7.140625" style="4" customWidth="1"/>
    <col min="8733" max="8735" width="15.140625" style="4" customWidth="1"/>
    <col min="8736" max="8736" width="6.7109375" style="4" customWidth="1"/>
    <col min="8737" max="8737" width="16" style="4" customWidth="1"/>
    <col min="8738" max="8738" width="14.85546875" style="4" customWidth="1"/>
    <col min="8739" max="8739" width="12.85546875" style="4" customWidth="1"/>
    <col min="8740" max="8740" width="4.85546875" style="4" customWidth="1"/>
    <col min="8741" max="8741" width="14.140625" style="4" customWidth="1"/>
    <col min="8742" max="8742" width="13.85546875" style="4" customWidth="1"/>
    <col min="8743" max="8743" width="14.140625" style="4" customWidth="1"/>
    <col min="8744" max="8744" width="8.5703125" style="4" bestFit="1" customWidth="1"/>
    <col min="8745" max="8745" width="12.85546875" style="4" customWidth="1"/>
    <col min="8746" max="8746" width="14" style="4" customWidth="1"/>
    <col min="8747" max="8747" width="13.140625" style="4" customWidth="1"/>
    <col min="8748" max="8748" width="8.5703125" style="4" bestFit="1" customWidth="1"/>
    <col min="8749" max="8749" width="15" style="4" customWidth="1"/>
    <col min="8750" max="8750" width="14.7109375" style="4" customWidth="1"/>
    <col min="8751" max="8751" width="15" style="4" customWidth="1"/>
    <col min="8752" max="8752" width="59.7109375" style="4" customWidth="1"/>
    <col min="8753" max="8753" width="81.7109375" style="4" bestFit="1" customWidth="1"/>
    <col min="8754" max="8754" width="19.42578125" style="4" customWidth="1"/>
    <col min="8755" max="8755" width="14.5703125" style="4" customWidth="1"/>
    <col min="8756" max="8756" width="12.28515625" style="4" customWidth="1"/>
    <col min="8757" max="8757" width="14.5703125" style="4" customWidth="1"/>
    <col min="8758" max="8758" width="11.7109375" style="4" customWidth="1"/>
    <col min="8759" max="8759" width="14" style="4" customWidth="1"/>
    <col min="8760" max="8760" width="20.5703125" style="4" customWidth="1"/>
    <col min="8761" max="8761" width="11.7109375" style="4" customWidth="1"/>
    <col min="8762" max="8762" width="10.85546875" style="4" customWidth="1"/>
    <col min="8763" max="8964" width="9.140625" style="4"/>
    <col min="8965" max="8965" width="7.42578125" style="4" customWidth="1"/>
    <col min="8966" max="8966" width="20.7109375" style="4" customWidth="1"/>
    <col min="8967" max="8967" width="44.28515625" style="4" customWidth="1"/>
    <col min="8968" max="8968" width="48.85546875" style="4" customWidth="1"/>
    <col min="8969" max="8969" width="8.5703125" style="4" customWidth="1"/>
    <col min="8970" max="8971" width="5.28515625" style="4" customWidth="1"/>
    <col min="8972" max="8972" width="7" style="4" customWidth="1"/>
    <col min="8973" max="8973" width="12.28515625" style="4" customWidth="1"/>
    <col min="8974" max="8974" width="10.7109375" style="4" customWidth="1"/>
    <col min="8975" max="8975" width="11.140625" style="4" customWidth="1"/>
    <col min="8976" max="8976" width="8.85546875" style="4" customWidth="1"/>
    <col min="8977" max="8977" width="13.85546875" style="4" customWidth="1"/>
    <col min="8978" max="8978" width="38.85546875" style="4" customWidth="1"/>
    <col min="8979" max="8980" width="4.85546875" style="4" customWidth="1"/>
    <col min="8981" max="8981" width="11.85546875" style="4" customWidth="1"/>
    <col min="8982" max="8982" width="9.140625" style="4" customWidth="1"/>
    <col min="8983" max="8983" width="13.42578125" style="4" customWidth="1"/>
    <col min="8984" max="8984" width="15.28515625" style="4" customWidth="1"/>
    <col min="8985" max="8985" width="15.42578125" style="4" customWidth="1"/>
    <col min="8986" max="8987" width="14.42578125" style="4" customWidth="1"/>
    <col min="8988" max="8988" width="7.140625" style="4" customWidth="1"/>
    <col min="8989" max="8991" width="15.140625" style="4" customWidth="1"/>
    <col min="8992" max="8992" width="6.7109375" style="4" customWidth="1"/>
    <col min="8993" max="8993" width="16" style="4" customWidth="1"/>
    <col min="8994" max="8994" width="14.85546875" style="4" customWidth="1"/>
    <col min="8995" max="8995" width="12.85546875" style="4" customWidth="1"/>
    <col min="8996" max="8996" width="4.85546875" style="4" customWidth="1"/>
    <col min="8997" max="8997" width="14.140625" style="4" customWidth="1"/>
    <col min="8998" max="8998" width="13.85546875" style="4" customWidth="1"/>
    <col min="8999" max="8999" width="14.140625" style="4" customWidth="1"/>
    <col min="9000" max="9000" width="8.5703125" style="4" bestFit="1" customWidth="1"/>
    <col min="9001" max="9001" width="12.85546875" style="4" customWidth="1"/>
    <col min="9002" max="9002" width="14" style="4" customWidth="1"/>
    <col min="9003" max="9003" width="13.140625" style="4" customWidth="1"/>
    <col min="9004" max="9004" width="8.5703125" style="4" bestFit="1" customWidth="1"/>
    <col min="9005" max="9005" width="15" style="4" customWidth="1"/>
    <col min="9006" max="9006" width="14.7109375" style="4" customWidth="1"/>
    <col min="9007" max="9007" width="15" style="4" customWidth="1"/>
    <col min="9008" max="9008" width="59.7109375" style="4" customWidth="1"/>
    <col min="9009" max="9009" width="81.7109375" style="4" bestFit="1" customWidth="1"/>
    <col min="9010" max="9010" width="19.42578125" style="4" customWidth="1"/>
    <col min="9011" max="9011" width="14.5703125" style="4" customWidth="1"/>
    <col min="9012" max="9012" width="12.28515625" style="4" customWidth="1"/>
    <col min="9013" max="9013" width="14.5703125" style="4" customWidth="1"/>
    <col min="9014" max="9014" width="11.7109375" style="4" customWidth="1"/>
    <col min="9015" max="9015" width="14" style="4" customWidth="1"/>
    <col min="9016" max="9016" width="20.5703125" style="4" customWidth="1"/>
    <col min="9017" max="9017" width="11.7109375" style="4" customWidth="1"/>
    <col min="9018" max="9018" width="10.85546875" style="4" customWidth="1"/>
    <col min="9019" max="9220" width="9.140625" style="4"/>
    <col min="9221" max="9221" width="7.42578125" style="4" customWidth="1"/>
    <col min="9222" max="9222" width="20.7109375" style="4" customWidth="1"/>
    <col min="9223" max="9223" width="44.28515625" style="4" customWidth="1"/>
    <col min="9224" max="9224" width="48.85546875" style="4" customWidth="1"/>
    <col min="9225" max="9225" width="8.5703125" style="4" customWidth="1"/>
    <col min="9226" max="9227" width="5.28515625" style="4" customWidth="1"/>
    <col min="9228" max="9228" width="7" style="4" customWidth="1"/>
    <col min="9229" max="9229" width="12.28515625" style="4" customWidth="1"/>
    <col min="9230" max="9230" width="10.7109375" style="4" customWidth="1"/>
    <col min="9231" max="9231" width="11.140625" style="4" customWidth="1"/>
    <col min="9232" max="9232" width="8.85546875" style="4" customWidth="1"/>
    <col min="9233" max="9233" width="13.85546875" style="4" customWidth="1"/>
    <col min="9234" max="9234" width="38.85546875" style="4" customWidth="1"/>
    <col min="9235" max="9236" width="4.85546875" style="4" customWidth="1"/>
    <col min="9237" max="9237" width="11.85546875" style="4" customWidth="1"/>
    <col min="9238" max="9238" width="9.140625" style="4" customWidth="1"/>
    <col min="9239" max="9239" width="13.42578125" style="4" customWidth="1"/>
    <col min="9240" max="9240" width="15.28515625" style="4" customWidth="1"/>
    <col min="9241" max="9241" width="15.42578125" style="4" customWidth="1"/>
    <col min="9242" max="9243" width="14.42578125" style="4" customWidth="1"/>
    <col min="9244" max="9244" width="7.140625" style="4" customWidth="1"/>
    <col min="9245" max="9247" width="15.140625" style="4" customWidth="1"/>
    <col min="9248" max="9248" width="6.7109375" style="4" customWidth="1"/>
    <col min="9249" max="9249" width="16" style="4" customWidth="1"/>
    <col min="9250" max="9250" width="14.85546875" style="4" customWidth="1"/>
    <col min="9251" max="9251" width="12.85546875" style="4" customWidth="1"/>
    <col min="9252" max="9252" width="4.85546875" style="4" customWidth="1"/>
    <col min="9253" max="9253" width="14.140625" style="4" customWidth="1"/>
    <col min="9254" max="9254" width="13.85546875" style="4" customWidth="1"/>
    <col min="9255" max="9255" width="14.140625" style="4" customWidth="1"/>
    <col min="9256" max="9256" width="8.5703125" style="4" bestFit="1" customWidth="1"/>
    <col min="9257" max="9257" width="12.85546875" style="4" customWidth="1"/>
    <col min="9258" max="9258" width="14" style="4" customWidth="1"/>
    <col min="9259" max="9259" width="13.140625" style="4" customWidth="1"/>
    <col min="9260" max="9260" width="8.5703125" style="4" bestFit="1" customWidth="1"/>
    <col min="9261" max="9261" width="15" style="4" customWidth="1"/>
    <col min="9262" max="9262" width="14.7109375" style="4" customWidth="1"/>
    <col min="9263" max="9263" width="15" style="4" customWidth="1"/>
    <col min="9264" max="9264" width="59.7109375" style="4" customWidth="1"/>
    <col min="9265" max="9265" width="81.7109375" style="4" bestFit="1" customWidth="1"/>
    <col min="9266" max="9266" width="19.42578125" style="4" customWidth="1"/>
    <col min="9267" max="9267" width="14.5703125" style="4" customWidth="1"/>
    <col min="9268" max="9268" width="12.28515625" style="4" customWidth="1"/>
    <col min="9269" max="9269" width="14.5703125" style="4" customWidth="1"/>
    <col min="9270" max="9270" width="11.7109375" style="4" customWidth="1"/>
    <col min="9271" max="9271" width="14" style="4" customWidth="1"/>
    <col min="9272" max="9272" width="20.5703125" style="4" customWidth="1"/>
    <col min="9273" max="9273" width="11.7109375" style="4" customWidth="1"/>
    <col min="9274" max="9274" width="10.85546875" style="4" customWidth="1"/>
    <col min="9275" max="9476" width="9.140625" style="4"/>
    <col min="9477" max="9477" width="7.42578125" style="4" customWidth="1"/>
    <col min="9478" max="9478" width="20.7109375" style="4" customWidth="1"/>
    <col min="9479" max="9479" width="44.28515625" style="4" customWidth="1"/>
    <col min="9480" max="9480" width="48.85546875" style="4" customWidth="1"/>
    <col min="9481" max="9481" width="8.5703125" style="4" customWidth="1"/>
    <col min="9482" max="9483" width="5.28515625" style="4" customWidth="1"/>
    <col min="9484" max="9484" width="7" style="4" customWidth="1"/>
    <col min="9485" max="9485" width="12.28515625" style="4" customWidth="1"/>
    <col min="9486" max="9486" width="10.7109375" style="4" customWidth="1"/>
    <col min="9487" max="9487" width="11.140625" style="4" customWidth="1"/>
    <col min="9488" max="9488" width="8.85546875" style="4" customWidth="1"/>
    <col min="9489" max="9489" width="13.85546875" style="4" customWidth="1"/>
    <col min="9490" max="9490" width="38.85546875" style="4" customWidth="1"/>
    <col min="9491" max="9492" width="4.85546875" style="4" customWidth="1"/>
    <col min="9493" max="9493" width="11.85546875" style="4" customWidth="1"/>
    <col min="9494" max="9494" width="9.140625" style="4" customWidth="1"/>
    <col min="9495" max="9495" width="13.42578125" style="4" customWidth="1"/>
    <col min="9496" max="9496" width="15.28515625" style="4" customWidth="1"/>
    <col min="9497" max="9497" width="15.42578125" style="4" customWidth="1"/>
    <col min="9498" max="9499" width="14.42578125" style="4" customWidth="1"/>
    <col min="9500" max="9500" width="7.140625" style="4" customWidth="1"/>
    <col min="9501" max="9503" width="15.140625" style="4" customWidth="1"/>
    <col min="9504" max="9504" width="6.7109375" style="4" customWidth="1"/>
    <col min="9505" max="9505" width="16" style="4" customWidth="1"/>
    <col min="9506" max="9506" width="14.85546875" style="4" customWidth="1"/>
    <col min="9507" max="9507" width="12.85546875" style="4" customWidth="1"/>
    <col min="9508" max="9508" width="4.85546875" style="4" customWidth="1"/>
    <col min="9509" max="9509" width="14.140625" style="4" customWidth="1"/>
    <col min="9510" max="9510" width="13.85546875" style="4" customWidth="1"/>
    <col min="9511" max="9511" width="14.140625" style="4" customWidth="1"/>
    <col min="9512" max="9512" width="8.5703125" style="4" bestFit="1" customWidth="1"/>
    <col min="9513" max="9513" width="12.85546875" style="4" customWidth="1"/>
    <col min="9514" max="9514" width="14" style="4" customWidth="1"/>
    <col min="9515" max="9515" width="13.140625" style="4" customWidth="1"/>
    <col min="9516" max="9516" width="8.5703125" style="4" bestFit="1" customWidth="1"/>
    <col min="9517" max="9517" width="15" style="4" customWidth="1"/>
    <col min="9518" max="9518" width="14.7109375" style="4" customWidth="1"/>
    <col min="9519" max="9519" width="15" style="4" customWidth="1"/>
    <col min="9520" max="9520" width="59.7109375" style="4" customWidth="1"/>
    <col min="9521" max="9521" width="81.7109375" style="4" bestFit="1" customWidth="1"/>
    <col min="9522" max="9522" width="19.42578125" style="4" customWidth="1"/>
    <col min="9523" max="9523" width="14.5703125" style="4" customWidth="1"/>
    <col min="9524" max="9524" width="12.28515625" style="4" customWidth="1"/>
    <col min="9525" max="9525" width="14.5703125" style="4" customWidth="1"/>
    <col min="9526" max="9526" width="11.7109375" style="4" customWidth="1"/>
    <col min="9527" max="9527" width="14" style="4" customWidth="1"/>
    <col min="9528" max="9528" width="20.5703125" style="4" customWidth="1"/>
    <col min="9529" max="9529" width="11.7109375" style="4" customWidth="1"/>
    <col min="9530" max="9530" width="10.85546875" style="4" customWidth="1"/>
    <col min="9531" max="9732" width="9.140625" style="4"/>
    <col min="9733" max="9733" width="7.42578125" style="4" customWidth="1"/>
    <col min="9734" max="9734" width="20.7109375" style="4" customWidth="1"/>
    <col min="9735" max="9735" width="44.28515625" style="4" customWidth="1"/>
    <col min="9736" max="9736" width="48.85546875" style="4" customWidth="1"/>
    <col min="9737" max="9737" width="8.5703125" style="4" customWidth="1"/>
    <col min="9738" max="9739" width="5.28515625" style="4" customWidth="1"/>
    <col min="9740" max="9740" width="7" style="4" customWidth="1"/>
    <col min="9741" max="9741" width="12.28515625" style="4" customWidth="1"/>
    <col min="9742" max="9742" width="10.7109375" style="4" customWidth="1"/>
    <col min="9743" max="9743" width="11.140625" style="4" customWidth="1"/>
    <col min="9744" max="9744" width="8.85546875" style="4" customWidth="1"/>
    <col min="9745" max="9745" width="13.85546875" style="4" customWidth="1"/>
    <col min="9746" max="9746" width="38.85546875" style="4" customWidth="1"/>
    <col min="9747" max="9748" width="4.85546875" style="4" customWidth="1"/>
    <col min="9749" max="9749" width="11.85546875" style="4" customWidth="1"/>
    <col min="9750" max="9750" width="9.140625" style="4" customWidth="1"/>
    <col min="9751" max="9751" width="13.42578125" style="4" customWidth="1"/>
    <col min="9752" max="9752" width="15.28515625" style="4" customWidth="1"/>
    <col min="9753" max="9753" width="15.42578125" style="4" customWidth="1"/>
    <col min="9754" max="9755" width="14.42578125" style="4" customWidth="1"/>
    <col min="9756" max="9756" width="7.140625" style="4" customWidth="1"/>
    <col min="9757" max="9759" width="15.140625" style="4" customWidth="1"/>
    <col min="9760" max="9760" width="6.7109375" style="4" customWidth="1"/>
    <col min="9761" max="9761" width="16" style="4" customWidth="1"/>
    <col min="9762" max="9762" width="14.85546875" style="4" customWidth="1"/>
    <col min="9763" max="9763" width="12.85546875" style="4" customWidth="1"/>
    <col min="9764" max="9764" width="4.85546875" style="4" customWidth="1"/>
    <col min="9765" max="9765" width="14.140625" style="4" customWidth="1"/>
    <col min="9766" max="9766" width="13.85546875" style="4" customWidth="1"/>
    <col min="9767" max="9767" width="14.140625" style="4" customWidth="1"/>
    <col min="9768" max="9768" width="8.5703125" style="4" bestFit="1" customWidth="1"/>
    <col min="9769" max="9769" width="12.85546875" style="4" customWidth="1"/>
    <col min="9770" max="9770" width="14" style="4" customWidth="1"/>
    <col min="9771" max="9771" width="13.140625" style="4" customWidth="1"/>
    <col min="9772" max="9772" width="8.5703125" style="4" bestFit="1" customWidth="1"/>
    <col min="9773" max="9773" width="15" style="4" customWidth="1"/>
    <col min="9774" max="9774" width="14.7109375" style="4" customWidth="1"/>
    <col min="9775" max="9775" width="15" style="4" customWidth="1"/>
    <col min="9776" max="9776" width="59.7109375" style="4" customWidth="1"/>
    <col min="9777" max="9777" width="81.7109375" style="4" bestFit="1" customWidth="1"/>
    <col min="9778" max="9778" width="19.42578125" style="4" customWidth="1"/>
    <col min="9779" max="9779" width="14.5703125" style="4" customWidth="1"/>
    <col min="9780" max="9780" width="12.28515625" style="4" customWidth="1"/>
    <col min="9781" max="9781" width="14.5703125" style="4" customWidth="1"/>
    <col min="9782" max="9782" width="11.7109375" style="4" customWidth="1"/>
    <col min="9783" max="9783" width="14" style="4" customWidth="1"/>
    <col min="9784" max="9784" width="20.5703125" style="4" customWidth="1"/>
    <col min="9785" max="9785" width="11.7109375" style="4" customWidth="1"/>
    <col min="9786" max="9786" width="10.85546875" style="4" customWidth="1"/>
    <col min="9787" max="9988" width="9.140625" style="4"/>
    <col min="9989" max="9989" width="7.42578125" style="4" customWidth="1"/>
    <col min="9990" max="9990" width="20.7109375" style="4" customWidth="1"/>
    <col min="9991" max="9991" width="44.28515625" style="4" customWidth="1"/>
    <col min="9992" max="9992" width="48.85546875" style="4" customWidth="1"/>
    <col min="9993" max="9993" width="8.5703125" style="4" customWidth="1"/>
    <col min="9994" max="9995" width="5.28515625" style="4" customWidth="1"/>
    <col min="9996" max="9996" width="7" style="4" customWidth="1"/>
    <col min="9997" max="9997" width="12.28515625" style="4" customWidth="1"/>
    <col min="9998" max="9998" width="10.7109375" style="4" customWidth="1"/>
    <col min="9999" max="9999" width="11.140625" style="4" customWidth="1"/>
    <col min="10000" max="10000" width="8.85546875" style="4" customWidth="1"/>
    <col min="10001" max="10001" width="13.85546875" style="4" customWidth="1"/>
    <col min="10002" max="10002" width="38.85546875" style="4" customWidth="1"/>
    <col min="10003" max="10004" width="4.85546875" style="4" customWidth="1"/>
    <col min="10005" max="10005" width="11.85546875" style="4" customWidth="1"/>
    <col min="10006" max="10006" width="9.140625" style="4" customWidth="1"/>
    <col min="10007" max="10007" width="13.42578125" style="4" customWidth="1"/>
    <col min="10008" max="10008" width="15.28515625" style="4" customWidth="1"/>
    <col min="10009" max="10009" width="15.42578125" style="4" customWidth="1"/>
    <col min="10010" max="10011" width="14.42578125" style="4" customWidth="1"/>
    <col min="10012" max="10012" width="7.140625" style="4" customWidth="1"/>
    <col min="10013" max="10015" width="15.140625" style="4" customWidth="1"/>
    <col min="10016" max="10016" width="6.7109375" style="4" customWidth="1"/>
    <col min="10017" max="10017" width="16" style="4" customWidth="1"/>
    <col min="10018" max="10018" width="14.85546875" style="4" customWidth="1"/>
    <col min="10019" max="10019" width="12.85546875" style="4" customWidth="1"/>
    <col min="10020" max="10020" width="4.85546875" style="4" customWidth="1"/>
    <col min="10021" max="10021" width="14.140625" style="4" customWidth="1"/>
    <col min="10022" max="10022" width="13.85546875" style="4" customWidth="1"/>
    <col min="10023" max="10023" width="14.140625" style="4" customWidth="1"/>
    <col min="10024" max="10024" width="8.5703125" style="4" bestFit="1" customWidth="1"/>
    <col min="10025" max="10025" width="12.85546875" style="4" customWidth="1"/>
    <col min="10026" max="10026" width="14" style="4" customWidth="1"/>
    <col min="10027" max="10027" width="13.140625" style="4" customWidth="1"/>
    <col min="10028" max="10028" width="8.5703125" style="4" bestFit="1" customWidth="1"/>
    <col min="10029" max="10029" width="15" style="4" customWidth="1"/>
    <col min="10030" max="10030" width="14.7109375" style="4" customWidth="1"/>
    <col min="10031" max="10031" width="15" style="4" customWidth="1"/>
    <col min="10032" max="10032" width="59.7109375" style="4" customWidth="1"/>
    <col min="10033" max="10033" width="81.7109375" style="4" bestFit="1" customWidth="1"/>
    <col min="10034" max="10034" width="19.42578125" style="4" customWidth="1"/>
    <col min="10035" max="10035" width="14.5703125" style="4" customWidth="1"/>
    <col min="10036" max="10036" width="12.28515625" style="4" customWidth="1"/>
    <col min="10037" max="10037" width="14.5703125" style="4" customWidth="1"/>
    <col min="10038" max="10038" width="11.7109375" style="4" customWidth="1"/>
    <col min="10039" max="10039" width="14" style="4" customWidth="1"/>
    <col min="10040" max="10040" width="20.5703125" style="4" customWidth="1"/>
    <col min="10041" max="10041" width="11.7109375" style="4" customWidth="1"/>
    <col min="10042" max="10042" width="10.85546875" style="4" customWidth="1"/>
    <col min="10043" max="10244" width="9.140625" style="4"/>
    <col min="10245" max="10245" width="7.42578125" style="4" customWidth="1"/>
    <col min="10246" max="10246" width="20.7109375" style="4" customWidth="1"/>
    <col min="10247" max="10247" width="44.28515625" style="4" customWidth="1"/>
    <col min="10248" max="10248" width="48.85546875" style="4" customWidth="1"/>
    <col min="10249" max="10249" width="8.5703125" style="4" customWidth="1"/>
    <col min="10250" max="10251" width="5.28515625" style="4" customWidth="1"/>
    <col min="10252" max="10252" width="7" style="4" customWidth="1"/>
    <col min="10253" max="10253" width="12.28515625" style="4" customWidth="1"/>
    <col min="10254" max="10254" width="10.7109375" style="4" customWidth="1"/>
    <col min="10255" max="10255" width="11.140625" style="4" customWidth="1"/>
    <col min="10256" max="10256" width="8.85546875" style="4" customWidth="1"/>
    <col min="10257" max="10257" width="13.85546875" style="4" customWidth="1"/>
    <col min="10258" max="10258" width="38.85546875" style="4" customWidth="1"/>
    <col min="10259" max="10260" width="4.85546875" style="4" customWidth="1"/>
    <col min="10261" max="10261" width="11.85546875" style="4" customWidth="1"/>
    <col min="10262" max="10262" width="9.140625" style="4" customWidth="1"/>
    <col min="10263" max="10263" width="13.42578125" style="4" customWidth="1"/>
    <col min="10264" max="10264" width="15.28515625" style="4" customWidth="1"/>
    <col min="10265" max="10265" width="15.42578125" style="4" customWidth="1"/>
    <col min="10266" max="10267" width="14.42578125" style="4" customWidth="1"/>
    <col min="10268" max="10268" width="7.140625" style="4" customWidth="1"/>
    <col min="10269" max="10271" width="15.140625" style="4" customWidth="1"/>
    <col min="10272" max="10272" width="6.7109375" style="4" customWidth="1"/>
    <col min="10273" max="10273" width="16" style="4" customWidth="1"/>
    <col min="10274" max="10274" width="14.85546875" style="4" customWidth="1"/>
    <col min="10275" max="10275" width="12.85546875" style="4" customWidth="1"/>
    <col min="10276" max="10276" width="4.85546875" style="4" customWidth="1"/>
    <col min="10277" max="10277" width="14.140625" style="4" customWidth="1"/>
    <col min="10278" max="10278" width="13.85546875" style="4" customWidth="1"/>
    <col min="10279" max="10279" width="14.140625" style="4" customWidth="1"/>
    <col min="10280" max="10280" width="8.5703125" style="4" bestFit="1" customWidth="1"/>
    <col min="10281" max="10281" width="12.85546875" style="4" customWidth="1"/>
    <col min="10282" max="10282" width="14" style="4" customWidth="1"/>
    <col min="10283" max="10283" width="13.140625" style="4" customWidth="1"/>
    <col min="10284" max="10284" width="8.5703125" style="4" bestFit="1" customWidth="1"/>
    <col min="10285" max="10285" width="15" style="4" customWidth="1"/>
    <col min="10286" max="10286" width="14.7109375" style="4" customWidth="1"/>
    <col min="10287" max="10287" width="15" style="4" customWidth="1"/>
    <col min="10288" max="10288" width="59.7109375" style="4" customWidth="1"/>
    <col min="10289" max="10289" width="81.7109375" style="4" bestFit="1" customWidth="1"/>
    <col min="10290" max="10290" width="19.42578125" style="4" customWidth="1"/>
    <col min="10291" max="10291" width="14.5703125" style="4" customWidth="1"/>
    <col min="10292" max="10292" width="12.28515625" style="4" customWidth="1"/>
    <col min="10293" max="10293" width="14.5703125" style="4" customWidth="1"/>
    <col min="10294" max="10294" width="11.7109375" style="4" customWidth="1"/>
    <col min="10295" max="10295" width="14" style="4" customWidth="1"/>
    <col min="10296" max="10296" width="20.5703125" style="4" customWidth="1"/>
    <col min="10297" max="10297" width="11.7109375" style="4" customWidth="1"/>
    <col min="10298" max="10298" width="10.85546875" style="4" customWidth="1"/>
    <col min="10299" max="10500" width="9.140625" style="4"/>
    <col min="10501" max="10501" width="7.42578125" style="4" customWidth="1"/>
    <col min="10502" max="10502" width="20.7109375" style="4" customWidth="1"/>
    <col min="10503" max="10503" width="44.28515625" style="4" customWidth="1"/>
    <col min="10504" max="10504" width="48.85546875" style="4" customWidth="1"/>
    <col min="10505" max="10505" width="8.5703125" style="4" customWidth="1"/>
    <col min="10506" max="10507" width="5.28515625" style="4" customWidth="1"/>
    <col min="10508" max="10508" width="7" style="4" customWidth="1"/>
    <col min="10509" max="10509" width="12.28515625" style="4" customWidth="1"/>
    <col min="10510" max="10510" width="10.7109375" style="4" customWidth="1"/>
    <col min="10511" max="10511" width="11.140625" style="4" customWidth="1"/>
    <col min="10512" max="10512" width="8.85546875" style="4" customWidth="1"/>
    <col min="10513" max="10513" width="13.85546875" style="4" customWidth="1"/>
    <col min="10514" max="10514" width="38.85546875" style="4" customWidth="1"/>
    <col min="10515" max="10516" width="4.85546875" style="4" customWidth="1"/>
    <col min="10517" max="10517" width="11.85546875" style="4" customWidth="1"/>
    <col min="10518" max="10518" width="9.140625" style="4" customWidth="1"/>
    <col min="10519" max="10519" width="13.42578125" style="4" customWidth="1"/>
    <col min="10520" max="10520" width="15.28515625" style="4" customWidth="1"/>
    <col min="10521" max="10521" width="15.42578125" style="4" customWidth="1"/>
    <col min="10522" max="10523" width="14.42578125" style="4" customWidth="1"/>
    <col min="10524" max="10524" width="7.140625" style="4" customWidth="1"/>
    <col min="10525" max="10527" width="15.140625" style="4" customWidth="1"/>
    <col min="10528" max="10528" width="6.7109375" style="4" customWidth="1"/>
    <col min="10529" max="10529" width="16" style="4" customWidth="1"/>
    <col min="10530" max="10530" width="14.85546875" style="4" customWidth="1"/>
    <col min="10531" max="10531" width="12.85546875" style="4" customWidth="1"/>
    <col min="10532" max="10532" width="4.85546875" style="4" customWidth="1"/>
    <col min="10533" max="10533" width="14.140625" style="4" customWidth="1"/>
    <col min="10534" max="10534" width="13.85546875" style="4" customWidth="1"/>
    <col min="10535" max="10535" width="14.140625" style="4" customWidth="1"/>
    <col min="10536" max="10536" width="8.5703125" style="4" bestFit="1" customWidth="1"/>
    <col min="10537" max="10537" width="12.85546875" style="4" customWidth="1"/>
    <col min="10538" max="10538" width="14" style="4" customWidth="1"/>
    <col min="10539" max="10539" width="13.140625" style="4" customWidth="1"/>
    <col min="10540" max="10540" width="8.5703125" style="4" bestFit="1" customWidth="1"/>
    <col min="10541" max="10541" width="15" style="4" customWidth="1"/>
    <col min="10542" max="10542" width="14.7109375" style="4" customWidth="1"/>
    <col min="10543" max="10543" width="15" style="4" customWidth="1"/>
    <col min="10544" max="10544" width="59.7109375" style="4" customWidth="1"/>
    <col min="10545" max="10545" width="81.7109375" style="4" bestFit="1" customWidth="1"/>
    <col min="10546" max="10546" width="19.42578125" style="4" customWidth="1"/>
    <col min="10547" max="10547" width="14.5703125" style="4" customWidth="1"/>
    <col min="10548" max="10548" width="12.28515625" style="4" customWidth="1"/>
    <col min="10549" max="10549" width="14.5703125" style="4" customWidth="1"/>
    <col min="10550" max="10550" width="11.7109375" style="4" customWidth="1"/>
    <col min="10551" max="10551" width="14" style="4" customWidth="1"/>
    <col min="10552" max="10552" width="20.5703125" style="4" customWidth="1"/>
    <col min="10553" max="10553" width="11.7109375" style="4" customWidth="1"/>
    <col min="10554" max="10554" width="10.85546875" style="4" customWidth="1"/>
    <col min="10555" max="10756" width="9.140625" style="4"/>
    <col min="10757" max="10757" width="7.42578125" style="4" customWidth="1"/>
    <col min="10758" max="10758" width="20.7109375" style="4" customWidth="1"/>
    <col min="10759" max="10759" width="44.28515625" style="4" customWidth="1"/>
    <col min="10760" max="10760" width="48.85546875" style="4" customWidth="1"/>
    <col min="10761" max="10761" width="8.5703125" style="4" customWidth="1"/>
    <col min="10762" max="10763" width="5.28515625" style="4" customWidth="1"/>
    <col min="10764" max="10764" width="7" style="4" customWidth="1"/>
    <col min="10765" max="10765" width="12.28515625" style="4" customWidth="1"/>
    <col min="10766" max="10766" width="10.7109375" style="4" customWidth="1"/>
    <col min="10767" max="10767" width="11.140625" style="4" customWidth="1"/>
    <col min="10768" max="10768" width="8.85546875" style="4" customWidth="1"/>
    <col min="10769" max="10769" width="13.85546875" style="4" customWidth="1"/>
    <col min="10770" max="10770" width="38.85546875" style="4" customWidth="1"/>
    <col min="10771" max="10772" width="4.85546875" style="4" customWidth="1"/>
    <col min="10773" max="10773" width="11.85546875" style="4" customWidth="1"/>
    <col min="10774" max="10774" width="9.140625" style="4" customWidth="1"/>
    <col min="10775" max="10775" width="13.42578125" style="4" customWidth="1"/>
    <col min="10776" max="10776" width="15.28515625" style="4" customWidth="1"/>
    <col min="10777" max="10777" width="15.42578125" style="4" customWidth="1"/>
    <col min="10778" max="10779" width="14.42578125" style="4" customWidth="1"/>
    <col min="10780" max="10780" width="7.140625" style="4" customWidth="1"/>
    <col min="10781" max="10783" width="15.140625" style="4" customWidth="1"/>
    <col min="10784" max="10784" width="6.7109375" style="4" customWidth="1"/>
    <col min="10785" max="10785" width="16" style="4" customWidth="1"/>
    <col min="10786" max="10786" width="14.85546875" style="4" customWidth="1"/>
    <col min="10787" max="10787" width="12.85546875" style="4" customWidth="1"/>
    <col min="10788" max="10788" width="4.85546875" style="4" customWidth="1"/>
    <col min="10789" max="10789" width="14.140625" style="4" customWidth="1"/>
    <col min="10790" max="10790" width="13.85546875" style="4" customWidth="1"/>
    <col min="10791" max="10791" width="14.140625" style="4" customWidth="1"/>
    <col min="10792" max="10792" width="8.5703125" style="4" bestFit="1" customWidth="1"/>
    <col min="10793" max="10793" width="12.85546875" style="4" customWidth="1"/>
    <col min="10794" max="10794" width="14" style="4" customWidth="1"/>
    <col min="10795" max="10795" width="13.140625" style="4" customWidth="1"/>
    <col min="10796" max="10796" width="8.5703125" style="4" bestFit="1" customWidth="1"/>
    <col min="10797" max="10797" width="15" style="4" customWidth="1"/>
    <col min="10798" max="10798" width="14.7109375" style="4" customWidth="1"/>
    <col min="10799" max="10799" width="15" style="4" customWidth="1"/>
    <col min="10800" max="10800" width="59.7109375" style="4" customWidth="1"/>
    <col min="10801" max="10801" width="81.7109375" style="4" bestFit="1" customWidth="1"/>
    <col min="10802" max="10802" width="19.42578125" style="4" customWidth="1"/>
    <col min="10803" max="10803" width="14.5703125" style="4" customWidth="1"/>
    <col min="10804" max="10804" width="12.28515625" style="4" customWidth="1"/>
    <col min="10805" max="10805" width="14.5703125" style="4" customWidth="1"/>
    <col min="10806" max="10806" width="11.7109375" style="4" customWidth="1"/>
    <col min="10807" max="10807" width="14" style="4" customWidth="1"/>
    <col min="10808" max="10808" width="20.5703125" style="4" customWidth="1"/>
    <col min="10809" max="10809" width="11.7109375" style="4" customWidth="1"/>
    <col min="10810" max="10810" width="10.85546875" style="4" customWidth="1"/>
    <col min="10811" max="11012" width="9.140625" style="4"/>
    <col min="11013" max="11013" width="7.42578125" style="4" customWidth="1"/>
    <col min="11014" max="11014" width="20.7109375" style="4" customWidth="1"/>
    <col min="11015" max="11015" width="44.28515625" style="4" customWidth="1"/>
    <col min="11016" max="11016" width="48.85546875" style="4" customWidth="1"/>
    <col min="11017" max="11017" width="8.5703125" style="4" customWidth="1"/>
    <col min="11018" max="11019" width="5.28515625" style="4" customWidth="1"/>
    <col min="11020" max="11020" width="7" style="4" customWidth="1"/>
    <col min="11021" max="11021" width="12.28515625" style="4" customWidth="1"/>
    <col min="11022" max="11022" width="10.7109375" style="4" customWidth="1"/>
    <col min="11023" max="11023" width="11.140625" style="4" customWidth="1"/>
    <col min="11024" max="11024" width="8.85546875" style="4" customWidth="1"/>
    <col min="11025" max="11025" width="13.85546875" style="4" customWidth="1"/>
    <col min="11026" max="11026" width="38.85546875" style="4" customWidth="1"/>
    <col min="11027" max="11028" width="4.85546875" style="4" customWidth="1"/>
    <col min="11029" max="11029" width="11.85546875" style="4" customWidth="1"/>
    <col min="11030" max="11030" width="9.140625" style="4" customWidth="1"/>
    <col min="11031" max="11031" width="13.42578125" style="4" customWidth="1"/>
    <col min="11032" max="11032" width="15.28515625" style="4" customWidth="1"/>
    <col min="11033" max="11033" width="15.42578125" style="4" customWidth="1"/>
    <col min="11034" max="11035" width="14.42578125" style="4" customWidth="1"/>
    <col min="11036" max="11036" width="7.140625" style="4" customWidth="1"/>
    <col min="11037" max="11039" width="15.140625" style="4" customWidth="1"/>
    <col min="11040" max="11040" width="6.7109375" style="4" customWidth="1"/>
    <col min="11041" max="11041" width="16" style="4" customWidth="1"/>
    <col min="11042" max="11042" width="14.85546875" style="4" customWidth="1"/>
    <col min="11043" max="11043" width="12.85546875" style="4" customWidth="1"/>
    <col min="11044" max="11044" width="4.85546875" style="4" customWidth="1"/>
    <col min="11045" max="11045" width="14.140625" style="4" customWidth="1"/>
    <col min="11046" max="11046" width="13.85546875" style="4" customWidth="1"/>
    <col min="11047" max="11047" width="14.140625" style="4" customWidth="1"/>
    <col min="11048" max="11048" width="8.5703125" style="4" bestFit="1" customWidth="1"/>
    <col min="11049" max="11049" width="12.85546875" style="4" customWidth="1"/>
    <col min="11050" max="11050" width="14" style="4" customWidth="1"/>
    <col min="11051" max="11051" width="13.140625" style="4" customWidth="1"/>
    <col min="11052" max="11052" width="8.5703125" style="4" bestFit="1" customWidth="1"/>
    <col min="11053" max="11053" width="15" style="4" customWidth="1"/>
    <col min="11054" max="11054" width="14.7109375" style="4" customWidth="1"/>
    <col min="11055" max="11055" width="15" style="4" customWidth="1"/>
    <col min="11056" max="11056" width="59.7109375" style="4" customWidth="1"/>
    <col min="11057" max="11057" width="81.7109375" style="4" bestFit="1" customWidth="1"/>
    <col min="11058" max="11058" width="19.42578125" style="4" customWidth="1"/>
    <col min="11059" max="11059" width="14.5703125" style="4" customWidth="1"/>
    <col min="11060" max="11060" width="12.28515625" style="4" customWidth="1"/>
    <col min="11061" max="11061" width="14.5703125" style="4" customWidth="1"/>
    <col min="11062" max="11062" width="11.7109375" style="4" customWidth="1"/>
    <col min="11063" max="11063" width="14" style="4" customWidth="1"/>
    <col min="11064" max="11064" width="20.5703125" style="4" customWidth="1"/>
    <col min="11065" max="11065" width="11.7109375" style="4" customWidth="1"/>
    <col min="11066" max="11066" width="10.85546875" style="4" customWidth="1"/>
    <col min="11067" max="11268" width="9.140625" style="4"/>
    <col min="11269" max="11269" width="7.42578125" style="4" customWidth="1"/>
    <col min="11270" max="11270" width="20.7109375" style="4" customWidth="1"/>
    <col min="11271" max="11271" width="44.28515625" style="4" customWidth="1"/>
    <col min="11272" max="11272" width="48.85546875" style="4" customWidth="1"/>
    <col min="11273" max="11273" width="8.5703125" style="4" customWidth="1"/>
    <col min="11274" max="11275" width="5.28515625" style="4" customWidth="1"/>
    <col min="11276" max="11276" width="7" style="4" customWidth="1"/>
    <col min="11277" max="11277" width="12.28515625" style="4" customWidth="1"/>
    <col min="11278" max="11278" width="10.7109375" style="4" customWidth="1"/>
    <col min="11279" max="11279" width="11.140625" style="4" customWidth="1"/>
    <col min="11280" max="11280" width="8.85546875" style="4" customWidth="1"/>
    <col min="11281" max="11281" width="13.85546875" style="4" customWidth="1"/>
    <col min="11282" max="11282" width="38.85546875" style="4" customWidth="1"/>
    <col min="11283" max="11284" width="4.85546875" style="4" customWidth="1"/>
    <col min="11285" max="11285" width="11.85546875" style="4" customWidth="1"/>
    <col min="11286" max="11286" width="9.140625" style="4" customWidth="1"/>
    <col min="11287" max="11287" width="13.42578125" style="4" customWidth="1"/>
    <col min="11288" max="11288" width="15.28515625" style="4" customWidth="1"/>
    <col min="11289" max="11289" width="15.42578125" style="4" customWidth="1"/>
    <col min="11290" max="11291" width="14.42578125" style="4" customWidth="1"/>
    <col min="11292" max="11292" width="7.140625" style="4" customWidth="1"/>
    <col min="11293" max="11295" width="15.140625" style="4" customWidth="1"/>
    <col min="11296" max="11296" width="6.7109375" style="4" customWidth="1"/>
    <col min="11297" max="11297" width="16" style="4" customWidth="1"/>
    <col min="11298" max="11298" width="14.85546875" style="4" customWidth="1"/>
    <col min="11299" max="11299" width="12.85546875" style="4" customWidth="1"/>
    <col min="11300" max="11300" width="4.85546875" style="4" customWidth="1"/>
    <col min="11301" max="11301" width="14.140625" style="4" customWidth="1"/>
    <col min="11302" max="11302" width="13.85546875" style="4" customWidth="1"/>
    <col min="11303" max="11303" width="14.140625" style="4" customWidth="1"/>
    <col min="11304" max="11304" width="8.5703125" style="4" bestFit="1" customWidth="1"/>
    <col min="11305" max="11305" width="12.85546875" style="4" customWidth="1"/>
    <col min="11306" max="11306" width="14" style="4" customWidth="1"/>
    <col min="11307" max="11307" width="13.140625" style="4" customWidth="1"/>
    <col min="11308" max="11308" width="8.5703125" style="4" bestFit="1" customWidth="1"/>
    <col min="11309" max="11309" width="15" style="4" customWidth="1"/>
    <col min="11310" max="11310" width="14.7109375" style="4" customWidth="1"/>
    <col min="11311" max="11311" width="15" style="4" customWidth="1"/>
    <col min="11312" max="11312" width="59.7109375" style="4" customWidth="1"/>
    <col min="11313" max="11313" width="81.7109375" style="4" bestFit="1" customWidth="1"/>
    <col min="11314" max="11314" width="19.42578125" style="4" customWidth="1"/>
    <col min="11315" max="11315" width="14.5703125" style="4" customWidth="1"/>
    <col min="11316" max="11316" width="12.28515625" style="4" customWidth="1"/>
    <col min="11317" max="11317" width="14.5703125" style="4" customWidth="1"/>
    <col min="11318" max="11318" width="11.7109375" style="4" customWidth="1"/>
    <col min="11319" max="11319" width="14" style="4" customWidth="1"/>
    <col min="11320" max="11320" width="20.5703125" style="4" customWidth="1"/>
    <col min="11321" max="11321" width="11.7109375" style="4" customWidth="1"/>
    <col min="11322" max="11322" width="10.85546875" style="4" customWidth="1"/>
    <col min="11323" max="11524" width="9.140625" style="4"/>
    <col min="11525" max="11525" width="7.42578125" style="4" customWidth="1"/>
    <col min="11526" max="11526" width="20.7109375" style="4" customWidth="1"/>
    <col min="11527" max="11527" width="44.28515625" style="4" customWidth="1"/>
    <col min="11528" max="11528" width="48.85546875" style="4" customWidth="1"/>
    <col min="11529" max="11529" width="8.5703125" style="4" customWidth="1"/>
    <col min="11530" max="11531" width="5.28515625" style="4" customWidth="1"/>
    <col min="11532" max="11532" width="7" style="4" customWidth="1"/>
    <col min="11533" max="11533" width="12.28515625" style="4" customWidth="1"/>
    <col min="11534" max="11534" width="10.7109375" style="4" customWidth="1"/>
    <col min="11535" max="11535" width="11.140625" style="4" customWidth="1"/>
    <col min="11536" max="11536" width="8.85546875" style="4" customWidth="1"/>
    <col min="11537" max="11537" width="13.85546875" style="4" customWidth="1"/>
    <col min="11538" max="11538" width="38.85546875" style="4" customWidth="1"/>
    <col min="11539" max="11540" width="4.85546875" style="4" customWidth="1"/>
    <col min="11541" max="11541" width="11.85546875" style="4" customWidth="1"/>
    <col min="11542" max="11542" width="9.140625" style="4" customWidth="1"/>
    <col min="11543" max="11543" width="13.42578125" style="4" customWidth="1"/>
    <col min="11544" max="11544" width="15.28515625" style="4" customWidth="1"/>
    <col min="11545" max="11545" width="15.42578125" style="4" customWidth="1"/>
    <col min="11546" max="11547" width="14.42578125" style="4" customWidth="1"/>
    <col min="11548" max="11548" width="7.140625" style="4" customWidth="1"/>
    <col min="11549" max="11551" width="15.140625" style="4" customWidth="1"/>
    <col min="11552" max="11552" width="6.7109375" style="4" customWidth="1"/>
    <col min="11553" max="11553" width="16" style="4" customWidth="1"/>
    <col min="11554" max="11554" width="14.85546875" style="4" customWidth="1"/>
    <col min="11555" max="11555" width="12.85546875" style="4" customWidth="1"/>
    <col min="11556" max="11556" width="4.85546875" style="4" customWidth="1"/>
    <col min="11557" max="11557" width="14.140625" style="4" customWidth="1"/>
    <col min="11558" max="11558" width="13.85546875" style="4" customWidth="1"/>
    <col min="11559" max="11559" width="14.140625" style="4" customWidth="1"/>
    <col min="11560" max="11560" width="8.5703125" style="4" bestFit="1" customWidth="1"/>
    <col min="11561" max="11561" width="12.85546875" style="4" customWidth="1"/>
    <col min="11562" max="11562" width="14" style="4" customWidth="1"/>
    <col min="11563" max="11563" width="13.140625" style="4" customWidth="1"/>
    <col min="11564" max="11564" width="8.5703125" style="4" bestFit="1" customWidth="1"/>
    <col min="11565" max="11565" width="15" style="4" customWidth="1"/>
    <col min="11566" max="11566" width="14.7109375" style="4" customWidth="1"/>
    <col min="11567" max="11567" width="15" style="4" customWidth="1"/>
    <col min="11568" max="11568" width="59.7109375" style="4" customWidth="1"/>
    <col min="11569" max="11569" width="81.7109375" style="4" bestFit="1" customWidth="1"/>
    <col min="11570" max="11570" width="19.42578125" style="4" customWidth="1"/>
    <col min="11571" max="11571" width="14.5703125" style="4" customWidth="1"/>
    <col min="11572" max="11572" width="12.28515625" style="4" customWidth="1"/>
    <col min="11573" max="11573" width="14.5703125" style="4" customWidth="1"/>
    <col min="11574" max="11574" width="11.7109375" style="4" customWidth="1"/>
    <col min="11575" max="11575" width="14" style="4" customWidth="1"/>
    <col min="11576" max="11576" width="20.5703125" style="4" customWidth="1"/>
    <col min="11577" max="11577" width="11.7109375" style="4" customWidth="1"/>
    <col min="11578" max="11578" width="10.85546875" style="4" customWidth="1"/>
    <col min="11579" max="11780" width="9.140625" style="4"/>
    <col min="11781" max="11781" width="7.42578125" style="4" customWidth="1"/>
    <col min="11782" max="11782" width="20.7109375" style="4" customWidth="1"/>
    <col min="11783" max="11783" width="44.28515625" style="4" customWidth="1"/>
    <col min="11784" max="11784" width="48.85546875" style="4" customWidth="1"/>
    <col min="11785" max="11785" width="8.5703125" style="4" customWidth="1"/>
    <col min="11786" max="11787" width="5.28515625" style="4" customWidth="1"/>
    <col min="11788" max="11788" width="7" style="4" customWidth="1"/>
    <col min="11789" max="11789" width="12.28515625" style="4" customWidth="1"/>
    <col min="11790" max="11790" width="10.7109375" style="4" customWidth="1"/>
    <col min="11791" max="11791" width="11.140625" style="4" customWidth="1"/>
    <col min="11792" max="11792" width="8.85546875" style="4" customWidth="1"/>
    <col min="11793" max="11793" width="13.85546875" style="4" customWidth="1"/>
    <col min="11794" max="11794" width="38.85546875" style="4" customWidth="1"/>
    <col min="11795" max="11796" width="4.85546875" style="4" customWidth="1"/>
    <col min="11797" max="11797" width="11.85546875" style="4" customWidth="1"/>
    <col min="11798" max="11798" width="9.140625" style="4" customWidth="1"/>
    <col min="11799" max="11799" width="13.42578125" style="4" customWidth="1"/>
    <col min="11800" max="11800" width="15.28515625" style="4" customWidth="1"/>
    <col min="11801" max="11801" width="15.42578125" style="4" customWidth="1"/>
    <col min="11802" max="11803" width="14.42578125" style="4" customWidth="1"/>
    <col min="11804" max="11804" width="7.140625" style="4" customWidth="1"/>
    <col min="11805" max="11807" width="15.140625" style="4" customWidth="1"/>
    <col min="11808" max="11808" width="6.7109375" style="4" customWidth="1"/>
    <col min="11809" max="11809" width="16" style="4" customWidth="1"/>
    <col min="11810" max="11810" width="14.85546875" style="4" customWidth="1"/>
    <col min="11811" max="11811" width="12.85546875" style="4" customWidth="1"/>
    <col min="11812" max="11812" width="4.85546875" style="4" customWidth="1"/>
    <col min="11813" max="11813" width="14.140625" style="4" customWidth="1"/>
    <col min="11814" max="11814" width="13.85546875" style="4" customWidth="1"/>
    <col min="11815" max="11815" width="14.140625" style="4" customWidth="1"/>
    <col min="11816" max="11816" width="8.5703125" style="4" bestFit="1" customWidth="1"/>
    <col min="11817" max="11817" width="12.85546875" style="4" customWidth="1"/>
    <col min="11818" max="11818" width="14" style="4" customWidth="1"/>
    <col min="11819" max="11819" width="13.140625" style="4" customWidth="1"/>
    <col min="11820" max="11820" width="8.5703125" style="4" bestFit="1" customWidth="1"/>
    <col min="11821" max="11821" width="15" style="4" customWidth="1"/>
    <col min="11822" max="11822" width="14.7109375" style="4" customWidth="1"/>
    <col min="11823" max="11823" width="15" style="4" customWidth="1"/>
    <col min="11824" max="11824" width="59.7109375" style="4" customWidth="1"/>
    <col min="11825" max="11825" width="81.7109375" style="4" bestFit="1" customWidth="1"/>
    <col min="11826" max="11826" width="19.42578125" style="4" customWidth="1"/>
    <col min="11827" max="11827" width="14.5703125" style="4" customWidth="1"/>
    <col min="11828" max="11828" width="12.28515625" style="4" customWidth="1"/>
    <col min="11829" max="11829" width="14.5703125" style="4" customWidth="1"/>
    <col min="11830" max="11830" width="11.7109375" style="4" customWidth="1"/>
    <col min="11831" max="11831" width="14" style="4" customWidth="1"/>
    <col min="11832" max="11832" width="20.5703125" style="4" customWidth="1"/>
    <col min="11833" max="11833" width="11.7109375" style="4" customWidth="1"/>
    <col min="11834" max="11834" width="10.85546875" style="4" customWidth="1"/>
    <col min="11835" max="12036" width="9.140625" style="4"/>
    <col min="12037" max="12037" width="7.42578125" style="4" customWidth="1"/>
    <col min="12038" max="12038" width="20.7109375" style="4" customWidth="1"/>
    <col min="12039" max="12039" width="44.28515625" style="4" customWidth="1"/>
    <col min="12040" max="12040" width="48.85546875" style="4" customWidth="1"/>
    <col min="12041" max="12041" width="8.5703125" style="4" customWidth="1"/>
    <col min="12042" max="12043" width="5.28515625" style="4" customWidth="1"/>
    <col min="12044" max="12044" width="7" style="4" customWidth="1"/>
    <col min="12045" max="12045" width="12.28515625" style="4" customWidth="1"/>
    <col min="12046" max="12046" width="10.7109375" style="4" customWidth="1"/>
    <col min="12047" max="12047" width="11.140625" style="4" customWidth="1"/>
    <col min="12048" max="12048" width="8.85546875" style="4" customWidth="1"/>
    <col min="12049" max="12049" width="13.85546875" style="4" customWidth="1"/>
    <col min="12050" max="12050" width="38.85546875" style="4" customWidth="1"/>
    <col min="12051" max="12052" width="4.85546875" style="4" customWidth="1"/>
    <col min="12053" max="12053" width="11.85546875" style="4" customWidth="1"/>
    <col min="12054" max="12054" width="9.140625" style="4" customWidth="1"/>
    <col min="12055" max="12055" width="13.42578125" style="4" customWidth="1"/>
    <col min="12056" max="12056" width="15.28515625" style="4" customWidth="1"/>
    <col min="12057" max="12057" width="15.42578125" style="4" customWidth="1"/>
    <col min="12058" max="12059" width="14.42578125" style="4" customWidth="1"/>
    <col min="12060" max="12060" width="7.140625" style="4" customWidth="1"/>
    <col min="12061" max="12063" width="15.140625" style="4" customWidth="1"/>
    <col min="12064" max="12064" width="6.7109375" style="4" customWidth="1"/>
    <col min="12065" max="12065" width="16" style="4" customWidth="1"/>
    <col min="12066" max="12066" width="14.85546875" style="4" customWidth="1"/>
    <col min="12067" max="12067" width="12.85546875" style="4" customWidth="1"/>
    <col min="12068" max="12068" width="4.85546875" style="4" customWidth="1"/>
    <col min="12069" max="12069" width="14.140625" style="4" customWidth="1"/>
    <col min="12070" max="12070" width="13.85546875" style="4" customWidth="1"/>
    <col min="12071" max="12071" width="14.140625" style="4" customWidth="1"/>
    <col min="12072" max="12072" width="8.5703125" style="4" bestFit="1" customWidth="1"/>
    <col min="12073" max="12073" width="12.85546875" style="4" customWidth="1"/>
    <col min="12074" max="12074" width="14" style="4" customWidth="1"/>
    <col min="12075" max="12075" width="13.140625" style="4" customWidth="1"/>
    <col min="12076" max="12076" width="8.5703125" style="4" bestFit="1" customWidth="1"/>
    <col min="12077" max="12077" width="15" style="4" customWidth="1"/>
    <col min="12078" max="12078" width="14.7109375" style="4" customWidth="1"/>
    <col min="12079" max="12079" width="15" style="4" customWidth="1"/>
    <col min="12080" max="12080" width="59.7109375" style="4" customWidth="1"/>
    <col min="12081" max="12081" width="81.7109375" style="4" bestFit="1" customWidth="1"/>
    <col min="12082" max="12082" width="19.42578125" style="4" customWidth="1"/>
    <col min="12083" max="12083" width="14.5703125" style="4" customWidth="1"/>
    <col min="12084" max="12084" width="12.28515625" style="4" customWidth="1"/>
    <col min="12085" max="12085" width="14.5703125" style="4" customWidth="1"/>
    <col min="12086" max="12086" width="11.7109375" style="4" customWidth="1"/>
    <col min="12087" max="12087" width="14" style="4" customWidth="1"/>
    <col min="12088" max="12088" width="20.5703125" style="4" customWidth="1"/>
    <col min="12089" max="12089" width="11.7109375" style="4" customWidth="1"/>
    <col min="12090" max="12090" width="10.85546875" style="4" customWidth="1"/>
    <col min="12091" max="12292" width="9.140625" style="4"/>
    <col min="12293" max="12293" width="7.42578125" style="4" customWidth="1"/>
    <col min="12294" max="12294" width="20.7109375" style="4" customWidth="1"/>
    <col min="12295" max="12295" width="44.28515625" style="4" customWidth="1"/>
    <col min="12296" max="12296" width="48.85546875" style="4" customWidth="1"/>
    <col min="12297" max="12297" width="8.5703125" style="4" customWidth="1"/>
    <col min="12298" max="12299" width="5.28515625" style="4" customWidth="1"/>
    <col min="12300" max="12300" width="7" style="4" customWidth="1"/>
    <col min="12301" max="12301" width="12.28515625" style="4" customWidth="1"/>
    <col min="12302" max="12302" width="10.7109375" style="4" customWidth="1"/>
    <col min="12303" max="12303" width="11.140625" style="4" customWidth="1"/>
    <col min="12304" max="12304" width="8.85546875" style="4" customWidth="1"/>
    <col min="12305" max="12305" width="13.85546875" style="4" customWidth="1"/>
    <col min="12306" max="12306" width="38.85546875" style="4" customWidth="1"/>
    <col min="12307" max="12308" width="4.85546875" style="4" customWidth="1"/>
    <col min="12309" max="12309" width="11.85546875" style="4" customWidth="1"/>
    <col min="12310" max="12310" width="9.140625" style="4" customWidth="1"/>
    <col min="12311" max="12311" width="13.42578125" style="4" customWidth="1"/>
    <col min="12312" max="12312" width="15.28515625" style="4" customWidth="1"/>
    <col min="12313" max="12313" width="15.42578125" style="4" customWidth="1"/>
    <col min="12314" max="12315" width="14.42578125" style="4" customWidth="1"/>
    <col min="12316" max="12316" width="7.140625" style="4" customWidth="1"/>
    <col min="12317" max="12319" width="15.140625" style="4" customWidth="1"/>
    <col min="12320" max="12320" width="6.7109375" style="4" customWidth="1"/>
    <col min="12321" max="12321" width="16" style="4" customWidth="1"/>
    <col min="12322" max="12322" width="14.85546875" style="4" customWidth="1"/>
    <col min="12323" max="12323" width="12.85546875" style="4" customWidth="1"/>
    <col min="12324" max="12324" width="4.85546875" style="4" customWidth="1"/>
    <col min="12325" max="12325" width="14.140625" style="4" customWidth="1"/>
    <col min="12326" max="12326" width="13.85546875" style="4" customWidth="1"/>
    <col min="12327" max="12327" width="14.140625" style="4" customWidth="1"/>
    <col min="12328" max="12328" width="8.5703125" style="4" bestFit="1" customWidth="1"/>
    <col min="12329" max="12329" width="12.85546875" style="4" customWidth="1"/>
    <col min="12330" max="12330" width="14" style="4" customWidth="1"/>
    <col min="12331" max="12331" width="13.140625" style="4" customWidth="1"/>
    <col min="12332" max="12332" width="8.5703125" style="4" bestFit="1" customWidth="1"/>
    <col min="12333" max="12333" width="15" style="4" customWidth="1"/>
    <col min="12334" max="12334" width="14.7109375" style="4" customWidth="1"/>
    <col min="12335" max="12335" width="15" style="4" customWidth="1"/>
    <col min="12336" max="12336" width="59.7109375" style="4" customWidth="1"/>
    <col min="12337" max="12337" width="81.7109375" style="4" bestFit="1" customWidth="1"/>
    <col min="12338" max="12338" width="19.42578125" style="4" customWidth="1"/>
    <col min="12339" max="12339" width="14.5703125" style="4" customWidth="1"/>
    <col min="12340" max="12340" width="12.28515625" style="4" customWidth="1"/>
    <col min="12341" max="12341" width="14.5703125" style="4" customWidth="1"/>
    <col min="12342" max="12342" width="11.7109375" style="4" customWidth="1"/>
    <col min="12343" max="12343" width="14" style="4" customWidth="1"/>
    <col min="12344" max="12344" width="20.5703125" style="4" customWidth="1"/>
    <col min="12345" max="12345" width="11.7109375" style="4" customWidth="1"/>
    <col min="12346" max="12346" width="10.85546875" style="4" customWidth="1"/>
    <col min="12347" max="12548" width="9.140625" style="4"/>
    <col min="12549" max="12549" width="7.42578125" style="4" customWidth="1"/>
    <col min="12550" max="12550" width="20.7109375" style="4" customWidth="1"/>
    <col min="12551" max="12551" width="44.28515625" style="4" customWidth="1"/>
    <col min="12552" max="12552" width="48.85546875" style="4" customWidth="1"/>
    <col min="12553" max="12553" width="8.5703125" style="4" customWidth="1"/>
    <col min="12554" max="12555" width="5.28515625" style="4" customWidth="1"/>
    <col min="12556" max="12556" width="7" style="4" customWidth="1"/>
    <col min="12557" max="12557" width="12.28515625" style="4" customWidth="1"/>
    <col min="12558" max="12558" width="10.7109375" style="4" customWidth="1"/>
    <col min="12559" max="12559" width="11.140625" style="4" customWidth="1"/>
    <col min="12560" max="12560" width="8.85546875" style="4" customWidth="1"/>
    <col min="12561" max="12561" width="13.85546875" style="4" customWidth="1"/>
    <col min="12562" max="12562" width="38.85546875" style="4" customWidth="1"/>
    <col min="12563" max="12564" width="4.85546875" style="4" customWidth="1"/>
    <col min="12565" max="12565" width="11.85546875" style="4" customWidth="1"/>
    <col min="12566" max="12566" width="9.140625" style="4" customWidth="1"/>
    <col min="12567" max="12567" width="13.42578125" style="4" customWidth="1"/>
    <col min="12568" max="12568" width="15.28515625" style="4" customWidth="1"/>
    <col min="12569" max="12569" width="15.42578125" style="4" customWidth="1"/>
    <col min="12570" max="12571" width="14.42578125" style="4" customWidth="1"/>
    <col min="12572" max="12572" width="7.140625" style="4" customWidth="1"/>
    <col min="12573" max="12575" width="15.140625" style="4" customWidth="1"/>
    <col min="12576" max="12576" width="6.7109375" style="4" customWidth="1"/>
    <col min="12577" max="12577" width="16" style="4" customWidth="1"/>
    <col min="12578" max="12578" width="14.85546875" style="4" customWidth="1"/>
    <col min="12579" max="12579" width="12.85546875" style="4" customWidth="1"/>
    <col min="12580" max="12580" width="4.85546875" style="4" customWidth="1"/>
    <col min="12581" max="12581" width="14.140625" style="4" customWidth="1"/>
    <col min="12582" max="12582" width="13.85546875" style="4" customWidth="1"/>
    <col min="12583" max="12583" width="14.140625" style="4" customWidth="1"/>
    <col min="12584" max="12584" width="8.5703125" style="4" bestFit="1" customWidth="1"/>
    <col min="12585" max="12585" width="12.85546875" style="4" customWidth="1"/>
    <col min="12586" max="12586" width="14" style="4" customWidth="1"/>
    <col min="12587" max="12587" width="13.140625" style="4" customWidth="1"/>
    <col min="12588" max="12588" width="8.5703125" style="4" bestFit="1" customWidth="1"/>
    <col min="12589" max="12589" width="15" style="4" customWidth="1"/>
    <col min="12590" max="12590" width="14.7109375" style="4" customWidth="1"/>
    <col min="12591" max="12591" width="15" style="4" customWidth="1"/>
    <col min="12592" max="12592" width="59.7109375" style="4" customWidth="1"/>
    <col min="12593" max="12593" width="81.7109375" style="4" bestFit="1" customWidth="1"/>
    <col min="12594" max="12594" width="19.42578125" style="4" customWidth="1"/>
    <col min="12595" max="12595" width="14.5703125" style="4" customWidth="1"/>
    <col min="12596" max="12596" width="12.28515625" style="4" customWidth="1"/>
    <col min="12597" max="12597" width="14.5703125" style="4" customWidth="1"/>
    <col min="12598" max="12598" width="11.7109375" style="4" customWidth="1"/>
    <col min="12599" max="12599" width="14" style="4" customWidth="1"/>
    <col min="12600" max="12600" width="20.5703125" style="4" customWidth="1"/>
    <col min="12601" max="12601" width="11.7109375" style="4" customWidth="1"/>
    <col min="12602" max="12602" width="10.85546875" style="4" customWidth="1"/>
    <col min="12603" max="12804" width="9.140625" style="4"/>
    <col min="12805" max="12805" width="7.42578125" style="4" customWidth="1"/>
    <col min="12806" max="12806" width="20.7109375" style="4" customWidth="1"/>
    <col min="12807" max="12807" width="44.28515625" style="4" customWidth="1"/>
    <col min="12808" max="12808" width="48.85546875" style="4" customWidth="1"/>
    <col min="12809" max="12809" width="8.5703125" style="4" customWidth="1"/>
    <col min="12810" max="12811" width="5.28515625" style="4" customWidth="1"/>
    <col min="12812" max="12812" width="7" style="4" customWidth="1"/>
    <col min="12813" max="12813" width="12.28515625" style="4" customWidth="1"/>
    <col min="12814" max="12814" width="10.7109375" style="4" customWidth="1"/>
    <col min="12815" max="12815" width="11.140625" style="4" customWidth="1"/>
    <col min="12816" max="12816" width="8.85546875" style="4" customWidth="1"/>
    <col min="12817" max="12817" width="13.85546875" style="4" customWidth="1"/>
    <col min="12818" max="12818" width="38.85546875" style="4" customWidth="1"/>
    <col min="12819" max="12820" width="4.85546875" style="4" customWidth="1"/>
    <col min="12821" max="12821" width="11.85546875" style="4" customWidth="1"/>
    <col min="12822" max="12822" width="9.140625" style="4" customWidth="1"/>
    <col min="12823" max="12823" width="13.42578125" style="4" customWidth="1"/>
    <col min="12824" max="12824" width="15.28515625" style="4" customWidth="1"/>
    <col min="12825" max="12825" width="15.42578125" style="4" customWidth="1"/>
    <col min="12826" max="12827" width="14.42578125" style="4" customWidth="1"/>
    <col min="12828" max="12828" width="7.140625" style="4" customWidth="1"/>
    <col min="12829" max="12831" width="15.140625" style="4" customWidth="1"/>
    <col min="12832" max="12832" width="6.7109375" style="4" customWidth="1"/>
    <col min="12833" max="12833" width="16" style="4" customWidth="1"/>
    <col min="12834" max="12834" width="14.85546875" style="4" customWidth="1"/>
    <col min="12835" max="12835" width="12.85546875" style="4" customWidth="1"/>
    <col min="12836" max="12836" width="4.85546875" style="4" customWidth="1"/>
    <col min="12837" max="12837" width="14.140625" style="4" customWidth="1"/>
    <col min="12838" max="12838" width="13.85546875" style="4" customWidth="1"/>
    <col min="12839" max="12839" width="14.140625" style="4" customWidth="1"/>
    <col min="12840" max="12840" width="8.5703125" style="4" bestFit="1" customWidth="1"/>
    <col min="12841" max="12841" width="12.85546875" style="4" customWidth="1"/>
    <col min="12842" max="12842" width="14" style="4" customWidth="1"/>
    <col min="12843" max="12843" width="13.140625" style="4" customWidth="1"/>
    <col min="12844" max="12844" width="8.5703125" style="4" bestFit="1" customWidth="1"/>
    <col min="12845" max="12845" width="15" style="4" customWidth="1"/>
    <col min="12846" max="12846" width="14.7109375" style="4" customWidth="1"/>
    <col min="12847" max="12847" width="15" style="4" customWidth="1"/>
    <col min="12848" max="12848" width="59.7109375" style="4" customWidth="1"/>
    <col min="12849" max="12849" width="81.7109375" style="4" bestFit="1" customWidth="1"/>
    <col min="12850" max="12850" width="19.42578125" style="4" customWidth="1"/>
    <col min="12851" max="12851" width="14.5703125" style="4" customWidth="1"/>
    <col min="12852" max="12852" width="12.28515625" style="4" customWidth="1"/>
    <col min="12853" max="12853" width="14.5703125" style="4" customWidth="1"/>
    <col min="12854" max="12854" width="11.7109375" style="4" customWidth="1"/>
    <col min="12855" max="12855" width="14" style="4" customWidth="1"/>
    <col min="12856" max="12856" width="20.5703125" style="4" customWidth="1"/>
    <col min="12857" max="12857" width="11.7109375" style="4" customWidth="1"/>
    <col min="12858" max="12858" width="10.85546875" style="4" customWidth="1"/>
    <col min="12859" max="13060" width="9.140625" style="4"/>
    <col min="13061" max="13061" width="7.42578125" style="4" customWidth="1"/>
    <col min="13062" max="13062" width="20.7109375" style="4" customWidth="1"/>
    <col min="13063" max="13063" width="44.28515625" style="4" customWidth="1"/>
    <col min="13064" max="13064" width="48.85546875" style="4" customWidth="1"/>
    <col min="13065" max="13065" width="8.5703125" style="4" customWidth="1"/>
    <col min="13066" max="13067" width="5.28515625" style="4" customWidth="1"/>
    <col min="13068" max="13068" width="7" style="4" customWidth="1"/>
    <col min="13069" max="13069" width="12.28515625" style="4" customWidth="1"/>
    <col min="13070" max="13070" width="10.7109375" style="4" customWidth="1"/>
    <col min="13071" max="13071" width="11.140625" style="4" customWidth="1"/>
    <col min="13072" max="13072" width="8.85546875" style="4" customWidth="1"/>
    <col min="13073" max="13073" width="13.85546875" style="4" customWidth="1"/>
    <col min="13074" max="13074" width="38.85546875" style="4" customWidth="1"/>
    <col min="13075" max="13076" width="4.85546875" style="4" customWidth="1"/>
    <col min="13077" max="13077" width="11.85546875" style="4" customWidth="1"/>
    <col min="13078" max="13078" width="9.140625" style="4" customWidth="1"/>
    <col min="13079" max="13079" width="13.42578125" style="4" customWidth="1"/>
    <col min="13080" max="13080" width="15.28515625" style="4" customWidth="1"/>
    <col min="13081" max="13081" width="15.42578125" style="4" customWidth="1"/>
    <col min="13082" max="13083" width="14.42578125" style="4" customWidth="1"/>
    <col min="13084" max="13084" width="7.140625" style="4" customWidth="1"/>
    <col min="13085" max="13087" width="15.140625" style="4" customWidth="1"/>
    <col min="13088" max="13088" width="6.7109375" style="4" customWidth="1"/>
    <col min="13089" max="13089" width="16" style="4" customWidth="1"/>
    <col min="13090" max="13090" width="14.85546875" style="4" customWidth="1"/>
    <col min="13091" max="13091" width="12.85546875" style="4" customWidth="1"/>
    <col min="13092" max="13092" width="4.85546875" style="4" customWidth="1"/>
    <col min="13093" max="13093" width="14.140625" style="4" customWidth="1"/>
    <col min="13094" max="13094" width="13.85546875" style="4" customWidth="1"/>
    <col min="13095" max="13095" width="14.140625" style="4" customWidth="1"/>
    <col min="13096" max="13096" width="8.5703125" style="4" bestFit="1" customWidth="1"/>
    <col min="13097" max="13097" width="12.85546875" style="4" customWidth="1"/>
    <col min="13098" max="13098" width="14" style="4" customWidth="1"/>
    <col min="13099" max="13099" width="13.140625" style="4" customWidth="1"/>
    <col min="13100" max="13100" width="8.5703125" style="4" bestFit="1" customWidth="1"/>
    <col min="13101" max="13101" width="15" style="4" customWidth="1"/>
    <col min="13102" max="13102" width="14.7109375" style="4" customWidth="1"/>
    <col min="13103" max="13103" width="15" style="4" customWidth="1"/>
    <col min="13104" max="13104" width="59.7109375" style="4" customWidth="1"/>
    <col min="13105" max="13105" width="81.7109375" style="4" bestFit="1" customWidth="1"/>
    <col min="13106" max="13106" width="19.42578125" style="4" customWidth="1"/>
    <col min="13107" max="13107" width="14.5703125" style="4" customWidth="1"/>
    <col min="13108" max="13108" width="12.28515625" style="4" customWidth="1"/>
    <col min="13109" max="13109" width="14.5703125" style="4" customWidth="1"/>
    <col min="13110" max="13110" width="11.7109375" style="4" customWidth="1"/>
    <col min="13111" max="13111" width="14" style="4" customWidth="1"/>
    <col min="13112" max="13112" width="20.5703125" style="4" customWidth="1"/>
    <col min="13113" max="13113" width="11.7109375" style="4" customWidth="1"/>
    <col min="13114" max="13114" width="10.85546875" style="4" customWidth="1"/>
    <col min="13115" max="13316" width="9.140625" style="4"/>
    <col min="13317" max="13317" width="7.42578125" style="4" customWidth="1"/>
    <col min="13318" max="13318" width="20.7109375" style="4" customWidth="1"/>
    <col min="13319" max="13319" width="44.28515625" style="4" customWidth="1"/>
    <col min="13320" max="13320" width="48.85546875" style="4" customWidth="1"/>
    <col min="13321" max="13321" width="8.5703125" style="4" customWidth="1"/>
    <col min="13322" max="13323" width="5.28515625" style="4" customWidth="1"/>
    <col min="13324" max="13324" width="7" style="4" customWidth="1"/>
    <col min="13325" max="13325" width="12.28515625" style="4" customWidth="1"/>
    <col min="13326" max="13326" width="10.7109375" style="4" customWidth="1"/>
    <col min="13327" max="13327" width="11.140625" style="4" customWidth="1"/>
    <col min="13328" max="13328" width="8.85546875" style="4" customWidth="1"/>
    <col min="13329" max="13329" width="13.85546875" style="4" customWidth="1"/>
    <col min="13330" max="13330" width="38.85546875" style="4" customWidth="1"/>
    <col min="13331" max="13332" width="4.85546875" style="4" customWidth="1"/>
    <col min="13333" max="13333" width="11.85546875" style="4" customWidth="1"/>
    <col min="13334" max="13334" width="9.140625" style="4" customWidth="1"/>
    <col min="13335" max="13335" width="13.42578125" style="4" customWidth="1"/>
    <col min="13336" max="13336" width="15.28515625" style="4" customWidth="1"/>
    <col min="13337" max="13337" width="15.42578125" style="4" customWidth="1"/>
    <col min="13338" max="13339" width="14.42578125" style="4" customWidth="1"/>
    <col min="13340" max="13340" width="7.140625" style="4" customWidth="1"/>
    <col min="13341" max="13343" width="15.140625" style="4" customWidth="1"/>
    <col min="13344" max="13344" width="6.7109375" style="4" customWidth="1"/>
    <col min="13345" max="13345" width="16" style="4" customWidth="1"/>
    <col min="13346" max="13346" width="14.85546875" style="4" customWidth="1"/>
    <col min="13347" max="13347" width="12.85546875" style="4" customWidth="1"/>
    <col min="13348" max="13348" width="4.85546875" style="4" customWidth="1"/>
    <col min="13349" max="13349" width="14.140625" style="4" customWidth="1"/>
    <col min="13350" max="13350" width="13.85546875" style="4" customWidth="1"/>
    <col min="13351" max="13351" width="14.140625" style="4" customWidth="1"/>
    <col min="13352" max="13352" width="8.5703125" style="4" bestFit="1" customWidth="1"/>
    <col min="13353" max="13353" width="12.85546875" style="4" customWidth="1"/>
    <col min="13354" max="13354" width="14" style="4" customWidth="1"/>
    <col min="13355" max="13355" width="13.140625" style="4" customWidth="1"/>
    <col min="13356" max="13356" width="8.5703125" style="4" bestFit="1" customWidth="1"/>
    <col min="13357" max="13357" width="15" style="4" customWidth="1"/>
    <col min="13358" max="13358" width="14.7109375" style="4" customWidth="1"/>
    <col min="13359" max="13359" width="15" style="4" customWidth="1"/>
    <col min="13360" max="13360" width="59.7109375" style="4" customWidth="1"/>
    <col min="13361" max="13361" width="81.7109375" style="4" bestFit="1" customWidth="1"/>
    <col min="13362" max="13362" width="19.42578125" style="4" customWidth="1"/>
    <col min="13363" max="13363" width="14.5703125" style="4" customWidth="1"/>
    <col min="13364" max="13364" width="12.28515625" style="4" customWidth="1"/>
    <col min="13365" max="13365" width="14.5703125" style="4" customWidth="1"/>
    <col min="13366" max="13366" width="11.7109375" style="4" customWidth="1"/>
    <col min="13367" max="13367" width="14" style="4" customWidth="1"/>
    <col min="13368" max="13368" width="20.5703125" style="4" customWidth="1"/>
    <col min="13369" max="13369" width="11.7109375" style="4" customWidth="1"/>
    <col min="13370" max="13370" width="10.85546875" style="4" customWidth="1"/>
    <col min="13371" max="13572" width="9.140625" style="4"/>
    <col min="13573" max="13573" width="7.42578125" style="4" customWidth="1"/>
    <col min="13574" max="13574" width="20.7109375" style="4" customWidth="1"/>
    <col min="13575" max="13575" width="44.28515625" style="4" customWidth="1"/>
    <col min="13576" max="13576" width="48.85546875" style="4" customWidth="1"/>
    <col min="13577" max="13577" width="8.5703125" style="4" customWidth="1"/>
    <col min="13578" max="13579" width="5.28515625" style="4" customWidth="1"/>
    <col min="13580" max="13580" width="7" style="4" customWidth="1"/>
    <col min="13581" max="13581" width="12.28515625" style="4" customWidth="1"/>
    <col min="13582" max="13582" width="10.7109375" style="4" customWidth="1"/>
    <col min="13583" max="13583" width="11.140625" style="4" customWidth="1"/>
    <col min="13584" max="13584" width="8.85546875" style="4" customWidth="1"/>
    <col min="13585" max="13585" width="13.85546875" style="4" customWidth="1"/>
    <col min="13586" max="13586" width="38.85546875" style="4" customWidth="1"/>
    <col min="13587" max="13588" width="4.85546875" style="4" customWidth="1"/>
    <col min="13589" max="13589" width="11.85546875" style="4" customWidth="1"/>
    <col min="13590" max="13590" width="9.140625" style="4" customWidth="1"/>
    <col min="13591" max="13591" width="13.42578125" style="4" customWidth="1"/>
    <col min="13592" max="13592" width="15.28515625" style="4" customWidth="1"/>
    <col min="13593" max="13593" width="15.42578125" style="4" customWidth="1"/>
    <col min="13594" max="13595" width="14.42578125" style="4" customWidth="1"/>
    <col min="13596" max="13596" width="7.140625" style="4" customWidth="1"/>
    <col min="13597" max="13599" width="15.140625" style="4" customWidth="1"/>
    <col min="13600" max="13600" width="6.7109375" style="4" customWidth="1"/>
    <col min="13601" max="13601" width="16" style="4" customWidth="1"/>
    <col min="13602" max="13602" width="14.85546875" style="4" customWidth="1"/>
    <col min="13603" max="13603" width="12.85546875" style="4" customWidth="1"/>
    <col min="13604" max="13604" width="4.85546875" style="4" customWidth="1"/>
    <col min="13605" max="13605" width="14.140625" style="4" customWidth="1"/>
    <col min="13606" max="13606" width="13.85546875" style="4" customWidth="1"/>
    <col min="13607" max="13607" width="14.140625" style="4" customWidth="1"/>
    <col min="13608" max="13608" width="8.5703125" style="4" bestFit="1" customWidth="1"/>
    <col min="13609" max="13609" width="12.85546875" style="4" customWidth="1"/>
    <col min="13610" max="13610" width="14" style="4" customWidth="1"/>
    <col min="13611" max="13611" width="13.140625" style="4" customWidth="1"/>
    <col min="13612" max="13612" width="8.5703125" style="4" bestFit="1" customWidth="1"/>
    <col min="13613" max="13613" width="15" style="4" customWidth="1"/>
    <col min="13614" max="13614" width="14.7109375" style="4" customWidth="1"/>
    <col min="13615" max="13615" width="15" style="4" customWidth="1"/>
    <col min="13616" max="13616" width="59.7109375" style="4" customWidth="1"/>
    <col min="13617" max="13617" width="81.7109375" style="4" bestFit="1" customWidth="1"/>
    <col min="13618" max="13618" width="19.42578125" style="4" customWidth="1"/>
    <col min="13619" max="13619" width="14.5703125" style="4" customWidth="1"/>
    <col min="13620" max="13620" width="12.28515625" style="4" customWidth="1"/>
    <col min="13621" max="13621" width="14.5703125" style="4" customWidth="1"/>
    <col min="13622" max="13622" width="11.7109375" style="4" customWidth="1"/>
    <col min="13623" max="13623" width="14" style="4" customWidth="1"/>
    <col min="13624" max="13624" width="20.5703125" style="4" customWidth="1"/>
    <col min="13625" max="13625" width="11.7109375" style="4" customWidth="1"/>
    <col min="13626" max="13626" width="10.85546875" style="4" customWidth="1"/>
    <col min="13627" max="13828" width="9.140625" style="4"/>
    <col min="13829" max="13829" width="7.42578125" style="4" customWidth="1"/>
    <col min="13830" max="13830" width="20.7109375" style="4" customWidth="1"/>
    <col min="13831" max="13831" width="44.28515625" style="4" customWidth="1"/>
    <col min="13832" max="13832" width="48.85546875" style="4" customWidth="1"/>
    <col min="13833" max="13833" width="8.5703125" style="4" customWidth="1"/>
    <col min="13834" max="13835" width="5.28515625" style="4" customWidth="1"/>
    <col min="13836" max="13836" width="7" style="4" customWidth="1"/>
    <col min="13837" max="13837" width="12.28515625" style="4" customWidth="1"/>
    <col min="13838" max="13838" width="10.7109375" style="4" customWidth="1"/>
    <col min="13839" max="13839" width="11.140625" style="4" customWidth="1"/>
    <col min="13840" max="13840" width="8.85546875" style="4" customWidth="1"/>
    <col min="13841" max="13841" width="13.85546875" style="4" customWidth="1"/>
    <col min="13842" max="13842" width="38.85546875" style="4" customWidth="1"/>
    <col min="13843" max="13844" width="4.85546875" style="4" customWidth="1"/>
    <col min="13845" max="13845" width="11.85546875" style="4" customWidth="1"/>
    <col min="13846" max="13846" width="9.140625" style="4" customWidth="1"/>
    <col min="13847" max="13847" width="13.42578125" style="4" customWidth="1"/>
    <col min="13848" max="13848" width="15.28515625" style="4" customWidth="1"/>
    <col min="13849" max="13849" width="15.42578125" style="4" customWidth="1"/>
    <col min="13850" max="13851" width="14.42578125" style="4" customWidth="1"/>
    <col min="13852" max="13852" width="7.140625" style="4" customWidth="1"/>
    <col min="13853" max="13855" width="15.140625" style="4" customWidth="1"/>
    <col min="13856" max="13856" width="6.7109375" style="4" customWidth="1"/>
    <col min="13857" max="13857" width="16" style="4" customWidth="1"/>
    <col min="13858" max="13858" width="14.85546875" style="4" customWidth="1"/>
    <col min="13859" max="13859" width="12.85546875" style="4" customWidth="1"/>
    <col min="13860" max="13860" width="4.85546875" style="4" customWidth="1"/>
    <col min="13861" max="13861" width="14.140625" style="4" customWidth="1"/>
    <col min="13862" max="13862" width="13.85546875" style="4" customWidth="1"/>
    <col min="13863" max="13863" width="14.140625" style="4" customWidth="1"/>
    <col min="13864" max="13864" width="8.5703125" style="4" bestFit="1" customWidth="1"/>
    <col min="13865" max="13865" width="12.85546875" style="4" customWidth="1"/>
    <col min="13866" max="13866" width="14" style="4" customWidth="1"/>
    <col min="13867" max="13867" width="13.140625" style="4" customWidth="1"/>
    <col min="13868" max="13868" width="8.5703125" style="4" bestFit="1" customWidth="1"/>
    <col min="13869" max="13869" width="15" style="4" customWidth="1"/>
    <col min="13870" max="13870" width="14.7109375" style="4" customWidth="1"/>
    <col min="13871" max="13871" width="15" style="4" customWidth="1"/>
    <col min="13872" max="13872" width="59.7109375" style="4" customWidth="1"/>
    <col min="13873" max="13873" width="81.7109375" style="4" bestFit="1" customWidth="1"/>
    <col min="13874" max="13874" width="19.42578125" style="4" customWidth="1"/>
    <col min="13875" max="13875" width="14.5703125" style="4" customWidth="1"/>
    <col min="13876" max="13876" width="12.28515625" style="4" customWidth="1"/>
    <col min="13877" max="13877" width="14.5703125" style="4" customWidth="1"/>
    <col min="13878" max="13878" width="11.7109375" style="4" customWidth="1"/>
    <col min="13879" max="13879" width="14" style="4" customWidth="1"/>
    <col min="13880" max="13880" width="20.5703125" style="4" customWidth="1"/>
    <col min="13881" max="13881" width="11.7109375" style="4" customWidth="1"/>
    <col min="13882" max="13882" width="10.85546875" style="4" customWidth="1"/>
    <col min="13883" max="14084" width="9.140625" style="4"/>
    <col min="14085" max="14085" width="7.42578125" style="4" customWidth="1"/>
    <col min="14086" max="14086" width="20.7109375" style="4" customWidth="1"/>
    <col min="14087" max="14087" width="44.28515625" style="4" customWidth="1"/>
    <col min="14088" max="14088" width="48.85546875" style="4" customWidth="1"/>
    <col min="14089" max="14089" width="8.5703125" style="4" customWidth="1"/>
    <col min="14090" max="14091" width="5.28515625" style="4" customWidth="1"/>
    <col min="14092" max="14092" width="7" style="4" customWidth="1"/>
    <col min="14093" max="14093" width="12.28515625" style="4" customWidth="1"/>
    <col min="14094" max="14094" width="10.7109375" style="4" customWidth="1"/>
    <col min="14095" max="14095" width="11.140625" style="4" customWidth="1"/>
    <col min="14096" max="14096" width="8.85546875" style="4" customWidth="1"/>
    <col min="14097" max="14097" width="13.85546875" style="4" customWidth="1"/>
    <col min="14098" max="14098" width="38.85546875" style="4" customWidth="1"/>
    <col min="14099" max="14100" width="4.85546875" style="4" customWidth="1"/>
    <col min="14101" max="14101" width="11.85546875" style="4" customWidth="1"/>
    <col min="14102" max="14102" width="9.140625" style="4" customWidth="1"/>
    <col min="14103" max="14103" width="13.42578125" style="4" customWidth="1"/>
    <col min="14104" max="14104" width="15.28515625" style="4" customWidth="1"/>
    <col min="14105" max="14105" width="15.42578125" style="4" customWidth="1"/>
    <col min="14106" max="14107" width="14.42578125" style="4" customWidth="1"/>
    <col min="14108" max="14108" width="7.140625" style="4" customWidth="1"/>
    <col min="14109" max="14111" width="15.140625" style="4" customWidth="1"/>
    <col min="14112" max="14112" width="6.7109375" style="4" customWidth="1"/>
    <col min="14113" max="14113" width="16" style="4" customWidth="1"/>
    <col min="14114" max="14114" width="14.85546875" style="4" customWidth="1"/>
    <col min="14115" max="14115" width="12.85546875" style="4" customWidth="1"/>
    <col min="14116" max="14116" width="4.85546875" style="4" customWidth="1"/>
    <col min="14117" max="14117" width="14.140625" style="4" customWidth="1"/>
    <col min="14118" max="14118" width="13.85546875" style="4" customWidth="1"/>
    <col min="14119" max="14119" width="14.140625" style="4" customWidth="1"/>
    <col min="14120" max="14120" width="8.5703125" style="4" bestFit="1" customWidth="1"/>
    <col min="14121" max="14121" width="12.85546875" style="4" customWidth="1"/>
    <col min="14122" max="14122" width="14" style="4" customWidth="1"/>
    <col min="14123" max="14123" width="13.140625" style="4" customWidth="1"/>
    <col min="14124" max="14124" width="8.5703125" style="4" bestFit="1" customWidth="1"/>
    <col min="14125" max="14125" width="15" style="4" customWidth="1"/>
    <col min="14126" max="14126" width="14.7109375" style="4" customWidth="1"/>
    <col min="14127" max="14127" width="15" style="4" customWidth="1"/>
    <col min="14128" max="14128" width="59.7109375" style="4" customWidth="1"/>
    <col min="14129" max="14129" width="81.7109375" style="4" bestFit="1" customWidth="1"/>
    <col min="14130" max="14130" width="19.42578125" style="4" customWidth="1"/>
    <col min="14131" max="14131" width="14.5703125" style="4" customWidth="1"/>
    <col min="14132" max="14132" width="12.28515625" style="4" customWidth="1"/>
    <col min="14133" max="14133" width="14.5703125" style="4" customWidth="1"/>
    <col min="14134" max="14134" width="11.7109375" style="4" customWidth="1"/>
    <col min="14135" max="14135" width="14" style="4" customWidth="1"/>
    <col min="14136" max="14136" width="20.5703125" style="4" customWidth="1"/>
    <col min="14137" max="14137" width="11.7109375" style="4" customWidth="1"/>
    <col min="14138" max="14138" width="10.85546875" style="4" customWidth="1"/>
    <col min="14139" max="14340" width="9.140625" style="4"/>
    <col min="14341" max="14341" width="7.42578125" style="4" customWidth="1"/>
    <col min="14342" max="14342" width="20.7109375" style="4" customWidth="1"/>
    <col min="14343" max="14343" width="44.28515625" style="4" customWidth="1"/>
    <col min="14344" max="14344" width="48.85546875" style="4" customWidth="1"/>
    <col min="14345" max="14345" width="8.5703125" style="4" customWidth="1"/>
    <col min="14346" max="14347" width="5.28515625" style="4" customWidth="1"/>
    <col min="14348" max="14348" width="7" style="4" customWidth="1"/>
    <col min="14349" max="14349" width="12.28515625" style="4" customWidth="1"/>
    <col min="14350" max="14350" width="10.7109375" style="4" customWidth="1"/>
    <col min="14351" max="14351" width="11.140625" style="4" customWidth="1"/>
    <col min="14352" max="14352" width="8.85546875" style="4" customWidth="1"/>
    <col min="14353" max="14353" width="13.85546875" style="4" customWidth="1"/>
    <col min="14354" max="14354" width="38.85546875" style="4" customWidth="1"/>
    <col min="14355" max="14356" width="4.85546875" style="4" customWidth="1"/>
    <col min="14357" max="14357" width="11.85546875" style="4" customWidth="1"/>
    <col min="14358" max="14358" width="9.140625" style="4" customWidth="1"/>
    <col min="14359" max="14359" width="13.42578125" style="4" customWidth="1"/>
    <col min="14360" max="14360" width="15.28515625" style="4" customWidth="1"/>
    <col min="14361" max="14361" width="15.42578125" style="4" customWidth="1"/>
    <col min="14362" max="14363" width="14.42578125" style="4" customWidth="1"/>
    <col min="14364" max="14364" width="7.140625" style="4" customWidth="1"/>
    <col min="14365" max="14367" width="15.140625" style="4" customWidth="1"/>
    <col min="14368" max="14368" width="6.7109375" style="4" customWidth="1"/>
    <col min="14369" max="14369" width="16" style="4" customWidth="1"/>
    <col min="14370" max="14370" width="14.85546875" style="4" customWidth="1"/>
    <col min="14371" max="14371" width="12.85546875" style="4" customWidth="1"/>
    <col min="14372" max="14372" width="4.85546875" style="4" customWidth="1"/>
    <col min="14373" max="14373" width="14.140625" style="4" customWidth="1"/>
    <col min="14374" max="14374" width="13.85546875" style="4" customWidth="1"/>
    <col min="14375" max="14375" width="14.140625" style="4" customWidth="1"/>
    <col min="14376" max="14376" width="8.5703125" style="4" bestFit="1" customWidth="1"/>
    <col min="14377" max="14377" width="12.85546875" style="4" customWidth="1"/>
    <col min="14378" max="14378" width="14" style="4" customWidth="1"/>
    <col min="14379" max="14379" width="13.140625" style="4" customWidth="1"/>
    <col min="14380" max="14380" width="8.5703125" style="4" bestFit="1" customWidth="1"/>
    <col min="14381" max="14381" width="15" style="4" customWidth="1"/>
    <col min="14382" max="14382" width="14.7109375" style="4" customWidth="1"/>
    <col min="14383" max="14383" width="15" style="4" customWidth="1"/>
    <col min="14384" max="14384" width="59.7109375" style="4" customWidth="1"/>
    <col min="14385" max="14385" width="81.7109375" style="4" bestFit="1" customWidth="1"/>
    <col min="14386" max="14386" width="19.42578125" style="4" customWidth="1"/>
    <col min="14387" max="14387" width="14.5703125" style="4" customWidth="1"/>
    <col min="14388" max="14388" width="12.28515625" style="4" customWidth="1"/>
    <col min="14389" max="14389" width="14.5703125" style="4" customWidth="1"/>
    <col min="14390" max="14390" width="11.7109375" style="4" customWidth="1"/>
    <col min="14391" max="14391" width="14" style="4" customWidth="1"/>
    <col min="14392" max="14392" width="20.5703125" style="4" customWidth="1"/>
    <col min="14393" max="14393" width="11.7109375" style="4" customWidth="1"/>
    <col min="14394" max="14394" width="10.85546875" style="4" customWidth="1"/>
    <col min="14395" max="14596" width="9.140625" style="4"/>
    <col min="14597" max="14597" width="7.42578125" style="4" customWidth="1"/>
    <col min="14598" max="14598" width="20.7109375" style="4" customWidth="1"/>
    <col min="14599" max="14599" width="44.28515625" style="4" customWidth="1"/>
    <col min="14600" max="14600" width="48.85546875" style="4" customWidth="1"/>
    <col min="14601" max="14601" width="8.5703125" style="4" customWidth="1"/>
    <col min="14602" max="14603" width="5.28515625" style="4" customWidth="1"/>
    <col min="14604" max="14604" width="7" style="4" customWidth="1"/>
    <col min="14605" max="14605" width="12.28515625" style="4" customWidth="1"/>
    <col min="14606" max="14606" width="10.7109375" style="4" customWidth="1"/>
    <col min="14607" max="14607" width="11.140625" style="4" customWidth="1"/>
    <col min="14608" max="14608" width="8.85546875" style="4" customWidth="1"/>
    <col min="14609" max="14609" width="13.85546875" style="4" customWidth="1"/>
    <col min="14610" max="14610" width="38.85546875" style="4" customWidth="1"/>
    <col min="14611" max="14612" width="4.85546875" style="4" customWidth="1"/>
    <col min="14613" max="14613" width="11.85546875" style="4" customWidth="1"/>
    <col min="14614" max="14614" width="9.140625" style="4" customWidth="1"/>
    <col min="14615" max="14615" width="13.42578125" style="4" customWidth="1"/>
    <col min="14616" max="14616" width="15.28515625" style="4" customWidth="1"/>
    <col min="14617" max="14617" width="15.42578125" style="4" customWidth="1"/>
    <col min="14618" max="14619" width="14.42578125" style="4" customWidth="1"/>
    <col min="14620" max="14620" width="7.140625" style="4" customWidth="1"/>
    <col min="14621" max="14623" width="15.140625" style="4" customWidth="1"/>
    <col min="14624" max="14624" width="6.7109375" style="4" customWidth="1"/>
    <col min="14625" max="14625" width="16" style="4" customWidth="1"/>
    <col min="14626" max="14626" width="14.85546875" style="4" customWidth="1"/>
    <col min="14627" max="14627" width="12.85546875" style="4" customWidth="1"/>
    <col min="14628" max="14628" width="4.85546875" style="4" customWidth="1"/>
    <col min="14629" max="14629" width="14.140625" style="4" customWidth="1"/>
    <col min="14630" max="14630" width="13.85546875" style="4" customWidth="1"/>
    <col min="14631" max="14631" width="14.140625" style="4" customWidth="1"/>
    <col min="14632" max="14632" width="8.5703125" style="4" bestFit="1" customWidth="1"/>
    <col min="14633" max="14633" width="12.85546875" style="4" customWidth="1"/>
    <col min="14634" max="14634" width="14" style="4" customWidth="1"/>
    <col min="14635" max="14635" width="13.140625" style="4" customWidth="1"/>
    <col min="14636" max="14636" width="8.5703125" style="4" bestFit="1" customWidth="1"/>
    <col min="14637" max="14637" width="15" style="4" customWidth="1"/>
    <col min="14638" max="14638" width="14.7109375" style="4" customWidth="1"/>
    <col min="14639" max="14639" width="15" style="4" customWidth="1"/>
    <col min="14640" max="14640" width="59.7109375" style="4" customWidth="1"/>
    <col min="14641" max="14641" width="81.7109375" style="4" bestFit="1" customWidth="1"/>
    <col min="14642" max="14642" width="19.42578125" style="4" customWidth="1"/>
    <col min="14643" max="14643" width="14.5703125" style="4" customWidth="1"/>
    <col min="14644" max="14644" width="12.28515625" style="4" customWidth="1"/>
    <col min="14645" max="14645" width="14.5703125" style="4" customWidth="1"/>
    <col min="14646" max="14646" width="11.7109375" style="4" customWidth="1"/>
    <col min="14647" max="14647" width="14" style="4" customWidth="1"/>
    <col min="14648" max="14648" width="20.5703125" style="4" customWidth="1"/>
    <col min="14649" max="14649" width="11.7109375" style="4" customWidth="1"/>
    <col min="14650" max="14650" width="10.85546875" style="4" customWidth="1"/>
    <col min="14651" max="14852" width="9.140625" style="4"/>
    <col min="14853" max="14853" width="7.42578125" style="4" customWidth="1"/>
    <col min="14854" max="14854" width="20.7109375" style="4" customWidth="1"/>
    <col min="14855" max="14855" width="44.28515625" style="4" customWidth="1"/>
    <col min="14856" max="14856" width="48.85546875" style="4" customWidth="1"/>
    <col min="14857" max="14857" width="8.5703125" style="4" customWidth="1"/>
    <col min="14858" max="14859" width="5.28515625" style="4" customWidth="1"/>
    <col min="14860" max="14860" width="7" style="4" customWidth="1"/>
    <col min="14861" max="14861" width="12.28515625" style="4" customWidth="1"/>
    <col min="14862" max="14862" width="10.7109375" style="4" customWidth="1"/>
    <col min="14863" max="14863" width="11.140625" style="4" customWidth="1"/>
    <col min="14864" max="14864" width="8.85546875" style="4" customWidth="1"/>
    <col min="14865" max="14865" width="13.85546875" style="4" customWidth="1"/>
    <col min="14866" max="14866" width="38.85546875" style="4" customWidth="1"/>
    <col min="14867" max="14868" width="4.85546875" style="4" customWidth="1"/>
    <col min="14869" max="14869" width="11.85546875" style="4" customWidth="1"/>
    <col min="14870" max="14870" width="9.140625" style="4" customWidth="1"/>
    <col min="14871" max="14871" width="13.42578125" style="4" customWidth="1"/>
    <col min="14872" max="14872" width="15.28515625" style="4" customWidth="1"/>
    <col min="14873" max="14873" width="15.42578125" style="4" customWidth="1"/>
    <col min="14874" max="14875" width="14.42578125" style="4" customWidth="1"/>
    <col min="14876" max="14876" width="7.140625" style="4" customWidth="1"/>
    <col min="14877" max="14879" width="15.140625" style="4" customWidth="1"/>
    <col min="14880" max="14880" width="6.7109375" style="4" customWidth="1"/>
    <col min="14881" max="14881" width="16" style="4" customWidth="1"/>
    <col min="14882" max="14882" width="14.85546875" style="4" customWidth="1"/>
    <col min="14883" max="14883" width="12.85546875" style="4" customWidth="1"/>
    <col min="14884" max="14884" width="4.85546875" style="4" customWidth="1"/>
    <col min="14885" max="14885" width="14.140625" style="4" customWidth="1"/>
    <col min="14886" max="14886" width="13.85546875" style="4" customWidth="1"/>
    <col min="14887" max="14887" width="14.140625" style="4" customWidth="1"/>
    <col min="14888" max="14888" width="8.5703125" style="4" bestFit="1" customWidth="1"/>
    <col min="14889" max="14889" width="12.85546875" style="4" customWidth="1"/>
    <col min="14890" max="14890" width="14" style="4" customWidth="1"/>
    <col min="14891" max="14891" width="13.140625" style="4" customWidth="1"/>
    <col min="14892" max="14892" width="8.5703125" style="4" bestFit="1" customWidth="1"/>
    <col min="14893" max="14893" width="15" style="4" customWidth="1"/>
    <col min="14894" max="14894" width="14.7109375" style="4" customWidth="1"/>
    <col min="14895" max="14895" width="15" style="4" customWidth="1"/>
    <col min="14896" max="14896" width="59.7109375" style="4" customWidth="1"/>
    <col min="14897" max="14897" width="81.7109375" style="4" bestFit="1" customWidth="1"/>
    <col min="14898" max="14898" width="19.42578125" style="4" customWidth="1"/>
    <col min="14899" max="14899" width="14.5703125" style="4" customWidth="1"/>
    <col min="14900" max="14900" width="12.28515625" style="4" customWidth="1"/>
    <col min="14901" max="14901" width="14.5703125" style="4" customWidth="1"/>
    <col min="14902" max="14902" width="11.7109375" style="4" customWidth="1"/>
    <col min="14903" max="14903" width="14" style="4" customWidth="1"/>
    <col min="14904" max="14904" width="20.5703125" style="4" customWidth="1"/>
    <col min="14905" max="14905" width="11.7109375" style="4" customWidth="1"/>
    <col min="14906" max="14906" width="10.85546875" style="4" customWidth="1"/>
    <col min="14907" max="15108" width="9.140625" style="4"/>
    <col min="15109" max="15109" width="7.42578125" style="4" customWidth="1"/>
    <col min="15110" max="15110" width="20.7109375" style="4" customWidth="1"/>
    <col min="15111" max="15111" width="44.28515625" style="4" customWidth="1"/>
    <col min="15112" max="15112" width="48.85546875" style="4" customWidth="1"/>
    <col min="15113" max="15113" width="8.5703125" style="4" customWidth="1"/>
    <col min="15114" max="15115" width="5.28515625" style="4" customWidth="1"/>
    <col min="15116" max="15116" width="7" style="4" customWidth="1"/>
    <col min="15117" max="15117" width="12.28515625" style="4" customWidth="1"/>
    <col min="15118" max="15118" width="10.7109375" style="4" customWidth="1"/>
    <col min="15119" max="15119" width="11.140625" style="4" customWidth="1"/>
    <col min="15120" max="15120" width="8.85546875" style="4" customWidth="1"/>
    <col min="15121" max="15121" width="13.85546875" style="4" customWidth="1"/>
    <col min="15122" max="15122" width="38.85546875" style="4" customWidth="1"/>
    <col min="15123" max="15124" width="4.85546875" style="4" customWidth="1"/>
    <col min="15125" max="15125" width="11.85546875" style="4" customWidth="1"/>
    <col min="15126" max="15126" width="9.140625" style="4" customWidth="1"/>
    <col min="15127" max="15127" width="13.42578125" style="4" customWidth="1"/>
    <col min="15128" max="15128" width="15.28515625" style="4" customWidth="1"/>
    <col min="15129" max="15129" width="15.42578125" style="4" customWidth="1"/>
    <col min="15130" max="15131" width="14.42578125" style="4" customWidth="1"/>
    <col min="15132" max="15132" width="7.140625" style="4" customWidth="1"/>
    <col min="15133" max="15135" width="15.140625" style="4" customWidth="1"/>
    <col min="15136" max="15136" width="6.7109375" style="4" customWidth="1"/>
    <col min="15137" max="15137" width="16" style="4" customWidth="1"/>
    <col min="15138" max="15138" width="14.85546875" style="4" customWidth="1"/>
    <col min="15139" max="15139" width="12.85546875" style="4" customWidth="1"/>
    <col min="15140" max="15140" width="4.85546875" style="4" customWidth="1"/>
    <col min="15141" max="15141" width="14.140625" style="4" customWidth="1"/>
    <col min="15142" max="15142" width="13.85546875" style="4" customWidth="1"/>
    <col min="15143" max="15143" width="14.140625" style="4" customWidth="1"/>
    <col min="15144" max="15144" width="8.5703125" style="4" bestFit="1" customWidth="1"/>
    <col min="15145" max="15145" width="12.85546875" style="4" customWidth="1"/>
    <col min="15146" max="15146" width="14" style="4" customWidth="1"/>
    <col min="15147" max="15147" width="13.140625" style="4" customWidth="1"/>
    <col min="15148" max="15148" width="8.5703125" style="4" bestFit="1" customWidth="1"/>
    <col min="15149" max="15149" width="15" style="4" customWidth="1"/>
    <col min="15150" max="15150" width="14.7109375" style="4" customWidth="1"/>
    <col min="15151" max="15151" width="15" style="4" customWidth="1"/>
    <col min="15152" max="15152" width="59.7109375" style="4" customWidth="1"/>
    <col min="15153" max="15153" width="81.7109375" style="4" bestFit="1" customWidth="1"/>
    <col min="15154" max="15154" width="19.42578125" style="4" customWidth="1"/>
    <col min="15155" max="15155" width="14.5703125" style="4" customWidth="1"/>
    <col min="15156" max="15156" width="12.28515625" style="4" customWidth="1"/>
    <col min="15157" max="15157" width="14.5703125" style="4" customWidth="1"/>
    <col min="15158" max="15158" width="11.7109375" style="4" customWidth="1"/>
    <col min="15159" max="15159" width="14" style="4" customWidth="1"/>
    <col min="15160" max="15160" width="20.5703125" style="4" customWidth="1"/>
    <col min="15161" max="15161" width="11.7109375" style="4" customWidth="1"/>
    <col min="15162" max="15162" width="10.85546875" style="4" customWidth="1"/>
    <col min="15163" max="15364" width="9.140625" style="4"/>
    <col min="15365" max="15365" width="7.42578125" style="4" customWidth="1"/>
    <col min="15366" max="15366" width="20.7109375" style="4" customWidth="1"/>
    <col min="15367" max="15367" width="44.28515625" style="4" customWidth="1"/>
    <col min="15368" max="15368" width="48.85546875" style="4" customWidth="1"/>
    <col min="15369" max="15369" width="8.5703125" style="4" customWidth="1"/>
    <col min="15370" max="15371" width="5.28515625" style="4" customWidth="1"/>
    <col min="15372" max="15372" width="7" style="4" customWidth="1"/>
    <col min="15373" max="15373" width="12.28515625" style="4" customWidth="1"/>
    <col min="15374" max="15374" width="10.7109375" style="4" customWidth="1"/>
    <col min="15375" max="15375" width="11.140625" style="4" customWidth="1"/>
    <col min="15376" max="15376" width="8.85546875" style="4" customWidth="1"/>
    <col min="15377" max="15377" width="13.85546875" style="4" customWidth="1"/>
    <col min="15378" max="15378" width="38.85546875" style="4" customWidth="1"/>
    <col min="15379" max="15380" width="4.85546875" style="4" customWidth="1"/>
    <col min="15381" max="15381" width="11.85546875" style="4" customWidth="1"/>
    <col min="15382" max="15382" width="9.140625" style="4" customWidth="1"/>
    <col min="15383" max="15383" width="13.42578125" style="4" customWidth="1"/>
    <col min="15384" max="15384" width="15.28515625" style="4" customWidth="1"/>
    <col min="15385" max="15385" width="15.42578125" style="4" customWidth="1"/>
    <col min="15386" max="15387" width="14.42578125" style="4" customWidth="1"/>
    <col min="15388" max="15388" width="7.140625" style="4" customWidth="1"/>
    <col min="15389" max="15391" width="15.140625" style="4" customWidth="1"/>
    <col min="15392" max="15392" width="6.7109375" style="4" customWidth="1"/>
    <col min="15393" max="15393" width="16" style="4" customWidth="1"/>
    <col min="15394" max="15394" width="14.85546875" style="4" customWidth="1"/>
    <col min="15395" max="15395" width="12.85546875" style="4" customWidth="1"/>
    <col min="15396" max="15396" width="4.85546875" style="4" customWidth="1"/>
    <col min="15397" max="15397" width="14.140625" style="4" customWidth="1"/>
    <col min="15398" max="15398" width="13.85546875" style="4" customWidth="1"/>
    <col min="15399" max="15399" width="14.140625" style="4" customWidth="1"/>
    <col min="15400" max="15400" width="8.5703125" style="4" bestFit="1" customWidth="1"/>
    <col min="15401" max="15401" width="12.85546875" style="4" customWidth="1"/>
    <col min="15402" max="15402" width="14" style="4" customWidth="1"/>
    <col min="15403" max="15403" width="13.140625" style="4" customWidth="1"/>
    <col min="15404" max="15404" width="8.5703125" style="4" bestFit="1" customWidth="1"/>
    <col min="15405" max="15405" width="15" style="4" customWidth="1"/>
    <col min="15406" max="15406" width="14.7109375" style="4" customWidth="1"/>
    <col min="15407" max="15407" width="15" style="4" customWidth="1"/>
    <col min="15408" max="15408" width="59.7109375" style="4" customWidth="1"/>
    <col min="15409" max="15409" width="81.7109375" style="4" bestFit="1" customWidth="1"/>
    <col min="15410" max="15410" width="19.42578125" style="4" customWidth="1"/>
    <col min="15411" max="15411" width="14.5703125" style="4" customWidth="1"/>
    <col min="15412" max="15412" width="12.28515625" style="4" customWidth="1"/>
    <col min="15413" max="15413" width="14.5703125" style="4" customWidth="1"/>
    <col min="15414" max="15414" width="11.7109375" style="4" customWidth="1"/>
    <col min="15415" max="15415" width="14" style="4" customWidth="1"/>
    <col min="15416" max="15416" width="20.5703125" style="4" customWidth="1"/>
    <col min="15417" max="15417" width="11.7109375" style="4" customWidth="1"/>
    <col min="15418" max="15418" width="10.85546875" style="4" customWidth="1"/>
    <col min="15419" max="15620" width="9.140625" style="4"/>
    <col min="15621" max="15621" width="7.42578125" style="4" customWidth="1"/>
    <col min="15622" max="15622" width="20.7109375" style="4" customWidth="1"/>
    <col min="15623" max="15623" width="44.28515625" style="4" customWidth="1"/>
    <col min="15624" max="15624" width="48.85546875" style="4" customWidth="1"/>
    <col min="15625" max="15625" width="8.5703125" style="4" customWidth="1"/>
    <col min="15626" max="15627" width="5.28515625" style="4" customWidth="1"/>
    <col min="15628" max="15628" width="7" style="4" customWidth="1"/>
    <col min="15629" max="15629" width="12.28515625" style="4" customWidth="1"/>
    <col min="15630" max="15630" width="10.7109375" style="4" customWidth="1"/>
    <col min="15631" max="15631" width="11.140625" style="4" customWidth="1"/>
    <col min="15632" max="15632" width="8.85546875" style="4" customWidth="1"/>
    <col min="15633" max="15633" width="13.85546875" style="4" customWidth="1"/>
    <col min="15634" max="15634" width="38.85546875" style="4" customWidth="1"/>
    <col min="15635" max="15636" width="4.85546875" style="4" customWidth="1"/>
    <col min="15637" max="15637" width="11.85546875" style="4" customWidth="1"/>
    <col min="15638" max="15638" width="9.140625" style="4" customWidth="1"/>
    <col min="15639" max="15639" width="13.42578125" style="4" customWidth="1"/>
    <col min="15640" max="15640" width="15.28515625" style="4" customWidth="1"/>
    <col min="15641" max="15641" width="15.42578125" style="4" customWidth="1"/>
    <col min="15642" max="15643" width="14.42578125" style="4" customWidth="1"/>
    <col min="15644" max="15644" width="7.140625" style="4" customWidth="1"/>
    <col min="15645" max="15647" width="15.140625" style="4" customWidth="1"/>
    <col min="15648" max="15648" width="6.7109375" style="4" customWidth="1"/>
    <col min="15649" max="15649" width="16" style="4" customWidth="1"/>
    <col min="15650" max="15650" width="14.85546875" style="4" customWidth="1"/>
    <col min="15651" max="15651" width="12.85546875" style="4" customWidth="1"/>
    <col min="15652" max="15652" width="4.85546875" style="4" customWidth="1"/>
    <col min="15653" max="15653" width="14.140625" style="4" customWidth="1"/>
    <col min="15654" max="15654" width="13.85546875" style="4" customWidth="1"/>
    <col min="15655" max="15655" width="14.140625" style="4" customWidth="1"/>
    <col min="15656" max="15656" width="8.5703125" style="4" bestFit="1" customWidth="1"/>
    <col min="15657" max="15657" width="12.85546875" style="4" customWidth="1"/>
    <col min="15658" max="15658" width="14" style="4" customWidth="1"/>
    <col min="15659" max="15659" width="13.140625" style="4" customWidth="1"/>
    <col min="15660" max="15660" width="8.5703125" style="4" bestFit="1" customWidth="1"/>
    <col min="15661" max="15661" width="15" style="4" customWidth="1"/>
    <col min="15662" max="15662" width="14.7109375" style="4" customWidth="1"/>
    <col min="15663" max="15663" width="15" style="4" customWidth="1"/>
    <col min="15664" max="15664" width="59.7109375" style="4" customWidth="1"/>
    <col min="15665" max="15665" width="81.7109375" style="4" bestFit="1" customWidth="1"/>
    <col min="15666" max="15666" width="19.42578125" style="4" customWidth="1"/>
    <col min="15667" max="15667" width="14.5703125" style="4" customWidth="1"/>
    <col min="15668" max="15668" width="12.28515625" style="4" customWidth="1"/>
    <col min="15669" max="15669" width="14.5703125" style="4" customWidth="1"/>
    <col min="15670" max="15670" width="11.7109375" style="4" customWidth="1"/>
    <col min="15671" max="15671" width="14" style="4" customWidth="1"/>
    <col min="15672" max="15672" width="20.5703125" style="4" customWidth="1"/>
    <col min="15673" max="15673" width="11.7109375" style="4" customWidth="1"/>
    <col min="15674" max="15674" width="10.85546875" style="4" customWidth="1"/>
    <col min="15675" max="15876" width="9.140625" style="4"/>
    <col min="15877" max="15877" width="7.42578125" style="4" customWidth="1"/>
    <col min="15878" max="15878" width="20.7109375" style="4" customWidth="1"/>
    <col min="15879" max="15879" width="44.28515625" style="4" customWidth="1"/>
    <col min="15880" max="15880" width="48.85546875" style="4" customWidth="1"/>
    <col min="15881" max="15881" width="8.5703125" style="4" customWidth="1"/>
    <col min="15882" max="15883" width="5.28515625" style="4" customWidth="1"/>
    <col min="15884" max="15884" width="7" style="4" customWidth="1"/>
    <col min="15885" max="15885" width="12.28515625" style="4" customWidth="1"/>
    <col min="15886" max="15886" width="10.7109375" style="4" customWidth="1"/>
    <col min="15887" max="15887" width="11.140625" style="4" customWidth="1"/>
    <col min="15888" max="15888" width="8.85546875" style="4" customWidth="1"/>
    <col min="15889" max="15889" width="13.85546875" style="4" customWidth="1"/>
    <col min="15890" max="15890" width="38.85546875" style="4" customWidth="1"/>
    <col min="15891" max="15892" width="4.85546875" style="4" customWidth="1"/>
    <col min="15893" max="15893" width="11.85546875" style="4" customWidth="1"/>
    <col min="15894" max="15894" width="9.140625" style="4" customWidth="1"/>
    <col min="15895" max="15895" width="13.42578125" style="4" customWidth="1"/>
    <col min="15896" max="15896" width="15.28515625" style="4" customWidth="1"/>
    <col min="15897" max="15897" width="15.42578125" style="4" customWidth="1"/>
    <col min="15898" max="15899" width="14.42578125" style="4" customWidth="1"/>
    <col min="15900" max="15900" width="7.140625" style="4" customWidth="1"/>
    <col min="15901" max="15903" width="15.140625" style="4" customWidth="1"/>
    <col min="15904" max="15904" width="6.7109375" style="4" customWidth="1"/>
    <col min="15905" max="15905" width="16" style="4" customWidth="1"/>
    <col min="15906" max="15906" width="14.85546875" style="4" customWidth="1"/>
    <col min="15907" max="15907" width="12.85546875" style="4" customWidth="1"/>
    <col min="15908" max="15908" width="4.85546875" style="4" customWidth="1"/>
    <col min="15909" max="15909" width="14.140625" style="4" customWidth="1"/>
    <col min="15910" max="15910" width="13.85546875" style="4" customWidth="1"/>
    <col min="15911" max="15911" width="14.140625" style="4" customWidth="1"/>
    <col min="15912" max="15912" width="8.5703125" style="4" bestFit="1" customWidth="1"/>
    <col min="15913" max="15913" width="12.85546875" style="4" customWidth="1"/>
    <col min="15914" max="15914" width="14" style="4" customWidth="1"/>
    <col min="15915" max="15915" width="13.140625" style="4" customWidth="1"/>
    <col min="15916" max="15916" width="8.5703125" style="4" bestFit="1" customWidth="1"/>
    <col min="15917" max="15917" width="15" style="4" customWidth="1"/>
    <col min="15918" max="15918" width="14.7109375" style="4" customWidth="1"/>
    <col min="15919" max="15919" width="15" style="4" customWidth="1"/>
    <col min="15920" max="15920" width="59.7109375" style="4" customWidth="1"/>
    <col min="15921" max="15921" width="81.7109375" style="4" bestFit="1" customWidth="1"/>
    <col min="15922" max="15922" width="19.42578125" style="4" customWidth="1"/>
    <col min="15923" max="15923" width="14.5703125" style="4" customWidth="1"/>
    <col min="15924" max="15924" width="12.28515625" style="4" customWidth="1"/>
    <col min="15925" max="15925" width="14.5703125" style="4" customWidth="1"/>
    <col min="15926" max="15926" width="11.7109375" style="4" customWidth="1"/>
    <col min="15927" max="15927" width="14" style="4" customWidth="1"/>
    <col min="15928" max="15928" width="20.5703125" style="4" customWidth="1"/>
    <col min="15929" max="15929" width="11.7109375" style="4" customWidth="1"/>
    <col min="15930" max="15930" width="10.85546875" style="4" customWidth="1"/>
    <col min="15931" max="16132" width="9.140625" style="4"/>
    <col min="16133" max="16133" width="7.42578125" style="4" customWidth="1"/>
    <col min="16134" max="16134" width="20.7109375" style="4" customWidth="1"/>
    <col min="16135" max="16135" width="44.28515625" style="4" customWidth="1"/>
    <col min="16136" max="16136" width="48.85546875" style="4" customWidth="1"/>
    <col min="16137" max="16137" width="8.5703125" style="4" customWidth="1"/>
    <col min="16138" max="16139" width="5.28515625" style="4" customWidth="1"/>
    <col min="16140" max="16140" width="7" style="4" customWidth="1"/>
    <col min="16141" max="16141" width="12.28515625" style="4" customWidth="1"/>
    <col min="16142" max="16142" width="10.7109375" style="4" customWidth="1"/>
    <col min="16143" max="16143" width="11.140625" style="4" customWidth="1"/>
    <col min="16144" max="16144" width="8.85546875" style="4" customWidth="1"/>
    <col min="16145" max="16145" width="13.85546875" style="4" customWidth="1"/>
    <col min="16146" max="16146" width="38.85546875" style="4" customWidth="1"/>
    <col min="16147" max="16148" width="4.85546875" style="4" customWidth="1"/>
    <col min="16149" max="16149" width="11.85546875" style="4" customWidth="1"/>
    <col min="16150" max="16150" width="9.140625" style="4" customWidth="1"/>
    <col min="16151" max="16151" width="13.42578125" style="4" customWidth="1"/>
    <col min="16152" max="16152" width="15.28515625" style="4" customWidth="1"/>
    <col min="16153" max="16153" width="15.42578125" style="4" customWidth="1"/>
    <col min="16154" max="16155" width="14.42578125" style="4" customWidth="1"/>
    <col min="16156" max="16156" width="7.140625" style="4" customWidth="1"/>
    <col min="16157" max="16159" width="15.140625" style="4" customWidth="1"/>
    <col min="16160" max="16160" width="6.7109375" style="4" customWidth="1"/>
    <col min="16161" max="16161" width="16" style="4" customWidth="1"/>
    <col min="16162" max="16162" width="14.85546875" style="4" customWidth="1"/>
    <col min="16163" max="16163" width="12.85546875" style="4" customWidth="1"/>
    <col min="16164" max="16164" width="4.85546875" style="4" customWidth="1"/>
    <col min="16165" max="16165" width="14.140625" style="4" customWidth="1"/>
    <col min="16166" max="16166" width="13.85546875" style="4" customWidth="1"/>
    <col min="16167" max="16167" width="14.140625" style="4" customWidth="1"/>
    <col min="16168" max="16168" width="8.5703125" style="4" bestFit="1" customWidth="1"/>
    <col min="16169" max="16169" width="12.85546875" style="4" customWidth="1"/>
    <col min="16170" max="16170" width="14" style="4" customWidth="1"/>
    <col min="16171" max="16171" width="13.140625" style="4" customWidth="1"/>
    <col min="16172" max="16172" width="8.5703125" style="4" bestFit="1" customWidth="1"/>
    <col min="16173" max="16173" width="15" style="4" customWidth="1"/>
    <col min="16174" max="16174" width="14.7109375" style="4" customWidth="1"/>
    <col min="16175" max="16175" width="15" style="4" customWidth="1"/>
    <col min="16176" max="16176" width="59.7109375" style="4" customWidth="1"/>
    <col min="16177" max="16177" width="81.7109375" style="4" bestFit="1" customWidth="1"/>
    <col min="16178" max="16178" width="19.42578125" style="4" customWidth="1"/>
    <col min="16179" max="16179" width="14.5703125" style="4" customWidth="1"/>
    <col min="16180" max="16180" width="12.28515625" style="4" customWidth="1"/>
    <col min="16181" max="16181" width="14.5703125" style="4" customWidth="1"/>
    <col min="16182" max="16182" width="11.7109375" style="4" customWidth="1"/>
    <col min="16183" max="16183" width="14" style="4" customWidth="1"/>
    <col min="16184" max="16184" width="20.5703125" style="4" customWidth="1"/>
    <col min="16185" max="16185" width="11.7109375" style="4" customWidth="1"/>
    <col min="16186" max="16186" width="10.85546875" style="4" customWidth="1"/>
    <col min="16187" max="16384" width="9.140625" style="4"/>
  </cols>
  <sheetData>
    <row r="1" spans="1:65" s="1" customFormat="1" ht="13.15" customHeight="1" x14ac:dyDescent="0.2">
      <c r="G1" s="6"/>
      <c r="H1" s="6"/>
      <c r="I1" s="6"/>
      <c r="J1" s="6"/>
      <c r="K1" s="6"/>
      <c r="L1" s="6"/>
      <c r="M1" s="6"/>
      <c r="N1" s="6"/>
      <c r="O1" s="106" t="s">
        <v>498</v>
      </c>
      <c r="P1" s="3"/>
      <c r="Q1" s="8"/>
      <c r="R1" s="8"/>
      <c r="S1" s="8"/>
      <c r="T1" s="8"/>
      <c r="U1" s="8"/>
      <c r="V1" s="8"/>
      <c r="W1" s="8"/>
      <c r="X1" s="8"/>
      <c r="Y1" s="8"/>
      <c r="Z1" s="8"/>
      <c r="AA1" s="6"/>
      <c r="AB1" s="6"/>
      <c r="AD1" s="9"/>
      <c r="AE1" s="9"/>
      <c r="AF1" s="9"/>
      <c r="AG1" s="9"/>
      <c r="AH1" s="9"/>
      <c r="AI1" s="9"/>
      <c r="AJ1" s="9"/>
      <c r="AK1" s="9"/>
      <c r="AL1" s="9"/>
      <c r="AM1" s="9"/>
      <c r="AN1" s="9"/>
      <c r="AO1" s="9"/>
      <c r="AP1" s="9"/>
      <c r="AQ1" s="9"/>
      <c r="AR1" s="9"/>
      <c r="AS1" s="9"/>
      <c r="AT1" s="9"/>
      <c r="AU1" s="9"/>
      <c r="AV1" s="9"/>
      <c r="AW1" s="9"/>
      <c r="AX1" s="9"/>
      <c r="AY1" s="2"/>
      <c r="AZ1" s="9"/>
      <c r="BA1" s="8"/>
      <c r="BB1" s="10"/>
      <c r="BD1" s="6"/>
      <c r="BL1" s="5"/>
    </row>
    <row r="2" spans="1:65" s="1" customFormat="1" ht="13.15" customHeight="1" x14ac:dyDescent="0.2">
      <c r="G2" s="6"/>
      <c r="H2" s="6"/>
      <c r="I2" s="6"/>
      <c r="J2" s="6"/>
      <c r="K2" s="6"/>
      <c r="L2" s="6"/>
      <c r="M2" s="6"/>
      <c r="N2" s="6"/>
      <c r="O2" s="107" t="s">
        <v>499</v>
      </c>
      <c r="P2" s="3"/>
      <c r="Q2" s="8"/>
      <c r="R2" s="8"/>
      <c r="S2" s="8"/>
      <c r="T2" s="8"/>
      <c r="U2" s="8"/>
      <c r="V2" s="8"/>
      <c r="W2" s="8"/>
      <c r="X2" s="8"/>
      <c r="Y2" s="8"/>
      <c r="Z2" s="8"/>
      <c r="AA2" s="6"/>
      <c r="AB2" s="6"/>
      <c r="AD2" s="9"/>
      <c r="AE2" s="9"/>
      <c r="AF2" s="9"/>
      <c r="AG2" s="9"/>
      <c r="AH2" s="9"/>
      <c r="AI2" s="9"/>
      <c r="AJ2" s="9"/>
      <c r="AK2" s="9"/>
      <c r="AL2" s="9"/>
      <c r="AM2" s="9"/>
      <c r="AN2" s="9"/>
      <c r="AO2" s="9"/>
      <c r="AP2" s="9"/>
      <c r="AQ2" s="9"/>
      <c r="AR2" s="9"/>
      <c r="AS2" s="9"/>
      <c r="AT2" s="9"/>
      <c r="AU2" s="9"/>
      <c r="AV2" s="9"/>
      <c r="AW2" s="9"/>
      <c r="AX2" s="9"/>
      <c r="AY2" s="2"/>
      <c r="AZ2" s="9"/>
      <c r="BA2" s="8"/>
      <c r="BB2" s="10"/>
      <c r="BD2" s="6"/>
      <c r="BL2" s="5"/>
    </row>
    <row r="3" spans="1:65" s="1" customFormat="1" ht="13.15" customHeight="1" x14ac:dyDescent="0.2">
      <c r="F3" s="3" t="s">
        <v>497</v>
      </c>
      <c r="G3" s="6"/>
      <c r="H3" s="6"/>
      <c r="I3" s="6"/>
      <c r="J3" s="6"/>
      <c r="K3" s="6"/>
      <c r="L3" s="6"/>
      <c r="M3" s="6"/>
      <c r="N3" s="6"/>
      <c r="O3" s="107" t="s">
        <v>594</v>
      </c>
      <c r="P3" s="3"/>
      <c r="Q3" s="8"/>
      <c r="R3" s="8"/>
      <c r="S3" s="8"/>
      <c r="T3" s="8"/>
      <c r="U3" s="8"/>
      <c r="V3" s="8"/>
      <c r="W3" s="8"/>
      <c r="X3" s="8"/>
      <c r="Y3" s="8"/>
      <c r="Z3" s="8"/>
      <c r="AA3" s="6"/>
      <c r="AB3" s="6"/>
      <c r="AD3" s="9"/>
      <c r="AE3" s="9"/>
      <c r="AF3" s="9"/>
      <c r="AG3" s="9"/>
      <c r="AH3" s="9"/>
      <c r="AI3" s="9"/>
      <c r="AJ3" s="9"/>
      <c r="AK3" s="9"/>
      <c r="AL3" s="9"/>
      <c r="AM3" s="9"/>
      <c r="AN3" s="9"/>
      <c r="AO3" s="9"/>
      <c r="AP3" s="9"/>
      <c r="AQ3" s="9"/>
      <c r="AR3" s="9"/>
      <c r="AS3" s="9"/>
      <c r="AT3" s="9"/>
      <c r="AU3" s="9"/>
      <c r="AV3" s="9"/>
      <c r="AW3" s="9"/>
      <c r="AX3" s="9"/>
      <c r="AY3" s="2"/>
      <c r="AZ3" s="9"/>
      <c r="BA3" s="8"/>
      <c r="BB3" s="10"/>
      <c r="BD3" s="6"/>
      <c r="BL3" s="5"/>
    </row>
    <row r="4" spans="1:65" s="1" customFormat="1" ht="13.15" customHeight="1" x14ac:dyDescent="0.2">
      <c r="G4" s="6"/>
      <c r="H4" s="6"/>
      <c r="I4" s="6"/>
      <c r="J4" s="6"/>
      <c r="K4" s="6"/>
      <c r="L4" s="6"/>
      <c r="M4" s="6"/>
      <c r="N4" s="6"/>
      <c r="O4" s="107" t="s">
        <v>949</v>
      </c>
      <c r="P4" s="3"/>
      <c r="Q4" s="8"/>
      <c r="R4" s="8"/>
      <c r="S4" s="8"/>
      <c r="T4" s="8"/>
      <c r="U4" s="8"/>
      <c r="V4" s="8"/>
      <c r="W4" s="8"/>
      <c r="X4" s="8"/>
      <c r="Y4" s="8"/>
      <c r="Z4" s="8"/>
      <c r="AA4" s="6"/>
      <c r="AB4" s="6"/>
      <c r="AD4" s="9"/>
      <c r="AE4" s="9"/>
      <c r="AF4" s="9"/>
      <c r="AG4" s="9"/>
      <c r="AH4" s="9"/>
      <c r="AI4" s="9"/>
      <c r="AJ4" s="9"/>
      <c r="AK4" s="9"/>
      <c r="AL4" s="9"/>
      <c r="AM4" s="9"/>
      <c r="AN4" s="9"/>
      <c r="AO4" s="9"/>
      <c r="AP4" s="9"/>
      <c r="AQ4" s="9"/>
      <c r="AR4" s="9"/>
      <c r="AS4" s="9"/>
      <c r="AT4" s="9"/>
      <c r="AU4" s="9"/>
      <c r="AV4" s="9"/>
      <c r="AW4" s="9"/>
      <c r="AX4" s="9"/>
      <c r="AY4" s="2"/>
      <c r="AZ4" s="9"/>
      <c r="BA4" s="8"/>
      <c r="BB4" s="10"/>
      <c r="BD4" s="6"/>
      <c r="BL4" s="5"/>
    </row>
    <row r="5" spans="1:65" s="1" customFormat="1" ht="13.15" customHeight="1" x14ac:dyDescent="0.2">
      <c r="G5" s="6"/>
      <c r="H5" s="6"/>
      <c r="I5" s="6"/>
      <c r="J5" s="6"/>
      <c r="K5" s="6"/>
      <c r="L5" s="6"/>
      <c r="M5" s="6"/>
      <c r="N5" s="6"/>
      <c r="O5" s="107" t="s">
        <v>956</v>
      </c>
      <c r="P5" s="3"/>
      <c r="Q5" s="8"/>
      <c r="R5" s="8"/>
      <c r="S5" s="8"/>
      <c r="T5" s="8"/>
      <c r="U5" s="8"/>
      <c r="V5" s="8"/>
      <c r="W5" s="8"/>
      <c r="X5" s="8"/>
      <c r="Y5" s="8"/>
      <c r="Z5" s="8"/>
      <c r="AA5" s="6"/>
      <c r="AB5" s="6"/>
      <c r="AD5" s="9"/>
      <c r="AE5" s="9"/>
      <c r="AF5" s="9"/>
      <c r="AG5" s="9"/>
      <c r="AH5" s="9"/>
      <c r="AI5" s="9"/>
      <c r="AJ5" s="9"/>
      <c r="AK5" s="9"/>
      <c r="AL5" s="9"/>
      <c r="AM5" s="9"/>
      <c r="AN5" s="9"/>
      <c r="AO5" s="9"/>
      <c r="AP5" s="9"/>
      <c r="AQ5" s="9"/>
      <c r="AR5" s="9"/>
      <c r="AS5" s="9"/>
      <c r="AT5" s="9"/>
      <c r="AU5" s="9"/>
      <c r="AV5" s="9"/>
      <c r="AW5" s="9"/>
      <c r="AX5" s="9"/>
      <c r="AY5" s="2"/>
      <c r="AZ5" s="9"/>
      <c r="BA5" s="8"/>
      <c r="BB5" s="10"/>
      <c r="BD5" s="6"/>
      <c r="BL5" s="5"/>
    </row>
    <row r="6" spans="1:65" s="1" customFormat="1" ht="13.15" customHeight="1" x14ac:dyDescent="0.2">
      <c r="G6" s="6"/>
      <c r="H6" s="6"/>
      <c r="I6" s="6"/>
      <c r="J6" s="6"/>
      <c r="K6" s="6"/>
      <c r="L6" s="6"/>
      <c r="M6" s="6"/>
      <c r="N6" s="6"/>
      <c r="O6" s="107" t="s">
        <v>957</v>
      </c>
      <c r="P6" s="3"/>
      <c r="Q6" s="8"/>
      <c r="R6" s="8"/>
      <c r="S6" s="8"/>
      <c r="T6" s="8"/>
      <c r="U6" s="8"/>
      <c r="V6" s="8"/>
      <c r="W6" s="8"/>
      <c r="X6" s="8"/>
      <c r="Y6" s="8"/>
      <c r="Z6" s="8"/>
      <c r="AA6" s="6"/>
      <c r="AB6" s="6"/>
      <c r="AD6" s="9"/>
      <c r="AE6" s="9"/>
      <c r="AF6" s="9"/>
      <c r="AG6" s="9"/>
      <c r="AH6" s="9"/>
      <c r="AI6" s="9"/>
      <c r="AJ6" s="9"/>
      <c r="AK6" s="9"/>
      <c r="AL6" s="9"/>
      <c r="AM6" s="9"/>
      <c r="AN6" s="9"/>
      <c r="AO6" s="9"/>
      <c r="AP6" s="9"/>
      <c r="AQ6" s="9"/>
      <c r="AR6" s="9"/>
      <c r="AS6" s="9"/>
      <c r="AT6" s="9"/>
      <c r="AU6" s="9"/>
      <c r="AV6" s="9"/>
      <c r="AW6" s="9"/>
      <c r="AX6" s="9"/>
      <c r="AY6" s="2"/>
      <c r="AZ6" s="9"/>
      <c r="BA6" s="8"/>
      <c r="BB6" s="10"/>
      <c r="BD6" s="6"/>
      <c r="BL6" s="5"/>
    </row>
    <row r="7" spans="1:65" s="1" customFormat="1" ht="13.15" customHeight="1" x14ac:dyDescent="0.2">
      <c r="G7" s="6"/>
      <c r="H7" s="6"/>
      <c r="I7" s="6"/>
      <c r="J7" s="6"/>
      <c r="K7" s="6"/>
      <c r="L7" s="6"/>
      <c r="M7" s="6"/>
      <c r="N7" s="6"/>
      <c r="O7" s="107" t="s">
        <v>991</v>
      </c>
      <c r="P7" s="3"/>
      <c r="Q7" s="8"/>
      <c r="R7" s="8"/>
      <c r="S7" s="8"/>
      <c r="T7" s="8"/>
      <c r="U7" s="8"/>
      <c r="V7" s="8"/>
      <c r="W7" s="8"/>
      <c r="X7" s="8"/>
      <c r="Y7" s="8"/>
      <c r="Z7" s="8"/>
      <c r="AA7" s="6"/>
      <c r="AB7" s="6"/>
      <c r="AD7" s="9"/>
      <c r="AE7" s="9"/>
      <c r="AF7" s="9"/>
      <c r="AG7" s="9"/>
      <c r="AH7" s="9"/>
      <c r="AI7" s="9"/>
      <c r="AJ7" s="9"/>
      <c r="AK7" s="9"/>
      <c r="AL7" s="9"/>
      <c r="AM7" s="9"/>
      <c r="AN7" s="9"/>
      <c r="AO7" s="9"/>
      <c r="AP7" s="9"/>
      <c r="AQ7" s="9"/>
      <c r="AR7" s="9"/>
      <c r="AS7" s="9"/>
      <c r="AT7" s="9"/>
      <c r="AU7" s="9"/>
      <c r="AV7" s="9"/>
      <c r="AW7" s="9"/>
      <c r="AX7" s="9"/>
      <c r="AY7" s="2"/>
      <c r="AZ7" s="9"/>
      <c r="BA7" s="8"/>
      <c r="BB7" s="10"/>
      <c r="BD7" s="6"/>
      <c r="BL7" s="5"/>
    </row>
    <row r="8" spans="1:65" s="1" customFormat="1" ht="13.15" customHeight="1" x14ac:dyDescent="0.2">
      <c r="G8" s="6"/>
      <c r="H8" s="6"/>
      <c r="I8" s="6"/>
      <c r="J8" s="6"/>
      <c r="K8" s="6"/>
      <c r="L8" s="6"/>
      <c r="M8" s="6"/>
      <c r="N8" s="6"/>
      <c r="O8" s="107" t="s">
        <v>998</v>
      </c>
      <c r="P8" s="3"/>
      <c r="Q8" s="8"/>
      <c r="R8" s="8"/>
      <c r="S8" s="8"/>
      <c r="T8" s="8"/>
      <c r="U8" s="8"/>
      <c r="V8" s="8"/>
      <c r="W8" s="8"/>
      <c r="X8" s="8"/>
      <c r="Y8" s="8"/>
      <c r="Z8" s="8"/>
      <c r="AA8" s="6"/>
      <c r="AB8" s="6"/>
      <c r="AD8" s="9"/>
      <c r="AE8" s="9"/>
      <c r="AF8" s="9"/>
      <c r="AG8" s="9"/>
      <c r="AH8" s="9"/>
      <c r="AI8" s="9"/>
      <c r="AJ8" s="9"/>
      <c r="AK8" s="9"/>
      <c r="AL8" s="9"/>
      <c r="AM8" s="9"/>
      <c r="AN8" s="9"/>
      <c r="AO8" s="9"/>
      <c r="AP8" s="9"/>
      <c r="AQ8" s="9"/>
      <c r="AR8" s="9"/>
      <c r="AS8" s="9"/>
      <c r="AT8" s="9"/>
      <c r="AU8" s="9"/>
      <c r="AV8" s="9"/>
      <c r="AW8" s="9"/>
      <c r="AX8" s="9"/>
      <c r="AY8" s="2"/>
      <c r="AZ8" s="9"/>
      <c r="BA8" s="8"/>
      <c r="BB8" s="10"/>
      <c r="BD8" s="6"/>
      <c r="BL8" s="5"/>
    </row>
    <row r="9" spans="1:65" s="1" customFormat="1" ht="13.15" customHeight="1" x14ac:dyDescent="0.2">
      <c r="G9" s="6"/>
      <c r="H9" s="6"/>
      <c r="I9" s="6"/>
      <c r="J9" s="6"/>
      <c r="K9" s="6"/>
      <c r="L9" s="6"/>
      <c r="M9" s="6"/>
      <c r="N9" s="6"/>
      <c r="O9" s="107" t="s">
        <v>999</v>
      </c>
      <c r="P9" s="3"/>
      <c r="Q9" s="8"/>
      <c r="R9" s="8"/>
      <c r="S9" s="8"/>
      <c r="T9" s="8"/>
      <c r="U9" s="8"/>
      <c r="V9" s="8"/>
      <c r="W9" s="8"/>
      <c r="X9" s="8"/>
      <c r="Y9" s="8"/>
      <c r="Z9" s="8"/>
      <c r="AA9" s="6"/>
      <c r="AB9" s="6"/>
      <c r="AD9" s="9"/>
      <c r="AE9" s="9"/>
      <c r="AF9" s="9"/>
      <c r="AG9" s="9"/>
      <c r="AH9" s="9"/>
      <c r="AI9" s="9"/>
      <c r="AJ9" s="9"/>
      <c r="AK9" s="9"/>
      <c r="AL9" s="9"/>
      <c r="AM9" s="9"/>
      <c r="AN9" s="9"/>
      <c r="AO9" s="9"/>
      <c r="AP9" s="9"/>
      <c r="AQ9" s="9"/>
      <c r="AR9" s="9"/>
      <c r="AS9" s="9"/>
      <c r="AT9" s="9"/>
      <c r="AU9" s="9"/>
      <c r="AV9" s="9"/>
      <c r="AW9" s="9"/>
      <c r="AX9" s="9"/>
      <c r="AY9" s="2"/>
      <c r="AZ9" s="9"/>
      <c r="BA9" s="8"/>
      <c r="BB9" s="10"/>
      <c r="BD9" s="6"/>
      <c r="BL9" s="5"/>
    </row>
    <row r="10" spans="1:65" s="1" customFormat="1" ht="12.75" x14ac:dyDescent="0.2">
      <c r="G10" s="6"/>
      <c r="H10" s="6"/>
      <c r="I10" s="6"/>
      <c r="J10" s="6"/>
      <c r="K10" s="6"/>
      <c r="L10" s="6"/>
      <c r="M10" s="6"/>
      <c r="N10" s="6"/>
      <c r="O10" s="107" t="s">
        <v>1001</v>
      </c>
      <c r="P10" s="3"/>
      <c r="Q10" s="8"/>
      <c r="R10" s="8"/>
      <c r="S10" s="8"/>
      <c r="T10" s="8"/>
      <c r="U10" s="8"/>
      <c r="V10" s="8"/>
      <c r="W10" s="8"/>
      <c r="X10" s="8"/>
      <c r="Y10" s="8"/>
      <c r="Z10" s="8"/>
      <c r="AA10" s="6"/>
      <c r="AB10" s="6"/>
      <c r="AD10" s="9"/>
      <c r="AE10" s="9"/>
      <c r="AF10" s="9"/>
      <c r="AG10" s="9"/>
      <c r="AH10" s="9"/>
      <c r="AI10" s="9"/>
      <c r="AJ10" s="9"/>
      <c r="AK10" s="9"/>
      <c r="AL10" s="9"/>
      <c r="AM10" s="9"/>
      <c r="AN10" s="9"/>
      <c r="AO10" s="9"/>
      <c r="AP10" s="9"/>
      <c r="AQ10" s="9"/>
      <c r="AR10" s="9"/>
      <c r="AS10" s="9"/>
      <c r="AT10" s="9"/>
      <c r="AU10" s="9"/>
      <c r="AV10" s="9"/>
      <c r="AW10" s="9"/>
      <c r="AX10" s="9"/>
      <c r="AY10" s="2"/>
      <c r="AZ10" s="9"/>
      <c r="BA10" s="8"/>
      <c r="BB10" s="10"/>
      <c r="BD10" s="6"/>
      <c r="BL10" s="5"/>
    </row>
    <row r="11" spans="1:65" s="11" customFormat="1" ht="13.15" customHeight="1" x14ac:dyDescent="0.2">
      <c r="A11" s="253" t="s">
        <v>0</v>
      </c>
      <c r="B11" s="254" t="s">
        <v>423</v>
      </c>
      <c r="C11" s="253" t="s">
        <v>271</v>
      </c>
      <c r="D11" s="253" t="s">
        <v>439</v>
      </c>
      <c r="E11" s="253" t="s">
        <v>263</v>
      </c>
      <c r="F11" s="253" t="s">
        <v>462</v>
      </c>
      <c r="G11" s="253" t="s">
        <v>143</v>
      </c>
      <c r="H11" s="254" t="s">
        <v>440</v>
      </c>
      <c r="I11" s="253" t="s">
        <v>144</v>
      </c>
      <c r="J11" s="253" t="s">
        <v>145</v>
      </c>
      <c r="K11" s="253" t="s">
        <v>1</v>
      </c>
      <c r="L11" s="253" t="s">
        <v>146</v>
      </c>
      <c r="M11" s="253" t="s">
        <v>6</v>
      </c>
      <c r="N11" s="253" t="s">
        <v>2</v>
      </c>
      <c r="O11" s="253" t="s">
        <v>147</v>
      </c>
      <c r="P11" s="253" t="s">
        <v>148</v>
      </c>
      <c r="Q11" s="253" t="s">
        <v>149</v>
      </c>
      <c r="R11" s="253" t="s">
        <v>150</v>
      </c>
      <c r="S11" s="253" t="s">
        <v>151</v>
      </c>
      <c r="T11" s="253" t="s">
        <v>152</v>
      </c>
      <c r="U11" s="253" t="s">
        <v>3</v>
      </c>
      <c r="V11" s="253" t="s">
        <v>153</v>
      </c>
      <c r="W11" s="253"/>
      <c r="X11" s="253"/>
      <c r="Y11" s="253" t="s">
        <v>154</v>
      </c>
      <c r="Z11" s="253"/>
      <c r="AA11" s="253"/>
      <c r="AB11" s="253" t="s">
        <v>155</v>
      </c>
      <c r="AC11" s="253" t="s">
        <v>156</v>
      </c>
      <c r="AD11" s="257" t="s">
        <v>157</v>
      </c>
      <c r="AE11" s="257"/>
      <c r="AF11" s="257"/>
      <c r="AG11" s="257"/>
      <c r="AH11" s="257" t="s">
        <v>158</v>
      </c>
      <c r="AI11" s="257"/>
      <c r="AJ11" s="257"/>
      <c r="AK11" s="257"/>
      <c r="AL11" s="257" t="s">
        <v>159</v>
      </c>
      <c r="AM11" s="257"/>
      <c r="AN11" s="257"/>
      <c r="AO11" s="257"/>
      <c r="AP11" s="257" t="s">
        <v>239</v>
      </c>
      <c r="AQ11" s="257"/>
      <c r="AR11" s="257"/>
      <c r="AS11" s="257"/>
      <c r="AT11" s="257" t="s">
        <v>240</v>
      </c>
      <c r="AU11" s="257"/>
      <c r="AV11" s="257"/>
      <c r="AW11" s="257"/>
      <c r="AX11" s="257" t="s">
        <v>160</v>
      </c>
      <c r="AY11" s="257"/>
      <c r="AZ11" s="257"/>
      <c r="BA11" s="253" t="s">
        <v>161</v>
      </c>
      <c r="BB11" s="253" t="s">
        <v>162</v>
      </c>
      <c r="BC11" s="253"/>
      <c r="BD11" s="253" t="s">
        <v>163</v>
      </c>
      <c r="BE11" s="253"/>
      <c r="BF11" s="253"/>
      <c r="BG11" s="253"/>
      <c r="BH11" s="253"/>
      <c r="BI11" s="253"/>
      <c r="BJ11" s="253"/>
      <c r="BK11" s="253"/>
      <c r="BL11" s="253"/>
      <c r="BM11" s="253" t="s">
        <v>7</v>
      </c>
    </row>
    <row r="12" spans="1:65" s="11" customFormat="1" ht="13.15" customHeight="1" x14ac:dyDescent="0.2">
      <c r="A12" s="253"/>
      <c r="B12" s="255"/>
      <c r="C12" s="253"/>
      <c r="D12" s="253"/>
      <c r="E12" s="253"/>
      <c r="F12" s="253"/>
      <c r="G12" s="253"/>
      <c r="H12" s="255"/>
      <c r="I12" s="253"/>
      <c r="J12" s="253"/>
      <c r="K12" s="253"/>
      <c r="L12" s="253"/>
      <c r="M12" s="253"/>
      <c r="N12" s="253"/>
      <c r="O12" s="253"/>
      <c r="P12" s="253"/>
      <c r="Q12" s="253"/>
      <c r="R12" s="253"/>
      <c r="S12" s="253"/>
      <c r="T12" s="253"/>
      <c r="U12" s="253"/>
      <c r="V12" s="208" t="s">
        <v>164</v>
      </c>
      <c r="W12" s="253" t="s">
        <v>165</v>
      </c>
      <c r="X12" s="253"/>
      <c r="Y12" s="253"/>
      <c r="Z12" s="253"/>
      <c r="AA12" s="253"/>
      <c r="AB12" s="253"/>
      <c r="AC12" s="253"/>
      <c r="AD12" s="257" t="s">
        <v>4</v>
      </c>
      <c r="AE12" s="257" t="s">
        <v>5</v>
      </c>
      <c r="AF12" s="257" t="s">
        <v>166</v>
      </c>
      <c r="AG12" s="257" t="s">
        <v>167</v>
      </c>
      <c r="AH12" s="257" t="s">
        <v>4</v>
      </c>
      <c r="AI12" s="257" t="s">
        <v>5</v>
      </c>
      <c r="AJ12" s="257" t="s">
        <v>166</v>
      </c>
      <c r="AK12" s="257" t="s">
        <v>167</v>
      </c>
      <c r="AL12" s="257" t="s">
        <v>4</v>
      </c>
      <c r="AM12" s="257" t="s">
        <v>5</v>
      </c>
      <c r="AN12" s="257" t="s">
        <v>166</v>
      </c>
      <c r="AO12" s="257" t="s">
        <v>167</v>
      </c>
      <c r="AP12" s="257" t="s">
        <v>4</v>
      </c>
      <c r="AQ12" s="257" t="s">
        <v>5</v>
      </c>
      <c r="AR12" s="257" t="s">
        <v>166</v>
      </c>
      <c r="AS12" s="257" t="s">
        <v>167</v>
      </c>
      <c r="AT12" s="257" t="s">
        <v>4</v>
      </c>
      <c r="AU12" s="257" t="s">
        <v>5</v>
      </c>
      <c r="AV12" s="257" t="s">
        <v>166</v>
      </c>
      <c r="AW12" s="257" t="s">
        <v>167</v>
      </c>
      <c r="AX12" s="257" t="s">
        <v>4</v>
      </c>
      <c r="AY12" s="257" t="s">
        <v>166</v>
      </c>
      <c r="AZ12" s="257" t="s">
        <v>167</v>
      </c>
      <c r="BA12" s="253"/>
      <c r="BB12" s="253" t="s">
        <v>168</v>
      </c>
      <c r="BC12" s="253" t="s">
        <v>169</v>
      </c>
      <c r="BD12" s="253" t="s">
        <v>170</v>
      </c>
      <c r="BE12" s="253"/>
      <c r="BF12" s="253"/>
      <c r="BG12" s="253" t="s">
        <v>171</v>
      </c>
      <c r="BH12" s="253"/>
      <c r="BI12" s="253"/>
      <c r="BJ12" s="253" t="s">
        <v>172</v>
      </c>
      <c r="BK12" s="253"/>
      <c r="BL12" s="253"/>
      <c r="BM12" s="253"/>
    </row>
    <row r="13" spans="1:65" s="12" customFormat="1" ht="13.15" customHeight="1" x14ac:dyDescent="0.2">
      <c r="A13" s="253"/>
      <c r="B13" s="256"/>
      <c r="C13" s="253"/>
      <c r="D13" s="253"/>
      <c r="E13" s="253"/>
      <c r="F13" s="253"/>
      <c r="G13" s="253"/>
      <c r="H13" s="256"/>
      <c r="I13" s="253"/>
      <c r="J13" s="253"/>
      <c r="K13" s="253"/>
      <c r="L13" s="253"/>
      <c r="M13" s="253"/>
      <c r="N13" s="253"/>
      <c r="O13" s="253"/>
      <c r="P13" s="253"/>
      <c r="Q13" s="253"/>
      <c r="R13" s="253"/>
      <c r="S13" s="253"/>
      <c r="T13" s="253"/>
      <c r="U13" s="253"/>
      <c r="V13" s="208" t="s">
        <v>173</v>
      </c>
      <c r="W13" s="208" t="s">
        <v>174</v>
      </c>
      <c r="X13" s="208" t="s">
        <v>173</v>
      </c>
      <c r="Y13" s="208" t="s">
        <v>175</v>
      </c>
      <c r="Z13" s="208" t="s">
        <v>176</v>
      </c>
      <c r="AA13" s="208" t="s">
        <v>177</v>
      </c>
      <c r="AB13" s="253"/>
      <c r="AC13" s="253"/>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3"/>
      <c r="BB13" s="253"/>
      <c r="BC13" s="253"/>
      <c r="BD13" s="208" t="s">
        <v>178</v>
      </c>
      <c r="BE13" s="208" t="s">
        <v>179</v>
      </c>
      <c r="BF13" s="208" t="s">
        <v>180</v>
      </c>
      <c r="BG13" s="208" t="s">
        <v>178</v>
      </c>
      <c r="BH13" s="208" t="s">
        <v>179</v>
      </c>
      <c r="BI13" s="208" t="s">
        <v>180</v>
      </c>
      <c r="BJ13" s="208" t="s">
        <v>178</v>
      </c>
      <c r="BK13" s="208" t="s">
        <v>179</v>
      </c>
      <c r="BL13" s="208" t="s">
        <v>180</v>
      </c>
      <c r="BM13" s="253"/>
    </row>
    <row r="14" spans="1:65" s="12" customFormat="1" ht="13.15" customHeight="1" x14ac:dyDescent="0.2">
      <c r="A14" s="209"/>
      <c r="B14" s="209"/>
      <c r="C14" s="209" t="s">
        <v>181</v>
      </c>
      <c r="D14" s="209" t="s">
        <v>182</v>
      </c>
      <c r="E14" s="209" t="s">
        <v>183</v>
      </c>
      <c r="F14" s="208" t="s">
        <v>184</v>
      </c>
      <c r="G14" s="209" t="s">
        <v>185</v>
      </c>
      <c r="H14" s="209"/>
      <c r="I14" s="208" t="s">
        <v>186</v>
      </c>
      <c r="J14" s="209" t="s">
        <v>187</v>
      </c>
      <c r="K14" s="208" t="s">
        <v>188</v>
      </c>
      <c r="L14" s="209" t="s">
        <v>189</v>
      </c>
      <c r="M14" s="208" t="s">
        <v>190</v>
      </c>
      <c r="N14" s="209" t="s">
        <v>191</v>
      </c>
      <c r="O14" s="208" t="s">
        <v>192</v>
      </c>
      <c r="P14" s="209" t="s">
        <v>193</v>
      </c>
      <c r="Q14" s="208" t="s">
        <v>194</v>
      </c>
      <c r="R14" s="209" t="s">
        <v>195</v>
      </c>
      <c r="S14" s="208" t="s">
        <v>196</v>
      </c>
      <c r="T14" s="209" t="s">
        <v>197</v>
      </c>
      <c r="U14" s="208" t="s">
        <v>198</v>
      </c>
      <c r="V14" s="209" t="s">
        <v>199</v>
      </c>
      <c r="W14" s="208" t="s">
        <v>200</v>
      </c>
      <c r="X14" s="209" t="s">
        <v>201</v>
      </c>
      <c r="Y14" s="208" t="s">
        <v>202</v>
      </c>
      <c r="Z14" s="209" t="s">
        <v>203</v>
      </c>
      <c r="AA14" s="208" t="s">
        <v>204</v>
      </c>
      <c r="AB14" s="209" t="s">
        <v>205</v>
      </c>
      <c r="AC14" s="208" t="s">
        <v>206</v>
      </c>
      <c r="AD14" s="209" t="s">
        <v>207</v>
      </c>
      <c r="AE14" s="208" t="s">
        <v>208</v>
      </c>
      <c r="AF14" s="209" t="s">
        <v>209</v>
      </c>
      <c r="AG14" s="208" t="s">
        <v>210</v>
      </c>
      <c r="AH14" s="209" t="s">
        <v>211</v>
      </c>
      <c r="AI14" s="208" t="s">
        <v>212</v>
      </c>
      <c r="AJ14" s="209" t="s">
        <v>213</v>
      </c>
      <c r="AK14" s="208" t="s">
        <v>214</v>
      </c>
      <c r="AL14" s="209" t="s">
        <v>215</v>
      </c>
      <c r="AM14" s="208" t="s">
        <v>216</v>
      </c>
      <c r="AN14" s="209" t="s">
        <v>217</v>
      </c>
      <c r="AO14" s="208" t="s">
        <v>218</v>
      </c>
      <c r="AP14" s="209" t="s">
        <v>219</v>
      </c>
      <c r="AQ14" s="208" t="s">
        <v>220</v>
      </c>
      <c r="AR14" s="209" t="s">
        <v>221</v>
      </c>
      <c r="AS14" s="208" t="s">
        <v>222</v>
      </c>
      <c r="AT14" s="209" t="s">
        <v>223</v>
      </c>
      <c r="AU14" s="208" t="s">
        <v>224</v>
      </c>
      <c r="AV14" s="209" t="s">
        <v>225</v>
      </c>
      <c r="AW14" s="208" t="s">
        <v>226</v>
      </c>
      <c r="AX14" s="209" t="s">
        <v>227</v>
      </c>
      <c r="AY14" s="208" t="s">
        <v>228</v>
      </c>
      <c r="AZ14" s="209" t="s">
        <v>229</v>
      </c>
      <c r="BA14" s="208" t="s">
        <v>230</v>
      </c>
      <c r="BB14" s="209" t="s">
        <v>253</v>
      </c>
      <c r="BC14" s="208" t="s">
        <v>254</v>
      </c>
      <c r="BD14" s="209" t="s">
        <v>255</v>
      </c>
      <c r="BE14" s="208" t="s">
        <v>252</v>
      </c>
      <c r="BF14" s="209" t="s">
        <v>256</v>
      </c>
      <c r="BG14" s="208" t="s">
        <v>257</v>
      </c>
      <c r="BH14" s="209" t="s">
        <v>258</v>
      </c>
      <c r="BI14" s="208" t="s">
        <v>259</v>
      </c>
      <c r="BJ14" s="209" t="s">
        <v>260</v>
      </c>
      <c r="BK14" s="208" t="s">
        <v>243</v>
      </c>
      <c r="BL14" s="209" t="s">
        <v>261</v>
      </c>
      <c r="BM14" s="208" t="s">
        <v>262</v>
      </c>
    </row>
    <row r="15" spans="1:65" ht="13.15" customHeight="1" x14ac:dyDescent="0.2">
      <c r="A15" s="210"/>
      <c r="B15" s="210"/>
      <c r="C15" s="210"/>
      <c r="D15" s="210"/>
      <c r="E15" s="210"/>
      <c r="F15" s="208" t="s">
        <v>237</v>
      </c>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2"/>
      <c r="AZ15" s="212"/>
      <c r="BA15" s="210"/>
      <c r="BB15" s="210"/>
      <c r="BC15" s="210"/>
      <c r="BD15" s="210"/>
      <c r="BE15" s="210"/>
      <c r="BF15" s="210"/>
      <c r="BG15" s="210"/>
      <c r="BH15" s="210"/>
      <c r="BI15" s="210"/>
      <c r="BJ15" s="210"/>
      <c r="BK15" s="210"/>
      <c r="BL15" s="210"/>
      <c r="BM15" s="210"/>
    </row>
    <row r="16" spans="1:65" s="6" customFormat="1" ht="12.75" customHeight="1" x14ac:dyDescent="0.2">
      <c r="A16" s="13" t="s">
        <v>275</v>
      </c>
      <c r="B16" s="23" t="s">
        <v>425</v>
      </c>
      <c r="C16" s="14"/>
      <c r="D16" s="26"/>
      <c r="E16" s="87"/>
      <c r="F16" s="26" t="s">
        <v>15</v>
      </c>
      <c r="G16" s="13" t="s">
        <v>281</v>
      </c>
      <c r="H16" s="16">
        <v>270006612</v>
      </c>
      <c r="I16" s="13" t="s">
        <v>64</v>
      </c>
      <c r="J16" s="13" t="s">
        <v>282</v>
      </c>
      <c r="K16" s="14" t="s">
        <v>25</v>
      </c>
      <c r="L16" s="26"/>
      <c r="M16" s="26" t="s">
        <v>60</v>
      </c>
      <c r="N16" s="87">
        <v>30</v>
      </c>
      <c r="O16" s="87">
        <v>230000000</v>
      </c>
      <c r="P16" s="16" t="s">
        <v>233</v>
      </c>
      <c r="Q16" s="14" t="s">
        <v>272</v>
      </c>
      <c r="R16" s="26" t="s">
        <v>234</v>
      </c>
      <c r="S16" s="87">
        <v>230000000</v>
      </c>
      <c r="T16" s="26" t="s">
        <v>283</v>
      </c>
      <c r="U16" s="26" t="s">
        <v>11</v>
      </c>
      <c r="V16" s="14"/>
      <c r="W16" s="15" t="s">
        <v>264</v>
      </c>
      <c r="X16" s="15" t="s">
        <v>284</v>
      </c>
      <c r="Y16" s="87">
        <v>30</v>
      </c>
      <c r="Z16" s="87">
        <v>60</v>
      </c>
      <c r="AA16" s="86">
        <v>10</v>
      </c>
      <c r="AB16" s="26" t="s">
        <v>285</v>
      </c>
      <c r="AC16" s="15" t="s">
        <v>236</v>
      </c>
      <c r="AD16" s="60">
        <v>36728</v>
      </c>
      <c r="AE16" s="60">
        <v>293.08999999999997</v>
      </c>
      <c r="AF16" s="50">
        <f>AE16*AD16</f>
        <v>10764609.52</v>
      </c>
      <c r="AG16" s="50">
        <f t="shared" ref="AG16:AG50" si="0">AF16*1.12</f>
        <v>12056362.6624</v>
      </c>
      <c r="AH16" s="53">
        <v>24982</v>
      </c>
      <c r="AI16" s="61">
        <v>303.33999999999997</v>
      </c>
      <c r="AJ16" s="50">
        <f>AI16*AH16</f>
        <v>7578039.879999999</v>
      </c>
      <c r="AK16" s="50">
        <f t="shared" ref="AK16:AK50" si="1">AJ16*1.12</f>
        <v>8487404.6655999999</v>
      </c>
      <c r="AL16" s="53">
        <v>24982</v>
      </c>
      <c r="AM16" s="62">
        <v>313.95999999999998</v>
      </c>
      <c r="AN16" s="50">
        <f>AM16*AL16</f>
        <v>7843348.7199999997</v>
      </c>
      <c r="AO16" s="50">
        <f t="shared" ref="AO16:AO50" si="2">AN16*1.12</f>
        <v>8784550.5664000008</v>
      </c>
      <c r="AP16" s="53">
        <v>24982</v>
      </c>
      <c r="AQ16" s="62">
        <v>324.95</v>
      </c>
      <c r="AR16" s="50">
        <f>AQ16*AP16</f>
        <v>8117900.8999999994</v>
      </c>
      <c r="AS16" s="50">
        <f t="shared" ref="AS16:AS50" si="3">AR16*1.12</f>
        <v>9092049.0079999994</v>
      </c>
      <c r="AT16" s="53">
        <v>24982</v>
      </c>
      <c r="AU16" s="63">
        <v>336.32</v>
      </c>
      <c r="AV16" s="50">
        <f>AU16*AT16</f>
        <v>8401946.2400000002</v>
      </c>
      <c r="AW16" s="50">
        <f t="shared" ref="AW16:AW50" si="4">AV16*1.12</f>
        <v>9410179.7888000011</v>
      </c>
      <c r="AX16" s="53">
        <v>136656</v>
      </c>
      <c r="AY16" s="50">
        <v>0</v>
      </c>
      <c r="AZ16" s="50">
        <v>0</v>
      </c>
      <c r="BA16" s="14" t="s">
        <v>245</v>
      </c>
      <c r="BB16" s="14"/>
      <c r="BC16" s="26"/>
      <c r="BD16" s="26"/>
      <c r="BE16" s="14"/>
      <c r="BF16" s="14" t="s">
        <v>286</v>
      </c>
      <c r="BG16" s="26"/>
      <c r="BH16" s="14"/>
      <c r="BI16" s="14"/>
      <c r="BJ16" s="14"/>
      <c r="BK16" s="14"/>
      <c r="BL16" s="26"/>
      <c r="BM16" s="26" t="s">
        <v>985</v>
      </c>
    </row>
    <row r="17" spans="1:66" s="6" customFormat="1" ht="12.75" customHeight="1" x14ac:dyDescent="0.2">
      <c r="A17" s="13" t="s">
        <v>275</v>
      </c>
      <c r="B17" s="23" t="s">
        <v>425</v>
      </c>
      <c r="C17" s="14"/>
      <c r="D17" s="26"/>
      <c r="E17" s="87"/>
      <c r="F17" s="26" t="s">
        <v>16</v>
      </c>
      <c r="G17" s="13" t="s">
        <v>281</v>
      </c>
      <c r="H17" s="16">
        <v>270006772</v>
      </c>
      <c r="I17" s="13" t="s">
        <v>64</v>
      </c>
      <c r="J17" s="13" t="s">
        <v>282</v>
      </c>
      <c r="K17" s="14" t="s">
        <v>25</v>
      </c>
      <c r="L17" s="26"/>
      <c r="M17" s="26" t="s">
        <v>60</v>
      </c>
      <c r="N17" s="87">
        <v>30</v>
      </c>
      <c r="O17" s="87">
        <v>230000000</v>
      </c>
      <c r="P17" s="16" t="s">
        <v>233</v>
      </c>
      <c r="Q17" s="14" t="s">
        <v>272</v>
      </c>
      <c r="R17" s="26" t="s">
        <v>234</v>
      </c>
      <c r="S17" s="87">
        <v>230000000</v>
      </c>
      <c r="T17" s="26" t="s">
        <v>283</v>
      </c>
      <c r="U17" s="26" t="s">
        <v>11</v>
      </c>
      <c r="V17" s="14"/>
      <c r="W17" s="15" t="s">
        <v>264</v>
      </c>
      <c r="X17" s="15" t="s">
        <v>284</v>
      </c>
      <c r="Y17" s="87">
        <v>30</v>
      </c>
      <c r="Z17" s="87">
        <v>60</v>
      </c>
      <c r="AA17" s="86">
        <v>10</v>
      </c>
      <c r="AB17" s="26" t="s">
        <v>285</v>
      </c>
      <c r="AC17" s="15" t="s">
        <v>236</v>
      </c>
      <c r="AD17" s="60">
        <v>30189</v>
      </c>
      <c r="AE17" s="60">
        <v>1174.78</v>
      </c>
      <c r="AF17" s="50">
        <f t="shared" ref="AF17:AF50" si="5">AE17*AD17</f>
        <v>35465433.420000002</v>
      </c>
      <c r="AG17" s="50">
        <f t="shared" si="0"/>
        <v>39721285.430400006</v>
      </c>
      <c r="AH17" s="53">
        <v>25767</v>
      </c>
      <c r="AI17" s="61">
        <v>1215.8800000000001</v>
      </c>
      <c r="AJ17" s="50">
        <f t="shared" ref="AJ17:AJ49" si="6">AI17*AH17</f>
        <v>31329579.960000005</v>
      </c>
      <c r="AK17" s="50">
        <f t="shared" si="1"/>
        <v>35089129.555200011</v>
      </c>
      <c r="AL17" s="53">
        <v>25767</v>
      </c>
      <c r="AM17" s="62">
        <v>1258.45</v>
      </c>
      <c r="AN17" s="50">
        <f t="shared" ref="AN17:AN50" si="7">AM17*AL17</f>
        <v>32426481.150000002</v>
      </c>
      <c r="AO17" s="50">
        <f t="shared" si="2"/>
        <v>36317658.888000004</v>
      </c>
      <c r="AP17" s="53">
        <v>25767</v>
      </c>
      <c r="AQ17" s="62">
        <v>1302.49</v>
      </c>
      <c r="AR17" s="50">
        <f t="shared" ref="AR17:AR50" si="8">AQ17*AP17</f>
        <v>33561259.829999998</v>
      </c>
      <c r="AS17" s="50">
        <f t="shared" si="3"/>
        <v>37588611.009599999</v>
      </c>
      <c r="AT17" s="53">
        <v>25767</v>
      </c>
      <c r="AU17" s="63">
        <v>1348.08</v>
      </c>
      <c r="AV17" s="50">
        <f t="shared" ref="AV17:AV50" si="9">AU17*AT17</f>
        <v>34735977.359999999</v>
      </c>
      <c r="AW17" s="50">
        <f t="shared" si="4"/>
        <v>38904294.643200003</v>
      </c>
      <c r="AX17" s="53">
        <v>133257</v>
      </c>
      <c r="AY17" s="50">
        <v>0</v>
      </c>
      <c r="AZ17" s="50">
        <v>0</v>
      </c>
      <c r="BA17" s="14" t="s">
        <v>245</v>
      </c>
      <c r="BB17" s="14"/>
      <c r="BC17" s="26"/>
      <c r="BD17" s="26"/>
      <c r="BE17" s="14"/>
      <c r="BF17" s="14" t="s">
        <v>287</v>
      </c>
      <c r="BG17" s="26"/>
      <c r="BH17" s="14"/>
      <c r="BI17" s="14"/>
      <c r="BJ17" s="14"/>
      <c r="BK17" s="14"/>
      <c r="BL17" s="26"/>
      <c r="BM17" s="26" t="s">
        <v>985</v>
      </c>
    </row>
    <row r="18" spans="1:66" s="6" customFormat="1" ht="12.75" customHeight="1" x14ac:dyDescent="0.2">
      <c r="A18" s="13" t="s">
        <v>275</v>
      </c>
      <c r="B18" s="23" t="s">
        <v>425</v>
      </c>
      <c r="C18" s="14"/>
      <c r="D18" s="26"/>
      <c r="E18" s="87"/>
      <c r="F18" s="26" t="s">
        <v>12</v>
      </c>
      <c r="G18" s="13" t="s">
        <v>288</v>
      </c>
      <c r="H18" s="16">
        <v>270006774</v>
      </c>
      <c r="I18" s="13" t="s">
        <v>64</v>
      </c>
      <c r="J18" s="13" t="s">
        <v>289</v>
      </c>
      <c r="K18" s="14" t="s">
        <v>25</v>
      </c>
      <c r="L18" s="26"/>
      <c r="M18" s="26" t="s">
        <v>60</v>
      </c>
      <c r="N18" s="87">
        <v>30</v>
      </c>
      <c r="O18" s="87">
        <v>230000000</v>
      </c>
      <c r="P18" s="16" t="s">
        <v>233</v>
      </c>
      <c r="Q18" s="14" t="s">
        <v>272</v>
      </c>
      <c r="R18" s="26" t="s">
        <v>234</v>
      </c>
      <c r="S18" s="87">
        <v>230000000</v>
      </c>
      <c r="T18" s="26" t="s">
        <v>283</v>
      </c>
      <c r="U18" s="26" t="s">
        <v>11</v>
      </c>
      <c r="V18" s="14"/>
      <c r="W18" s="15" t="s">
        <v>264</v>
      </c>
      <c r="X18" s="15" t="s">
        <v>284</v>
      </c>
      <c r="Y18" s="87">
        <v>30</v>
      </c>
      <c r="Z18" s="87">
        <v>60</v>
      </c>
      <c r="AA18" s="86">
        <v>10</v>
      </c>
      <c r="AB18" s="26" t="s">
        <v>285</v>
      </c>
      <c r="AC18" s="15" t="s">
        <v>236</v>
      </c>
      <c r="AD18" s="60">
        <v>39313</v>
      </c>
      <c r="AE18" s="60">
        <v>105</v>
      </c>
      <c r="AF18" s="50">
        <f t="shared" si="5"/>
        <v>4127865</v>
      </c>
      <c r="AG18" s="50">
        <f t="shared" si="0"/>
        <v>4623208.8000000007</v>
      </c>
      <c r="AH18" s="53">
        <v>33742</v>
      </c>
      <c r="AI18" s="61">
        <v>108.66</v>
      </c>
      <c r="AJ18" s="50">
        <f t="shared" si="6"/>
        <v>3666405.7199999997</v>
      </c>
      <c r="AK18" s="50">
        <f t="shared" si="1"/>
        <v>4106374.4064000002</v>
      </c>
      <c r="AL18" s="53">
        <v>33742</v>
      </c>
      <c r="AM18" s="62">
        <v>112.47</v>
      </c>
      <c r="AN18" s="50">
        <f t="shared" si="7"/>
        <v>3794962.7399999998</v>
      </c>
      <c r="AO18" s="50">
        <f t="shared" si="2"/>
        <v>4250358.2687999997</v>
      </c>
      <c r="AP18" s="53">
        <v>33742</v>
      </c>
      <c r="AQ18" s="62">
        <v>116.41</v>
      </c>
      <c r="AR18" s="50">
        <f t="shared" si="8"/>
        <v>3927906.2199999997</v>
      </c>
      <c r="AS18" s="50">
        <f t="shared" si="3"/>
        <v>4399254.9664000003</v>
      </c>
      <c r="AT18" s="53">
        <v>33742</v>
      </c>
      <c r="AU18" s="63">
        <v>120.48</v>
      </c>
      <c r="AV18" s="50">
        <f t="shared" si="9"/>
        <v>4065236.16</v>
      </c>
      <c r="AW18" s="50">
        <f t="shared" si="4"/>
        <v>4553064.4992000004</v>
      </c>
      <c r="AX18" s="53">
        <v>174281</v>
      </c>
      <c r="AY18" s="50">
        <v>0</v>
      </c>
      <c r="AZ18" s="50">
        <v>0</v>
      </c>
      <c r="BA18" s="14" t="s">
        <v>245</v>
      </c>
      <c r="BB18" s="14"/>
      <c r="BC18" s="26"/>
      <c r="BD18" s="26"/>
      <c r="BE18" s="14"/>
      <c r="BF18" s="14" t="s">
        <v>290</v>
      </c>
      <c r="BG18" s="26"/>
      <c r="BH18" s="14"/>
      <c r="BI18" s="14"/>
      <c r="BJ18" s="14"/>
      <c r="BK18" s="14"/>
      <c r="BL18" s="26"/>
      <c r="BM18" s="26" t="s">
        <v>985</v>
      </c>
    </row>
    <row r="19" spans="1:66" s="6" customFormat="1" ht="12.75" customHeight="1" x14ac:dyDescent="0.2">
      <c r="A19" s="13" t="s">
        <v>275</v>
      </c>
      <c r="B19" s="23" t="s">
        <v>425</v>
      </c>
      <c r="C19" s="14"/>
      <c r="D19" s="92" t="s">
        <v>12</v>
      </c>
      <c r="E19" s="87"/>
      <c r="F19" s="26" t="s">
        <v>13</v>
      </c>
      <c r="G19" s="13" t="s">
        <v>288</v>
      </c>
      <c r="H19" s="16">
        <v>270008131</v>
      </c>
      <c r="I19" s="13" t="s">
        <v>64</v>
      </c>
      <c r="J19" s="13" t="s">
        <v>289</v>
      </c>
      <c r="K19" s="14" t="s">
        <v>25</v>
      </c>
      <c r="L19" s="26"/>
      <c r="M19" s="26" t="s">
        <v>60</v>
      </c>
      <c r="N19" s="87">
        <v>30</v>
      </c>
      <c r="O19" s="87">
        <v>230000000</v>
      </c>
      <c r="P19" s="16" t="s">
        <v>233</v>
      </c>
      <c r="Q19" s="14" t="s">
        <v>272</v>
      </c>
      <c r="R19" s="26" t="s">
        <v>234</v>
      </c>
      <c r="S19" s="87">
        <v>230000000</v>
      </c>
      <c r="T19" s="26" t="s">
        <v>283</v>
      </c>
      <c r="U19" s="26" t="s">
        <v>11</v>
      </c>
      <c r="V19" s="14"/>
      <c r="W19" s="15" t="s">
        <v>264</v>
      </c>
      <c r="X19" s="15" t="s">
        <v>284</v>
      </c>
      <c r="Y19" s="87">
        <v>30</v>
      </c>
      <c r="Z19" s="87">
        <v>60</v>
      </c>
      <c r="AA19" s="86">
        <v>10</v>
      </c>
      <c r="AB19" s="26" t="s">
        <v>285</v>
      </c>
      <c r="AC19" s="15" t="s">
        <v>236</v>
      </c>
      <c r="AD19" s="60">
        <v>25852</v>
      </c>
      <c r="AE19" s="60">
        <v>640</v>
      </c>
      <c r="AF19" s="50">
        <f t="shared" si="5"/>
        <v>16545280</v>
      </c>
      <c r="AG19" s="50">
        <f t="shared" si="0"/>
        <v>18530713.600000001</v>
      </c>
      <c r="AH19" s="53">
        <v>22000</v>
      </c>
      <c r="AI19" s="61">
        <v>662.4</v>
      </c>
      <c r="AJ19" s="50">
        <f t="shared" si="6"/>
        <v>14572800</v>
      </c>
      <c r="AK19" s="50">
        <f t="shared" si="1"/>
        <v>16321536.000000002</v>
      </c>
      <c r="AL19" s="53">
        <v>22000</v>
      </c>
      <c r="AM19" s="62">
        <v>685.58</v>
      </c>
      <c r="AN19" s="50">
        <f t="shared" si="7"/>
        <v>15082760</v>
      </c>
      <c r="AO19" s="50">
        <f t="shared" si="2"/>
        <v>16892691.200000003</v>
      </c>
      <c r="AP19" s="53">
        <v>22000</v>
      </c>
      <c r="AQ19" s="62">
        <v>709.57</v>
      </c>
      <c r="AR19" s="50">
        <f t="shared" si="8"/>
        <v>15610540.000000002</v>
      </c>
      <c r="AS19" s="50">
        <f t="shared" si="3"/>
        <v>17483804.800000004</v>
      </c>
      <c r="AT19" s="53">
        <v>22000</v>
      </c>
      <c r="AU19" s="63">
        <v>734.41</v>
      </c>
      <c r="AV19" s="50">
        <f t="shared" si="9"/>
        <v>16157020</v>
      </c>
      <c r="AW19" s="50">
        <f t="shared" si="4"/>
        <v>18095862.400000002</v>
      </c>
      <c r="AX19" s="53">
        <v>113852</v>
      </c>
      <c r="AY19" s="50">
        <v>0</v>
      </c>
      <c r="AZ19" s="50">
        <v>0</v>
      </c>
      <c r="BA19" s="14" t="s">
        <v>245</v>
      </c>
      <c r="BB19" s="26"/>
      <c r="BC19" s="26"/>
      <c r="BD19" s="26"/>
      <c r="BE19" s="26"/>
      <c r="BF19" s="26" t="s">
        <v>291</v>
      </c>
      <c r="BG19" s="26"/>
      <c r="BH19" s="14"/>
      <c r="BI19" s="14"/>
      <c r="BJ19" s="14"/>
      <c r="BK19" s="14"/>
      <c r="BL19" s="26"/>
      <c r="BM19" s="26"/>
    </row>
    <row r="20" spans="1:66" s="108" customFormat="1" ht="12.75" customHeight="1" x14ac:dyDescent="0.2">
      <c r="A20" s="13" t="s">
        <v>275</v>
      </c>
      <c r="B20" s="69" t="s">
        <v>425</v>
      </c>
      <c r="C20" s="13"/>
      <c r="D20" s="92" t="s">
        <v>666</v>
      </c>
      <c r="E20" s="88"/>
      <c r="F20" s="69" t="s">
        <v>13</v>
      </c>
      <c r="G20" s="13" t="s">
        <v>288</v>
      </c>
      <c r="H20" s="13">
        <v>270008131</v>
      </c>
      <c r="I20" s="13" t="s">
        <v>64</v>
      </c>
      <c r="J20" s="13" t="s">
        <v>289</v>
      </c>
      <c r="K20" s="13" t="s">
        <v>25</v>
      </c>
      <c r="L20" s="69"/>
      <c r="M20" s="69"/>
      <c r="N20" s="88">
        <v>0</v>
      </c>
      <c r="O20" s="88">
        <v>230000000</v>
      </c>
      <c r="P20" s="16" t="s">
        <v>233</v>
      </c>
      <c r="Q20" s="13" t="s">
        <v>483</v>
      </c>
      <c r="R20" s="69" t="s">
        <v>234</v>
      </c>
      <c r="S20" s="88">
        <v>230000000</v>
      </c>
      <c r="T20" s="69" t="s">
        <v>283</v>
      </c>
      <c r="U20" s="69" t="s">
        <v>11</v>
      </c>
      <c r="V20" s="13"/>
      <c r="W20" s="64" t="s">
        <v>477</v>
      </c>
      <c r="X20" s="64" t="s">
        <v>284</v>
      </c>
      <c r="Y20" s="88">
        <v>0</v>
      </c>
      <c r="Z20" s="88">
        <v>90</v>
      </c>
      <c r="AA20" s="89">
        <v>10</v>
      </c>
      <c r="AB20" s="69" t="s">
        <v>285</v>
      </c>
      <c r="AC20" s="64" t="s">
        <v>236</v>
      </c>
      <c r="AD20" s="60">
        <v>24220</v>
      </c>
      <c r="AE20" s="60">
        <v>640</v>
      </c>
      <c r="AF20" s="58">
        <f>AE20*AD20</f>
        <v>15500800</v>
      </c>
      <c r="AG20" s="58">
        <f>AF20*1.12</f>
        <v>17360896</v>
      </c>
      <c r="AH20" s="65">
        <v>22000</v>
      </c>
      <c r="AI20" s="66">
        <v>662.4</v>
      </c>
      <c r="AJ20" s="58">
        <f>AI20*AH20</f>
        <v>14572800</v>
      </c>
      <c r="AK20" s="58">
        <f>AJ20*1.12</f>
        <v>16321536.000000002</v>
      </c>
      <c r="AL20" s="65">
        <v>22000</v>
      </c>
      <c r="AM20" s="67">
        <v>685.58</v>
      </c>
      <c r="AN20" s="58">
        <f>AM20*AL20</f>
        <v>15082760</v>
      </c>
      <c r="AO20" s="58">
        <f>AN20*1.12</f>
        <v>16892691.200000003</v>
      </c>
      <c r="AP20" s="65">
        <v>22000</v>
      </c>
      <c r="AQ20" s="67">
        <v>709.57</v>
      </c>
      <c r="AR20" s="58">
        <f>AQ20*AP20</f>
        <v>15610540.000000002</v>
      </c>
      <c r="AS20" s="58">
        <f>AR20*1.12</f>
        <v>17483804.800000004</v>
      </c>
      <c r="AT20" s="65">
        <v>22000</v>
      </c>
      <c r="AU20" s="68">
        <v>734.41</v>
      </c>
      <c r="AV20" s="58">
        <f>AU20*AT20</f>
        <v>16157020</v>
      </c>
      <c r="AW20" s="58">
        <f>AV20*1.12</f>
        <v>18095862.400000002</v>
      </c>
      <c r="AX20" s="58">
        <f>AD20+AH20+AL20+AP20+AT20</f>
        <v>112220</v>
      </c>
      <c r="AY20" s="58">
        <v>0</v>
      </c>
      <c r="AZ20" s="58">
        <f>AY20*1.12</f>
        <v>0</v>
      </c>
      <c r="BA20" s="13" t="s">
        <v>245</v>
      </c>
      <c r="BB20" s="69"/>
      <c r="BC20" s="69"/>
      <c r="BD20" s="69"/>
      <c r="BE20" s="69"/>
      <c r="BF20" s="69" t="s">
        <v>291</v>
      </c>
      <c r="BG20" s="69"/>
      <c r="BH20" s="13"/>
      <c r="BI20" s="13"/>
      <c r="BJ20" s="13"/>
      <c r="BK20" s="13"/>
      <c r="BL20" s="69"/>
      <c r="BM20" s="26" t="s">
        <v>985</v>
      </c>
      <c r="BN20" s="44"/>
    </row>
    <row r="21" spans="1:66" s="6" customFormat="1" ht="12.75" customHeight="1" x14ac:dyDescent="0.2">
      <c r="A21" s="13" t="s">
        <v>275</v>
      </c>
      <c r="B21" s="23" t="s">
        <v>425</v>
      </c>
      <c r="C21" s="14"/>
      <c r="D21" s="26"/>
      <c r="E21" s="87"/>
      <c r="F21" s="26" t="s">
        <v>14</v>
      </c>
      <c r="G21" s="13" t="s">
        <v>292</v>
      </c>
      <c r="H21" s="16">
        <v>270009107</v>
      </c>
      <c r="I21" s="13" t="s">
        <v>64</v>
      </c>
      <c r="J21" s="13" t="s">
        <v>293</v>
      </c>
      <c r="K21" s="14" t="s">
        <v>25</v>
      </c>
      <c r="L21" s="26"/>
      <c r="M21" s="26" t="s">
        <v>60</v>
      </c>
      <c r="N21" s="87">
        <v>30</v>
      </c>
      <c r="O21" s="87">
        <v>230000000</v>
      </c>
      <c r="P21" s="16" t="s">
        <v>233</v>
      </c>
      <c r="Q21" s="14" t="s">
        <v>272</v>
      </c>
      <c r="R21" s="26" t="s">
        <v>234</v>
      </c>
      <c r="S21" s="87">
        <v>230000000</v>
      </c>
      <c r="T21" s="26" t="s">
        <v>283</v>
      </c>
      <c r="U21" s="26" t="s">
        <v>11</v>
      </c>
      <c r="V21" s="14"/>
      <c r="W21" s="15" t="s">
        <v>264</v>
      </c>
      <c r="X21" s="15" t="s">
        <v>284</v>
      </c>
      <c r="Y21" s="87">
        <v>30</v>
      </c>
      <c r="Z21" s="87">
        <v>60</v>
      </c>
      <c r="AA21" s="86">
        <v>10</v>
      </c>
      <c r="AB21" s="26" t="s">
        <v>285</v>
      </c>
      <c r="AC21" s="15" t="s">
        <v>236</v>
      </c>
      <c r="AD21" s="60">
        <v>44251</v>
      </c>
      <c r="AE21" s="60">
        <v>480</v>
      </c>
      <c r="AF21" s="50">
        <f t="shared" si="5"/>
        <v>21240480</v>
      </c>
      <c r="AG21" s="50">
        <f t="shared" si="0"/>
        <v>23789337.600000001</v>
      </c>
      <c r="AH21" s="53">
        <v>35409</v>
      </c>
      <c r="AI21" s="61">
        <v>496.79999999999995</v>
      </c>
      <c r="AJ21" s="50">
        <f t="shared" si="6"/>
        <v>17591191.199999999</v>
      </c>
      <c r="AK21" s="50">
        <f t="shared" si="1"/>
        <v>19702134.144000001</v>
      </c>
      <c r="AL21" s="53">
        <v>35409</v>
      </c>
      <c r="AM21" s="62">
        <v>514.17999999999995</v>
      </c>
      <c r="AN21" s="50">
        <f t="shared" si="7"/>
        <v>18206599.619999997</v>
      </c>
      <c r="AO21" s="50">
        <f t="shared" si="2"/>
        <v>20391391.5744</v>
      </c>
      <c r="AP21" s="53">
        <v>35409</v>
      </c>
      <c r="AQ21" s="62">
        <v>532.17999999999995</v>
      </c>
      <c r="AR21" s="50">
        <f t="shared" si="8"/>
        <v>18843961.619999997</v>
      </c>
      <c r="AS21" s="50">
        <f t="shared" si="3"/>
        <v>21105237.014399998</v>
      </c>
      <c r="AT21" s="53">
        <v>35409</v>
      </c>
      <c r="AU21" s="63">
        <v>550.80999999999995</v>
      </c>
      <c r="AV21" s="50">
        <f t="shared" si="9"/>
        <v>19503631.289999999</v>
      </c>
      <c r="AW21" s="50">
        <f t="shared" si="4"/>
        <v>21844067.044800002</v>
      </c>
      <c r="AX21" s="53">
        <v>185887</v>
      </c>
      <c r="AY21" s="50">
        <v>0</v>
      </c>
      <c r="AZ21" s="50">
        <v>0</v>
      </c>
      <c r="BA21" s="14" t="s">
        <v>245</v>
      </c>
      <c r="BB21" s="14"/>
      <c r="BC21" s="26"/>
      <c r="BD21" s="26"/>
      <c r="BE21" s="14"/>
      <c r="BF21" s="14" t="s">
        <v>294</v>
      </c>
      <c r="BG21" s="26"/>
      <c r="BH21" s="14"/>
      <c r="BI21" s="14"/>
      <c r="BJ21" s="14"/>
      <c r="BK21" s="14"/>
      <c r="BL21" s="26"/>
      <c r="BM21" s="26" t="s">
        <v>985</v>
      </c>
    </row>
    <row r="22" spans="1:66" s="6" customFormat="1" ht="12.75" customHeight="1" x14ac:dyDescent="0.2">
      <c r="A22" s="13" t="s">
        <v>275</v>
      </c>
      <c r="B22" s="23" t="s">
        <v>425</v>
      </c>
      <c r="C22" s="14"/>
      <c r="D22" s="92" t="s">
        <v>8</v>
      </c>
      <c r="E22" s="87"/>
      <c r="F22" s="26" t="s">
        <v>8</v>
      </c>
      <c r="G22" s="13" t="s">
        <v>295</v>
      </c>
      <c r="H22" s="16">
        <v>270009108</v>
      </c>
      <c r="I22" s="13" t="s">
        <v>65</v>
      </c>
      <c r="J22" s="13" t="s">
        <v>296</v>
      </c>
      <c r="K22" s="14" t="s">
        <v>25</v>
      </c>
      <c r="L22" s="26"/>
      <c r="M22" s="26" t="s">
        <v>60</v>
      </c>
      <c r="N22" s="87">
        <v>30</v>
      </c>
      <c r="O22" s="87">
        <v>230000000</v>
      </c>
      <c r="P22" s="16" t="s">
        <v>233</v>
      </c>
      <c r="Q22" s="14" t="s">
        <v>272</v>
      </c>
      <c r="R22" s="26" t="s">
        <v>234</v>
      </c>
      <c r="S22" s="87">
        <v>230000000</v>
      </c>
      <c r="T22" s="26" t="s">
        <v>283</v>
      </c>
      <c r="U22" s="26" t="s">
        <v>11</v>
      </c>
      <c r="V22" s="14"/>
      <c r="W22" s="15" t="s">
        <v>264</v>
      </c>
      <c r="X22" s="15" t="s">
        <v>284</v>
      </c>
      <c r="Y22" s="87">
        <v>30</v>
      </c>
      <c r="Z22" s="87">
        <v>60</v>
      </c>
      <c r="AA22" s="86">
        <v>10</v>
      </c>
      <c r="AB22" s="26" t="s">
        <v>285</v>
      </c>
      <c r="AC22" s="15" t="s">
        <v>236</v>
      </c>
      <c r="AD22" s="60">
        <v>2467</v>
      </c>
      <c r="AE22" s="60">
        <v>2000</v>
      </c>
      <c r="AF22" s="50">
        <f t="shared" si="5"/>
        <v>4934000</v>
      </c>
      <c r="AG22" s="50">
        <f t="shared" si="0"/>
        <v>5526080.0000000009</v>
      </c>
      <c r="AH22" s="53">
        <v>2286</v>
      </c>
      <c r="AI22" s="61">
        <v>2070</v>
      </c>
      <c r="AJ22" s="50">
        <f t="shared" si="6"/>
        <v>4732020</v>
      </c>
      <c r="AK22" s="50">
        <f t="shared" si="1"/>
        <v>5299862.4000000004</v>
      </c>
      <c r="AL22" s="53">
        <v>2286</v>
      </c>
      <c r="AM22" s="62">
        <v>2142.4499999999998</v>
      </c>
      <c r="AN22" s="50">
        <f t="shared" si="7"/>
        <v>4897640.6999999993</v>
      </c>
      <c r="AO22" s="50">
        <f t="shared" si="2"/>
        <v>5485357.5839999998</v>
      </c>
      <c r="AP22" s="53">
        <v>2286</v>
      </c>
      <c r="AQ22" s="62">
        <v>2217.4299999999998</v>
      </c>
      <c r="AR22" s="50">
        <f t="shared" si="8"/>
        <v>5069044.9799999995</v>
      </c>
      <c r="AS22" s="50">
        <f t="shared" si="3"/>
        <v>5677330.3776000002</v>
      </c>
      <c r="AT22" s="53">
        <v>2286</v>
      </c>
      <c r="AU22" s="63">
        <v>2295.04</v>
      </c>
      <c r="AV22" s="50">
        <f t="shared" si="9"/>
        <v>5246461.4399999995</v>
      </c>
      <c r="AW22" s="50">
        <f t="shared" si="4"/>
        <v>5876036.8128000004</v>
      </c>
      <c r="AX22" s="53">
        <v>11611</v>
      </c>
      <c r="AY22" s="50">
        <v>0</v>
      </c>
      <c r="AZ22" s="50">
        <v>0</v>
      </c>
      <c r="BA22" s="14" t="s">
        <v>245</v>
      </c>
      <c r="BB22" s="14"/>
      <c r="BC22" s="26"/>
      <c r="BD22" s="26"/>
      <c r="BE22" s="14"/>
      <c r="BF22" s="14" t="s">
        <v>297</v>
      </c>
      <c r="BG22" s="26"/>
      <c r="BH22" s="14"/>
      <c r="BI22" s="14"/>
      <c r="BJ22" s="14"/>
      <c r="BK22" s="14"/>
      <c r="BL22" s="26"/>
      <c r="BM22" s="26"/>
    </row>
    <row r="23" spans="1:66" s="6" customFormat="1" ht="12.75" customHeight="1" x14ac:dyDescent="0.2">
      <c r="A23" s="14" t="s">
        <v>275</v>
      </c>
      <c r="B23" s="26" t="s">
        <v>425</v>
      </c>
      <c r="C23" s="14"/>
      <c r="D23" s="109" t="s">
        <v>667</v>
      </c>
      <c r="E23" s="87"/>
      <c r="F23" s="26" t="s">
        <v>8</v>
      </c>
      <c r="G23" s="14" t="s">
        <v>295</v>
      </c>
      <c r="H23" s="14">
        <v>270009108</v>
      </c>
      <c r="I23" s="14" t="s">
        <v>65</v>
      </c>
      <c r="J23" s="14" t="s">
        <v>296</v>
      </c>
      <c r="K23" s="14" t="s">
        <v>25</v>
      </c>
      <c r="L23" s="26"/>
      <c r="M23" s="26"/>
      <c r="N23" s="87">
        <v>0</v>
      </c>
      <c r="O23" s="87">
        <v>230000000</v>
      </c>
      <c r="P23" s="16" t="s">
        <v>233</v>
      </c>
      <c r="Q23" s="14" t="s">
        <v>483</v>
      </c>
      <c r="R23" s="26" t="s">
        <v>234</v>
      </c>
      <c r="S23" s="87">
        <v>230000000</v>
      </c>
      <c r="T23" s="26" t="s">
        <v>283</v>
      </c>
      <c r="U23" s="26" t="s">
        <v>11</v>
      </c>
      <c r="V23" s="14"/>
      <c r="W23" s="70" t="s">
        <v>477</v>
      </c>
      <c r="X23" s="70" t="s">
        <v>284</v>
      </c>
      <c r="Y23" s="87">
        <v>0</v>
      </c>
      <c r="Z23" s="87">
        <v>90</v>
      </c>
      <c r="AA23" s="86">
        <v>10</v>
      </c>
      <c r="AB23" s="26" t="s">
        <v>285</v>
      </c>
      <c r="AC23" s="70" t="s">
        <v>236</v>
      </c>
      <c r="AD23" s="71">
        <v>2685</v>
      </c>
      <c r="AE23" s="71">
        <v>2300</v>
      </c>
      <c r="AF23" s="50">
        <f>AE23*AD23</f>
        <v>6175500</v>
      </c>
      <c r="AG23" s="50">
        <f>AF23*1.12</f>
        <v>6916560.0000000009</v>
      </c>
      <c r="AH23" s="53">
        <v>2286</v>
      </c>
      <c r="AI23" s="72">
        <v>2070</v>
      </c>
      <c r="AJ23" s="50">
        <f>AI23*AH23</f>
        <v>4732020</v>
      </c>
      <c r="AK23" s="50">
        <f>AJ23*1.12</f>
        <v>5299862.4000000004</v>
      </c>
      <c r="AL23" s="53">
        <v>2286</v>
      </c>
      <c r="AM23" s="62">
        <v>2142.4499999999998</v>
      </c>
      <c r="AN23" s="50">
        <f>AM23*AL23</f>
        <v>4897640.6999999993</v>
      </c>
      <c r="AO23" s="50">
        <f>AN23*1.12</f>
        <v>5485357.5839999998</v>
      </c>
      <c r="AP23" s="53">
        <v>2286</v>
      </c>
      <c r="AQ23" s="62">
        <v>2217.4299999999998</v>
      </c>
      <c r="AR23" s="50">
        <f>AQ23*AP23</f>
        <v>5069044.9799999995</v>
      </c>
      <c r="AS23" s="50">
        <f>AR23*1.12</f>
        <v>5677330.3776000002</v>
      </c>
      <c r="AT23" s="53">
        <v>2286</v>
      </c>
      <c r="AU23" s="63">
        <v>2295.04</v>
      </c>
      <c r="AV23" s="50">
        <f>AU23*AT23</f>
        <v>5246461.4399999995</v>
      </c>
      <c r="AW23" s="50">
        <f>AV23*1.12</f>
        <v>5876036.8128000004</v>
      </c>
      <c r="AX23" s="50">
        <f>AD23+AH23+AL23+AP23+AT23</f>
        <v>11829</v>
      </c>
      <c r="AY23" s="50">
        <v>0</v>
      </c>
      <c r="AZ23" s="50">
        <v>0</v>
      </c>
      <c r="BA23" s="14" t="s">
        <v>245</v>
      </c>
      <c r="BB23" s="14"/>
      <c r="BC23" s="26"/>
      <c r="BD23" s="26"/>
      <c r="BE23" s="14"/>
      <c r="BF23" s="14" t="s">
        <v>297</v>
      </c>
      <c r="BG23" s="26"/>
      <c r="BH23" s="14"/>
      <c r="BI23" s="14"/>
      <c r="BJ23" s="14"/>
      <c r="BK23" s="14"/>
      <c r="BL23" s="26"/>
      <c r="BM23" s="26" t="s">
        <v>985</v>
      </c>
    </row>
    <row r="24" spans="1:66" s="6" customFormat="1" ht="12.75" customHeight="1" x14ac:dyDescent="0.2">
      <c r="A24" s="13" t="s">
        <v>275</v>
      </c>
      <c r="B24" s="23" t="s">
        <v>425</v>
      </c>
      <c r="C24" s="14"/>
      <c r="D24" s="26"/>
      <c r="E24" s="87"/>
      <c r="F24" s="26" t="s">
        <v>17</v>
      </c>
      <c r="G24" s="13" t="s">
        <v>298</v>
      </c>
      <c r="H24" s="16">
        <v>270009109</v>
      </c>
      <c r="I24" s="13" t="s">
        <v>64</v>
      </c>
      <c r="J24" s="13" t="s">
        <v>299</v>
      </c>
      <c r="K24" s="14" t="s">
        <v>25</v>
      </c>
      <c r="L24" s="26"/>
      <c r="M24" s="26" t="s">
        <v>60</v>
      </c>
      <c r="N24" s="87">
        <v>30</v>
      </c>
      <c r="O24" s="87">
        <v>230000000</v>
      </c>
      <c r="P24" s="16" t="s">
        <v>233</v>
      </c>
      <c r="Q24" s="14" t="s">
        <v>272</v>
      </c>
      <c r="R24" s="26" t="s">
        <v>234</v>
      </c>
      <c r="S24" s="87">
        <v>230000000</v>
      </c>
      <c r="T24" s="26" t="s">
        <v>283</v>
      </c>
      <c r="U24" s="26" t="s">
        <v>11</v>
      </c>
      <c r="V24" s="14"/>
      <c r="W24" s="15" t="s">
        <v>264</v>
      </c>
      <c r="X24" s="15" t="s">
        <v>284</v>
      </c>
      <c r="Y24" s="87">
        <v>30</v>
      </c>
      <c r="Z24" s="87">
        <v>60</v>
      </c>
      <c r="AA24" s="86">
        <v>10</v>
      </c>
      <c r="AB24" s="26" t="s">
        <v>285</v>
      </c>
      <c r="AC24" s="15" t="s">
        <v>236</v>
      </c>
      <c r="AD24" s="60">
        <v>10939</v>
      </c>
      <c r="AE24" s="60">
        <v>1350</v>
      </c>
      <c r="AF24" s="50">
        <f t="shared" si="5"/>
        <v>14767650</v>
      </c>
      <c r="AG24" s="50">
        <f t="shared" si="0"/>
        <v>16539768.000000002</v>
      </c>
      <c r="AH24" s="53">
        <v>9339</v>
      </c>
      <c r="AI24" s="61">
        <v>1397.25</v>
      </c>
      <c r="AJ24" s="50">
        <f t="shared" si="6"/>
        <v>13048917.75</v>
      </c>
      <c r="AK24" s="50">
        <f t="shared" si="1"/>
        <v>14614787.880000001</v>
      </c>
      <c r="AL24" s="53">
        <v>9339</v>
      </c>
      <c r="AM24" s="62">
        <v>1446.15</v>
      </c>
      <c r="AN24" s="50">
        <f t="shared" si="7"/>
        <v>13505594.850000001</v>
      </c>
      <c r="AO24" s="50">
        <f t="shared" si="2"/>
        <v>15126266.232000003</v>
      </c>
      <c r="AP24" s="53">
        <v>9339</v>
      </c>
      <c r="AQ24" s="62">
        <v>1496.76</v>
      </c>
      <c r="AR24" s="50">
        <f t="shared" si="8"/>
        <v>13978241.640000001</v>
      </c>
      <c r="AS24" s="50">
        <f t="shared" si="3"/>
        <v>15655630.636800002</v>
      </c>
      <c r="AT24" s="53">
        <v>9339</v>
      </c>
      <c r="AU24" s="63">
        <v>1549.15</v>
      </c>
      <c r="AV24" s="50">
        <f t="shared" si="9"/>
        <v>14467511.850000001</v>
      </c>
      <c r="AW24" s="50">
        <f t="shared" si="4"/>
        <v>16203613.272000004</v>
      </c>
      <c r="AX24" s="53">
        <v>48295</v>
      </c>
      <c r="AY24" s="50">
        <v>0</v>
      </c>
      <c r="AZ24" s="50">
        <v>0</v>
      </c>
      <c r="BA24" s="14" t="s">
        <v>245</v>
      </c>
      <c r="BB24" s="14"/>
      <c r="BC24" s="26"/>
      <c r="BD24" s="26"/>
      <c r="BE24" s="14"/>
      <c r="BF24" s="14" t="s">
        <v>300</v>
      </c>
      <c r="BG24" s="26"/>
      <c r="BH24" s="14"/>
      <c r="BI24" s="14"/>
      <c r="BJ24" s="14"/>
      <c r="BK24" s="14"/>
      <c r="BL24" s="26"/>
      <c r="BM24" s="26" t="s">
        <v>985</v>
      </c>
    </row>
    <row r="25" spans="1:66" s="6" customFormat="1" ht="12.75" customHeight="1" x14ac:dyDescent="0.2">
      <c r="A25" s="14" t="s">
        <v>301</v>
      </c>
      <c r="B25" s="23" t="s">
        <v>425</v>
      </c>
      <c r="C25" s="14"/>
      <c r="D25" s="26"/>
      <c r="E25" s="87"/>
      <c r="F25" s="26" t="s">
        <v>29</v>
      </c>
      <c r="G25" s="26" t="s">
        <v>302</v>
      </c>
      <c r="H25" s="54">
        <v>220016064</v>
      </c>
      <c r="I25" s="26" t="s">
        <v>303</v>
      </c>
      <c r="J25" s="26" t="s">
        <v>304</v>
      </c>
      <c r="K25" s="26" t="s">
        <v>25</v>
      </c>
      <c r="L25" s="26"/>
      <c r="M25" s="26" t="s">
        <v>60</v>
      </c>
      <c r="N25" s="87">
        <v>30</v>
      </c>
      <c r="O25" s="87">
        <v>230000000</v>
      </c>
      <c r="P25" s="16" t="s">
        <v>233</v>
      </c>
      <c r="Q25" s="14" t="s">
        <v>272</v>
      </c>
      <c r="R25" s="26" t="s">
        <v>234</v>
      </c>
      <c r="S25" s="87">
        <v>230000000</v>
      </c>
      <c r="T25" s="26" t="s">
        <v>283</v>
      </c>
      <c r="U25" s="26" t="s">
        <v>11</v>
      </c>
      <c r="V25" s="14"/>
      <c r="W25" s="15" t="s">
        <v>264</v>
      </c>
      <c r="X25" s="15" t="s">
        <v>284</v>
      </c>
      <c r="Y25" s="87">
        <v>30</v>
      </c>
      <c r="Z25" s="87">
        <v>60</v>
      </c>
      <c r="AA25" s="86">
        <v>10</v>
      </c>
      <c r="AB25" s="26" t="s">
        <v>285</v>
      </c>
      <c r="AC25" s="15" t="s">
        <v>236</v>
      </c>
      <c r="AD25" s="53">
        <v>85</v>
      </c>
      <c r="AE25" s="50">
        <v>17686.830000000002</v>
      </c>
      <c r="AF25" s="50">
        <f t="shared" si="5"/>
        <v>1503380.55</v>
      </c>
      <c r="AG25" s="50">
        <f t="shared" si="0"/>
        <v>1683786.2160000002</v>
      </c>
      <c r="AH25" s="53">
        <v>230</v>
      </c>
      <c r="AI25" s="72">
        <v>17686.830000000002</v>
      </c>
      <c r="AJ25" s="50">
        <f t="shared" si="6"/>
        <v>4067970.9000000004</v>
      </c>
      <c r="AK25" s="50">
        <f t="shared" si="1"/>
        <v>4556127.4080000008</v>
      </c>
      <c r="AL25" s="53">
        <v>230</v>
      </c>
      <c r="AM25" s="62">
        <v>17686.830000000002</v>
      </c>
      <c r="AN25" s="50">
        <f t="shared" si="7"/>
        <v>4067970.9000000004</v>
      </c>
      <c r="AO25" s="50">
        <f t="shared" si="2"/>
        <v>4556127.4080000008</v>
      </c>
      <c r="AP25" s="53">
        <v>230</v>
      </c>
      <c r="AQ25" s="62">
        <v>17686.830000000002</v>
      </c>
      <c r="AR25" s="50">
        <f t="shared" si="8"/>
        <v>4067970.9000000004</v>
      </c>
      <c r="AS25" s="50">
        <f t="shared" si="3"/>
        <v>4556127.4080000008</v>
      </c>
      <c r="AT25" s="53">
        <v>230</v>
      </c>
      <c r="AU25" s="63">
        <v>17686.830000000002</v>
      </c>
      <c r="AV25" s="50">
        <f t="shared" si="9"/>
        <v>4067970.9000000004</v>
      </c>
      <c r="AW25" s="50">
        <f t="shared" si="4"/>
        <v>4556127.4080000008</v>
      </c>
      <c r="AX25" s="53">
        <v>1005</v>
      </c>
      <c r="AY25" s="50">
        <v>0</v>
      </c>
      <c r="AZ25" s="50">
        <v>0</v>
      </c>
      <c r="BA25" s="14" t="s">
        <v>245</v>
      </c>
      <c r="BB25" s="14"/>
      <c r="BC25" s="26"/>
      <c r="BD25" s="26"/>
      <c r="BE25" s="14"/>
      <c r="BF25" s="14" t="s">
        <v>305</v>
      </c>
      <c r="BG25" s="26"/>
      <c r="BH25" s="14"/>
      <c r="BI25" s="14"/>
      <c r="BJ25" s="14"/>
      <c r="BK25" s="14"/>
      <c r="BL25" s="26"/>
      <c r="BM25" s="26" t="s">
        <v>985</v>
      </c>
    </row>
    <row r="26" spans="1:66" s="6" customFormat="1" ht="12.75" customHeight="1" x14ac:dyDescent="0.2">
      <c r="A26" s="14" t="s">
        <v>301</v>
      </c>
      <c r="B26" s="23" t="s">
        <v>425</v>
      </c>
      <c r="C26" s="14"/>
      <c r="D26" s="26"/>
      <c r="E26" s="87"/>
      <c r="F26" s="26" t="s">
        <v>31</v>
      </c>
      <c r="G26" s="26" t="s">
        <v>306</v>
      </c>
      <c r="H26" s="54">
        <v>220016074</v>
      </c>
      <c r="I26" s="26" t="s">
        <v>307</v>
      </c>
      <c r="J26" s="26" t="s">
        <v>308</v>
      </c>
      <c r="K26" s="26" t="s">
        <v>25</v>
      </c>
      <c r="L26" s="26"/>
      <c r="M26" s="26" t="s">
        <v>60</v>
      </c>
      <c r="N26" s="87">
        <v>30</v>
      </c>
      <c r="O26" s="87">
        <v>230000000</v>
      </c>
      <c r="P26" s="16" t="s">
        <v>233</v>
      </c>
      <c r="Q26" s="14" t="s">
        <v>272</v>
      </c>
      <c r="R26" s="26" t="s">
        <v>234</v>
      </c>
      <c r="S26" s="87">
        <v>230000000</v>
      </c>
      <c r="T26" s="26" t="s">
        <v>283</v>
      </c>
      <c r="U26" s="26" t="s">
        <v>11</v>
      </c>
      <c r="V26" s="14"/>
      <c r="W26" s="15" t="s">
        <v>264</v>
      </c>
      <c r="X26" s="15" t="s">
        <v>284</v>
      </c>
      <c r="Y26" s="87">
        <v>30</v>
      </c>
      <c r="Z26" s="87">
        <v>60</v>
      </c>
      <c r="AA26" s="86">
        <v>10</v>
      </c>
      <c r="AB26" s="26" t="s">
        <v>285</v>
      </c>
      <c r="AC26" s="15" t="s">
        <v>236</v>
      </c>
      <c r="AD26" s="53">
        <v>27</v>
      </c>
      <c r="AE26" s="50">
        <v>388293.15</v>
      </c>
      <c r="AF26" s="50">
        <f t="shared" si="5"/>
        <v>10483915.050000001</v>
      </c>
      <c r="AG26" s="50">
        <f t="shared" si="0"/>
        <v>11741984.856000002</v>
      </c>
      <c r="AH26" s="53">
        <v>28</v>
      </c>
      <c r="AI26" s="72">
        <v>388293.15</v>
      </c>
      <c r="AJ26" s="50">
        <f t="shared" si="6"/>
        <v>10872208.200000001</v>
      </c>
      <c r="AK26" s="50">
        <f t="shared" si="1"/>
        <v>12176873.184000002</v>
      </c>
      <c r="AL26" s="53">
        <v>28</v>
      </c>
      <c r="AM26" s="62">
        <v>388293.15</v>
      </c>
      <c r="AN26" s="50">
        <f t="shared" si="7"/>
        <v>10872208.200000001</v>
      </c>
      <c r="AO26" s="50">
        <f t="shared" si="2"/>
        <v>12176873.184000002</v>
      </c>
      <c r="AP26" s="53">
        <v>28</v>
      </c>
      <c r="AQ26" s="62">
        <v>388293.15</v>
      </c>
      <c r="AR26" s="50">
        <f t="shared" si="8"/>
        <v>10872208.200000001</v>
      </c>
      <c r="AS26" s="50">
        <f t="shared" si="3"/>
        <v>12176873.184000002</v>
      </c>
      <c r="AT26" s="53">
        <v>28</v>
      </c>
      <c r="AU26" s="63">
        <v>388293.15</v>
      </c>
      <c r="AV26" s="50">
        <f t="shared" si="9"/>
        <v>10872208.200000001</v>
      </c>
      <c r="AW26" s="50">
        <f t="shared" si="4"/>
        <v>12176873.184000002</v>
      </c>
      <c r="AX26" s="53">
        <v>139</v>
      </c>
      <c r="AY26" s="50">
        <v>0</v>
      </c>
      <c r="AZ26" s="50">
        <v>0</v>
      </c>
      <c r="BA26" s="14" t="s">
        <v>245</v>
      </c>
      <c r="BB26" s="14"/>
      <c r="BC26" s="26"/>
      <c r="BD26" s="26"/>
      <c r="BE26" s="14"/>
      <c r="BF26" s="14" t="s">
        <v>309</v>
      </c>
      <c r="BG26" s="26"/>
      <c r="BH26" s="14"/>
      <c r="BI26" s="14"/>
      <c r="BJ26" s="14"/>
      <c r="BK26" s="14"/>
      <c r="BL26" s="26"/>
      <c r="BM26" s="26"/>
    </row>
    <row r="27" spans="1:66" s="6" customFormat="1" ht="12.75" customHeight="1" x14ac:dyDescent="0.2">
      <c r="A27" s="14" t="s">
        <v>301</v>
      </c>
      <c r="B27" s="23" t="s">
        <v>425</v>
      </c>
      <c r="C27" s="26"/>
      <c r="D27" s="92" t="s">
        <v>54</v>
      </c>
      <c r="F27" s="87" t="s">
        <v>32</v>
      </c>
      <c r="G27" s="26" t="s">
        <v>306</v>
      </c>
      <c r="H27" s="87">
        <v>220016074</v>
      </c>
      <c r="I27" s="26" t="s">
        <v>307</v>
      </c>
      <c r="J27" s="69" t="s">
        <v>308</v>
      </c>
      <c r="K27" s="26" t="s">
        <v>25</v>
      </c>
      <c r="L27" s="26"/>
      <c r="M27" s="26" t="s">
        <v>60</v>
      </c>
      <c r="N27" s="14" t="s">
        <v>210</v>
      </c>
      <c r="O27" s="14" t="s">
        <v>232</v>
      </c>
      <c r="P27" s="16" t="s">
        <v>233</v>
      </c>
      <c r="Q27" s="90" t="s">
        <v>433</v>
      </c>
      <c r="R27" s="26" t="s">
        <v>234</v>
      </c>
      <c r="S27" s="14" t="s">
        <v>232</v>
      </c>
      <c r="T27" s="26" t="s">
        <v>283</v>
      </c>
      <c r="U27" s="26" t="s">
        <v>11</v>
      </c>
      <c r="V27" s="14"/>
      <c r="W27" s="26">
        <v>1.2019</v>
      </c>
      <c r="X27" s="14" t="s">
        <v>284</v>
      </c>
      <c r="Y27" s="14" t="s">
        <v>434</v>
      </c>
      <c r="Z27" s="14" t="s">
        <v>435</v>
      </c>
      <c r="AA27" s="59">
        <v>10</v>
      </c>
      <c r="AB27" s="26" t="s">
        <v>285</v>
      </c>
      <c r="AC27" s="26" t="s">
        <v>236</v>
      </c>
      <c r="AD27" s="53">
        <v>27</v>
      </c>
      <c r="AE27" s="50">
        <v>388293.15</v>
      </c>
      <c r="AF27" s="59">
        <f t="shared" ref="AF27" si="10">AD27*AE27</f>
        <v>10483915.050000001</v>
      </c>
      <c r="AG27" s="50">
        <f t="shared" si="0"/>
        <v>11741984.856000002</v>
      </c>
      <c r="AH27" s="53">
        <v>28</v>
      </c>
      <c r="AI27" s="50">
        <v>388293.15</v>
      </c>
      <c r="AJ27" s="50">
        <f t="shared" ref="AJ27" si="11">AH27*AI27</f>
        <v>10872208.200000001</v>
      </c>
      <c r="AK27" s="50">
        <f t="shared" si="1"/>
        <v>12176873.184000002</v>
      </c>
      <c r="AL27" s="53">
        <v>28</v>
      </c>
      <c r="AM27" s="50">
        <v>388293.15</v>
      </c>
      <c r="AN27" s="50">
        <f t="shared" ref="AN27" si="12">AL27*AM27</f>
        <v>10872208.200000001</v>
      </c>
      <c r="AO27" s="50">
        <f t="shared" si="2"/>
        <v>12176873.184000002</v>
      </c>
      <c r="AP27" s="53">
        <v>28</v>
      </c>
      <c r="AQ27" s="50">
        <v>388293.15</v>
      </c>
      <c r="AR27" s="50">
        <f t="shared" ref="AR27" si="13">AP27*AQ27</f>
        <v>10872208.200000001</v>
      </c>
      <c r="AS27" s="50">
        <f t="shared" si="3"/>
        <v>12176873.184000002</v>
      </c>
      <c r="AT27" s="53">
        <v>28</v>
      </c>
      <c r="AU27" s="50">
        <v>388293.15</v>
      </c>
      <c r="AV27" s="50">
        <f t="shared" ref="AV27" si="14">AT27*AU27</f>
        <v>10872208.200000001</v>
      </c>
      <c r="AW27" s="50">
        <f t="shared" si="4"/>
        <v>12176873.184000002</v>
      </c>
      <c r="AX27" s="53">
        <f t="shared" ref="AX27:AX28" si="15">AT27+AP27+AL27+AH27+AD27</f>
        <v>139</v>
      </c>
      <c r="AY27" s="50">
        <v>0</v>
      </c>
      <c r="AZ27" s="50">
        <v>0</v>
      </c>
      <c r="BA27" s="14" t="s">
        <v>245</v>
      </c>
      <c r="BB27" s="71"/>
      <c r="BC27" s="53"/>
      <c r="BD27" s="71"/>
      <c r="BE27" s="71"/>
      <c r="BF27" s="14" t="s">
        <v>309</v>
      </c>
      <c r="BG27" s="26"/>
      <c r="BH27" s="26"/>
      <c r="BI27" s="26"/>
      <c r="BJ27" s="26"/>
      <c r="BK27" s="26"/>
      <c r="BL27" s="26"/>
      <c r="BM27" s="14" t="s">
        <v>73</v>
      </c>
    </row>
    <row r="28" spans="1:66" s="6" customFormat="1" ht="12.75" customHeight="1" x14ac:dyDescent="0.2">
      <c r="A28" s="14" t="s">
        <v>301</v>
      </c>
      <c r="B28" s="14" t="s">
        <v>441</v>
      </c>
      <c r="C28" s="14" t="s">
        <v>509</v>
      </c>
      <c r="D28" s="87" t="s">
        <v>510</v>
      </c>
      <c r="E28" s="26"/>
      <c r="F28" s="87"/>
      <c r="G28" s="26" t="s">
        <v>306</v>
      </c>
      <c r="H28" s="87">
        <v>220016074</v>
      </c>
      <c r="I28" s="26" t="s">
        <v>307</v>
      </c>
      <c r="J28" s="69" t="s">
        <v>308</v>
      </c>
      <c r="K28" s="26" t="s">
        <v>25</v>
      </c>
      <c r="L28" s="26"/>
      <c r="M28" s="26" t="s">
        <v>60</v>
      </c>
      <c r="N28" s="14" t="s">
        <v>210</v>
      </c>
      <c r="O28" s="14" t="s">
        <v>232</v>
      </c>
      <c r="P28" s="16" t="s">
        <v>233</v>
      </c>
      <c r="Q28" s="90" t="s">
        <v>508</v>
      </c>
      <c r="R28" s="26" t="s">
        <v>234</v>
      </c>
      <c r="S28" s="14" t="s">
        <v>232</v>
      </c>
      <c r="T28" s="26" t="s">
        <v>283</v>
      </c>
      <c r="U28" s="26" t="s">
        <v>11</v>
      </c>
      <c r="V28" s="14"/>
      <c r="W28" s="91" t="s">
        <v>477</v>
      </c>
      <c r="X28" s="14" t="s">
        <v>284</v>
      </c>
      <c r="Y28" s="91">
        <v>30</v>
      </c>
      <c r="Z28" s="91" t="s">
        <v>243</v>
      </c>
      <c r="AA28" s="91">
        <v>10</v>
      </c>
      <c r="AB28" s="26" t="s">
        <v>285</v>
      </c>
      <c r="AC28" s="26"/>
      <c r="AD28" s="53">
        <v>30</v>
      </c>
      <c r="AE28" s="50">
        <v>388293.15</v>
      </c>
      <c r="AF28" s="50">
        <f>AD28*AE28</f>
        <v>11648794.5</v>
      </c>
      <c r="AG28" s="50">
        <f t="shared" si="0"/>
        <v>13046649.840000002</v>
      </c>
      <c r="AH28" s="53">
        <v>28</v>
      </c>
      <c r="AI28" s="50">
        <v>388293.15</v>
      </c>
      <c r="AJ28" s="50">
        <f>AH28*AI28</f>
        <v>10872208.200000001</v>
      </c>
      <c r="AK28" s="50">
        <f t="shared" si="1"/>
        <v>12176873.184000002</v>
      </c>
      <c r="AL28" s="53">
        <v>28</v>
      </c>
      <c r="AM28" s="50">
        <v>388293.15</v>
      </c>
      <c r="AN28" s="50">
        <f>AL28*AM28</f>
        <v>10872208.200000001</v>
      </c>
      <c r="AO28" s="50">
        <f t="shared" si="2"/>
        <v>12176873.184000002</v>
      </c>
      <c r="AP28" s="53">
        <v>28</v>
      </c>
      <c r="AQ28" s="50">
        <v>388293.15</v>
      </c>
      <c r="AR28" s="50">
        <f>AP28*AQ28</f>
        <v>10872208.200000001</v>
      </c>
      <c r="AS28" s="50">
        <f t="shared" si="3"/>
        <v>12176873.184000002</v>
      </c>
      <c r="AT28" s="53">
        <v>28</v>
      </c>
      <c r="AU28" s="50">
        <v>388293.15</v>
      </c>
      <c r="AV28" s="50">
        <f>AT28*AU28</f>
        <v>10872208.200000001</v>
      </c>
      <c r="AW28" s="50">
        <f t="shared" si="4"/>
        <v>12176873.184000002</v>
      </c>
      <c r="AX28" s="73">
        <f t="shared" si="15"/>
        <v>142</v>
      </c>
      <c r="AY28" s="50">
        <f>AF28+AJ28+AN28+AR28+AV28</f>
        <v>55137627.300000012</v>
      </c>
      <c r="AZ28" s="50">
        <f t="shared" ref="AZ28" si="16">AY28*1.12</f>
        <v>61754142.57600002</v>
      </c>
      <c r="BA28" s="14" t="s">
        <v>245</v>
      </c>
      <c r="BB28" s="71"/>
      <c r="BC28" s="53"/>
      <c r="BD28" s="71"/>
      <c r="BE28" s="71"/>
      <c r="BF28" s="14" t="s">
        <v>309</v>
      </c>
      <c r="BG28" s="26"/>
      <c r="BH28" s="26"/>
      <c r="BI28" s="26"/>
      <c r="BJ28" s="14" t="s">
        <v>73</v>
      </c>
      <c r="BK28" s="14" t="s">
        <v>73</v>
      </c>
      <c r="BL28" s="14"/>
    </row>
    <row r="29" spans="1:66" ht="12.75" customHeight="1" x14ac:dyDescent="0.2">
      <c r="A29" s="14" t="s">
        <v>301</v>
      </c>
      <c r="B29" s="23" t="s">
        <v>425</v>
      </c>
      <c r="C29" s="14"/>
      <c r="D29" s="14"/>
      <c r="E29" s="14"/>
      <c r="F29" s="14" t="s">
        <v>33</v>
      </c>
      <c r="G29" s="26" t="s">
        <v>306</v>
      </c>
      <c r="H29" s="54">
        <v>220016650</v>
      </c>
      <c r="I29" s="26" t="s">
        <v>307</v>
      </c>
      <c r="J29" s="26" t="s">
        <v>308</v>
      </c>
      <c r="K29" s="26" t="s">
        <v>25</v>
      </c>
      <c r="L29" s="26"/>
      <c r="M29" s="26" t="s">
        <v>60</v>
      </c>
      <c r="N29" s="87">
        <v>30</v>
      </c>
      <c r="O29" s="87">
        <v>230000000</v>
      </c>
      <c r="P29" s="16" t="s">
        <v>233</v>
      </c>
      <c r="Q29" s="14" t="s">
        <v>272</v>
      </c>
      <c r="R29" s="26" t="s">
        <v>234</v>
      </c>
      <c r="S29" s="87">
        <v>230000000</v>
      </c>
      <c r="T29" s="26" t="s">
        <v>283</v>
      </c>
      <c r="U29" s="26" t="s">
        <v>11</v>
      </c>
      <c r="V29" s="14"/>
      <c r="W29" s="15" t="s">
        <v>264</v>
      </c>
      <c r="X29" s="15" t="s">
        <v>284</v>
      </c>
      <c r="Y29" s="87">
        <v>30</v>
      </c>
      <c r="Z29" s="87">
        <v>60</v>
      </c>
      <c r="AA29" s="86">
        <v>10</v>
      </c>
      <c r="AB29" s="26" t="s">
        <v>285</v>
      </c>
      <c r="AC29" s="15" t="s">
        <v>236</v>
      </c>
      <c r="AD29" s="53">
        <v>30</v>
      </c>
      <c r="AE29" s="50">
        <v>403820</v>
      </c>
      <c r="AF29" s="50">
        <f t="shared" si="5"/>
        <v>12114600</v>
      </c>
      <c r="AG29" s="50">
        <f t="shared" si="0"/>
        <v>13568352.000000002</v>
      </c>
      <c r="AH29" s="53">
        <v>77</v>
      </c>
      <c r="AI29" s="72">
        <v>403820</v>
      </c>
      <c r="AJ29" s="50">
        <f t="shared" si="6"/>
        <v>31094140</v>
      </c>
      <c r="AK29" s="50">
        <f t="shared" si="1"/>
        <v>34825436.800000004</v>
      </c>
      <c r="AL29" s="53">
        <v>77</v>
      </c>
      <c r="AM29" s="62">
        <v>403820</v>
      </c>
      <c r="AN29" s="50">
        <f t="shared" si="7"/>
        <v>31094140</v>
      </c>
      <c r="AO29" s="50">
        <f t="shared" si="2"/>
        <v>34825436.800000004</v>
      </c>
      <c r="AP29" s="53">
        <v>77</v>
      </c>
      <c r="AQ29" s="62">
        <v>403820</v>
      </c>
      <c r="AR29" s="50">
        <f t="shared" si="8"/>
        <v>31094140</v>
      </c>
      <c r="AS29" s="50">
        <f t="shared" si="3"/>
        <v>34825436.800000004</v>
      </c>
      <c r="AT29" s="53">
        <v>77</v>
      </c>
      <c r="AU29" s="63">
        <v>403820</v>
      </c>
      <c r="AV29" s="50">
        <f t="shared" si="9"/>
        <v>31094140</v>
      </c>
      <c r="AW29" s="50">
        <f t="shared" si="4"/>
        <v>34825436.800000004</v>
      </c>
      <c r="AX29" s="53">
        <v>338</v>
      </c>
      <c r="AY29" s="50">
        <v>0</v>
      </c>
      <c r="AZ29" s="50">
        <v>0</v>
      </c>
      <c r="BA29" s="14" t="s">
        <v>245</v>
      </c>
      <c r="BB29" s="14"/>
      <c r="BC29" s="26"/>
      <c r="BD29" s="26"/>
      <c r="BE29" s="14"/>
      <c r="BF29" s="14" t="s">
        <v>310</v>
      </c>
      <c r="BG29" s="26"/>
      <c r="BH29" s="14"/>
      <c r="BI29" s="14"/>
      <c r="BJ29" s="14"/>
      <c r="BK29" s="14"/>
      <c r="BL29" s="14"/>
      <c r="BM29" s="14"/>
    </row>
    <row r="30" spans="1:66" s="6" customFormat="1" ht="12.75" customHeight="1" x14ac:dyDescent="0.2">
      <c r="A30" s="14" t="s">
        <v>301</v>
      </c>
      <c r="B30" s="23" t="s">
        <v>425</v>
      </c>
      <c r="C30" s="23"/>
      <c r="D30" s="92" t="s">
        <v>57</v>
      </c>
      <c r="E30" s="26"/>
      <c r="F30" s="87" t="s">
        <v>34</v>
      </c>
      <c r="G30" s="26" t="s">
        <v>306</v>
      </c>
      <c r="H30" s="87">
        <v>220016650</v>
      </c>
      <c r="I30" s="26" t="s">
        <v>307</v>
      </c>
      <c r="J30" s="69" t="s">
        <v>308</v>
      </c>
      <c r="K30" s="26" t="s">
        <v>25</v>
      </c>
      <c r="L30" s="26"/>
      <c r="M30" s="26" t="s">
        <v>60</v>
      </c>
      <c r="N30" s="14" t="s">
        <v>210</v>
      </c>
      <c r="O30" s="14" t="s">
        <v>232</v>
      </c>
      <c r="P30" s="16" t="s">
        <v>233</v>
      </c>
      <c r="Q30" s="90" t="s">
        <v>433</v>
      </c>
      <c r="R30" s="26" t="s">
        <v>234</v>
      </c>
      <c r="S30" s="14" t="s">
        <v>232</v>
      </c>
      <c r="T30" s="26" t="s">
        <v>283</v>
      </c>
      <c r="U30" s="26" t="s">
        <v>11</v>
      </c>
      <c r="V30" s="14"/>
      <c r="W30" s="26">
        <v>1.2019</v>
      </c>
      <c r="X30" s="14" t="s">
        <v>284</v>
      </c>
      <c r="Y30" s="14" t="s">
        <v>434</v>
      </c>
      <c r="Z30" s="14" t="s">
        <v>435</v>
      </c>
      <c r="AA30" s="59">
        <v>10</v>
      </c>
      <c r="AB30" s="26" t="s">
        <v>285</v>
      </c>
      <c r="AC30" s="26" t="s">
        <v>236</v>
      </c>
      <c r="AD30" s="53">
        <v>30</v>
      </c>
      <c r="AE30" s="50">
        <v>403820</v>
      </c>
      <c r="AF30" s="59">
        <f t="shared" ref="AF30:AF31" si="17">AD30*AE30</f>
        <v>12114600</v>
      </c>
      <c r="AG30" s="50">
        <f t="shared" si="0"/>
        <v>13568352.000000002</v>
      </c>
      <c r="AH30" s="53">
        <v>77</v>
      </c>
      <c r="AI30" s="50">
        <v>403820</v>
      </c>
      <c r="AJ30" s="50">
        <f t="shared" ref="AJ30:AJ31" si="18">AH30*AI30</f>
        <v>31094140</v>
      </c>
      <c r="AK30" s="50">
        <f t="shared" si="1"/>
        <v>34825436.800000004</v>
      </c>
      <c r="AL30" s="53">
        <v>77</v>
      </c>
      <c r="AM30" s="50">
        <v>403820</v>
      </c>
      <c r="AN30" s="50">
        <f t="shared" ref="AN30:AN31" si="19">AL30*AM30</f>
        <v>31094140</v>
      </c>
      <c r="AO30" s="50">
        <f t="shared" si="2"/>
        <v>34825436.800000004</v>
      </c>
      <c r="AP30" s="53">
        <v>77</v>
      </c>
      <c r="AQ30" s="50">
        <v>403820</v>
      </c>
      <c r="AR30" s="50">
        <f t="shared" ref="AR30:AR31" si="20">AP30*AQ30</f>
        <v>31094140</v>
      </c>
      <c r="AS30" s="50">
        <f t="shared" si="3"/>
        <v>34825436.800000004</v>
      </c>
      <c r="AT30" s="53">
        <v>77</v>
      </c>
      <c r="AU30" s="50">
        <v>403820</v>
      </c>
      <c r="AV30" s="50">
        <f t="shared" ref="AV30:AV31" si="21">AT30*AU30</f>
        <v>31094140</v>
      </c>
      <c r="AW30" s="50">
        <f t="shared" si="4"/>
        <v>34825436.800000004</v>
      </c>
      <c r="AX30" s="53">
        <f t="shared" ref="AX30:AX31" si="22">AT30+AP30+AL30+AH30+AD30</f>
        <v>338</v>
      </c>
      <c r="AY30" s="50">
        <v>0</v>
      </c>
      <c r="AZ30" s="50">
        <v>0</v>
      </c>
      <c r="BA30" s="14" t="s">
        <v>245</v>
      </c>
      <c r="BB30" s="71"/>
      <c r="BC30" s="53"/>
      <c r="BD30" s="71"/>
      <c r="BE30" s="71"/>
      <c r="BF30" s="14" t="s">
        <v>310</v>
      </c>
      <c r="BG30" s="26"/>
      <c r="BH30" s="26"/>
      <c r="BI30" s="26"/>
      <c r="BJ30" s="26"/>
      <c r="BK30" s="26"/>
      <c r="BL30" s="26"/>
      <c r="BM30" s="14" t="s">
        <v>73</v>
      </c>
    </row>
    <row r="31" spans="1:66" s="6" customFormat="1" ht="12.75" customHeight="1" x14ac:dyDescent="0.2">
      <c r="A31" s="14" t="s">
        <v>301</v>
      </c>
      <c r="B31" s="14" t="s">
        <v>441</v>
      </c>
      <c r="C31" s="14" t="s">
        <v>511</v>
      </c>
      <c r="D31" s="87" t="s">
        <v>512</v>
      </c>
      <c r="E31" s="26"/>
      <c r="F31" s="87"/>
      <c r="G31" s="26" t="s">
        <v>306</v>
      </c>
      <c r="H31" s="87">
        <v>220016650</v>
      </c>
      <c r="I31" s="26" t="s">
        <v>307</v>
      </c>
      <c r="J31" s="69" t="s">
        <v>308</v>
      </c>
      <c r="K31" s="26" t="s">
        <v>25</v>
      </c>
      <c r="L31" s="26"/>
      <c r="M31" s="26" t="s">
        <v>60</v>
      </c>
      <c r="N31" s="14" t="s">
        <v>210</v>
      </c>
      <c r="O31" s="14" t="s">
        <v>232</v>
      </c>
      <c r="P31" s="16" t="s">
        <v>233</v>
      </c>
      <c r="Q31" s="90" t="s">
        <v>508</v>
      </c>
      <c r="R31" s="26" t="s">
        <v>234</v>
      </c>
      <c r="S31" s="14" t="s">
        <v>232</v>
      </c>
      <c r="T31" s="26" t="s">
        <v>283</v>
      </c>
      <c r="U31" s="26" t="s">
        <v>11</v>
      </c>
      <c r="V31" s="14"/>
      <c r="W31" s="91" t="s">
        <v>477</v>
      </c>
      <c r="X31" s="14" t="s">
        <v>284</v>
      </c>
      <c r="Y31" s="91">
        <v>30</v>
      </c>
      <c r="Z31" s="91" t="s">
        <v>243</v>
      </c>
      <c r="AA31" s="91">
        <v>10</v>
      </c>
      <c r="AB31" s="26" t="s">
        <v>285</v>
      </c>
      <c r="AC31" s="26"/>
      <c r="AD31" s="53">
        <v>66</v>
      </c>
      <c r="AE31" s="50">
        <v>403820</v>
      </c>
      <c r="AF31" s="50">
        <f t="shared" si="17"/>
        <v>26652120</v>
      </c>
      <c r="AG31" s="50">
        <f t="shared" si="0"/>
        <v>29850374.400000002</v>
      </c>
      <c r="AH31" s="53">
        <v>77</v>
      </c>
      <c r="AI31" s="50">
        <v>403820</v>
      </c>
      <c r="AJ31" s="50">
        <f t="shared" si="18"/>
        <v>31094140</v>
      </c>
      <c r="AK31" s="50">
        <f t="shared" si="1"/>
        <v>34825436.800000004</v>
      </c>
      <c r="AL31" s="53">
        <v>77</v>
      </c>
      <c r="AM31" s="50">
        <v>403820</v>
      </c>
      <c r="AN31" s="50">
        <f t="shared" si="19"/>
        <v>31094140</v>
      </c>
      <c r="AO31" s="50">
        <f t="shared" si="2"/>
        <v>34825436.800000004</v>
      </c>
      <c r="AP31" s="53">
        <v>77</v>
      </c>
      <c r="AQ31" s="50">
        <v>403820</v>
      </c>
      <c r="AR31" s="50">
        <f t="shared" si="20"/>
        <v>31094140</v>
      </c>
      <c r="AS31" s="50">
        <f t="shared" si="3"/>
        <v>34825436.800000004</v>
      </c>
      <c r="AT31" s="53">
        <v>77</v>
      </c>
      <c r="AU31" s="50">
        <v>403820</v>
      </c>
      <c r="AV31" s="50">
        <f t="shared" si="21"/>
        <v>31094140</v>
      </c>
      <c r="AW31" s="50">
        <f t="shared" si="4"/>
        <v>34825436.800000004</v>
      </c>
      <c r="AX31" s="73">
        <f t="shared" si="22"/>
        <v>374</v>
      </c>
      <c r="AY31" s="50">
        <f>AF31+AJ31+AN31+AR31+AV31</f>
        <v>151028680</v>
      </c>
      <c r="AZ31" s="50">
        <f t="shared" ref="AZ31" si="23">AY31*1.12</f>
        <v>169152121.60000002</v>
      </c>
      <c r="BA31" s="14" t="s">
        <v>245</v>
      </c>
      <c r="BB31" s="71"/>
      <c r="BC31" s="53"/>
      <c r="BD31" s="71"/>
      <c r="BE31" s="71"/>
      <c r="BF31" s="14" t="s">
        <v>310</v>
      </c>
      <c r="BG31" s="26"/>
      <c r="BH31" s="26"/>
      <c r="BI31" s="26"/>
      <c r="BJ31" s="14" t="s">
        <v>73</v>
      </c>
      <c r="BK31" s="14" t="s">
        <v>73</v>
      </c>
      <c r="BL31" s="14"/>
    </row>
    <row r="32" spans="1:66" ht="12.75" customHeight="1" x14ac:dyDescent="0.2">
      <c r="A32" s="14" t="s">
        <v>301</v>
      </c>
      <c r="B32" s="23" t="s">
        <v>425</v>
      </c>
      <c r="C32" s="14"/>
      <c r="D32" s="92" t="s">
        <v>51</v>
      </c>
      <c r="E32" s="14"/>
      <c r="F32" s="14" t="s">
        <v>28</v>
      </c>
      <c r="G32" s="26" t="s">
        <v>311</v>
      </c>
      <c r="H32" s="54">
        <v>220019910</v>
      </c>
      <c r="I32" s="26" t="s">
        <v>312</v>
      </c>
      <c r="J32" s="26" t="s">
        <v>313</v>
      </c>
      <c r="K32" s="26" t="s">
        <v>25</v>
      </c>
      <c r="L32" s="26"/>
      <c r="M32" s="26" t="s">
        <v>60</v>
      </c>
      <c r="N32" s="87">
        <v>30</v>
      </c>
      <c r="O32" s="87">
        <v>230000000</v>
      </c>
      <c r="P32" s="16" t="s">
        <v>233</v>
      </c>
      <c r="Q32" s="14" t="s">
        <v>272</v>
      </c>
      <c r="R32" s="26" t="s">
        <v>234</v>
      </c>
      <c r="S32" s="87">
        <v>230000000</v>
      </c>
      <c r="T32" s="26" t="s">
        <v>283</v>
      </c>
      <c r="U32" s="26" t="s">
        <v>11</v>
      </c>
      <c r="V32" s="14"/>
      <c r="W32" s="15" t="s">
        <v>264</v>
      </c>
      <c r="X32" s="15" t="s">
        <v>284</v>
      </c>
      <c r="Y32" s="87">
        <v>30</v>
      </c>
      <c r="Z32" s="87">
        <v>60</v>
      </c>
      <c r="AA32" s="86">
        <v>10</v>
      </c>
      <c r="AB32" s="26" t="s">
        <v>285</v>
      </c>
      <c r="AC32" s="15" t="s">
        <v>236</v>
      </c>
      <c r="AD32" s="53">
        <v>617</v>
      </c>
      <c r="AE32" s="50">
        <v>23106.880000000001</v>
      </c>
      <c r="AF32" s="50">
        <f t="shared" si="5"/>
        <v>14256944.960000001</v>
      </c>
      <c r="AG32" s="50">
        <f t="shared" si="0"/>
        <v>15967778.355200002</v>
      </c>
      <c r="AH32" s="53">
        <v>500</v>
      </c>
      <c r="AI32" s="72">
        <v>23106.880000000001</v>
      </c>
      <c r="AJ32" s="50">
        <f t="shared" si="6"/>
        <v>11553440</v>
      </c>
      <c r="AK32" s="50">
        <f t="shared" si="1"/>
        <v>12939852.800000001</v>
      </c>
      <c r="AL32" s="53">
        <v>500</v>
      </c>
      <c r="AM32" s="62">
        <v>23106.880000000001</v>
      </c>
      <c r="AN32" s="50">
        <f t="shared" si="7"/>
        <v>11553440</v>
      </c>
      <c r="AO32" s="50">
        <f t="shared" si="2"/>
        <v>12939852.800000001</v>
      </c>
      <c r="AP32" s="53">
        <v>500</v>
      </c>
      <c r="AQ32" s="62">
        <v>23106.880000000001</v>
      </c>
      <c r="AR32" s="50">
        <f t="shared" si="8"/>
        <v>11553440</v>
      </c>
      <c r="AS32" s="50">
        <f t="shared" si="3"/>
        <v>12939852.800000001</v>
      </c>
      <c r="AT32" s="53">
        <v>500</v>
      </c>
      <c r="AU32" s="63">
        <v>23106.880000000001</v>
      </c>
      <c r="AV32" s="50">
        <f t="shared" si="9"/>
        <v>11553440</v>
      </c>
      <c r="AW32" s="50">
        <f t="shared" si="4"/>
        <v>12939852.800000001</v>
      </c>
      <c r="AX32" s="53">
        <v>2617</v>
      </c>
      <c r="AY32" s="50">
        <v>0</v>
      </c>
      <c r="AZ32" s="50">
        <v>0</v>
      </c>
      <c r="BA32" s="14" t="s">
        <v>245</v>
      </c>
      <c r="BB32" s="26"/>
      <c r="BC32" s="26"/>
      <c r="BD32" s="26"/>
      <c r="BE32" s="26"/>
      <c r="BF32" s="26" t="s">
        <v>314</v>
      </c>
      <c r="BG32" s="26"/>
      <c r="BH32" s="14"/>
      <c r="BI32" s="14"/>
      <c r="BJ32" s="14"/>
      <c r="BK32" s="14"/>
      <c r="BL32" s="14"/>
      <c r="BM32" s="180" t="s">
        <v>978</v>
      </c>
    </row>
    <row r="33" spans="1:65" ht="12.75" customHeight="1" x14ac:dyDescent="0.25">
      <c r="A33" s="181" t="s">
        <v>301</v>
      </c>
      <c r="B33" s="181" t="s">
        <v>425</v>
      </c>
      <c r="C33" s="181"/>
      <c r="D33" s="182" t="s">
        <v>977</v>
      </c>
      <c r="E33" s="181"/>
      <c r="F33" s="181" t="s">
        <v>28</v>
      </c>
      <c r="G33" s="183" t="s">
        <v>311</v>
      </c>
      <c r="H33" s="184">
        <v>220019910</v>
      </c>
      <c r="I33" s="183" t="s">
        <v>312</v>
      </c>
      <c r="J33" s="183" t="s">
        <v>313</v>
      </c>
      <c r="K33" s="183" t="s">
        <v>25</v>
      </c>
      <c r="L33" s="183"/>
      <c r="M33" s="183" t="s">
        <v>60</v>
      </c>
      <c r="N33" s="185">
        <v>30</v>
      </c>
      <c r="O33" s="185">
        <v>230000000</v>
      </c>
      <c r="P33" s="16" t="s">
        <v>233</v>
      </c>
      <c r="Q33" s="181" t="s">
        <v>272</v>
      </c>
      <c r="R33" s="183" t="s">
        <v>234</v>
      </c>
      <c r="S33" s="185">
        <v>230000000</v>
      </c>
      <c r="T33" s="183" t="s">
        <v>283</v>
      </c>
      <c r="U33" s="183" t="s">
        <v>11</v>
      </c>
      <c r="V33" s="181"/>
      <c r="W33" s="186" t="s">
        <v>264</v>
      </c>
      <c r="X33" s="186" t="s">
        <v>284</v>
      </c>
      <c r="Y33" s="185">
        <v>30</v>
      </c>
      <c r="Z33" s="185">
        <v>60</v>
      </c>
      <c r="AA33" s="187">
        <v>10</v>
      </c>
      <c r="AB33" s="183" t="s">
        <v>285</v>
      </c>
      <c r="AC33" s="186" t="s">
        <v>236</v>
      </c>
      <c r="AD33" s="188">
        <v>617</v>
      </c>
      <c r="AE33" s="188">
        <v>23106.880000000001</v>
      </c>
      <c r="AF33" s="188">
        <f>AE33*AD33</f>
        <v>14256944.960000001</v>
      </c>
      <c r="AG33" s="188">
        <f>AF33*1.12</f>
        <v>15967778.355200002</v>
      </c>
      <c r="AH33" s="188">
        <v>1000</v>
      </c>
      <c r="AI33" s="188">
        <v>23106.880000000001</v>
      </c>
      <c r="AJ33" s="188">
        <f t="shared" si="6"/>
        <v>23106880</v>
      </c>
      <c r="AK33" s="188">
        <f t="shared" si="1"/>
        <v>25879705.600000001</v>
      </c>
      <c r="AL33" s="188">
        <v>500</v>
      </c>
      <c r="AM33" s="188">
        <v>23106.880000000001</v>
      </c>
      <c r="AN33" s="188">
        <f>AM33*AL33</f>
        <v>11553440</v>
      </c>
      <c r="AO33" s="188">
        <f>AN33*1.12</f>
        <v>12939852.800000001</v>
      </c>
      <c r="AP33" s="188">
        <v>500</v>
      </c>
      <c r="AQ33" s="188">
        <v>23106.880000000001</v>
      </c>
      <c r="AR33" s="188">
        <f t="shared" si="8"/>
        <v>11553440</v>
      </c>
      <c r="AS33" s="188">
        <f t="shared" si="3"/>
        <v>12939852.800000001</v>
      </c>
      <c r="AT33" s="188">
        <v>500</v>
      </c>
      <c r="AU33" s="188">
        <v>23106.880000000001</v>
      </c>
      <c r="AV33" s="188">
        <f t="shared" si="9"/>
        <v>11553440</v>
      </c>
      <c r="AW33" s="188">
        <f t="shared" si="4"/>
        <v>12939852.800000001</v>
      </c>
      <c r="AX33" s="188">
        <f>AD33+AH33+AL33+AP33+AT33</f>
        <v>3117</v>
      </c>
      <c r="AY33" s="188">
        <f>AF33+AJ33+AN33+AR33+AV33</f>
        <v>72024144.960000008</v>
      </c>
      <c r="AZ33" s="188">
        <f>AY33*1.12</f>
        <v>80667042.355200022</v>
      </c>
      <c r="BA33" s="181" t="s">
        <v>245</v>
      </c>
      <c r="BB33" s="183"/>
      <c r="BC33" s="183"/>
      <c r="BD33" s="183"/>
      <c r="BE33" s="183"/>
      <c r="BF33" s="183" t="s">
        <v>314</v>
      </c>
      <c r="BG33" s="183"/>
      <c r="BH33" s="181"/>
      <c r="BI33" s="181"/>
      <c r="BJ33" s="181"/>
      <c r="BK33" s="181"/>
      <c r="BL33" s="181"/>
      <c r="BM33" s="180"/>
    </row>
    <row r="34" spans="1:65" s="6" customFormat="1" ht="12.75" customHeight="1" x14ac:dyDescent="0.2">
      <c r="A34" s="14" t="s">
        <v>301</v>
      </c>
      <c r="B34" s="23" t="s">
        <v>425</v>
      </c>
      <c r="C34" s="14"/>
      <c r="D34" s="26"/>
      <c r="E34" s="26"/>
      <c r="F34" s="26" t="s">
        <v>35</v>
      </c>
      <c r="G34" s="26" t="s">
        <v>306</v>
      </c>
      <c r="H34" s="54">
        <v>220028102</v>
      </c>
      <c r="I34" s="26" t="s">
        <v>307</v>
      </c>
      <c r="J34" s="26" t="s">
        <v>308</v>
      </c>
      <c r="K34" s="26" t="s">
        <v>25</v>
      </c>
      <c r="L34" s="26"/>
      <c r="M34" s="26" t="s">
        <v>60</v>
      </c>
      <c r="N34" s="87">
        <v>30</v>
      </c>
      <c r="O34" s="87">
        <v>230000000</v>
      </c>
      <c r="P34" s="16" t="s">
        <v>233</v>
      </c>
      <c r="Q34" s="14" t="s">
        <v>272</v>
      </c>
      <c r="R34" s="26" t="s">
        <v>234</v>
      </c>
      <c r="S34" s="87">
        <v>230000000</v>
      </c>
      <c r="T34" s="26" t="s">
        <v>283</v>
      </c>
      <c r="U34" s="26" t="s">
        <v>11</v>
      </c>
      <c r="V34" s="14"/>
      <c r="W34" s="15" t="s">
        <v>264</v>
      </c>
      <c r="X34" s="15" t="s">
        <v>284</v>
      </c>
      <c r="Y34" s="87">
        <v>30</v>
      </c>
      <c r="Z34" s="87">
        <v>60</v>
      </c>
      <c r="AA34" s="86">
        <v>10</v>
      </c>
      <c r="AB34" s="26" t="s">
        <v>285</v>
      </c>
      <c r="AC34" s="15" t="s">
        <v>236</v>
      </c>
      <c r="AD34" s="53">
        <v>15</v>
      </c>
      <c r="AE34" s="50">
        <v>392050</v>
      </c>
      <c r="AF34" s="50">
        <f t="shared" si="5"/>
        <v>5880750</v>
      </c>
      <c r="AG34" s="50">
        <f t="shared" si="0"/>
        <v>6586440.0000000009</v>
      </c>
      <c r="AH34" s="53">
        <v>17</v>
      </c>
      <c r="AI34" s="72">
        <v>392050</v>
      </c>
      <c r="AJ34" s="50">
        <f t="shared" si="6"/>
        <v>6664850</v>
      </c>
      <c r="AK34" s="50">
        <f t="shared" si="1"/>
        <v>7464632.0000000009</v>
      </c>
      <c r="AL34" s="53">
        <v>17</v>
      </c>
      <c r="AM34" s="62">
        <v>392050</v>
      </c>
      <c r="AN34" s="50">
        <f t="shared" si="7"/>
        <v>6664850</v>
      </c>
      <c r="AO34" s="50">
        <f t="shared" si="2"/>
        <v>7464632.0000000009</v>
      </c>
      <c r="AP34" s="53">
        <v>17</v>
      </c>
      <c r="AQ34" s="62">
        <v>392050</v>
      </c>
      <c r="AR34" s="50">
        <f t="shared" si="8"/>
        <v>6664850</v>
      </c>
      <c r="AS34" s="50">
        <f t="shared" si="3"/>
        <v>7464632.0000000009</v>
      </c>
      <c r="AT34" s="53">
        <v>17</v>
      </c>
      <c r="AU34" s="63">
        <v>392050</v>
      </c>
      <c r="AV34" s="50">
        <f t="shared" si="9"/>
        <v>6664850</v>
      </c>
      <c r="AW34" s="50">
        <f t="shared" si="4"/>
        <v>7464632.0000000009</v>
      </c>
      <c r="AX34" s="53">
        <v>83</v>
      </c>
      <c r="AY34" s="50">
        <v>0</v>
      </c>
      <c r="AZ34" s="50">
        <v>0</v>
      </c>
      <c r="BA34" s="14" t="s">
        <v>245</v>
      </c>
      <c r="BB34" s="14"/>
      <c r="BC34" s="26"/>
      <c r="BD34" s="26"/>
      <c r="BE34" s="14"/>
      <c r="BF34" s="14" t="s">
        <v>315</v>
      </c>
      <c r="BG34" s="26"/>
      <c r="BH34" s="14"/>
      <c r="BI34" s="14"/>
      <c r="BJ34" s="14"/>
      <c r="BK34" s="14"/>
      <c r="BL34" s="26"/>
      <c r="BM34" s="26"/>
    </row>
    <row r="35" spans="1:65" s="6" customFormat="1" ht="12.75" customHeight="1" x14ac:dyDescent="0.2">
      <c r="A35" s="14" t="s">
        <v>301</v>
      </c>
      <c r="B35" s="23" t="s">
        <v>425</v>
      </c>
      <c r="C35" s="23"/>
      <c r="D35" s="92" t="s">
        <v>56</v>
      </c>
      <c r="E35" s="26"/>
      <c r="F35" s="87" t="s">
        <v>36</v>
      </c>
      <c r="G35" s="26" t="s">
        <v>306</v>
      </c>
      <c r="H35" s="87">
        <v>220028102</v>
      </c>
      <c r="I35" s="26" t="s">
        <v>307</v>
      </c>
      <c r="J35" s="69" t="s">
        <v>308</v>
      </c>
      <c r="K35" s="26" t="s">
        <v>25</v>
      </c>
      <c r="L35" s="26"/>
      <c r="M35" s="26" t="s">
        <v>60</v>
      </c>
      <c r="N35" s="14" t="s">
        <v>210</v>
      </c>
      <c r="O35" s="14" t="s">
        <v>232</v>
      </c>
      <c r="P35" s="16" t="s">
        <v>233</v>
      </c>
      <c r="Q35" s="90" t="s">
        <v>433</v>
      </c>
      <c r="R35" s="26" t="s">
        <v>234</v>
      </c>
      <c r="S35" s="14" t="s">
        <v>232</v>
      </c>
      <c r="T35" s="26" t="s">
        <v>283</v>
      </c>
      <c r="U35" s="26" t="s">
        <v>11</v>
      </c>
      <c r="V35" s="14"/>
      <c r="W35" s="26">
        <v>1.2019</v>
      </c>
      <c r="X35" s="14" t="s">
        <v>284</v>
      </c>
      <c r="Y35" s="14" t="s">
        <v>434</v>
      </c>
      <c r="Z35" s="14" t="s">
        <v>435</v>
      </c>
      <c r="AA35" s="59">
        <v>10</v>
      </c>
      <c r="AB35" s="26" t="s">
        <v>285</v>
      </c>
      <c r="AC35" s="26" t="s">
        <v>236</v>
      </c>
      <c r="AD35" s="53">
        <v>15</v>
      </c>
      <c r="AE35" s="50">
        <v>392050</v>
      </c>
      <c r="AF35" s="59">
        <f t="shared" ref="AF35:AF36" si="24">AD35*AE35</f>
        <v>5880750</v>
      </c>
      <c r="AG35" s="50">
        <f t="shared" si="0"/>
        <v>6586440.0000000009</v>
      </c>
      <c r="AH35" s="53">
        <v>17</v>
      </c>
      <c r="AI35" s="50">
        <v>392050</v>
      </c>
      <c r="AJ35" s="50">
        <f t="shared" ref="AJ35:AJ36" si="25">AH35*AI35</f>
        <v>6664850</v>
      </c>
      <c r="AK35" s="50">
        <f t="shared" si="1"/>
        <v>7464632.0000000009</v>
      </c>
      <c r="AL35" s="53">
        <v>17</v>
      </c>
      <c r="AM35" s="50">
        <v>392050</v>
      </c>
      <c r="AN35" s="50">
        <f t="shared" ref="AN35:AN36" si="26">AL35*AM35</f>
        <v>6664850</v>
      </c>
      <c r="AO35" s="50">
        <f t="shared" si="2"/>
        <v>7464632.0000000009</v>
      </c>
      <c r="AP35" s="53">
        <v>17</v>
      </c>
      <c r="AQ35" s="50">
        <v>392050</v>
      </c>
      <c r="AR35" s="50">
        <f t="shared" ref="AR35:AR36" si="27">AP35*AQ35</f>
        <v>6664850</v>
      </c>
      <c r="AS35" s="50">
        <f t="shared" si="3"/>
        <v>7464632.0000000009</v>
      </c>
      <c r="AT35" s="53">
        <v>17</v>
      </c>
      <c r="AU35" s="50">
        <v>392050</v>
      </c>
      <c r="AV35" s="50">
        <f t="shared" ref="AV35:AV36" si="28">AT35*AU35</f>
        <v>6664850</v>
      </c>
      <c r="AW35" s="50">
        <f t="shared" si="4"/>
        <v>7464632.0000000009</v>
      </c>
      <c r="AX35" s="53">
        <f>AT35+AP35+AL35+AH35+AD35</f>
        <v>83</v>
      </c>
      <c r="AY35" s="50">
        <v>0</v>
      </c>
      <c r="AZ35" s="50">
        <v>0</v>
      </c>
      <c r="BA35" s="14" t="s">
        <v>245</v>
      </c>
      <c r="BB35" s="71"/>
      <c r="BC35" s="53"/>
      <c r="BD35" s="71"/>
      <c r="BE35" s="71"/>
      <c r="BF35" s="14" t="s">
        <v>315</v>
      </c>
      <c r="BG35" s="26"/>
      <c r="BH35" s="26"/>
      <c r="BI35" s="26"/>
      <c r="BJ35" s="26"/>
      <c r="BK35" s="26"/>
      <c r="BL35" s="26"/>
      <c r="BM35" s="14" t="s">
        <v>73</v>
      </c>
    </row>
    <row r="36" spans="1:65" s="6" customFormat="1" ht="12.75" customHeight="1" x14ac:dyDescent="0.2">
      <c r="A36" s="14" t="s">
        <v>301</v>
      </c>
      <c r="B36" s="14" t="s">
        <v>441</v>
      </c>
      <c r="C36" s="14" t="s">
        <v>513</v>
      </c>
      <c r="D36" s="87" t="s">
        <v>514</v>
      </c>
      <c r="E36" s="26"/>
      <c r="F36" s="87"/>
      <c r="G36" s="26" t="s">
        <v>306</v>
      </c>
      <c r="H36" s="87">
        <v>220028102</v>
      </c>
      <c r="I36" s="26" t="s">
        <v>307</v>
      </c>
      <c r="J36" s="69" t="s">
        <v>308</v>
      </c>
      <c r="K36" s="26" t="s">
        <v>25</v>
      </c>
      <c r="L36" s="26"/>
      <c r="M36" s="26" t="s">
        <v>60</v>
      </c>
      <c r="N36" s="14" t="s">
        <v>210</v>
      </c>
      <c r="O36" s="14" t="s">
        <v>232</v>
      </c>
      <c r="P36" s="16" t="s">
        <v>233</v>
      </c>
      <c r="Q36" s="90" t="s">
        <v>508</v>
      </c>
      <c r="R36" s="26" t="s">
        <v>234</v>
      </c>
      <c r="S36" s="14" t="s">
        <v>232</v>
      </c>
      <c r="T36" s="26" t="s">
        <v>283</v>
      </c>
      <c r="U36" s="26" t="s">
        <v>11</v>
      </c>
      <c r="V36" s="14"/>
      <c r="W36" s="91" t="s">
        <v>477</v>
      </c>
      <c r="X36" s="14" t="s">
        <v>284</v>
      </c>
      <c r="Y36" s="91">
        <v>30</v>
      </c>
      <c r="Z36" s="91" t="s">
        <v>243</v>
      </c>
      <c r="AA36" s="91">
        <v>10</v>
      </c>
      <c r="AB36" s="26" t="s">
        <v>285</v>
      </c>
      <c r="AC36" s="26"/>
      <c r="AD36" s="53">
        <v>18</v>
      </c>
      <c r="AE36" s="50">
        <v>392050</v>
      </c>
      <c r="AF36" s="50">
        <f t="shared" si="24"/>
        <v>7056900</v>
      </c>
      <c r="AG36" s="50">
        <f t="shared" si="0"/>
        <v>7903728.0000000009</v>
      </c>
      <c r="AH36" s="53">
        <v>17</v>
      </c>
      <c r="AI36" s="50">
        <v>392050</v>
      </c>
      <c r="AJ36" s="50">
        <f t="shared" si="25"/>
        <v>6664850</v>
      </c>
      <c r="AK36" s="50">
        <f t="shared" si="1"/>
        <v>7464632.0000000009</v>
      </c>
      <c r="AL36" s="53">
        <v>17</v>
      </c>
      <c r="AM36" s="50">
        <v>392050</v>
      </c>
      <c r="AN36" s="50">
        <f t="shared" si="26"/>
        <v>6664850</v>
      </c>
      <c r="AO36" s="50">
        <f t="shared" si="2"/>
        <v>7464632.0000000009</v>
      </c>
      <c r="AP36" s="53">
        <v>17</v>
      </c>
      <c r="AQ36" s="50">
        <v>392050</v>
      </c>
      <c r="AR36" s="50">
        <f t="shared" si="27"/>
        <v>6664850</v>
      </c>
      <c r="AS36" s="50">
        <f t="shared" si="3"/>
        <v>7464632.0000000009</v>
      </c>
      <c r="AT36" s="53">
        <v>17</v>
      </c>
      <c r="AU36" s="50">
        <v>392050</v>
      </c>
      <c r="AV36" s="50">
        <f t="shared" si="28"/>
        <v>6664850</v>
      </c>
      <c r="AW36" s="50">
        <f t="shared" si="4"/>
        <v>7464632.0000000009</v>
      </c>
      <c r="AX36" s="73">
        <f t="shared" ref="AX36" si="29">AT36+AP36+AL36+AH36+AD36</f>
        <v>86</v>
      </c>
      <c r="AY36" s="50">
        <f>AF36+AJ36+AN36+AR36+AV36</f>
        <v>33716300</v>
      </c>
      <c r="AZ36" s="50">
        <f t="shared" ref="AZ36" si="30">AY36*1.12</f>
        <v>37762256</v>
      </c>
      <c r="BA36" s="14" t="s">
        <v>245</v>
      </c>
      <c r="BB36" s="71"/>
      <c r="BC36" s="53"/>
      <c r="BD36" s="71"/>
      <c r="BE36" s="71"/>
      <c r="BF36" s="14" t="s">
        <v>315</v>
      </c>
      <c r="BG36" s="26"/>
      <c r="BH36" s="26"/>
      <c r="BI36" s="26"/>
      <c r="BJ36" s="14" t="s">
        <v>73</v>
      </c>
      <c r="BK36" s="14" t="s">
        <v>73</v>
      </c>
      <c r="BL36" s="14"/>
    </row>
    <row r="37" spans="1:65" s="6" customFormat="1" ht="12.75" customHeight="1" x14ac:dyDescent="0.2">
      <c r="A37" s="14" t="s">
        <v>301</v>
      </c>
      <c r="B37" s="23" t="s">
        <v>425</v>
      </c>
      <c r="C37" s="14"/>
      <c r="D37" s="26"/>
      <c r="E37" s="26"/>
      <c r="F37" s="26" t="s">
        <v>37</v>
      </c>
      <c r="G37" s="26" t="s">
        <v>306</v>
      </c>
      <c r="H37" s="54">
        <v>220031725</v>
      </c>
      <c r="I37" s="26" t="s">
        <v>307</v>
      </c>
      <c r="J37" s="26" t="s">
        <v>308</v>
      </c>
      <c r="K37" s="26" t="s">
        <v>25</v>
      </c>
      <c r="L37" s="26"/>
      <c r="M37" s="26" t="s">
        <v>60</v>
      </c>
      <c r="N37" s="87">
        <v>30</v>
      </c>
      <c r="O37" s="87">
        <v>230000000</v>
      </c>
      <c r="P37" s="16" t="s">
        <v>233</v>
      </c>
      <c r="Q37" s="14" t="s">
        <v>272</v>
      </c>
      <c r="R37" s="26" t="s">
        <v>234</v>
      </c>
      <c r="S37" s="87">
        <v>230000000</v>
      </c>
      <c r="T37" s="26" t="s">
        <v>283</v>
      </c>
      <c r="U37" s="26" t="s">
        <v>11</v>
      </c>
      <c r="V37" s="14"/>
      <c r="W37" s="15" t="s">
        <v>264</v>
      </c>
      <c r="X37" s="15" t="s">
        <v>284</v>
      </c>
      <c r="Y37" s="87">
        <v>30</v>
      </c>
      <c r="Z37" s="87">
        <v>60</v>
      </c>
      <c r="AA37" s="86">
        <v>10</v>
      </c>
      <c r="AB37" s="26" t="s">
        <v>285</v>
      </c>
      <c r="AC37" s="15" t="s">
        <v>236</v>
      </c>
      <c r="AD37" s="53">
        <v>91</v>
      </c>
      <c r="AE37" s="50">
        <v>1275052.8</v>
      </c>
      <c r="AF37" s="50">
        <f t="shared" si="5"/>
        <v>116029804.8</v>
      </c>
      <c r="AG37" s="50">
        <f t="shared" si="0"/>
        <v>129953381.376</v>
      </c>
      <c r="AH37" s="53">
        <v>91</v>
      </c>
      <c r="AI37" s="72">
        <v>1275052.8</v>
      </c>
      <c r="AJ37" s="50">
        <f t="shared" si="6"/>
        <v>116029804.8</v>
      </c>
      <c r="AK37" s="50">
        <f t="shared" si="1"/>
        <v>129953381.376</v>
      </c>
      <c r="AL37" s="53">
        <v>91</v>
      </c>
      <c r="AM37" s="62">
        <v>1275052.8</v>
      </c>
      <c r="AN37" s="50">
        <f t="shared" si="7"/>
        <v>116029804.8</v>
      </c>
      <c r="AO37" s="50">
        <f t="shared" si="2"/>
        <v>129953381.376</v>
      </c>
      <c r="AP37" s="53">
        <v>91</v>
      </c>
      <c r="AQ37" s="62">
        <v>1275052.8</v>
      </c>
      <c r="AR37" s="50">
        <f t="shared" si="8"/>
        <v>116029804.8</v>
      </c>
      <c r="AS37" s="50">
        <f t="shared" si="3"/>
        <v>129953381.376</v>
      </c>
      <c r="AT37" s="53">
        <v>91</v>
      </c>
      <c r="AU37" s="63">
        <v>1275052.8</v>
      </c>
      <c r="AV37" s="50">
        <f t="shared" si="9"/>
        <v>116029804.8</v>
      </c>
      <c r="AW37" s="50">
        <f t="shared" si="4"/>
        <v>129953381.376</v>
      </c>
      <c r="AX37" s="53">
        <v>455</v>
      </c>
      <c r="AY37" s="50">
        <v>0</v>
      </c>
      <c r="AZ37" s="50">
        <v>0</v>
      </c>
      <c r="BA37" s="14" t="s">
        <v>245</v>
      </c>
      <c r="BB37" s="14"/>
      <c r="BC37" s="26"/>
      <c r="BD37" s="26"/>
      <c r="BE37" s="14"/>
      <c r="BF37" s="14" t="s">
        <v>316</v>
      </c>
      <c r="BG37" s="26"/>
      <c r="BH37" s="14"/>
      <c r="BI37" s="14"/>
      <c r="BJ37" s="14"/>
      <c r="BK37" s="14"/>
      <c r="BL37" s="26"/>
      <c r="BM37" s="26"/>
    </row>
    <row r="38" spans="1:65" s="6" customFormat="1" ht="12.75" customHeight="1" x14ac:dyDescent="0.2">
      <c r="A38" s="14" t="s">
        <v>301</v>
      </c>
      <c r="B38" s="23" t="s">
        <v>425</v>
      </c>
      <c r="C38" s="23"/>
      <c r="D38" s="92" t="s">
        <v>55</v>
      </c>
      <c r="E38" s="26"/>
      <c r="F38" s="87" t="s">
        <v>38</v>
      </c>
      <c r="G38" s="26" t="s">
        <v>306</v>
      </c>
      <c r="H38" s="87">
        <v>220031725</v>
      </c>
      <c r="I38" s="26" t="s">
        <v>307</v>
      </c>
      <c r="J38" s="69" t="s">
        <v>308</v>
      </c>
      <c r="K38" s="26" t="s">
        <v>25</v>
      </c>
      <c r="L38" s="26"/>
      <c r="M38" s="26" t="s">
        <v>60</v>
      </c>
      <c r="N38" s="14" t="s">
        <v>210</v>
      </c>
      <c r="O38" s="14" t="s">
        <v>232</v>
      </c>
      <c r="P38" s="16" t="s">
        <v>233</v>
      </c>
      <c r="Q38" s="90" t="s">
        <v>433</v>
      </c>
      <c r="R38" s="26" t="s">
        <v>234</v>
      </c>
      <c r="S38" s="14" t="s">
        <v>232</v>
      </c>
      <c r="T38" s="26" t="s">
        <v>283</v>
      </c>
      <c r="U38" s="26" t="s">
        <v>11</v>
      </c>
      <c r="V38" s="14"/>
      <c r="W38" s="26">
        <v>1.2019</v>
      </c>
      <c r="X38" s="14" t="s">
        <v>284</v>
      </c>
      <c r="Y38" s="14" t="s">
        <v>434</v>
      </c>
      <c r="Z38" s="14" t="s">
        <v>435</v>
      </c>
      <c r="AA38" s="59">
        <v>10</v>
      </c>
      <c r="AB38" s="26" t="s">
        <v>285</v>
      </c>
      <c r="AC38" s="26" t="s">
        <v>236</v>
      </c>
      <c r="AD38" s="53">
        <v>59</v>
      </c>
      <c r="AE38" s="50">
        <v>1275052.8</v>
      </c>
      <c r="AF38" s="59">
        <f>AD38*AE38</f>
        <v>75228115.200000003</v>
      </c>
      <c r="AG38" s="50">
        <f>AF38*1.12</f>
        <v>84255489.024000004</v>
      </c>
      <c r="AH38" s="53">
        <v>91</v>
      </c>
      <c r="AI38" s="50">
        <v>1275052.8</v>
      </c>
      <c r="AJ38" s="50">
        <f>AH38*AI38</f>
        <v>116029804.8</v>
      </c>
      <c r="AK38" s="50">
        <f>AJ38*1.12</f>
        <v>129953381.376</v>
      </c>
      <c r="AL38" s="53">
        <v>91</v>
      </c>
      <c r="AM38" s="50">
        <v>1275052.8</v>
      </c>
      <c r="AN38" s="50">
        <f>AL38*AM38</f>
        <v>116029804.8</v>
      </c>
      <c r="AO38" s="50">
        <f>AN38*1.12</f>
        <v>129953381.376</v>
      </c>
      <c r="AP38" s="53">
        <v>91</v>
      </c>
      <c r="AQ38" s="50">
        <v>1275052.8</v>
      </c>
      <c r="AR38" s="50">
        <f>AP38*AQ38</f>
        <v>116029804.8</v>
      </c>
      <c r="AS38" s="50">
        <f>AR38*1.12</f>
        <v>129953381.376</v>
      </c>
      <c r="AT38" s="53">
        <v>91</v>
      </c>
      <c r="AU38" s="50">
        <v>1275052.8</v>
      </c>
      <c r="AV38" s="50">
        <f>AT38*AU38</f>
        <v>116029804.8</v>
      </c>
      <c r="AW38" s="50">
        <f>AV38*1.12</f>
        <v>129953381.376</v>
      </c>
      <c r="AX38" s="53">
        <f t="shared" ref="AX38:AX39" si="31">AT38+AP38+AL38+AH38+AD38</f>
        <v>423</v>
      </c>
      <c r="AY38" s="50">
        <v>0</v>
      </c>
      <c r="AZ38" s="50">
        <v>0</v>
      </c>
      <c r="BA38" s="14" t="s">
        <v>245</v>
      </c>
      <c r="BB38" s="71"/>
      <c r="BC38" s="53"/>
      <c r="BD38" s="71"/>
      <c r="BE38" s="71"/>
      <c r="BF38" s="14" t="s">
        <v>436</v>
      </c>
      <c r="BG38" s="26"/>
      <c r="BH38" s="26"/>
      <c r="BI38" s="26"/>
      <c r="BJ38" s="26"/>
      <c r="BK38" s="26"/>
      <c r="BL38" s="26"/>
      <c r="BM38" s="14" t="s">
        <v>73</v>
      </c>
    </row>
    <row r="39" spans="1:65" s="6" customFormat="1" ht="12.75" customHeight="1" x14ac:dyDescent="0.2">
      <c r="A39" s="14" t="s">
        <v>301</v>
      </c>
      <c r="B39" s="14" t="s">
        <v>441</v>
      </c>
      <c r="C39" s="14" t="s">
        <v>515</v>
      </c>
      <c r="D39" s="87" t="s">
        <v>516</v>
      </c>
      <c r="E39" s="26"/>
      <c r="F39" s="87"/>
      <c r="G39" s="26" t="s">
        <v>306</v>
      </c>
      <c r="H39" s="87">
        <v>220031725</v>
      </c>
      <c r="I39" s="26" t="s">
        <v>307</v>
      </c>
      <c r="J39" s="69" t="s">
        <v>308</v>
      </c>
      <c r="K39" s="26" t="s">
        <v>25</v>
      </c>
      <c r="L39" s="26"/>
      <c r="M39" s="26" t="s">
        <v>60</v>
      </c>
      <c r="N39" s="14" t="s">
        <v>210</v>
      </c>
      <c r="O39" s="14" t="s">
        <v>232</v>
      </c>
      <c r="P39" s="16" t="s">
        <v>233</v>
      </c>
      <c r="Q39" s="90" t="s">
        <v>508</v>
      </c>
      <c r="R39" s="26" t="s">
        <v>234</v>
      </c>
      <c r="S39" s="14" t="s">
        <v>232</v>
      </c>
      <c r="T39" s="26" t="s">
        <v>283</v>
      </c>
      <c r="U39" s="26" t="s">
        <v>11</v>
      </c>
      <c r="V39" s="14"/>
      <c r="W39" s="91" t="s">
        <v>477</v>
      </c>
      <c r="X39" s="14" t="s">
        <v>284</v>
      </c>
      <c r="Y39" s="91">
        <v>30</v>
      </c>
      <c r="Z39" s="91" t="s">
        <v>243</v>
      </c>
      <c r="AA39" s="91">
        <v>10</v>
      </c>
      <c r="AB39" s="26" t="s">
        <v>285</v>
      </c>
      <c r="AC39" s="26"/>
      <c r="AD39" s="53">
        <v>42</v>
      </c>
      <c r="AE39" s="50">
        <v>1275052.8</v>
      </c>
      <c r="AF39" s="50">
        <f t="shared" ref="AF39" si="32">AD39*AE39</f>
        <v>53552217.600000001</v>
      </c>
      <c r="AG39" s="50">
        <f t="shared" ref="AG39" si="33">AF39*1.12</f>
        <v>59978483.712000005</v>
      </c>
      <c r="AH39" s="53">
        <v>91</v>
      </c>
      <c r="AI39" s="50">
        <v>1275052.8</v>
      </c>
      <c r="AJ39" s="50">
        <f t="shared" ref="AJ39" si="34">AH39*AI39</f>
        <v>116029804.8</v>
      </c>
      <c r="AK39" s="50">
        <f t="shared" ref="AK39" si="35">AJ39*1.12</f>
        <v>129953381.376</v>
      </c>
      <c r="AL39" s="53">
        <v>91</v>
      </c>
      <c r="AM39" s="50">
        <v>1275052.8</v>
      </c>
      <c r="AN39" s="50">
        <f t="shared" ref="AN39" si="36">AL39*AM39</f>
        <v>116029804.8</v>
      </c>
      <c r="AO39" s="50">
        <f t="shared" ref="AO39" si="37">AN39*1.12</f>
        <v>129953381.376</v>
      </c>
      <c r="AP39" s="53">
        <v>91</v>
      </c>
      <c r="AQ39" s="50">
        <v>1275052.8</v>
      </c>
      <c r="AR39" s="50">
        <f t="shared" ref="AR39" si="38">AP39*AQ39</f>
        <v>116029804.8</v>
      </c>
      <c r="AS39" s="50">
        <f t="shared" ref="AS39" si="39">AR39*1.12</f>
        <v>129953381.376</v>
      </c>
      <c r="AT39" s="53">
        <v>91</v>
      </c>
      <c r="AU39" s="50">
        <v>1275052.8</v>
      </c>
      <c r="AV39" s="50">
        <f t="shared" ref="AV39" si="40">AT39*AU39</f>
        <v>116029804.8</v>
      </c>
      <c r="AW39" s="50">
        <f t="shared" ref="AW39" si="41">AV39*1.12</f>
        <v>129953381.376</v>
      </c>
      <c r="AX39" s="73">
        <f t="shared" si="31"/>
        <v>406</v>
      </c>
      <c r="AY39" s="50">
        <f>AF39+AJ39+AN39+AR39+AV39</f>
        <v>517671436.80000001</v>
      </c>
      <c r="AZ39" s="50">
        <f t="shared" ref="AZ39" si="42">AY39*1.12</f>
        <v>579792009.21600008</v>
      </c>
      <c r="BA39" s="14" t="s">
        <v>245</v>
      </c>
      <c r="BB39" s="71"/>
      <c r="BC39" s="53"/>
      <c r="BD39" s="71"/>
      <c r="BE39" s="71"/>
      <c r="BF39" s="14" t="s">
        <v>436</v>
      </c>
      <c r="BG39" s="26"/>
      <c r="BH39" s="26"/>
      <c r="BI39" s="26"/>
      <c r="BJ39" s="14" t="s">
        <v>73</v>
      </c>
      <c r="BK39" s="14" t="s">
        <v>73</v>
      </c>
      <c r="BL39" s="14"/>
    </row>
    <row r="40" spans="1:65" s="6" customFormat="1" ht="12.75" customHeight="1" x14ac:dyDescent="0.2">
      <c r="A40" s="14" t="s">
        <v>268</v>
      </c>
      <c r="B40" s="23" t="s">
        <v>425</v>
      </c>
      <c r="C40" s="14"/>
      <c r="D40" s="26"/>
      <c r="E40" s="26"/>
      <c r="F40" s="26" t="s">
        <v>18</v>
      </c>
      <c r="G40" s="26" t="s">
        <v>317</v>
      </c>
      <c r="H40" s="54">
        <v>210030313</v>
      </c>
      <c r="I40" s="26" t="s">
        <v>67</v>
      </c>
      <c r="J40" s="26" t="s">
        <v>318</v>
      </c>
      <c r="K40" s="26" t="s">
        <v>9</v>
      </c>
      <c r="L40" s="26" t="s">
        <v>274</v>
      </c>
      <c r="M40" s="26"/>
      <c r="N40" s="14">
        <v>0</v>
      </c>
      <c r="O40" s="87">
        <v>230000000</v>
      </c>
      <c r="P40" s="16" t="s">
        <v>233</v>
      </c>
      <c r="Q40" s="14" t="s">
        <v>272</v>
      </c>
      <c r="R40" s="26" t="s">
        <v>234</v>
      </c>
      <c r="S40" s="87">
        <v>230000000</v>
      </c>
      <c r="T40" s="26" t="s">
        <v>10</v>
      </c>
      <c r="U40" s="26" t="s">
        <v>11</v>
      </c>
      <c r="V40" s="14"/>
      <c r="W40" s="15" t="s">
        <v>264</v>
      </c>
      <c r="X40" s="15" t="s">
        <v>284</v>
      </c>
      <c r="Y40" s="87">
        <v>0</v>
      </c>
      <c r="Z40" s="87">
        <v>90</v>
      </c>
      <c r="AA40" s="86">
        <v>10</v>
      </c>
      <c r="AB40" s="26" t="s">
        <v>319</v>
      </c>
      <c r="AC40" s="15" t="s">
        <v>236</v>
      </c>
      <c r="AD40" s="53">
        <v>1637</v>
      </c>
      <c r="AE40" s="50">
        <v>2945.49</v>
      </c>
      <c r="AF40" s="50">
        <f t="shared" si="5"/>
        <v>4821767.13</v>
      </c>
      <c r="AG40" s="50">
        <f t="shared" si="0"/>
        <v>5400379.1856000004</v>
      </c>
      <c r="AH40" s="53">
        <v>1362</v>
      </c>
      <c r="AI40" s="72">
        <v>2945.49</v>
      </c>
      <c r="AJ40" s="50">
        <f t="shared" si="6"/>
        <v>4011757.38</v>
      </c>
      <c r="AK40" s="50">
        <f t="shared" si="1"/>
        <v>4493168.2656000005</v>
      </c>
      <c r="AL40" s="53">
        <v>1362</v>
      </c>
      <c r="AM40" s="62">
        <v>2945.49</v>
      </c>
      <c r="AN40" s="50">
        <f t="shared" si="7"/>
        <v>4011757.38</v>
      </c>
      <c r="AO40" s="50">
        <f t="shared" si="2"/>
        <v>4493168.2656000005</v>
      </c>
      <c r="AP40" s="53">
        <v>1362</v>
      </c>
      <c r="AQ40" s="62">
        <v>2945.49</v>
      </c>
      <c r="AR40" s="50">
        <f t="shared" si="8"/>
        <v>4011757.38</v>
      </c>
      <c r="AS40" s="50">
        <f t="shared" si="3"/>
        <v>4493168.2656000005</v>
      </c>
      <c r="AT40" s="53">
        <v>1362</v>
      </c>
      <c r="AU40" s="63">
        <v>2945.49</v>
      </c>
      <c r="AV40" s="50">
        <f t="shared" si="9"/>
        <v>4011757.38</v>
      </c>
      <c r="AW40" s="50">
        <f t="shared" si="4"/>
        <v>4493168.2656000005</v>
      </c>
      <c r="AX40" s="53">
        <v>7085</v>
      </c>
      <c r="AY40" s="50">
        <v>0</v>
      </c>
      <c r="AZ40" s="50">
        <v>0</v>
      </c>
      <c r="BA40" s="14" t="s">
        <v>245</v>
      </c>
      <c r="BB40" s="14"/>
      <c r="BC40" s="26"/>
      <c r="BD40" s="26"/>
      <c r="BE40" s="14"/>
      <c r="BF40" s="14" t="s">
        <v>320</v>
      </c>
      <c r="BG40" s="26"/>
      <c r="BH40" s="14"/>
      <c r="BI40" s="14"/>
      <c r="BJ40" s="14"/>
      <c r="BK40" s="14"/>
      <c r="BL40" s="26"/>
      <c r="BM40" s="26"/>
    </row>
    <row r="41" spans="1:65" s="6" customFormat="1" ht="12.75" customHeight="1" x14ac:dyDescent="0.2">
      <c r="A41" s="14" t="s">
        <v>268</v>
      </c>
      <c r="B41" s="23" t="s">
        <v>425</v>
      </c>
      <c r="C41" s="14"/>
      <c r="D41" s="26"/>
      <c r="E41" s="26"/>
      <c r="F41" s="26" t="s">
        <v>19</v>
      </c>
      <c r="G41" s="26" t="s">
        <v>317</v>
      </c>
      <c r="H41" s="54">
        <v>210030313</v>
      </c>
      <c r="I41" s="26" t="s">
        <v>67</v>
      </c>
      <c r="J41" s="26" t="s">
        <v>318</v>
      </c>
      <c r="K41" s="26" t="s">
        <v>9</v>
      </c>
      <c r="L41" s="26" t="s">
        <v>274</v>
      </c>
      <c r="M41" s="26"/>
      <c r="N41" s="14">
        <v>0</v>
      </c>
      <c r="O41" s="87">
        <v>230000000</v>
      </c>
      <c r="P41" s="16" t="s">
        <v>233</v>
      </c>
      <c r="Q41" s="14" t="s">
        <v>279</v>
      </c>
      <c r="R41" s="26" t="s">
        <v>234</v>
      </c>
      <c r="S41" s="87">
        <v>230000000</v>
      </c>
      <c r="T41" s="26" t="s">
        <v>10</v>
      </c>
      <c r="U41" s="26" t="s">
        <v>11</v>
      </c>
      <c r="V41" s="14"/>
      <c r="W41" s="15" t="s">
        <v>264</v>
      </c>
      <c r="X41" s="15" t="s">
        <v>284</v>
      </c>
      <c r="Y41" s="87">
        <v>0</v>
      </c>
      <c r="Z41" s="87">
        <v>90</v>
      </c>
      <c r="AA41" s="86">
        <v>10</v>
      </c>
      <c r="AB41" s="26" t="s">
        <v>319</v>
      </c>
      <c r="AC41" s="15" t="s">
        <v>236</v>
      </c>
      <c r="AD41" s="53">
        <v>1637</v>
      </c>
      <c r="AE41" s="50">
        <v>2945.49</v>
      </c>
      <c r="AF41" s="50">
        <v>4821767.13</v>
      </c>
      <c r="AG41" s="50">
        <v>5400379.1856000004</v>
      </c>
      <c r="AH41" s="53">
        <v>1362</v>
      </c>
      <c r="AI41" s="72">
        <v>2945.49</v>
      </c>
      <c r="AJ41" s="74">
        <v>4011757.38</v>
      </c>
      <c r="AK41" s="74">
        <v>4493168.2656000005</v>
      </c>
      <c r="AL41" s="74">
        <v>1362</v>
      </c>
      <c r="AM41" s="74">
        <v>2945.49</v>
      </c>
      <c r="AN41" s="74">
        <v>4011757.38</v>
      </c>
      <c r="AO41" s="74">
        <v>4493168.2656000005</v>
      </c>
      <c r="AP41" s="74">
        <v>1362</v>
      </c>
      <c r="AQ41" s="74">
        <v>2945.49</v>
      </c>
      <c r="AR41" s="74">
        <v>4011757.38</v>
      </c>
      <c r="AS41" s="74">
        <v>4493168.2656000005</v>
      </c>
      <c r="AT41" s="74">
        <v>1362</v>
      </c>
      <c r="AU41" s="74">
        <v>2945.49</v>
      </c>
      <c r="AV41" s="74">
        <v>4011757.38</v>
      </c>
      <c r="AW41" s="74">
        <v>4493168.2656000005</v>
      </c>
      <c r="AX41" s="74">
        <v>7085</v>
      </c>
      <c r="AY41" s="50">
        <v>0</v>
      </c>
      <c r="AZ41" s="50">
        <v>0</v>
      </c>
      <c r="BA41" s="74" t="s">
        <v>245</v>
      </c>
      <c r="BB41" s="14"/>
      <c r="BC41" s="26"/>
      <c r="BD41" s="26"/>
      <c r="BE41" s="14"/>
      <c r="BF41" s="14" t="s">
        <v>320</v>
      </c>
      <c r="BG41" s="26"/>
      <c r="BH41" s="14"/>
      <c r="BI41" s="14"/>
      <c r="BJ41" s="14"/>
      <c r="BK41" s="14"/>
      <c r="BL41" s="14"/>
      <c r="BM41" s="26"/>
    </row>
    <row r="42" spans="1:65" s="6" customFormat="1" ht="12.75" customHeight="1" x14ac:dyDescent="0.2">
      <c r="A42" s="14" t="s">
        <v>268</v>
      </c>
      <c r="B42" s="23" t="s">
        <v>425</v>
      </c>
      <c r="C42" s="14"/>
      <c r="D42" s="92" t="s">
        <v>13</v>
      </c>
      <c r="F42" s="26" t="s">
        <v>20</v>
      </c>
      <c r="G42" s="26" t="s">
        <v>317</v>
      </c>
      <c r="H42" s="54">
        <v>210030313</v>
      </c>
      <c r="I42" s="26" t="s">
        <v>67</v>
      </c>
      <c r="J42" s="26" t="s">
        <v>318</v>
      </c>
      <c r="K42" s="26" t="s">
        <v>9</v>
      </c>
      <c r="L42" s="26" t="s">
        <v>437</v>
      </c>
      <c r="M42" s="26" t="s">
        <v>60</v>
      </c>
      <c r="N42" s="14" t="s">
        <v>276</v>
      </c>
      <c r="O42" s="87">
        <v>230000000</v>
      </c>
      <c r="P42" s="16" t="s">
        <v>233</v>
      </c>
      <c r="Q42" s="14" t="s">
        <v>277</v>
      </c>
      <c r="R42" s="26" t="s">
        <v>234</v>
      </c>
      <c r="S42" s="87">
        <v>230000000</v>
      </c>
      <c r="T42" s="26" t="s">
        <v>10</v>
      </c>
      <c r="U42" s="26" t="s">
        <v>11</v>
      </c>
      <c r="V42" s="14"/>
      <c r="W42" s="15" t="s">
        <v>264</v>
      </c>
      <c r="X42" s="15" t="s">
        <v>284</v>
      </c>
      <c r="Y42" s="87">
        <v>30</v>
      </c>
      <c r="Z42" s="87">
        <v>60</v>
      </c>
      <c r="AA42" s="86">
        <v>10</v>
      </c>
      <c r="AB42" s="26" t="s">
        <v>319</v>
      </c>
      <c r="AC42" s="15" t="s">
        <v>236</v>
      </c>
      <c r="AD42" s="53">
        <v>1637</v>
      </c>
      <c r="AE42" s="50">
        <v>2945.49</v>
      </c>
      <c r="AF42" s="59">
        <v>4821767.13</v>
      </c>
      <c r="AG42" s="50">
        <v>5400379.1856000004</v>
      </c>
      <c r="AH42" s="53">
        <v>1362</v>
      </c>
      <c r="AI42" s="53">
        <v>2945.49</v>
      </c>
      <c r="AJ42" s="74">
        <v>4011757.38</v>
      </c>
      <c r="AK42" s="74">
        <v>4493168.2656000005</v>
      </c>
      <c r="AL42" s="74">
        <v>1362</v>
      </c>
      <c r="AM42" s="50">
        <v>2945.49</v>
      </c>
      <c r="AN42" s="74">
        <v>4011757.38</v>
      </c>
      <c r="AO42" s="74">
        <v>4493168.2656000005</v>
      </c>
      <c r="AP42" s="74">
        <v>1362</v>
      </c>
      <c r="AQ42" s="50">
        <v>2945.49</v>
      </c>
      <c r="AR42" s="74">
        <v>4011757.38</v>
      </c>
      <c r="AS42" s="74">
        <v>4493168.2656000005</v>
      </c>
      <c r="AT42" s="74">
        <v>1362</v>
      </c>
      <c r="AU42" s="50">
        <v>2945.49</v>
      </c>
      <c r="AV42" s="74">
        <v>4011757.38</v>
      </c>
      <c r="AW42" s="74">
        <v>4493168.2656000005</v>
      </c>
      <c r="AX42" s="74">
        <v>7085</v>
      </c>
      <c r="AY42" s="50">
        <v>0</v>
      </c>
      <c r="AZ42" s="50">
        <v>0</v>
      </c>
      <c r="BA42" s="74" t="s">
        <v>245</v>
      </c>
      <c r="BB42" s="14"/>
      <c r="BC42" s="26"/>
      <c r="BD42" s="26"/>
      <c r="BE42" s="14"/>
      <c r="BF42" s="14" t="s">
        <v>320</v>
      </c>
      <c r="BG42" s="26"/>
      <c r="BH42" s="14"/>
      <c r="BI42" s="14"/>
      <c r="BJ42" s="14"/>
      <c r="BK42" s="14"/>
      <c r="BL42" s="14"/>
      <c r="BM42" s="14" t="s">
        <v>506</v>
      </c>
    </row>
    <row r="43" spans="1:65" s="6" customFormat="1" ht="12.75" customHeight="1" x14ac:dyDescent="0.2">
      <c r="A43" s="14" t="s">
        <v>268</v>
      </c>
      <c r="B43" s="23" t="s">
        <v>425</v>
      </c>
      <c r="C43" s="14"/>
      <c r="D43" s="92" t="s">
        <v>53</v>
      </c>
      <c r="E43" s="26"/>
      <c r="F43" s="26" t="s">
        <v>30</v>
      </c>
      <c r="G43" s="26" t="s">
        <v>321</v>
      </c>
      <c r="H43" s="54">
        <v>220011215</v>
      </c>
      <c r="I43" s="26" t="s">
        <v>61</v>
      </c>
      <c r="J43" s="26" t="s">
        <v>62</v>
      </c>
      <c r="K43" s="26" t="s">
        <v>25</v>
      </c>
      <c r="L43" s="26"/>
      <c r="M43" s="26" t="s">
        <v>60</v>
      </c>
      <c r="N43" s="14">
        <v>30</v>
      </c>
      <c r="O43" s="87">
        <v>230000000</v>
      </c>
      <c r="P43" s="16" t="s">
        <v>233</v>
      </c>
      <c r="Q43" s="14" t="s">
        <v>272</v>
      </c>
      <c r="R43" s="26" t="s">
        <v>234</v>
      </c>
      <c r="S43" s="87">
        <v>230000000</v>
      </c>
      <c r="T43" s="26" t="s">
        <v>10</v>
      </c>
      <c r="U43" s="26" t="s">
        <v>11</v>
      </c>
      <c r="V43" s="14"/>
      <c r="W43" s="15" t="s">
        <v>264</v>
      </c>
      <c r="X43" s="15" t="s">
        <v>284</v>
      </c>
      <c r="Y43" s="87">
        <v>30</v>
      </c>
      <c r="Z43" s="87">
        <v>60</v>
      </c>
      <c r="AA43" s="86">
        <v>10</v>
      </c>
      <c r="AB43" s="26" t="s">
        <v>285</v>
      </c>
      <c r="AC43" s="15" t="s">
        <v>236</v>
      </c>
      <c r="AD43" s="53">
        <v>351</v>
      </c>
      <c r="AE43" s="50">
        <v>86418.75</v>
      </c>
      <c r="AF43" s="50">
        <f t="shared" si="5"/>
        <v>30332981.25</v>
      </c>
      <c r="AG43" s="50">
        <f t="shared" si="0"/>
        <v>33972939</v>
      </c>
      <c r="AH43" s="50">
        <v>220</v>
      </c>
      <c r="AI43" s="72">
        <v>89443.4</v>
      </c>
      <c r="AJ43" s="50">
        <f t="shared" si="6"/>
        <v>19677548</v>
      </c>
      <c r="AK43" s="50">
        <f t="shared" si="1"/>
        <v>22038853.760000002</v>
      </c>
      <c r="AL43" s="53">
        <v>220</v>
      </c>
      <c r="AM43" s="62">
        <v>92573.92</v>
      </c>
      <c r="AN43" s="50">
        <f t="shared" si="7"/>
        <v>20366262.399999999</v>
      </c>
      <c r="AO43" s="50">
        <f t="shared" si="2"/>
        <v>22810213.888</v>
      </c>
      <c r="AP43" s="53">
        <v>220</v>
      </c>
      <c r="AQ43" s="62">
        <v>95814.01</v>
      </c>
      <c r="AR43" s="50">
        <f t="shared" si="8"/>
        <v>21079082.199999999</v>
      </c>
      <c r="AS43" s="50">
        <f t="shared" si="3"/>
        <v>23608572.064000003</v>
      </c>
      <c r="AT43" s="53">
        <v>220</v>
      </c>
      <c r="AU43" s="63">
        <v>99167.5</v>
      </c>
      <c r="AV43" s="50">
        <f t="shared" si="9"/>
        <v>21816850</v>
      </c>
      <c r="AW43" s="50">
        <f t="shared" si="4"/>
        <v>24434872.000000004</v>
      </c>
      <c r="AX43" s="53">
        <v>1231</v>
      </c>
      <c r="AY43" s="50">
        <v>0</v>
      </c>
      <c r="AZ43" s="50">
        <v>0</v>
      </c>
      <c r="BA43" s="14" t="s">
        <v>245</v>
      </c>
      <c r="BB43" s="14"/>
      <c r="BC43" s="26"/>
      <c r="BD43" s="26"/>
      <c r="BE43" s="14"/>
      <c r="BF43" s="14" t="s">
        <v>322</v>
      </c>
      <c r="BG43" s="26"/>
      <c r="BH43" s="14"/>
      <c r="BI43" s="14"/>
      <c r="BJ43" s="14"/>
      <c r="BK43" s="14"/>
      <c r="BL43" s="26"/>
      <c r="BM43" s="26"/>
    </row>
    <row r="44" spans="1:65" s="6" customFormat="1" ht="12.75" customHeight="1" x14ac:dyDescent="0.2">
      <c r="A44" s="14" t="s">
        <v>268</v>
      </c>
      <c r="B44" s="23" t="s">
        <v>425</v>
      </c>
      <c r="C44" s="14"/>
      <c r="D44" s="92" t="s">
        <v>803</v>
      </c>
      <c r="E44" s="26"/>
      <c r="F44" s="26" t="s">
        <v>804</v>
      </c>
      <c r="G44" s="26" t="s">
        <v>321</v>
      </c>
      <c r="H44" s="54">
        <v>220011215</v>
      </c>
      <c r="I44" s="26" t="s">
        <v>61</v>
      </c>
      <c r="J44" s="26" t="s">
        <v>62</v>
      </c>
      <c r="K44" s="26" t="s">
        <v>25</v>
      </c>
      <c r="L44" s="26"/>
      <c r="M44" s="26" t="s">
        <v>60</v>
      </c>
      <c r="N44" s="14">
        <v>30</v>
      </c>
      <c r="O44" s="87">
        <v>230000000</v>
      </c>
      <c r="P44" s="16" t="s">
        <v>233</v>
      </c>
      <c r="Q44" s="14" t="s">
        <v>272</v>
      </c>
      <c r="R44" s="26" t="s">
        <v>234</v>
      </c>
      <c r="S44" s="87">
        <v>230000000</v>
      </c>
      <c r="T44" s="26" t="s">
        <v>10</v>
      </c>
      <c r="U44" s="26" t="s">
        <v>11</v>
      </c>
      <c r="V44" s="14"/>
      <c r="W44" s="15" t="s">
        <v>264</v>
      </c>
      <c r="X44" s="15" t="s">
        <v>284</v>
      </c>
      <c r="Y44" s="87">
        <v>30</v>
      </c>
      <c r="Z44" s="87">
        <v>60</v>
      </c>
      <c r="AA44" s="86">
        <v>10</v>
      </c>
      <c r="AB44" s="26" t="s">
        <v>285</v>
      </c>
      <c r="AC44" s="15" t="s">
        <v>236</v>
      </c>
      <c r="AD44" s="78">
        <v>220</v>
      </c>
      <c r="AE44" s="50">
        <v>86418.75</v>
      </c>
      <c r="AF44" s="50">
        <f>AD44*AE44</f>
        <v>19012125</v>
      </c>
      <c r="AG44" s="50">
        <f>AF44*1.12</f>
        <v>21293580.000000004</v>
      </c>
      <c r="AH44" s="50">
        <v>220</v>
      </c>
      <c r="AI44" s="71">
        <v>89443.4</v>
      </c>
      <c r="AJ44" s="50">
        <v>19677548</v>
      </c>
      <c r="AK44" s="50">
        <v>22038853.760000002</v>
      </c>
      <c r="AL44" s="78">
        <v>220</v>
      </c>
      <c r="AM44" s="62">
        <v>92573.92</v>
      </c>
      <c r="AN44" s="50">
        <v>20366262.399999999</v>
      </c>
      <c r="AO44" s="50">
        <v>22810213.888</v>
      </c>
      <c r="AP44" s="53">
        <v>220</v>
      </c>
      <c r="AQ44" s="62">
        <v>95814.01</v>
      </c>
      <c r="AR44" s="50">
        <v>21079082.199999999</v>
      </c>
      <c r="AS44" s="50">
        <v>23608572.064000003</v>
      </c>
      <c r="AT44" s="53">
        <v>220</v>
      </c>
      <c r="AU44" s="50">
        <v>99167.5</v>
      </c>
      <c r="AV44" s="50">
        <v>21816850</v>
      </c>
      <c r="AW44" s="50">
        <v>24434872.000000004</v>
      </c>
      <c r="AX44" s="53">
        <f>AD44+AH44+AL44+AP44+AT44</f>
        <v>1100</v>
      </c>
      <c r="AY44" s="50">
        <f>AF44+AJ44+AN44+AR44+AV44</f>
        <v>101951867.59999999</v>
      </c>
      <c r="AZ44" s="50">
        <f>AY44*1.12</f>
        <v>114186091.712</v>
      </c>
      <c r="BA44" s="14" t="s">
        <v>245</v>
      </c>
      <c r="BB44" s="14"/>
      <c r="BC44" s="26"/>
      <c r="BD44" s="26"/>
      <c r="BE44" s="14"/>
      <c r="BF44" s="14" t="s">
        <v>322</v>
      </c>
      <c r="BG44" s="26"/>
      <c r="BH44" s="14"/>
      <c r="BI44" s="14"/>
      <c r="BJ44" s="14"/>
      <c r="BK44" s="14"/>
      <c r="BL44" s="26"/>
      <c r="BM44" s="26" t="s">
        <v>805</v>
      </c>
    </row>
    <row r="45" spans="1:65" s="6" customFormat="1" ht="12.75" customHeight="1" x14ac:dyDescent="0.2">
      <c r="A45" s="14" t="s">
        <v>268</v>
      </c>
      <c r="B45" s="23" t="s">
        <v>425</v>
      </c>
      <c r="C45" s="14"/>
      <c r="D45" s="92" t="s">
        <v>14</v>
      </c>
      <c r="E45" s="26"/>
      <c r="F45" s="26" t="s">
        <v>21</v>
      </c>
      <c r="G45" s="26" t="s">
        <v>323</v>
      </c>
      <c r="H45" s="54">
        <v>260000264</v>
      </c>
      <c r="I45" s="26" t="s">
        <v>324</v>
      </c>
      <c r="J45" s="26" t="s">
        <v>325</v>
      </c>
      <c r="K45" s="26" t="s">
        <v>25</v>
      </c>
      <c r="L45" s="26"/>
      <c r="M45" s="26" t="s">
        <v>60</v>
      </c>
      <c r="N45" s="87">
        <v>30</v>
      </c>
      <c r="O45" s="87">
        <v>230000000</v>
      </c>
      <c r="P45" s="16" t="s">
        <v>233</v>
      </c>
      <c r="Q45" s="14" t="s">
        <v>272</v>
      </c>
      <c r="R45" s="26" t="s">
        <v>234</v>
      </c>
      <c r="S45" s="87">
        <v>230000000</v>
      </c>
      <c r="T45" s="26" t="s">
        <v>10</v>
      </c>
      <c r="U45" s="26" t="s">
        <v>11</v>
      </c>
      <c r="V45" s="14"/>
      <c r="W45" s="15" t="s">
        <v>264</v>
      </c>
      <c r="X45" s="15" t="s">
        <v>284</v>
      </c>
      <c r="Y45" s="87">
        <v>30</v>
      </c>
      <c r="Z45" s="87">
        <v>60</v>
      </c>
      <c r="AA45" s="86">
        <v>10</v>
      </c>
      <c r="AB45" s="26" t="s">
        <v>326</v>
      </c>
      <c r="AC45" s="15" t="s">
        <v>236</v>
      </c>
      <c r="AD45" s="53">
        <v>15.821999999999999</v>
      </c>
      <c r="AE45" s="50">
        <v>828578.04</v>
      </c>
      <c r="AF45" s="50">
        <f t="shared" si="5"/>
        <v>13109761.748880001</v>
      </c>
      <c r="AG45" s="50">
        <f t="shared" si="0"/>
        <v>14682933.158745602</v>
      </c>
      <c r="AH45" s="53">
        <v>12.821999999999999</v>
      </c>
      <c r="AI45" s="72">
        <v>828578.04</v>
      </c>
      <c r="AJ45" s="50">
        <f t="shared" si="6"/>
        <v>10624027.62888</v>
      </c>
      <c r="AK45" s="50">
        <f t="shared" si="1"/>
        <v>11898910.944345601</v>
      </c>
      <c r="AL45" s="53">
        <v>12.821999999999999</v>
      </c>
      <c r="AM45" s="62">
        <v>828578.04</v>
      </c>
      <c r="AN45" s="50">
        <f t="shared" si="7"/>
        <v>10624027.62888</v>
      </c>
      <c r="AO45" s="50">
        <f t="shared" si="2"/>
        <v>11898910.944345601</v>
      </c>
      <c r="AP45" s="53">
        <v>12.821999999999999</v>
      </c>
      <c r="AQ45" s="62">
        <v>828578.04</v>
      </c>
      <c r="AR45" s="50">
        <f t="shared" si="8"/>
        <v>10624027.62888</v>
      </c>
      <c r="AS45" s="50">
        <f t="shared" si="3"/>
        <v>11898910.944345601</v>
      </c>
      <c r="AT45" s="53">
        <v>12.821999999999999</v>
      </c>
      <c r="AU45" s="63">
        <v>828578.04</v>
      </c>
      <c r="AV45" s="50">
        <f t="shared" si="9"/>
        <v>10624027.62888</v>
      </c>
      <c r="AW45" s="50">
        <f t="shared" si="4"/>
        <v>11898910.944345601</v>
      </c>
      <c r="AX45" s="53">
        <v>67.11</v>
      </c>
      <c r="AY45" s="50">
        <v>55605872.264399998</v>
      </c>
      <c r="AZ45" s="50">
        <v>62278576.936128005</v>
      </c>
      <c r="BA45" s="14" t="s">
        <v>245</v>
      </c>
      <c r="BB45" s="14"/>
      <c r="BC45" s="26"/>
      <c r="BD45" s="26"/>
      <c r="BE45" s="14"/>
      <c r="BF45" s="14" t="s">
        <v>327</v>
      </c>
      <c r="BG45" s="26"/>
      <c r="BH45" s="14"/>
      <c r="BI45" s="14"/>
      <c r="BJ45" s="14"/>
      <c r="BK45" s="14"/>
      <c r="BL45" s="26"/>
      <c r="BM45" s="26"/>
    </row>
    <row r="46" spans="1:65" s="6" customFormat="1" ht="12.75" customHeight="1" x14ac:dyDescent="0.2">
      <c r="A46" s="14" t="s">
        <v>268</v>
      </c>
      <c r="B46" s="23" t="s">
        <v>425</v>
      </c>
      <c r="C46" s="14"/>
      <c r="D46" s="92" t="s">
        <v>37</v>
      </c>
      <c r="E46" s="26"/>
      <c r="F46" s="26" t="s">
        <v>22</v>
      </c>
      <c r="G46" s="26" t="s">
        <v>328</v>
      </c>
      <c r="H46" s="54">
        <v>210000459</v>
      </c>
      <c r="I46" s="26" t="s">
        <v>63</v>
      </c>
      <c r="J46" s="26" t="s">
        <v>329</v>
      </c>
      <c r="K46" s="26" t="s">
        <v>25</v>
      </c>
      <c r="L46" s="26"/>
      <c r="M46" s="26" t="s">
        <v>60</v>
      </c>
      <c r="N46" s="87">
        <v>30</v>
      </c>
      <c r="O46" s="87">
        <v>230000000</v>
      </c>
      <c r="P46" s="16" t="s">
        <v>233</v>
      </c>
      <c r="Q46" s="14" t="s">
        <v>272</v>
      </c>
      <c r="R46" s="26" t="s">
        <v>234</v>
      </c>
      <c r="S46" s="87">
        <v>230000000</v>
      </c>
      <c r="T46" s="26" t="s">
        <v>10</v>
      </c>
      <c r="U46" s="26" t="s">
        <v>11</v>
      </c>
      <c r="V46" s="14"/>
      <c r="W46" s="15" t="s">
        <v>264</v>
      </c>
      <c r="X46" s="15" t="s">
        <v>284</v>
      </c>
      <c r="Y46" s="87">
        <v>30</v>
      </c>
      <c r="Z46" s="87">
        <v>60</v>
      </c>
      <c r="AA46" s="86">
        <v>10</v>
      </c>
      <c r="AB46" s="26" t="s">
        <v>285</v>
      </c>
      <c r="AC46" s="15" t="s">
        <v>236</v>
      </c>
      <c r="AD46" s="53">
        <v>589</v>
      </c>
      <c r="AE46" s="50">
        <v>4951.25</v>
      </c>
      <c r="AF46" s="50">
        <f t="shared" si="5"/>
        <v>2916286.25</v>
      </c>
      <c r="AG46" s="50">
        <f t="shared" si="0"/>
        <v>3266240.6</v>
      </c>
      <c r="AH46" s="53">
        <v>188</v>
      </c>
      <c r="AI46" s="72">
        <v>5124.54</v>
      </c>
      <c r="AJ46" s="50">
        <f t="shared" si="6"/>
        <v>963413.52</v>
      </c>
      <c r="AK46" s="50">
        <f t="shared" si="1"/>
        <v>1079023.1424</v>
      </c>
      <c r="AL46" s="53">
        <v>188</v>
      </c>
      <c r="AM46" s="62">
        <v>5303.9</v>
      </c>
      <c r="AN46" s="50">
        <f t="shared" si="7"/>
        <v>997133.2</v>
      </c>
      <c r="AO46" s="50">
        <f t="shared" si="2"/>
        <v>1116789.1840000001</v>
      </c>
      <c r="AP46" s="53">
        <v>188</v>
      </c>
      <c r="AQ46" s="62">
        <v>5489.53</v>
      </c>
      <c r="AR46" s="50">
        <f t="shared" si="8"/>
        <v>1032031.6399999999</v>
      </c>
      <c r="AS46" s="50">
        <f t="shared" si="3"/>
        <v>1155875.4368</v>
      </c>
      <c r="AT46" s="53">
        <v>188</v>
      </c>
      <c r="AU46" s="63">
        <v>5681.67</v>
      </c>
      <c r="AV46" s="50">
        <f t="shared" si="9"/>
        <v>1068153.96</v>
      </c>
      <c r="AW46" s="50">
        <f t="shared" si="4"/>
        <v>1196332.4352000002</v>
      </c>
      <c r="AX46" s="53">
        <v>1341</v>
      </c>
      <c r="AY46" s="50">
        <v>6977018.5700000003</v>
      </c>
      <c r="AZ46" s="50">
        <v>7814260.7983999997</v>
      </c>
      <c r="BA46" s="14" t="s">
        <v>245</v>
      </c>
      <c r="BB46" s="14"/>
      <c r="BC46" s="26"/>
      <c r="BD46" s="26"/>
      <c r="BE46" s="14"/>
      <c r="BF46" s="14" t="s">
        <v>330</v>
      </c>
      <c r="BG46" s="26"/>
      <c r="BH46" s="14"/>
      <c r="BI46" s="14"/>
      <c r="BJ46" s="14"/>
      <c r="BK46" s="14"/>
      <c r="BL46" s="26"/>
      <c r="BM46" s="26"/>
    </row>
    <row r="47" spans="1:65" s="6" customFormat="1" ht="12.75" customHeight="1" x14ac:dyDescent="0.2">
      <c r="A47" s="14" t="s">
        <v>268</v>
      </c>
      <c r="B47" s="23" t="s">
        <v>425</v>
      </c>
      <c r="C47" s="14"/>
      <c r="D47" s="92" t="s">
        <v>35</v>
      </c>
      <c r="E47" s="26"/>
      <c r="F47" s="26" t="s">
        <v>23</v>
      </c>
      <c r="G47" s="26" t="s">
        <v>328</v>
      </c>
      <c r="H47" s="54">
        <v>210000463</v>
      </c>
      <c r="I47" s="26" t="s">
        <v>63</v>
      </c>
      <c r="J47" s="26" t="s">
        <v>329</v>
      </c>
      <c r="K47" s="26" t="s">
        <v>25</v>
      </c>
      <c r="L47" s="26"/>
      <c r="M47" s="26" t="s">
        <v>60</v>
      </c>
      <c r="N47" s="87">
        <v>30</v>
      </c>
      <c r="O47" s="87">
        <v>230000000</v>
      </c>
      <c r="P47" s="16" t="s">
        <v>233</v>
      </c>
      <c r="Q47" s="14" t="s">
        <v>272</v>
      </c>
      <c r="R47" s="26" t="s">
        <v>234</v>
      </c>
      <c r="S47" s="87">
        <v>230000000</v>
      </c>
      <c r="T47" s="26" t="s">
        <v>10</v>
      </c>
      <c r="U47" s="26" t="s">
        <v>11</v>
      </c>
      <c r="V47" s="14"/>
      <c r="W47" s="15" t="s">
        <v>264</v>
      </c>
      <c r="X47" s="15" t="s">
        <v>284</v>
      </c>
      <c r="Y47" s="87">
        <v>30</v>
      </c>
      <c r="Z47" s="87">
        <v>60</v>
      </c>
      <c r="AA47" s="86">
        <v>10</v>
      </c>
      <c r="AB47" s="26" t="s">
        <v>285</v>
      </c>
      <c r="AC47" s="15" t="s">
        <v>236</v>
      </c>
      <c r="AD47" s="53">
        <v>24</v>
      </c>
      <c r="AE47" s="50">
        <v>3456</v>
      </c>
      <c r="AF47" s="50">
        <f t="shared" si="5"/>
        <v>82944</v>
      </c>
      <c r="AG47" s="50">
        <f t="shared" si="0"/>
        <v>92897.280000000013</v>
      </c>
      <c r="AH47" s="53">
        <v>20</v>
      </c>
      <c r="AI47" s="72">
        <v>3576.9599999999996</v>
      </c>
      <c r="AJ47" s="50">
        <f t="shared" si="6"/>
        <v>71539.199999999997</v>
      </c>
      <c r="AK47" s="50">
        <f t="shared" si="1"/>
        <v>80123.90400000001</v>
      </c>
      <c r="AL47" s="53">
        <v>20</v>
      </c>
      <c r="AM47" s="62">
        <v>3702.15</v>
      </c>
      <c r="AN47" s="50">
        <f t="shared" si="7"/>
        <v>74043</v>
      </c>
      <c r="AO47" s="50">
        <f t="shared" si="2"/>
        <v>82928.160000000003</v>
      </c>
      <c r="AP47" s="53">
        <v>20</v>
      </c>
      <c r="AQ47" s="62">
        <v>3831.72</v>
      </c>
      <c r="AR47" s="50">
        <f t="shared" si="8"/>
        <v>76634.399999999994</v>
      </c>
      <c r="AS47" s="50">
        <f t="shared" si="3"/>
        <v>85830.528000000006</v>
      </c>
      <c r="AT47" s="53">
        <v>20</v>
      </c>
      <c r="AU47" s="63">
        <v>3965.83</v>
      </c>
      <c r="AV47" s="50">
        <f t="shared" si="9"/>
        <v>79316.600000000006</v>
      </c>
      <c r="AW47" s="50">
        <f t="shared" si="4"/>
        <v>88834.592000000019</v>
      </c>
      <c r="AX47" s="53">
        <v>104</v>
      </c>
      <c r="AY47" s="50">
        <v>384477.2</v>
      </c>
      <c r="AZ47" s="50">
        <v>430614.46400000004</v>
      </c>
      <c r="BA47" s="14" t="s">
        <v>245</v>
      </c>
      <c r="BB47" s="14"/>
      <c r="BC47" s="26"/>
      <c r="BD47" s="26"/>
      <c r="BE47" s="14"/>
      <c r="BF47" s="14" t="s">
        <v>331</v>
      </c>
      <c r="BG47" s="26"/>
      <c r="BH47" s="14"/>
      <c r="BI47" s="14"/>
      <c r="BJ47" s="14"/>
      <c r="BK47" s="14"/>
      <c r="BL47" s="26"/>
      <c r="BM47" s="26"/>
    </row>
    <row r="48" spans="1:65" s="6" customFormat="1" ht="12.75" customHeight="1" x14ac:dyDescent="0.2">
      <c r="A48" s="14" t="s">
        <v>268</v>
      </c>
      <c r="B48" s="23" t="s">
        <v>425</v>
      </c>
      <c r="C48" s="14"/>
      <c r="D48" s="92" t="s">
        <v>33</v>
      </c>
      <c r="E48" s="26"/>
      <c r="F48" s="26" t="s">
        <v>24</v>
      </c>
      <c r="G48" s="26" t="s">
        <v>328</v>
      </c>
      <c r="H48" s="54">
        <v>210000913</v>
      </c>
      <c r="I48" s="26" t="s">
        <v>63</v>
      </c>
      <c r="J48" s="26" t="s">
        <v>329</v>
      </c>
      <c r="K48" s="26" t="s">
        <v>25</v>
      </c>
      <c r="L48" s="26"/>
      <c r="M48" s="26" t="s">
        <v>60</v>
      </c>
      <c r="N48" s="87">
        <v>30</v>
      </c>
      <c r="O48" s="87">
        <v>230000000</v>
      </c>
      <c r="P48" s="16" t="s">
        <v>233</v>
      </c>
      <c r="Q48" s="14" t="s">
        <v>272</v>
      </c>
      <c r="R48" s="26" t="s">
        <v>234</v>
      </c>
      <c r="S48" s="87">
        <v>230000000</v>
      </c>
      <c r="T48" s="26" t="s">
        <v>10</v>
      </c>
      <c r="U48" s="26" t="s">
        <v>11</v>
      </c>
      <c r="V48" s="14"/>
      <c r="W48" s="15" t="s">
        <v>264</v>
      </c>
      <c r="X48" s="15" t="s">
        <v>284</v>
      </c>
      <c r="Y48" s="87">
        <v>30</v>
      </c>
      <c r="Z48" s="87">
        <v>60</v>
      </c>
      <c r="AA48" s="86">
        <v>10</v>
      </c>
      <c r="AB48" s="26" t="s">
        <v>285</v>
      </c>
      <c r="AC48" s="15" t="s">
        <v>236</v>
      </c>
      <c r="AD48" s="53">
        <v>694</v>
      </c>
      <c r="AE48" s="50">
        <v>1825.15</v>
      </c>
      <c r="AF48" s="50">
        <f t="shared" si="5"/>
        <v>1266654.1000000001</v>
      </c>
      <c r="AG48" s="50">
        <f t="shared" si="0"/>
        <v>1418652.5920000002</v>
      </c>
      <c r="AH48" s="53">
        <v>1000</v>
      </c>
      <c r="AI48" s="72">
        <v>1889.03</v>
      </c>
      <c r="AJ48" s="50">
        <f t="shared" si="6"/>
        <v>1889030</v>
      </c>
      <c r="AK48" s="50">
        <f t="shared" si="1"/>
        <v>2115713.6</v>
      </c>
      <c r="AL48" s="53">
        <v>1000</v>
      </c>
      <c r="AM48" s="62">
        <v>1955.14</v>
      </c>
      <c r="AN48" s="50">
        <f t="shared" si="7"/>
        <v>1955140</v>
      </c>
      <c r="AO48" s="50">
        <f t="shared" si="2"/>
        <v>2189756.8000000003</v>
      </c>
      <c r="AP48" s="53">
        <v>1000</v>
      </c>
      <c r="AQ48" s="62">
        <v>2023.57</v>
      </c>
      <c r="AR48" s="50">
        <f t="shared" si="8"/>
        <v>2023570</v>
      </c>
      <c r="AS48" s="50">
        <f t="shared" si="3"/>
        <v>2266398.4000000004</v>
      </c>
      <c r="AT48" s="53">
        <v>1000</v>
      </c>
      <c r="AU48" s="63">
        <v>2094.4</v>
      </c>
      <c r="AV48" s="50">
        <f t="shared" si="9"/>
        <v>2094400</v>
      </c>
      <c r="AW48" s="50">
        <f t="shared" si="4"/>
        <v>2345728</v>
      </c>
      <c r="AX48" s="53">
        <v>4694</v>
      </c>
      <c r="AY48" s="50">
        <v>9228794.0999999996</v>
      </c>
      <c r="AZ48" s="50">
        <v>10336249.392000001</v>
      </c>
      <c r="BA48" s="14" t="s">
        <v>245</v>
      </c>
      <c r="BB48" s="14"/>
      <c r="BC48" s="26"/>
      <c r="BD48" s="26"/>
      <c r="BE48" s="14"/>
      <c r="BF48" s="14" t="s">
        <v>332</v>
      </c>
      <c r="BG48" s="26"/>
      <c r="BH48" s="14"/>
      <c r="BI48" s="14"/>
      <c r="BJ48" s="14"/>
      <c r="BK48" s="14"/>
      <c r="BL48" s="26"/>
      <c r="BM48" s="26"/>
    </row>
    <row r="49" spans="1:65" s="6" customFormat="1" ht="12.75" customHeight="1" x14ac:dyDescent="0.2">
      <c r="A49" s="14" t="s">
        <v>268</v>
      </c>
      <c r="B49" s="23" t="s">
        <v>425</v>
      </c>
      <c r="C49" s="14"/>
      <c r="D49" s="92" t="s">
        <v>31</v>
      </c>
      <c r="E49" s="26"/>
      <c r="F49" s="26" t="s">
        <v>26</v>
      </c>
      <c r="G49" s="26" t="s">
        <v>328</v>
      </c>
      <c r="H49" s="54">
        <v>210026839</v>
      </c>
      <c r="I49" s="26" t="s">
        <v>63</v>
      </c>
      <c r="J49" s="26" t="s">
        <v>329</v>
      </c>
      <c r="K49" s="26" t="s">
        <v>25</v>
      </c>
      <c r="L49" s="26"/>
      <c r="M49" s="26" t="s">
        <v>60</v>
      </c>
      <c r="N49" s="87">
        <v>30</v>
      </c>
      <c r="O49" s="87">
        <v>230000000</v>
      </c>
      <c r="P49" s="16" t="s">
        <v>233</v>
      </c>
      <c r="Q49" s="14" t="s">
        <v>272</v>
      </c>
      <c r="R49" s="26" t="s">
        <v>234</v>
      </c>
      <c r="S49" s="87">
        <v>230000000</v>
      </c>
      <c r="T49" s="26" t="s">
        <v>10</v>
      </c>
      <c r="U49" s="26" t="s">
        <v>11</v>
      </c>
      <c r="V49" s="14"/>
      <c r="W49" s="15" t="s">
        <v>264</v>
      </c>
      <c r="X49" s="15" t="s">
        <v>284</v>
      </c>
      <c r="Y49" s="87">
        <v>30</v>
      </c>
      <c r="Z49" s="87">
        <v>60</v>
      </c>
      <c r="AA49" s="86">
        <v>10</v>
      </c>
      <c r="AB49" s="26" t="s">
        <v>285</v>
      </c>
      <c r="AC49" s="15" t="s">
        <v>236</v>
      </c>
      <c r="AD49" s="53">
        <v>946</v>
      </c>
      <c r="AE49" s="50">
        <v>1542.91</v>
      </c>
      <c r="AF49" s="50">
        <f t="shared" si="5"/>
        <v>1459592.86</v>
      </c>
      <c r="AG49" s="50">
        <f t="shared" si="0"/>
        <v>1634744.0032000004</v>
      </c>
      <c r="AH49" s="53">
        <v>1000</v>
      </c>
      <c r="AI49" s="72">
        <v>1596.91</v>
      </c>
      <c r="AJ49" s="50">
        <f t="shared" si="6"/>
        <v>1596910</v>
      </c>
      <c r="AK49" s="50">
        <f t="shared" si="1"/>
        <v>1788539.2000000002</v>
      </c>
      <c r="AL49" s="53">
        <v>1000</v>
      </c>
      <c r="AM49" s="62">
        <v>1652.8</v>
      </c>
      <c r="AN49" s="50">
        <f t="shared" si="7"/>
        <v>1652800</v>
      </c>
      <c r="AO49" s="50">
        <f t="shared" si="2"/>
        <v>1851136.0000000002</v>
      </c>
      <c r="AP49" s="53">
        <v>1000</v>
      </c>
      <c r="AQ49" s="62">
        <v>1710.65</v>
      </c>
      <c r="AR49" s="50">
        <f t="shared" si="8"/>
        <v>1710650</v>
      </c>
      <c r="AS49" s="50">
        <f t="shared" si="3"/>
        <v>1915928.0000000002</v>
      </c>
      <c r="AT49" s="53">
        <v>1000</v>
      </c>
      <c r="AU49" s="63">
        <v>1770.52</v>
      </c>
      <c r="AV49" s="50">
        <f t="shared" si="9"/>
        <v>1770520</v>
      </c>
      <c r="AW49" s="50">
        <f t="shared" si="4"/>
        <v>1982982.4000000001</v>
      </c>
      <c r="AX49" s="53">
        <v>4946</v>
      </c>
      <c r="AY49" s="50">
        <v>8190472.8600000003</v>
      </c>
      <c r="AZ49" s="50">
        <v>9173329.6032000016</v>
      </c>
      <c r="BA49" s="14" t="s">
        <v>245</v>
      </c>
      <c r="BB49" s="14"/>
      <c r="BC49" s="26"/>
      <c r="BD49" s="26"/>
      <c r="BE49" s="14"/>
      <c r="BF49" s="14" t="s">
        <v>333</v>
      </c>
      <c r="BG49" s="26"/>
      <c r="BH49" s="14"/>
      <c r="BI49" s="14"/>
      <c r="BJ49" s="14"/>
      <c r="BK49" s="14"/>
      <c r="BL49" s="26"/>
      <c r="BM49" s="26"/>
    </row>
    <row r="50" spans="1:65" s="6" customFormat="1" ht="12.75" customHeight="1" x14ac:dyDescent="0.2">
      <c r="A50" s="14" t="s">
        <v>268</v>
      </c>
      <c r="B50" s="23" t="s">
        <v>425</v>
      </c>
      <c r="C50" s="14"/>
      <c r="D50" s="92" t="s">
        <v>30</v>
      </c>
      <c r="E50" s="26"/>
      <c r="F50" s="26" t="s">
        <v>27</v>
      </c>
      <c r="G50" s="26" t="s">
        <v>328</v>
      </c>
      <c r="H50" s="54">
        <v>210028875</v>
      </c>
      <c r="I50" s="26" t="s">
        <v>63</v>
      </c>
      <c r="J50" s="26" t="s">
        <v>329</v>
      </c>
      <c r="K50" s="26" t="s">
        <v>25</v>
      </c>
      <c r="L50" s="26"/>
      <c r="M50" s="26" t="s">
        <v>60</v>
      </c>
      <c r="N50" s="87">
        <v>30</v>
      </c>
      <c r="O50" s="87">
        <v>230000000</v>
      </c>
      <c r="P50" s="16" t="s">
        <v>233</v>
      </c>
      <c r="Q50" s="14" t="s">
        <v>272</v>
      </c>
      <c r="R50" s="26" t="s">
        <v>234</v>
      </c>
      <c r="S50" s="87">
        <v>230000000</v>
      </c>
      <c r="T50" s="26" t="s">
        <v>10</v>
      </c>
      <c r="U50" s="26" t="s">
        <v>11</v>
      </c>
      <c r="V50" s="14"/>
      <c r="W50" s="15" t="s">
        <v>264</v>
      </c>
      <c r="X50" s="15" t="s">
        <v>284</v>
      </c>
      <c r="Y50" s="87">
        <v>30</v>
      </c>
      <c r="Z50" s="87">
        <v>60</v>
      </c>
      <c r="AA50" s="86">
        <v>10</v>
      </c>
      <c r="AB50" s="26" t="s">
        <v>285</v>
      </c>
      <c r="AC50" s="15" t="s">
        <v>236</v>
      </c>
      <c r="AD50" s="53">
        <v>12482</v>
      </c>
      <c r="AE50" s="50">
        <v>2107</v>
      </c>
      <c r="AF50" s="50">
        <f t="shared" si="5"/>
        <v>26299574</v>
      </c>
      <c r="AG50" s="50">
        <f t="shared" si="0"/>
        <v>29455522.880000003</v>
      </c>
      <c r="AH50" s="53">
        <v>9689</v>
      </c>
      <c r="AI50" s="72">
        <v>2180.7399999999998</v>
      </c>
      <c r="AJ50" s="50">
        <f>AI50*AH50</f>
        <v>21129189.859999999</v>
      </c>
      <c r="AK50" s="50">
        <f t="shared" si="1"/>
        <v>23664692.643200003</v>
      </c>
      <c r="AL50" s="53">
        <v>9689</v>
      </c>
      <c r="AM50" s="62">
        <v>2257.0700000000002</v>
      </c>
      <c r="AN50" s="50">
        <f t="shared" si="7"/>
        <v>21868751.23</v>
      </c>
      <c r="AO50" s="50">
        <f t="shared" si="2"/>
        <v>24493001.377600003</v>
      </c>
      <c r="AP50" s="53">
        <v>9689</v>
      </c>
      <c r="AQ50" s="62">
        <v>2336.06</v>
      </c>
      <c r="AR50" s="50">
        <f t="shared" si="8"/>
        <v>22634085.34</v>
      </c>
      <c r="AS50" s="50">
        <f t="shared" si="3"/>
        <v>25350175.580800001</v>
      </c>
      <c r="AT50" s="53">
        <v>9689</v>
      </c>
      <c r="AU50" s="63">
        <v>2417.83</v>
      </c>
      <c r="AV50" s="50">
        <f t="shared" si="9"/>
        <v>23426354.870000001</v>
      </c>
      <c r="AW50" s="50">
        <f t="shared" si="4"/>
        <v>26237517.454400003</v>
      </c>
      <c r="AX50" s="53">
        <v>51238</v>
      </c>
      <c r="AY50" s="50">
        <v>115357955.30000001</v>
      </c>
      <c r="AZ50" s="50">
        <v>129200909.93600002</v>
      </c>
      <c r="BA50" s="14" t="s">
        <v>245</v>
      </c>
      <c r="BB50" s="14"/>
      <c r="BC50" s="26"/>
      <c r="BD50" s="26"/>
      <c r="BE50" s="14"/>
      <c r="BF50" s="14" t="s">
        <v>334</v>
      </c>
      <c r="BG50" s="26"/>
      <c r="BH50" s="14"/>
      <c r="BI50" s="14"/>
      <c r="BJ50" s="14"/>
      <c r="BK50" s="14"/>
      <c r="BL50" s="26"/>
      <c r="BM50" s="26"/>
    </row>
    <row r="51" spans="1:65" s="6" customFormat="1" ht="12.75" customHeight="1" x14ac:dyDescent="0.2">
      <c r="A51" s="14" t="s">
        <v>386</v>
      </c>
      <c r="B51" s="14"/>
      <c r="C51" s="26"/>
      <c r="D51" s="87"/>
      <c r="E51" s="26"/>
      <c r="F51" s="92" t="s">
        <v>39</v>
      </c>
      <c r="G51" s="69" t="s">
        <v>387</v>
      </c>
      <c r="H51" s="26"/>
      <c r="I51" s="26" t="s">
        <v>388</v>
      </c>
      <c r="J51" s="26" t="s">
        <v>389</v>
      </c>
      <c r="K51" s="26" t="s">
        <v>25</v>
      </c>
      <c r="L51" s="26"/>
      <c r="M51" s="26"/>
      <c r="N51" s="14"/>
      <c r="O51" s="14" t="s">
        <v>242</v>
      </c>
      <c r="P51" s="69" t="s">
        <v>390</v>
      </c>
      <c r="Q51" s="14" t="s">
        <v>277</v>
      </c>
      <c r="R51" s="26" t="s">
        <v>234</v>
      </c>
      <c r="S51" s="14" t="s">
        <v>232</v>
      </c>
      <c r="T51" s="26" t="s">
        <v>10</v>
      </c>
      <c r="U51" s="26" t="s">
        <v>11</v>
      </c>
      <c r="V51" s="14"/>
      <c r="W51" s="15" t="s">
        <v>264</v>
      </c>
      <c r="X51" s="15" t="s">
        <v>251</v>
      </c>
      <c r="Y51" s="87">
        <v>30</v>
      </c>
      <c r="Z51" s="87">
        <v>60</v>
      </c>
      <c r="AA51" s="86">
        <v>10</v>
      </c>
      <c r="AB51" s="26" t="s">
        <v>285</v>
      </c>
      <c r="AC51" s="15" t="s">
        <v>236</v>
      </c>
      <c r="AD51" s="53">
        <v>10</v>
      </c>
      <c r="AE51" s="50">
        <v>252464</v>
      </c>
      <c r="AF51" s="50">
        <f>AE51*AD51</f>
        <v>2524640</v>
      </c>
      <c r="AG51" s="50">
        <f>AF51*1.12</f>
        <v>2827596.8000000003</v>
      </c>
      <c r="AH51" s="53">
        <v>10</v>
      </c>
      <c r="AI51" s="50">
        <v>252464</v>
      </c>
      <c r="AJ51" s="50">
        <f>AI51*AH51</f>
        <v>2524640</v>
      </c>
      <c r="AK51" s="50">
        <f>AJ51*1.12</f>
        <v>2827596.8000000003</v>
      </c>
      <c r="AL51" s="53">
        <v>10</v>
      </c>
      <c r="AM51" s="50">
        <v>252464</v>
      </c>
      <c r="AN51" s="50">
        <f>AL51*AM51</f>
        <v>2524640</v>
      </c>
      <c r="AO51" s="50">
        <f>AN51*1.12</f>
        <v>2827596.8000000003</v>
      </c>
      <c r="AP51" s="53">
        <v>0</v>
      </c>
      <c r="AQ51" s="50"/>
      <c r="AR51" s="50">
        <v>0</v>
      </c>
      <c r="AS51" s="50">
        <v>0</v>
      </c>
      <c r="AT51" s="26"/>
      <c r="AU51" s="26"/>
      <c r="AV51" s="26"/>
      <c r="AW51" s="26"/>
      <c r="AX51" s="53">
        <v>30</v>
      </c>
      <c r="AY51" s="50">
        <v>0</v>
      </c>
      <c r="AZ51" s="50">
        <v>0</v>
      </c>
      <c r="BA51" s="16" t="s">
        <v>244</v>
      </c>
      <c r="BB51" s="26" t="s">
        <v>391</v>
      </c>
      <c r="BC51" s="26"/>
      <c r="BD51" s="26"/>
      <c r="BE51" s="26"/>
      <c r="BF51" s="26" t="s">
        <v>391</v>
      </c>
      <c r="BG51" s="26"/>
      <c r="BH51" s="26"/>
      <c r="BI51" s="26"/>
      <c r="BJ51" s="26"/>
      <c r="BK51" s="14" t="s">
        <v>73</v>
      </c>
      <c r="BL51" s="26"/>
      <c r="BM51" s="26"/>
    </row>
    <row r="52" spans="1:65" s="6" customFormat="1" ht="12.75" customHeight="1" x14ac:dyDescent="0.2">
      <c r="A52" s="14" t="s">
        <v>386</v>
      </c>
      <c r="B52" s="14"/>
      <c r="C52" s="26"/>
      <c r="D52" s="92" t="s">
        <v>39</v>
      </c>
      <c r="E52" s="26"/>
      <c r="F52" s="110" t="s">
        <v>40</v>
      </c>
      <c r="G52" s="69" t="s">
        <v>387</v>
      </c>
      <c r="H52" s="26"/>
      <c r="I52" s="26" t="s">
        <v>388</v>
      </c>
      <c r="J52" s="26" t="s">
        <v>389</v>
      </c>
      <c r="K52" s="26" t="s">
        <v>25</v>
      </c>
      <c r="L52" s="26"/>
      <c r="M52" s="26"/>
      <c r="N52" s="14"/>
      <c r="O52" s="14" t="s">
        <v>242</v>
      </c>
      <c r="P52" s="69" t="s">
        <v>390</v>
      </c>
      <c r="Q52" s="14" t="s">
        <v>277</v>
      </c>
      <c r="R52" s="26" t="s">
        <v>234</v>
      </c>
      <c r="S52" s="14" t="s">
        <v>232</v>
      </c>
      <c r="T52" s="26" t="s">
        <v>10</v>
      </c>
      <c r="U52" s="26" t="s">
        <v>11</v>
      </c>
      <c r="V52" s="14"/>
      <c r="W52" s="15" t="s">
        <v>264</v>
      </c>
      <c r="X52" s="15" t="s">
        <v>251</v>
      </c>
      <c r="Y52" s="47">
        <v>0</v>
      </c>
      <c r="Z52" s="54">
        <v>90</v>
      </c>
      <c r="AA52" s="54">
        <v>10</v>
      </c>
      <c r="AB52" s="26" t="s">
        <v>285</v>
      </c>
      <c r="AC52" s="15" t="s">
        <v>236</v>
      </c>
      <c r="AD52" s="53">
        <v>10</v>
      </c>
      <c r="AE52" s="50">
        <v>252464</v>
      </c>
      <c r="AF52" s="50">
        <f>AE52*AD52</f>
        <v>2524640</v>
      </c>
      <c r="AG52" s="50">
        <f>AF52*1.12</f>
        <v>2827596.8000000003</v>
      </c>
      <c r="AH52" s="53">
        <v>10</v>
      </c>
      <c r="AI52" s="50">
        <v>252464</v>
      </c>
      <c r="AJ52" s="50">
        <f>AI52*AH52</f>
        <v>2524640</v>
      </c>
      <c r="AK52" s="50">
        <f>AJ52*1.12</f>
        <v>2827596.8000000003</v>
      </c>
      <c r="AL52" s="53">
        <v>10</v>
      </c>
      <c r="AM52" s="50">
        <v>252464</v>
      </c>
      <c r="AN52" s="50">
        <f>AL52*AM52</f>
        <v>2524640</v>
      </c>
      <c r="AO52" s="50">
        <f>AN52*1.12</f>
        <v>2827596.8000000003</v>
      </c>
      <c r="AP52" s="53">
        <v>0</v>
      </c>
      <c r="AQ52" s="50"/>
      <c r="AR52" s="50">
        <v>0</v>
      </c>
      <c r="AS52" s="50">
        <v>0</v>
      </c>
      <c r="AT52" s="26"/>
      <c r="AU52" s="26"/>
      <c r="AV52" s="26"/>
      <c r="AW52" s="26"/>
      <c r="AX52" s="53">
        <v>30</v>
      </c>
      <c r="AY52" s="50">
        <v>0</v>
      </c>
      <c r="AZ52" s="50">
        <f>AY52*1.12</f>
        <v>0</v>
      </c>
      <c r="BA52" s="16" t="s">
        <v>244</v>
      </c>
      <c r="BB52" s="26" t="s">
        <v>391</v>
      </c>
      <c r="BC52" s="26"/>
      <c r="BD52" s="26"/>
      <c r="BE52" s="26"/>
      <c r="BF52" s="26" t="s">
        <v>391</v>
      </c>
      <c r="BG52" s="26"/>
      <c r="BH52" s="26"/>
      <c r="BI52" s="26"/>
      <c r="BJ52" s="26"/>
      <c r="BK52" s="26"/>
      <c r="BL52" s="14" t="s">
        <v>73</v>
      </c>
      <c r="BM52" s="26"/>
    </row>
    <row r="53" spans="1:65" s="6" customFormat="1" ht="12.75" customHeight="1" x14ac:dyDescent="0.2">
      <c r="A53" s="14" t="s">
        <v>386</v>
      </c>
      <c r="B53" s="14"/>
      <c r="C53" s="26"/>
      <c r="D53" s="109" t="s">
        <v>40</v>
      </c>
      <c r="E53" s="26"/>
      <c r="F53" s="109" t="s">
        <v>39</v>
      </c>
      <c r="G53" s="69" t="s">
        <v>387</v>
      </c>
      <c r="H53" s="26"/>
      <c r="I53" s="26" t="s">
        <v>388</v>
      </c>
      <c r="J53" s="26" t="s">
        <v>389</v>
      </c>
      <c r="K53" s="26" t="s">
        <v>25</v>
      </c>
      <c r="L53" s="26"/>
      <c r="M53" s="26"/>
      <c r="N53" s="14"/>
      <c r="O53" s="14" t="s">
        <v>242</v>
      </c>
      <c r="P53" s="88" t="s">
        <v>444</v>
      </c>
      <c r="Q53" s="14" t="s">
        <v>645</v>
      </c>
      <c r="R53" s="26" t="s">
        <v>234</v>
      </c>
      <c r="S53" s="14" t="s">
        <v>232</v>
      </c>
      <c r="T53" s="26" t="s">
        <v>10</v>
      </c>
      <c r="U53" s="26" t="s">
        <v>11</v>
      </c>
      <c r="V53" s="14"/>
      <c r="W53" s="15" t="s">
        <v>646</v>
      </c>
      <c r="X53" s="15" t="s">
        <v>251</v>
      </c>
      <c r="Y53" s="47">
        <v>0</v>
      </c>
      <c r="Z53" s="54">
        <v>90</v>
      </c>
      <c r="AA53" s="54">
        <v>10</v>
      </c>
      <c r="AB53" s="26" t="s">
        <v>285</v>
      </c>
      <c r="AC53" s="15" t="s">
        <v>236</v>
      </c>
      <c r="AD53" s="53">
        <v>0</v>
      </c>
      <c r="AE53" s="50">
        <v>252464</v>
      </c>
      <c r="AF53" s="50">
        <f>AE53*AD53</f>
        <v>0</v>
      </c>
      <c r="AG53" s="50">
        <f>AF53*1.12</f>
        <v>0</v>
      </c>
      <c r="AH53" s="53">
        <v>10</v>
      </c>
      <c r="AI53" s="50">
        <v>252464</v>
      </c>
      <c r="AJ53" s="50">
        <f>AI53*AH53</f>
        <v>2524640</v>
      </c>
      <c r="AK53" s="50">
        <f>AJ53*1.12</f>
        <v>2827596.8000000003</v>
      </c>
      <c r="AL53" s="53">
        <v>10</v>
      </c>
      <c r="AM53" s="50">
        <v>252464</v>
      </c>
      <c r="AN53" s="50">
        <f>AL53*AM53</f>
        <v>2524640</v>
      </c>
      <c r="AO53" s="50">
        <f>AN53*1.12</f>
        <v>2827596.8000000003</v>
      </c>
      <c r="AP53" s="53">
        <v>0</v>
      </c>
      <c r="AQ53" s="50"/>
      <c r="AR53" s="50">
        <v>0</v>
      </c>
      <c r="AS53" s="50">
        <v>0</v>
      </c>
      <c r="AT53" s="26"/>
      <c r="AU53" s="26"/>
      <c r="AV53" s="26"/>
      <c r="AW53" s="26"/>
      <c r="AX53" s="53">
        <f>AD53+AH53+AL53</f>
        <v>20</v>
      </c>
      <c r="AY53" s="46">
        <v>0</v>
      </c>
      <c r="AZ53" s="71">
        <v>0</v>
      </c>
      <c r="BA53" s="16" t="s">
        <v>244</v>
      </c>
      <c r="BB53" s="26" t="s">
        <v>391</v>
      </c>
      <c r="BC53" s="26"/>
      <c r="BD53" s="26"/>
      <c r="BE53" s="26"/>
      <c r="BF53" s="26" t="s">
        <v>391</v>
      </c>
      <c r="BG53" s="26"/>
      <c r="BH53" s="26"/>
      <c r="BI53" s="26"/>
      <c r="BJ53" s="26"/>
      <c r="BK53" s="26"/>
      <c r="BL53" s="14" t="s">
        <v>73</v>
      </c>
      <c r="BM53" s="26" t="s">
        <v>985</v>
      </c>
    </row>
    <row r="54" spans="1:65" s="6" customFormat="1" ht="12.75" customHeight="1" x14ac:dyDescent="0.2">
      <c r="A54" s="14" t="s">
        <v>386</v>
      </c>
      <c r="B54" s="14"/>
      <c r="C54" s="26"/>
      <c r="D54" s="87"/>
      <c r="E54" s="26"/>
      <c r="F54" s="92" t="s">
        <v>41</v>
      </c>
      <c r="G54" s="69" t="s">
        <v>392</v>
      </c>
      <c r="H54" s="26"/>
      <c r="I54" s="26" t="s">
        <v>388</v>
      </c>
      <c r="J54" s="26" t="s">
        <v>393</v>
      </c>
      <c r="K54" s="26" t="s">
        <v>25</v>
      </c>
      <c r="L54" s="26"/>
      <c r="M54" s="26"/>
      <c r="N54" s="14"/>
      <c r="O54" s="14" t="s">
        <v>242</v>
      </c>
      <c r="P54" s="69" t="s">
        <v>390</v>
      </c>
      <c r="Q54" s="14" t="s">
        <v>277</v>
      </c>
      <c r="R54" s="26" t="s">
        <v>234</v>
      </c>
      <c r="S54" s="14" t="s">
        <v>232</v>
      </c>
      <c r="T54" s="26" t="s">
        <v>10</v>
      </c>
      <c r="U54" s="26" t="s">
        <v>11</v>
      </c>
      <c r="V54" s="14"/>
      <c r="W54" s="15" t="s">
        <v>264</v>
      </c>
      <c r="X54" s="15" t="s">
        <v>251</v>
      </c>
      <c r="Y54" s="87">
        <v>30</v>
      </c>
      <c r="Z54" s="87">
        <v>60</v>
      </c>
      <c r="AA54" s="86">
        <v>10</v>
      </c>
      <c r="AB54" s="26" t="s">
        <v>285</v>
      </c>
      <c r="AC54" s="15" t="s">
        <v>236</v>
      </c>
      <c r="AD54" s="53">
        <v>7</v>
      </c>
      <c r="AE54" s="50">
        <v>441785</v>
      </c>
      <c r="AF54" s="50">
        <f t="shared" ref="AF54:AF66" si="43">AE54*AD54</f>
        <v>3092495</v>
      </c>
      <c r="AG54" s="50">
        <f t="shared" ref="AG54:AG66" si="44">AF54*1.12</f>
        <v>3463594.4000000004</v>
      </c>
      <c r="AH54" s="53">
        <v>7</v>
      </c>
      <c r="AI54" s="50">
        <v>441785</v>
      </c>
      <c r="AJ54" s="50">
        <f t="shared" ref="AJ54:AJ66" si="45">AI54*AH54</f>
        <v>3092495</v>
      </c>
      <c r="AK54" s="50">
        <f t="shared" ref="AK54:AK66" si="46">AJ54*1.12</f>
        <v>3463594.4000000004</v>
      </c>
      <c r="AL54" s="53">
        <v>7</v>
      </c>
      <c r="AM54" s="50">
        <v>441785</v>
      </c>
      <c r="AN54" s="50">
        <f t="shared" ref="AN54:AN66" si="47">AL54*AM54</f>
        <v>3092495</v>
      </c>
      <c r="AO54" s="50">
        <f t="shared" ref="AO54:AO66" si="48">AN54*1.12</f>
        <v>3463594.4000000004</v>
      </c>
      <c r="AP54" s="53">
        <v>0</v>
      </c>
      <c r="AQ54" s="50"/>
      <c r="AR54" s="50">
        <v>0</v>
      </c>
      <c r="AS54" s="50">
        <v>0</v>
      </c>
      <c r="AT54" s="26"/>
      <c r="AU54" s="26"/>
      <c r="AV54" s="26"/>
      <c r="AW54" s="26"/>
      <c r="AX54" s="53">
        <v>21</v>
      </c>
      <c r="AY54" s="50">
        <v>0</v>
      </c>
      <c r="AZ54" s="50">
        <v>0</v>
      </c>
      <c r="BA54" s="16" t="s">
        <v>244</v>
      </c>
      <c r="BB54" s="14" t="s">
        <v>394</v>
      </c>
      <c r="BC54" s="53"/>
      <c r="BD54" s="71"/>
      <c r="BE54" s="71"/>
      <c r="BF54" s="14" t="s">
        <v>394</v>
      </c>
      <c r="BG54" s="26"/>
      <c r="BH54" s="26"/>
      <c r="BI54" s="26"/>
      <c r="BJ54" s="26"/>
      <c r="BK54" s="14" t="s">
        <v>73</v>
      </c>
      <c r="BL54" s="26"/>
      <c r="BM54" s="26"/>
    </row>
    <row r="55" spans="1:65" s="6" customFormat="1" ht="12.75" customHeight="1" x14ac:dyDescent="0.2">
      <c r="A55" s="14" t="s">
        <v>386</v>
      </c>
      <c r="B55" s="14"/>
      <c r="C55" s="26"/>
      <c r="D55" s="92" t="s">
        <v>41</v>
      </c>
      <c r="E55" s="26"/>
      <c r="F55" s="110" t="s">
        <v>42</v>
      </c>
      <c r="G55" s="69" t="s">
        <v>392</v>
      </c>
      <c r="H55" s="26"/>
      <c r="I55" s="26" t="s">
        <v>388</v>
      </c>
      <c r="J55" s="26" t="s">
        <v>393</v>
      </c>
      <c r="K55" s="26" t="s">
        <v>25</v>
      </c>
      <c r="L55" s="26"/>
      <c r="M55" s="26"/>
      <c r="N55" s="14"/>
      <c r="O55" s="14" t="s">
        <v>242</v>
      </c>
      <c r="P55" s="69" t="s">
        <v>390</v>
      </c>
      <c r="Q55" s="14" t="s">
        <v>277</v>
      </c>
      <c r="R55" s="26" t="s">
        <v>234</v>
      </c>
      <c r="S55" s="14" t="s">
        <v>232</v>
      </c>
      <c r="T55" s="26" t="s">
        <v>10</v>
      </c>
      <c r="U55" s="26" t="s">
        <v>11</v>
      </c>
      <c r="V55" s="14"/>
      <c r="W55" s="15" t="s">
        <v>264</v>
      </c>
      <c r="X55" s="15" t="s">
        <v>251</v>
      </c>
      <c r="Y55" s="47">
        <v>0</v>
      </c>
      <c r="Z55" s="54">
        <v>90</v>
      </c>
      <c r="AA55" s="54">
        <v>10</v>
      </c>
      <c r="AB55" s="26" t="s">
        <v>285</v>
      </c>
      <c r="AC55" s="15" t="s">
        <v>236</v>
      </c>
      <c r="AD55" s="53">
        <v>7</v>
      </c>
      <c r="AE55" s="50">
        <v>441785</v>
      </c>
      <c r="AF55" s="50">
        <f>AE55*AD55</f>
        <v>3092495</v>
      </c>
      <c r="AG55" s="50">
        <f>AF55*1.12</f>
        <v>3463594.4000000004</v>
      </c>
      <c r="AH55" s="53">
        <v>7</v>
      </c>
      <c r="AI55" s="50">
        <v>441785</v>
      </c>
      <c r="AJ55" s="50">
        <f>AI55*AH55</f>
        <v>3092495</v>
      </c>
      <c r="AK55" s="50">
        <f>AJ55*1.12</f>
        <v>3463594.4000000004</v>
      </c>
      <c r="AL55" s="53">
        <v>7</v>
      </c>
      <c r="AM55" s="50">
        <v>441785</v>
      </c>
      <c r="AN55" s="50">
        <f>AL55*AM55</f>
        <v>3092495</v>
      </c>
      <c r="AO55" s="50">
        <f>AN55*1.12</f>
        <v>3463594.4000000004</v>
      </c>
      <c r="AP55" s="53">
        <v>0</v>
      </c>
      <c r="AQ55" s="50"/>
      <c r="AR55" s="50">
        <v>0</v>
      </c>
      <c r="AS55" s="50">
        <v>0</v>
      </c>
      <c r="AT55" s="26"/>
      <c r="AU55" s="26"/>
      <c r="AV55" s="26"/>
      <c r="AW55" s="26"/>
      <c r="AX55" s="53">
        <v>21</v>
      </c>
      <c r="AY55" s="50">
        <v>0</v>
      </c>
      <c r="AZ55" s="50">
        <f>AY55*1.12</f>
        <v>0</v>
      </c>
      <c r="BA55" s="16" t="s">
        <v>244</v>
      </c>
      <c r="BB55" s="14" t="s">
        <v>394</v>
      </c>
      <c r="BC55" s="53"/>
      <c r="BD55" s="71"/>
      <c r="BE55" s="71"/>
      <c r="BF55" s="14" t="s">
        <v>394</v>
      </c>
      <c r="BG55" s="26"/>
      <c r="BH55" s="26"/>
      <c r="BI55" s="26"/>
      <c r="BJ55" s="26"/>
      <c r="BK55" s="26"/>
      <c r="BL55" s="14" t="s">
        <v>73</v>
      </c>
      <c r="BM55" s="26"/>
    </row>
    <row r="56" spans="1:65" s="6" customFormat="1" ht="12.75" customHeight="1" x14ac:dyDescent="0.2">
      <c r="A56" s="14" t="s">
        <v>386</v>
      </c>
      <c r="B56" s="14"/>
      <c r="C56" s="26"/>
      <c r="D56" s="109" t="s">
        <v>42</v>
      </c>
      <c r="E56" s="26"/>
      <c r="F56" s="109" t="s">
        <v>41</v>
      </c>
      <c r="G56" s="69" t="s">
        <v>392</v>
      </c>
      <c r="H56" s="26"/>
      <c r="I56" s="26" t="s">
        <v>388</v>
      </c>
      <c r="J56" s="26" t="s">
        <v>393</v>
      </c>
      <c r="K56" s="26" t="s">
        <v>25</v>
      </c>
      <c r="L56" s="26"/>
      <c r="M56" s="26"/>
      <c r="N56" s="14"/>
      <c r="O56" s="14" t="s">
        <v>242</v>
      </c>
      <c r="P56" s="88" t="s">
        <v>444</v>
      </c>
      <c r="Q56" s="14" t="s">
        <v>645</v>
      </c>
      <c r="R56" s="26" t="s">
        <v>234</v>
      </c>
      <c r="S56" s="14" t="s">
        <v>232</v>
      </c>
      <c r="T56" s="26" t="s">
        <v>10</v>
      </c>
      <c r="U56" s="26" t="s">
        <v>11</v>
      </c>
      <c r="V56" s="14"/>
      <c r="W56" s="15" t="s">
        <v>646</v>
      </c>
      <c r="X56" s="15" t="s">
        <v>251</v>
      </c>
      <c r="Y56" s="47">
        <v>0</v>
      </c>
      <c r="Z56" s="54">
        <v>90</v>
      </c>
      <c r="AA56" s="54">
        <v>10</v>
      </c>
      <c r="AB56" s="26" t="s">
        <v>285</v>
      </c>
      <c r="AC56" s="15" t="s">
        <v>236</v>
      </c>
      <c r="AD56" s="53">
        <v>0</v>
      </c>
      <c r="AE56" s="50">
        <v>441785</v>
      </c>
      <c r="AF56" s="50">
        <f>AE56*AD56</f>
        <v>0</v>
      </c>
      <c r="AG56" s="50">
        <f>AF56*1.12</f>
        <v>0</v>
      </c>
      <c r="AH56" s="53">
        <v>7</v>
      </c>
      <c r="AI56" s="50">
        <v>441785</v>
      </c>
      <c r="AJ56" s="50">
        <f>AI56*AH56</f>
        <v>3092495</v>
      </c>
      <c r="AK56" s="50">
        <f>AJ56*1.12</f>
        <v>3463594.4000000004</v>
      </c>
      <c r="AL56" s="53">
        <v>7</v>
      </c>
      <c r="AM56" s="50">
        <v>441785</v>
      </c>
      <c r="AN56" s="50">
        <f>AL56*AM56</f>
        <v>3092495</v>
      </c>
      <c r="AO56" s="50">
        <f>AN56*1.12</f>
        <v>3463594.4000000004</v>
      </c>
      <c r="AP56" s="53">
        <v>0</v>
      </c>
      <c r="AQ56" s="50"/>
      <c r="AR56" s="50">
        <v>0</v>
      </c>
      <c r="AS56" s="50">
        <v>0</v>
      </c>
      <c r="AT56" s="26"/>
      <c r="AU56" s="26"/>
      <c r="AV56" s="26"/>
      <c r="AW56" s="26"/>
      <c r="AX56" s="53">
        <f t="shared" ref="AX56" si="49">AD56+AH56+AL56</f>
        <v>14</v>
      </c>
      <c r="AY56" s="46">
        <v>0</v>
      </c>
      <c r="AZ56" s="71">
        <v>0</v>
      </c>
      <c r="BA56" s="16" t="s">
        <v>244</v>
      </c>
      <c r="BB56" s="14" t="s">
        <v>394</v>
      </c>
      <c r="BC56" s="53"/>
      <c r="BD56" s="71"/>
      <c r="BE56" s="71"/>
      <c r="BF56" s="14" t="s">
        <v>394</v>
      </c>
      <c r="BG56" s="26"/>
      <c r="BH56" s="26"/>
      <c r="BI56" s="26"/>
      <c r="BJ56" s="26"/>
      <c r="BK56" s="26"/>
      <c r="BL56" s="14" t="s">
        <v>73</v>
      </c>
      <c r="BM56" s="26" t="s">
        <v>985</v>
      </c>
    </row>
    <row r="57" spans="1:65" s="6" customFormat="1" ht="12.75" customHeight="1" x14ac:dyDescent="0.2">
      <c r="A57" s="14" t="s">
        <v>386</v>
      </c>
      <c r="B57" s="14"/>
      <c r="C57" s="26"/>
      <c r="D57" s="87"/>
      <c r="E57" s="26"/>
      <c r="F57" s="92" t="s">
        <v>43</v>
      </c>
      <c r="G57" s="69" t="s">
        <v>395</v>
      </c>
      <c r="H57" s="26"/>
      <c r="I57" s="26" t="s">
        <v>396</v>
      </c>
      <c r="J57" s="26" t="s">
        <v>397</v>
      </c>
      <c r="K57" s="26" t="s">
        <v>25</v>
      </c>
      <c r="L57" s="26"/>
      <c r="M57" s="26"/>
      <c r="N57" s="14"/>
      <c r="O57" s="14" t="s">
        <v>242</v>
      </c>
      <c r="P57" s="69" t="s">
        <v>390</v>
      </c>
      <c r="Q57" s="14" t="s">
        <v>277</v>
      </c>
      <c r="R57" s="26" t="s">
        <v>234</v>
      </c>
      <c r="S57" s="14" t="s">
        <v>232</v>
      </c>
      <c r="T57" s="26" t="s">
        <v>10</v>
      </c>
      <c r="U57" s="26" t="s">
        <v>11</v>
      </c>
      <c r="V57" s="14"/>
      <c r="W57" s="15" t="s">
        <v>264</v>
      </c>
      <c r="X57" s="15" t="s">
        <v>251</v>
      </c>
      <c r="Y57" s="87">
        <v>30</v>
      </c>
      <c r="Z57" s="87">
        <v>60</v>
      </c>
      <c r="AA57" s="86">
        <v>10</v>
      </c>
      <c r="AB57" s="26" t="s">
        <v>285</v>
      </c>
      <c r="AC57" s="15" t="s">
        <v>236</v>
      </c>
      <c r="AD57" s="53">
        <v>90</v>
      </c>
      <c r="AE57" s="50">
        <v>418145.16</v>
      </c>
      <c r="AF57" s="50">
        <f t="shared" si="43"/>
        <v>37633064.399999999</v>
      </c>
      <c r="AG57" s="50">
        <f t="shared" si="44"/>
        <v>42149032.127999999</v>
      </c>
      <c r="AH57" s="53">
        <v>90</v>
      </c>
      <c r="AI57" s="50">
        <v>418145.16</v>
      </c>
      <c r="AJ57" s="50">
        <f t="shared" si="45"/>
        <v>37633064.399999999</v>
      </c>
      <c r="AK57" s="50">
        <f t="shared" si="46"/>
        <v>42149032.127999999</v>
      </c>
      <c r="AL57" s="53">
        <v>90</v>
      </c>
      <c r="AM57" s="50">
        <v>418145.16</v>
      </c>
      <c r="AN57" s="50">
        <f t="shared" si="47"/>
        <v>37633064.399999999</v>
      </c>
      <c r="AO57" s="50">
        <f t="shared" si="48"/>
        <v>42149032.127999999</v>
      </c>
      <c r="AP57" s="53">
        <v>0</v>
      </c>
      <c r="AQ57" s="50"/>
      <c r="AR57" s="50">
        <v>0</v>
      </c>
      <c r="AS57" s="50">
        <v>0</v>
      </c>
      <c r="AT57" s="26"/>
      <c r="AU57" s="26"/>
      <c r="AV57" s="26"/>
      <c r="AW57" s="26"/>
      <c r="AX57" s="53">
        <v>270</v>
      </c>
      <c r="AY57" s="50">
        <v>0</v>
      </c>
      <c r="AZ57" s="50">
        <v>0</v>
      </c>
      <c r="BA57" s="16" t="s">
        <v>244</v>
      </c>
      <c r="BB57" s="14" t="s">
        <v>398</v>
      </c>
      <c r="BC57" s="53"/>
      <c r="BD57" s="71"/>
      <c r="BE57" s="71"/>
      <c r="BF57" s="14" t="s">
        <v>398</v>
      </c>
      <c r="BG57" s="26"/>
      <c r="BH57" s="26"/>
      <c r="BI57" s="26"/>
      <c r="BJ57" s="26"/>
      <c r="BK57" s="14" t="s">
        <v>73</v>
      </c>
      <c r="BL57" s="26"/>
      <c r="BM57" s="26"/>
    </row>
    <row r="58" spans="1:65" s="6" customFormat="1" ht="12.75" customHeight="1" x14ac:dyDescent="0.2">
      <c r="A58" s="14" t="s">
        <v>386</v>
      </c>
      <c r="B58" s="14"/>
      <c r="C58" s="26"/>
      <c r="D58" s="92" t="s">
        <v>43</v>
      </c>
      <c r="E58" s="26"/>
      <c r="F58" s="110" t="s">
        <v>44</v>
      </c>
      <c r="G58" s="69" t="s">
        <v>395</v>
      </c>
      <c r="H58" s="26"/>
      <c r="I58" s="26" t="s">
        <v>396</v>
      </c>
      <c r="J58" s="26" t="s">
        <v>397</v>
      </c>
      <c r="K58" s="26" t="s">
        <v>25</v>
      </c>
      <c r="L58" s="26"/>
      <c r="M58" s="26"/>
      <c r="N58" s="14"/>
      <c r="O58" s="14" t="s">
        <v>242</v>
      </c>
      <c r="P58" s="69" t="s">
        <v>390</v>
      </c>
      <c r="Q58" s="14" t="s">
        <v>277</v>
      </c>
      <c r="R58" s="26" t="s">
        <v>234</v>
      </c>
      <c r="S58" s="14" t="s">
        <v>232</v>
      </c>
      <c r="T58" s="26" t="s">
        <v>10</v>
      </c>
      <c r="U58" s="26" t="s">
        <v>11</v>
      </c>
      <c r="V58" s="14"/>
      <c r="W58" s="15" t="s">
        <v>264</v>
      </c>
      <c r="X58" s="15" t="s">
        <v>251</v>
      </c>
      <c r="Y58" s="47">
        <v>0</v>
      </c>
      <c r="Z58" s="54">
        <v>90</v>
      </c>
      <c r="AA58" s="54">
        <v>10</v>
      </c>
      <c r="AB58" s="26" t="s">
        <v>285</v>
      </c>
      <c r="AC58" s="15" t="s">
        <v>236</v>
      </c>
      <c r="AD58" s="53">
        <v>90</v>
      </c>
      <c r="AE58" s="50">
        <v>418145.16</v>
      </c>
      <c r="AF58" s="50">
        <f t="shared" si="43"/>
        <v>37633064.399999999</v>
      </c>
      <c r="AG58" s="50">
        <f t="shared" si="44"/>
        <v>42149032.127999999</v>
      </c>
      <c r="AH58" s="53">
        <v>90</v>
      </c>
      <c r="AI58" s="50">
        <v>418145.16</v>
      </c>
      <c r="AJ58" s="50">
        <f t="shared" si="45"/>
        <v>37633064.399999999</v>
      </c>
      <c r="AK58" s="50">
        <f t="shared" si="46"/>
        <v>42149032.127999999</v>
      </c>
      <c r="AL58" s="53">
        <v>90</v>
      </c>
      <c r="AM58" s="50">
        <v>418145.16</v>
      </c>
      <c r="AN58" s="50">
        <f t="shared" si="47"/>
        <v>37633064.399999999</v>
      </c>
      <c r="AO58" s="50">
        <f t="shared" si="48"/>
        <v>42149032.127999999</v>
      </c>
      <c r="AP58" s="53">
        <v>0</v>
      </c>
      <c r="AQ58" s="50"/>
      <c r="AR58" s="50">
        <v>0</v>
      </c>
      <c r="AS58" s="50">
        <v>0</v>
      </c>
      <c r="AT58" s="26"/>
      <c r="AU58" s="26"/>
      <c r="AV58" s="26"/>
      <c r="AW58" s="26"/>
      <c r="AX58" s="53">
        <v>270</v>
      </c>
      <c r="AY58" s="50">
        <v>0</v>
      </c>
      <c r="AZ58" s="50">
        <f>AY58*1.12</f>
        <v>0</v>
      </c>
      <c r="BA58" s="16" t="s">
        <v>244</v>
      </c>
      <c r="BB58" s="14" t="s">
        <v>398</v>
      </c>
      <c r="BC58" s="53"/>
      <c r="BD58" s="71"/>
      <c r="BE58" s="71"/>
      <c r="BF58" s="14" t="s">
        <v>398</v>
      </c>
      <c r="BG58" s="26"/>
      <c r="BH58" s="26"/>
      <c r="BI58" s="26"/>
      <c r="BJ58" s="26"/>
      <c r="BK58" s="26"/>
      <c r="BL58" s="14" t="s">
        <v>73</v>
      </c>
      <c r="BM58" s="26"/>
    </row>
    <row r="59" spans="1:65" s="6" customFormat="1" ht="12.75" customHeight="1" x14ac:dyDescent="0.2">
      <c r="A59" s="14" t="s">
        <v>386</v>
      </c>
      <c r="B59" s="14"/>
      <c r="C59" s="26"/>
      <c r="D59" s="109" t="s">
        <v>44</v>
      </c>
      <c r="E59" s="26"/>
      <c r="F59" s="109" t="s">
        <v>43</v>
      </c>
      <c r="G59" s="69" t="s">
        <v>395</v>
      </c>
      <c r="H59" s="26"/>
      <c r="I59" s="26" t="s">
        <v>396</v>
      </c>
      <c r="J59" s="26" t="s">
        <v>397</v>
      </c>
      <c r="K59" s="26" t="s">
        <v>25</v>
      </c>
      <c r="L59" s="26"/>
      <c r="M59" s="26"/>
      <c r="N59" s="14"/>
      <c r="O59" s="14" t="s">
        <v>242</v>
      </c>
      <c r="P59" s="88" t="s">
        <v>444</v>
      </c>
      <c r="Q59" s="14" t="s">
        <v>645</v>
      </c>
      <c r="R59" s="26" t="s">
        <v>234</v>
      </c>
      <c r="S59" s="14" t="s">
        <v>232</v>
      </c>
      <c r="T59" s="26" t="s">
        <v>10</v>
      </c>
      <c r="U59" s="26" t="s">
        <v>11</v>
      </c>
      <c r="V59" s="14"/>
      <c r="W59" s="15" t="s">
        <v>646</v>
      </c>
      <c r="X59" s="15" t="s">
        <v>251</v>
      </c>
      <c r="Y59" s="47">
        <v>0</v>
      </c>
      <c r="Z59" s="54">
        <v>90</v>
      </c>
      <c r="AA59" s="54">
        <v>10</v>
      </c>
      <c r="AB59" s="26" t="s">
        <v>285</v>
      </c>
      <c r="AC59" s="15" t="s">
        <v>236</v>
      </c>
      <c r="AD59" s="53">
        <v>0</v>
      </c>
      <c r="AE59" s="50">
        <v>418145.16</v>
      </c>
      <c r="AF59" s="50">
        <f t="shared" si="43"/>
        <v>0</v>
      </c>
      <c r="AG59" s="50">
        <f t="shared" si="44"/>
        <v>0</v>
      </c>
      <c r="AH59" s="53">
        <v>90</v>
      </c>
      <c r="AI59" s="50">
        <v>418145.16</v>
      </c>
      <c r="AJ59" s="50">
        <f t="shared" si="45"/>
        <v>37633064.399999999</v>
      </c>
      <c r="AK59" s="50">
        <f t="shared" si="46"/>
        <v>42149032.127999999</v>
      </c>
      <c r="AL59" s="53">
        <v>90</v>
      </c>
      <c r="AM59" s="50">
        <v>418145.16</v>
      </c>
      <c r="AN59" s="50">
        <f t="shared" si="47"/>
        <v>37633064.399999999</v>
      </c>
      <c r="AO59" s="50">
        <f t="shared" si="48"/>
        <v>42149032.127999999</v>
      </c>
      <c r="AP59" s="53">
        <v>0</v>
      </c>
      <c r="AQ59" s="50"/>
      <c r="AR59" s="50">
        <v>0</v>
      </c>
      <c r="AS59" s="50">
        <v>0</v>
      </c>
      <c r="AT59" s="26"/>
      <c r="AU59" s="26"/>
      <c r="AV59" s="26"/>
      <c r="AW59" s="26"/>
      <c r="AX59" s="53">
        <f t="shared" ref="AX59" si="50">AD59+AH59+AL59</f>
        <v>180</v>
      </c>
      <c r="AY59" s="46">
        <v>0</v>
      </c>
      <c r="AZ59" s="71">
        <v>0</v>
      </c>
      <c r="BA59" s="16" t="s">
        <v>244</v>
      </c>
      <c r="BB59" s="14" t="s">
        <v>398</v>
      </c>
      <c r="BC59" s="53"/>
      <c r="BD59" s="71"/>
      <c r="BE59" s="71"/>
      <c r="BF59" s="14" t="s">
        <v>398</v>
      </c>
      <c r="BG59" s="26"/>
      <c r="BH59" s="26"/>
      <c r="BI59" s="26"/>
      <c r="BJ59" s="26"/>
      <c r="BK59" s="26"/>
      <c r="BL59" s="14" t="s">
        <v>73</v>
      </c>
      <c r="BM59" s="26" t="s">
        <v>985</v>
      </c>
    </row>
    <row r="60" spans="1:65" s="6" customFormat="1" ht="12.75" customHeight="1" x14ac:dyDescent="0.2">
      <c r="A60" s="14" t="s">
        <v>386</v>
      </c>
      <c r="B60" s="14"/>
      <c r="C60" s="26"/>
      <c r="D60" s="87"/>
      <c r="E60" s="26"/>
      <c r="F60" s="92" t="s">
        <v>45</v>
      </c>
      <c r="G60" s="69" t="s">
        <v>399</v>
      </c>
      <c r="H60" s="26"/>
      <c r="I60" s="26" t="s">
        <v>396</v>
      </c>
      <c r="J60" s="26" t="s">
        <v>400</v>
      </c>
      <c r="K60" s="26" t="s">
        <v>25</v>
      </c>
      <c r="L60" s="26"/>
      <c r="M60" s="26"/>
      <c r="N60" s="14"/>
      <c r="O60" s="14" t="s">
        <v>242</v>
      </c>
      <c r="P60" s="69" t="s">
        <v>390</v>
      </c>
      <c r="Q60" s="14" t="s">
        <v>277</v>
      </c>
      <c r="R60" s="26" t="s">
        <v>234</v>
      </c>
      <c r="S60" s="14" t="s">
        <v>232</v>
      </c>
      <c r="T60" s="26" t="s">
        <v>10</v>
      </c>
      <c r="U60" s="26" t="s">
        <v>11</v>
      </c>
      <c r="V60" s="14"/>
      <c r="W60" s="15" t="s">
        <v>264</v>
      </c>
      <c r="X60" s="15" t="s">
        <v>251</v>
      </c>
      <c r="Y60" s="87">
        <v>30</v>
      </c>
      <c r="Z60" s="87">
        <v>60</v>
      </c>
      <c r="AA60" s="86">
        <v>10</v>
      </c>
      <c r="AB60" s="26" t="s">
        <v>285</v>
      </c>
      <c r="AC60" s="15" t="s">
        <v>236</v>
      </c>
      <c r="AD60" s="53">
        <v>250</v>
      </c>
      <c r="AE60" s="50">
        <v>520640.18</v>
      </c>
      <c r="AF60" s="50">
        <f t="shared" si="43"/>
        <v>130160045</v>
      </c>
      <c r="AG60" s="50">
        <f t="shared" si="44"/>
        <v>145779250.40000001</v>
      </c>
      <c r="AH60" s="53">
        <v>250</v>
      </c>
      <c r="AI60" s="50">
        <v>520640.18</v>
      </c>
      <c r="AJ60" s="50">
        <f t="shared" si="45"/>
        <v>130160045</v>
      </c>
      <c r="AK60" s="50">
        <f t="shared" si="46"/>
        <v>145779250.40000001</v>
      </c>
      <c r="AL60" s="53">
        <v>250</v>
      </c>
      <c r="AM60" s="50">
        <v>520640.18</v>
      </c>
      <c r="AN60" s="50">
        <f t="shared" si="47"/>
        <v>130160045</v>
      </c>
      <c r="AO60" s="50">
        <f t="shared" si="48"/>
        <v>145779250.40000001</v>
      </c>
      <c r="AP60" s="53">
        <v>0</v>
      </c>
      <c r="AQ60" s="50"/>
      <c r="AR60" s="50">
        <v>0</v>
      </c>
      <c r="AS60" s="50">
        <v>0</v>
      </c>
      <c r="AT60" s="26"/>
      <c r="AU60" s="26"/>
      <c r="AV60" s="26"/>
      <c r="AW60" s="26"/>
      <c r="AX60" s="53">
        <v>750</v>
      </c>
      <c r="AY60" s="50">
        <v>0</v>
      </c>
      <c r="AZ60" s="50">
        <v>0</v>
      </c>
      <c r="BA60" s="16" t="s">
        <v>244</v>
      </c>
      <c r="BB60" s="14" t="s">
        <v>401</v>
      </c>
      <c r="BC60" s="53"/>
      <c r="BD60" s="71"/>
      <c r="BE60" s="71"/>
      <c r="BF60" s="14" t="s">
        <v>401</v>
      </c>
      <c r="BG60" s="26"/>
      <c r="BH60" s="26"/>
      <c r="BI60" s="26"/>
      <c r="BJ60" s="26"/>
      <c r="BK60" s="14" t="s">
        <v>73</v>
      </c>
      <c r="BL60" s="26"/>
      <c r="BM60" s="26"/>
    </row>
    <row r="61" spans="1:65" s="6" customFormat="1" ht="12.75" customHeight="1" x14ac:dyDescent="0.2">
      <c r="A61" s="14" t="s">
        <v>386</v>
      </c>
      <c r="B61" s="14"/>
      <c r="C61" s="26"/>
      <c r="D61" s="92" t="s">
        <v>45</v>
      </c>
      <c r="E61" s="26"/>
      <c r="F61" s="110" t="s">
        <v>46</v>
      </c>
      <c r="G61" s="69" t="s">
        <v>399</v>
      </c>
      <c r="H61" s="26"/>
      <c r="I61" s="26" t="s">
        <v>396</v>
      </c>
      <c r="J61" s="26" t="s">
        <v>400</v>
      </c>
      <c r="K61" s="26" t="s">
        <v>25</v>
      </c>
      <c r="L61" s="26"/>
      <c r="M61" s="26"/>
      <c r="N61" s="14"/>
      <c r="O61" s="14" t="s">
        <v>242</v>
      </c>
      <c r="P61" s="69" t="s">
        <v>390</v>
      </c>
      <c r="Q61" s="14" t="s">
        <v>277</v>
      </c>
      <c r="R61" s="26" t="s">
        <v>234</v>
      </c>
      <c r="S61" s="14" t="s">
        <v>232</v>
      </c>
      <c r="T61" s="26" t="s">
        <v>10</v>
      </c>
      <c r="U61" s="26" t="s">
        <v>11</v>
      </c>
      <c r="V61" s="14"/>
      <c r="W61" s="15" t="s">
        <v>264</v>
      </c>
      <c r="X61" s="15" t="s">
        <v>251</v>
      </c>
      <c r="Y61" s="47">
        <v>0</v>
      </c>
      <c r="Z61" s="54">
        <v>90</v>
      </c>
      <c r="AA61" s="54">
        <v>10</v>
      </c>
      <c r="AB61" s="26" t="s">
        <v>285</v>
      </c>
      <c r="AC61" s="15" t="s">
        <v>236</v>
      </c>
      <c r="AD61" s="53">
        <v>250</v>
      </c>
      <c r="AE61" s="50">
        <v>520640.18</v>
      </c>
      <c r="AF61" s="50">
        <f>AE61*AD61</f>
        <v>130160045</v>
      </c>
      <c r="AG61" s="50">
        <f>AF61*1.12</f>
        <v>145779250.40000001</v>
      </c>
      <c r="AH61" s="53">
        <v>250</v>
      </c>
      <c r="AI61" s="50">
        <v>520640.18</v>
      </c>
      <c r="AJ61" s="50">
        <f>AI61*AH61</f>
        <v>130160045</v>
      </c>
      <c r="AK61" s="50">
        <f>AJ61*1.12</f>
        <v>145779250.40000001</v>
      </c>
      <c r="AL61" s="53">
        <v>250</v>
      </c>
      <c r="AM61" s="50">
        <v>520640.18</v>
      </c>
      <c r="AN61" s="50">
        <f>AL61*AM61</f>
        <v>130160045</v>
      </c>
      <c r="AO61" s="50">
        <f>AN61*1.12</f>
        <v>145779250.40000001</v>
      </c>
      <c r="AP61" s="53">
        <v>0</v>
      </c>
      <c r="AQ61" s="50"/>
      <c r="AR61" s="50">
        <v>0</v>
      </c>
      <c r="AS61" s="50">
        <v>0</v>
      </c>
      <c r="AT61" s="26"/>
      <c r="AU61" s="26"/>
      <c r="AV61" s="26"/>
      <c r="AW61" s="26"/>
      <c r="AX61" s="53">
        <v>750</v>
      </c>
      <c r="AY61" s="50">
        <v>0</v>
      </c>
      <c r="AZ61" s="50">
        <f>AY61*1.12</f>
        <v>0</v>
      </c>
      <c r="BA61" s="16" t="s">
        <v>244</v>
      </c>
      <c r="BB61" s="14" t="s">
        <v>401</v>
      </c>
      <c r="BC61" s="53"/>
      <c r="BD61" s="71"/>
      <c r="BE61" s="71"/>
      <c r="BF61" s="14" t="s">
        <v>401</v>
      </c>
      <c r="BG61" s="26"/>
      <c r="BH61" s="26"/>
      <c r="BI61" s="26"/>
      <c r="BJ61" s="26"/>
      <c r="BK61" s="26"/>
      <c r="BL61" s="14" t="s">
        <v>73</v>
      </c>
      <c r="BM61" s="26"/>
    </row>
    <row r="62" spans="1:65" s="6" customFormat="1" ht="12.75" customHeight="1" x14ac:dyDescent="0.2">
      <c r="A62" s="14" t="s">
        <v>386</v>
      </c>
      <c r="B62" s="14"/>
      <c r="C62" s="26"/>
      <c r="D62" s="109" t="s">
        <v>46</v>
      </c>
      <c r="E62" s="26"/>
      <c r="F62" s="109" t="s">
        <v>45</v>
      </c>
      <c r="G62" s="69" t="s">
        <v>399</v>
      </c>
      <c r="H62" s="26"/>
      <c r="I62" s="26" t="s">
        <v>396</v>
      </c>
      <c r="J62" s="26" t="s">
        <v>400</v>
      </c>
      <c r="K62" s="26" t="s">
        <v>25</v>
      </c>
      <c r="L62" s="26"/>
      <c r="M62" s="26"/>
      <c r="N62" s="14"/>
      <c r="O62" s="14" t="s">
        <v>242</v>
      </c>
      <c r="P62" s="88" t="s">
        <v>444</v>
      </c>
      <c r="Q62" s="14" t="s">
        <v>645</v>
      </c>
      <c r="R62" s="26" t="s">
        <v>234</v>
      </c>
      <c r="S62" s="14" t="s">
        <v>232</v>
      </c>
      <c r="T62" s="26" t="s">
        <v>10</v>
      </c>
      <c r="U62" s="26" t="s">
        <v>11</v>
      </c>
      <c r="V62" s="14"/>
      <c r="W62" s="15" t="s">
        <v>646</v>
      </c>
      <c r="X62" s="15" t="s">
        <v>251</v>
      </c>
      <c r="Y62" s="47">
        <v>0</v>
      </c>
      <c r="Z62" s="54">
        <v>90</v>
      </c>
      <c r="AA62" s="54">
        <v>10</v>
      </c>
      <c r="AB62" s="26" t="s">
        <v>285</v>
      </c>
      <c r="AC62" s="15" t="s">
        <v>236</v>
      </c>
      <c r="AD62" s="53">
        <v>0</v>
      </c>
      <c r="AE62" s="50">
        <v>520640.18</v>
      </c>
      <c r="AF62" s="50">
        <f>AE62*AD62</f>
        <v>0</v>
      </c>
      <c r="AG62" s="50">
        <f>AF62*1.12</f>
        <v>0</v>
      </c>
      <c r="AH62" s="53">
        <v>250</v>
      </c>
      <c r="AI62" s="50">
        <v>520640.18</v>
      </c>
      <c r="AJ62" s="50">
        <f>AI62*AH62</f>
        <v>130160045</v>
      </c>
      <c r="AK62" s="50">
        <f>AJ62*1.12</f>
        <v>145779250.40000001</v>
      </c>
      <c r="AL62" s="53">
        <v>250</v>
      </c>
      <c r="AM62" s="50">
        <v>520640.18</v>
      </c>
      <c r="AN62" s="50">
        <f>AL62*AM62</f>
        <v>130160045</v>
      </c>
      <c r="AO62" s="50">
        <f>AN62*1.12</f>
        <v>145779250.40000001</v>
      </c>
      <c r="AP62" s="53">
        <v>0</v>
      </c>
      <c r="AQ62" s="50"/>
      <c r="AR62" s="50">
        <v>0</v>
      </c>
      <c r="AS62" s="50">
        <v>0</v>
      </c>
      <c r="AT62" s="26"/>
      <c r="AU62" s="26"/>
      <c r="AV62" s="26"/>
      <c r="AW62" s="26"/>
      <c r="AX62" s="53">
        <f t="shared" ref="AX62" si="51">AD62+AH62+AL62</f>
        <v>500</v>
      </c>
      <c r="AY62" s="46">
        <v>0</v>
      </c>
      <c r="AZ62" s="71">
        <v>0</v>
      </c>
      <c r="BA62" s="16" t="s">
        <v>244</v>
      </c>
      <c r="BB62" s="14" t="s">
        <v>401</v>
      </c>
      <c r="BC62" s="53"/>
      <c r="BD62" s="71"/>
      <c r="BE62" s="71"/>
      <c r="BF62" s="14" t="s">
        <v>401</v>
      </c>
      <c r="BG62" s="26"/>
      <c r="BH62" s="26"/>
      <c r="BI62" s="26"/>
      <c r="BJ62" s="26"/>
      <c r="BK62" s="26"/>
      <c r="BL62" s="14" t="s">
        <v>73</v>
      </c>
      <c r="BM62" s="26" t="s">
        <v>985</v>
      </c>
    </row>
    <row r="63" spans="1:65" s="6" customFormat="1" ht="12.75" customHeight="1" x14ac:dyDescent="0.2">
      <c r="A63" s="14" t="s">
        <v>386</v>
      </c>
      <c r="B63" s="14"/>
      <c r="C63" s="26"/>
      <c r="D63" s="87"/>
      <c r="E63" s="26"/>
      <c r="F63" s="92" t="s">
        <v>47</v>
      </c>
      <c r="G63" s="69" t="s">
        <v>402</v>
      </c>
      <c r="H63" s="26"/>
      <c r="I63" s="26" t="s">
        <v>403</v>
      </c>
      <c r="J63" s="26" t="s">
        <v>404</v>
      </c>
      <c r="K63" s="26" t="s">
        <v>25</v>
      </c>
      <c r="L63" s="26"/>
      <c r="M63" s="26"/>
      <c r="N63" s="14"/>
      <c r="O63" s="14" t="s">
        <v>242</v>
      </c>
      <c r="P63" s="69" t="s">
        <v>390</v>
      </c>
      <c r="Q63" s="14" t="s">
        <v>277</v>
      </c>
      <c r="R63" s="26" t="s">
        <v>234</v>
      </c>
      <c r="S63" s="14" t="s">
        <v>232</v>
      </c>
      <c r="T63" s="26" t="s">
        <v>10</v>
      </c>
      <c r="U63" s="26" t="s">
        <v>11</v>
      </c>
      <c r="V63" s="14"/>
      <c r="W63" s="15" t="s">
        <v>264</v>
      </c>
      <c r="X63" s="15" t="s">
        <v>251</v>
      </c>
      <c r="Y63" s="87">
        <v>30</v>
      </c>
      <c r="Z63" s="87">
        <v>60</v>
      </c>
      <c r="AA63" s="86">
        <v>10</v>
      </c>
      <c r="AB63" s="26" t="s">
        <v>285</v>
      </c>
      <c r="AC63" s="15" t="s">
        <v>236</v>
      </c>
      <c r="AD63" s="53">
        <v>10</v>
      </c>
      <c r="AE63" s="50">
        <v>103300</v>
      </c>
      <c r="AF63" s="50">
        <f t="shared" si="43"/>
        <v>1033000</v>
      </c>
      <c r="AG63" s="50">
        <f t="shared" si="44"/>
        <v>1156960</v>
      </c>
      <c r="AH63" s="53">
        <v>10</v>
      </c>
      <c r="AI63" s="50">
        <v>103300</v>
      </c>
      <c r="AJ63" s="50">
        <f t="shared" si="45"/>
        <v>1033000</v>
      </c>
      <c r="AK63" s="50">
        <f t="shared" si="46"/>
        <v>1156960</v>
      </c>
      <c r="AL63" s="53">
        <v>10</v>
      </c>
      <c r="AM63" s="50">
        <v>103300</v>
      </c>
      <c r="AN63" s="50">
        <f t="shared" si="47"/>
        <v>1033000</v>
      </c>
      <c r="AO63" s="50">
        <f t="shared" si="48"/>
        <v>1156960</v>
      </c>
      <c r="AP63" s="53">
        <v>0</v>
      </c>
      <c r="AQ63" s="50"/>
      <c r="AR63" s="50">
        <v>0</v>
      </c>
      <c r="AS63" s="50">
        <v>0</v>
      </c>
      <c r="AT63" s="26"/>
      <c r="AU63" s="26"/>
      <c r="AV63" s="26"/>
      <c r="AW63" s="26"/>
      <c r="AX63" s="53">
        <v>30</v>
      </c>
      <c r="AY63" s="50">
        <v>0</v>
      </c>
      <c r="AZ63" s="50">
        <v>0</v>
      </c>
      <c r="BA63" s="16" t="s">
        <v>244</v>
      </c>
      <c r="BB63" s="14" t="s">
        <v>405</v>
      </c>
      <c r="BC63" s="53"/>
      <c r="BD63" s="71"/>
      <c r="BE63" s="71"/>
      <c r="BF63" s="14" t="s">
        <v>405</v>
      </c>
      <c r="BG63" s="26"/>
      <c r="BH63" s="26"/>
      <c r="BI63" s="26"/>
      <c r="BJ63" s="26"/>
      <c r="BK63" s="14" t="s">
        <v>73</v>
      </c>
      <c r="BL63" s="26"/>
      <c r="BM63" s="26"/>
    </row>
    <row r="64" spans="1:65" s="6" customFormat="1" ht="12.75" customHeight="1" x14ac:dyDescent="0.2">
      <c r="A64" s="14" t="s">
        <v>386</v>
      </c>
      <c r="B64" s="14"/>
      <c r="C64" s="26"/>
      <c r="D64" s="92" t="s">
        <v>47</v>
      </c>
      <c r="E64" s="26"/>
      <c r="F64" s="110" t="s">
        <v>48</v>
      </c>
      <c r="G64" s="69" t="s">
        <v>402</v>
      </c>
      <c r="H64" s="26"/>
      <c r="I64" s="26" t="s">
        <v>403</v>
      </c>
      <c r="J64" s="26" t="s">
        <v>404</v>
      </c>
      <c r="K64" s="26" t="s">
        <v>25</v>
      </c>
      <c r="L64" s="26"/>
      <c r="M64" s="26"/>
      <c r="N64" s="14"/>
      <c r="O64" s="14" t="s">
        <v>242</v>
      </c>
      <c r="P64" s="69" t="s">
        <v>390</v>
      </c>
      <c r="Q64" s="14" t="s">
        <v>277</v>
      </c>
      <c r="R64" s="26" t="s">
        <v>234</v>
      </c>
      <c r="S64" s="14" t="s">
        <v>232</v>
      </c>
      <c r="T64" s="26" t="s">
        <v>10</v>
      </c>
      <c r="U64" s="26" t="s">
        <v>11</v>
      </c>
      <c r="V64" s="14"/>
      <c r="W64" s="15" t="s">
        <v>264</v>
      </c>
      <c r="X64" s="15" t="s">
        <v>251</v>
      </c>
      <c r="Y64" s="47">
        <v>0</v>
      </c>
      <c r="Z64" s="54">
        <v>90</v>
      </c>
      <c r="AA64" s="54">
        <v>10</v>
      </c>
      <c r="AB64" s="26" t="s">
        <v>285</v>
      </c>
      <c r="AC64" s="15" t="s">
        <v>236</v>
      </c>
      <c r="AD64" s="53">
        <v>10</v>
      </c>
      <c r="AE64" s="50">
        <v>103300</v>
      </c>
      <c r="AF64" s="50">
        <f>AE64*AD64</f>
        <v>1033000</v>
      </c>
      <c r="AG64" s="50">
        <f>AF64*1.12</f>
        <v>1156960</v>
      </c>
      <c r="AH64" s="53">
        <v>10</v>
      </c>
      <c r="AI64" s="50">
        <v>103300</v>
      </c>
      <c r="AJ64" s="50">
        <f>AI64*AH64</f>
        <v>1033000</v>
      </c>
      <c r="AK64" s="50">
        <f>AJ64*1.12</f>
        <v>1156960</v>
      </c>
      <c r="AL64" s="53">
        <v>10</v>
      </c>
      <c r="AM64" s="50">
        <v>103300</v>
      </c>
      <c r="AN64" s="50">
        <f>AL64*AM64</f>
        <v>1033000</v>
      </c>
      <c r="AO64" s="50">
        <f>AN64*1.12</f>
        <v>1156960</v>
      </c>
      <c r="AP64" s="53">
        <v>0</v>
      </c>
      <c r="AQ64" s="50"/>
      <c r="AR64" s="50">
        <v>0</v>
      </c>
      <c r="AS64" s="50">
        <v>0</v>
      </c>
      <c r="AT64" s="26"/>
      <c r="AU64" s="26"/>
      <c r="AV64" s="26"/>
      <c r="AW64" s="26"/>
      <c r="AX64" s="53">
        <v>30</v>
      </c>
      <c r="AY64" s="50">
        <v>0</v>
      </c>
      <c r="AZ64" s="50">
        <f>AY64*1.12</f>
        <v>0</v>
      </c>
      <c r="BA64" s="16" t="s">
        <v>244</v>
      </c>
      <c r="BB64" s="14" t="s">
        <v>405</v>
      </c>
      <c r="BC64" s="53"/>
      <c r="BD64" s="71"/>
      <c r="BE64" s="71"/>
      <c r="BF64" s="14" t="s">
        <v>405</v>
      </c>
      <c r="BG64" s="26"/>
      <c r="BH64" s="26"/>
      <c r="BI64" s="26"/>
      <c r="BJ64" s="26"/>
      <c r="BK64" s="26"/>
      <c r="BL64" s="14" t="s">
        <v>73</v>
      </c>
      <c r="BM64" s="26"/>
    </row>
    <row r="65" spans="1:65" s="6" customFormat="1" ht="12.75" customHeight="1" x14ac:dyDescent="0.2">
      <c r="A65" s="14" t="s">
        <v>386</v>
      </c>
      <c r="B65" s="14"/>
      <c r="C65" s="26"/>
      <c r="D65" s="109" t="s">
        <v>48</v>
      </c>
      <c r="E65" s="26"/>
      <c r="F65" s="109" t="s">
        <v>47</v>
      </c>
      <c r="G65" s="69" t="s">
        <v>402</v>
      </c>
      <c r="H65" s="26"/>
      <c r="I65" s="26" t="s">
        <v>403</v>
      </c>
      <c r="J65" s="26" t="s">
        <v>404</v>
      </c>
      <c r="K65" s="26" t="s">
        <v>25</v>
      </c>
      <c r="L65" s="26"/>
      <c r="M65" s="26"/>
      <c r="N65" s="14"/>
      <c r="O65" s="14" t="s">
        <v>242</v>
      </c>
      <c r="P65" s="88" t="s">
        <v>444</v>
      </c>
      <c r="Q65" s="14" t="s">
        <v>645</v>
      </c>
      <c r="R65" s="26" t="s">
        <v>234</v>
      </c>
      <c r="S65" s="14" t="s">
        <v>232</v>
      </c>
      <c r="T65" s="26" t="s">
        <v>10</v>
      </c>
      <c r="U65" s="26" t="s">
        <v>11</v>
      </c>
      <c r="V65" s="14"/>
      <c r="W65" s="15" t="s">
        <v>646</v>
      </c>
      <c r="X65" s="15" t="s">
        <v>251</v>
      </c>
      <c r="Y65" s="47">
        <v>0</v>
      </c>
      <c r="Z65" s="54">
        <v>90</v>
      </c>
      <c r="AA65" s="54">
        <v>10</v>
      </c>
      <c r="AB65" s="26" t="s">
        <v>285</v>
      </c>
      <c r="AC65" s="15" t="s">
        <v>236</v>
      </c>
      <c r="AD65" s="53">
        <v>0</v>
      </c>
      <c r="AE65" s="50">
        <v>103300</v>
      </c>
      <c r="AF65" s="50">
        <f>AE65*AD65</f>
        <v>0</v>
      </c>
      <c r="AG65" s="50">
        <f>AF65*1.12</f>
        <v>0</v>
      </c>
      <c r="AH65" s="53">
        <v>10</v>
      </c>
      <c r="AI65" s="50">
        <v>103300</v>
      </c>
      <c r="AJ65" s="50">
        <f>AI65*AH65</f>
        <v>1033000</v>
      </c>
      <c r="AK65" s="50">
        <f>AJ65*1.12</f>
        <v>1156960</v>
      </c>
      <c r="AL65" s="53">
        <v>10</v>
      </c>
      <c r="AM65" s="50">
        <v>103300</v>
      </c>
      <c r="AN65" s="50">
        <f>AL65*AM65</f>
        <v>1033000</v>
      </c>
      <c r="AO65" s="50">
        <f>AN65*1.12</f>
        <v>1156960</v>
      </c>
      <c r="AP65" s="53">
        <v>0</v>
      </c>
      <c r="AQ65" s="50"/>
      <c r="AR65" s="50">
        <v>0</v>
      </c>
      <c r="AS65" s="50">
        <v>0</v>
      </c>
      <c r="AT65" s="26"/>
      <c r="AU65" s="26"/>
      <c r="AV65" s="26"/>
      <c r="AW65" s="26"/>
      <c r="AX65" s="53">
        <f t="shared" ref="AX65" si="52">AD65+AH65+AL65</f>
        <v>20</v>
      </c>
      <c r="AY65" s="46">
        <v>0</v>
      </c>
      <c r="AZ65" s="71">
        <v>0</v>
      </c>
      <c r="BA65" s="16" t="s">
        <v>244</v>
      </c>
      <c r="BB65" s="14" t="s">
        <v>405</v>
      </c>
      <c r="BC65" s="53"/>
      <c r="BD65" s="71"/>
      <c r="BE65" s="71"/>
      <c r="BF65" s="14" t="s">
        <v>405</v>
      </c>
      <c r="BG65" s="26"/>
      <c r="BH65" s="26"/>
      <c r="BI65" s="26"/>
      <c r="BJ65" s="26"/>
      <c r="BK65" s="26"/>
      <c r="BL65" s="14" t="s">
        <v>73</v>
      </c>
      <c r="BM65" s="26" t="s">
        <v>985</v>
      </c>
    </row>
    <row r="66" spans="1:65" s="6" customFormat="1" ht="12.75" customHeight="1" x14ac:dyDescent="0.2">
      <c r="A66" s="14" t="s">
        <v>386</v>
      </c>
      <c r="B66" s="14"/>
      <c r="C66" s="26"/>
      <c r="D66" s="87"/>
      <c r="E66" s="26"/>
      <c r="F66" s="92" t="s">
        <v>49</v>
      </c>
      <c r="G66" s="69" t="s">
        <v>406</v>
      </c>
      <c r="H66" s="26"/>
      <c r="I66" s="26" t="s">
        <v>403</v>
      </c>
      <c r="J66" s="26" t="s">
        <v>407</v>
      </c>
      <c r="K66" s="26" t="s">
        <v>25</v>
      </c>
      <c r="L66" s="26"/>
      <c r="M66" s="26"/>
      <c r="N66" s="14"/>
      <c r="O66" s="14" t="s">
        <v>242</v>
      </c>
      <c r="P66" s="69" t="s">
        <v>390</v>
      </c>
      <c r="Q66" s="14" t="s">
        <v>277</v>
      </c>
      <c r="R66" s="26" t="s">
        <v>234</v>
      </c>
      <c r="S66" s="14" t="s">
        <v>232</v>
      </c>
      <c r="T66" s="26" t="s">
        <v>10</v>
      </c>
      <c r="U66" s="26" t="s">
        <v>11</v>
      </c>
      <c r="V66" s="14"/>
      <c r="W66" s="15" t="s">
        <v>264</v>
      </c>
      <c r="X66" s="15" t="s">
        <v>251</v>
      </c>
      <c r="Y66" s="87">
        <v>30</v>
      </c>
      <c r="Z66" s="87">
        <v>60</v>
      </c>
      <c r="AA66" s="86">
        <v>10</v>
      </c>
      <c r="AB66" s="26" t="s">
        <v>285</v>
      </c>
      <c r="AC66" s="15" t="s">
        <v>236</v>
      </c>
      <c r="AD66" s="53">
        <v>2</v>
      </c>
      <c r="AE66" s="50">
        <v>267500</v>
      </c>
      <c r="AF66" s="50">
        <f t="shared" si="43"/>
        <v>535000</v>
      </c>
      <c r="AG66" s="50">
        <f t="shared" si="44"/>
        <v>599200</v>
      </c>
      <c r="AH66" s="53">
        <v>2</v>
      </c>
      <c r="AI66" s="50">
        <v>267500</v>
      </c>
      <c r="AJ66" s="50">
        <f t="shared" si="45"/>
        <v>535000</v>
      </c>
      <c r="AK66" s="50">
        <f t="shared" si="46"/>
        <v>599200</v>
      </c>
      <c r="AL66" s="53">
        <v>2</v>
      </c>
      <c r="AM66" s="50">
        <v>267500</v>
      </c>
      <c r="AN66" s="50">
        <f t="shared" si="47"/>
        <v>535000</v>
      </c>
      <c r="AO66" s="50">
        <f t="shared" si="48"/>
        <v>599200</v>
      </c>
      <c r="AP66" s="53">
        <v>0</v>
      </c>
      <c r="AQ66" s="50"/>
      <c r="AR66" s="50">
        <v>0</v>
      </c>
      <c r="AS66" s="50">
        <v>0</v>
      </c>
      <c r="AT66" s="26"/>
      <c r="AU66" s="26"/>
      <c r="AV66" s="26"/>
      <c r="AW66" s="26"/>
      <c r="AX66" s="53">
        <v>6</v>
      </c>
      <c r="AY66" s="50">
        <v>0</v>
      </c>
      <c r="AZ66" s="50">
        <v>0</v>
      </c>
      <c r="BA66" s="16" t="s">
        <v>244</v>
      </c>
      <c r="BB66" s="14" t="s">
        <v>408</v>
      </c>
      <c r="BC66" s="53"/>
      <c r="BD66" s="71"/>
      <c r="BE66" s="71"/>
      <c r="BF66" s="14" t="s">
        <v>408</v>
      </c>
      <c r="BG66" s="26"/>
      <c r="BH66" s="26"/>
      <c r="BI66" s="26"/>
      <c r="BJ66" s="26"/>
      <c r="BK66" s="14" t="s">
        <v>73</v>
      </c>
      <c r="BL66" s="26"/>
      <c r="BM66" s="26"/>
    </row>
    <row r="67" spans="1:65" s="6" customFormat="1" ht="12.75" customHeight="1" x14ac:dyDescent="0.2">
      <c r="A67" s="14" t="s">
        <v>386</v>
      </c>
      <c r="B67" s="14"/>
      <c r="C67" s="26"/>
      <c r="D67" s="92" t="s">
        <v>49</v>
      </c>
      <c r="E67" s="26"/>
      <c r="F67" s="110" t="s">
        <v>50</v>
      </c>
      <c r="G67" s="69" t="s">
        <v>406</v>
      </c>
      <c r="H67" s="26"/>
      <c r="I67" s="26" t="s">
        <v>403</v>
      </c>
      <c r="J67" s="26" t="s">
        <v>407</v>
      </c>
      <c r="K67" s="26" t="s">
        <v>25</v>
      </c>
      <c r="L67" s="26"/>
      <c r="M67" s="26"/>
      <c r="N67" s="14"/>
      <c r="O67" s="14" t="s">
        <v>242</v>
      </c>
      <c r="P67" s="69" t="s">
        <v>390</v>
      </c>
      <c r="Q67" s="14" t="s">
        <v>277</v>
      </c>
      <c r="R67" s="26" t="s">
        <v>234</v>
      </c>
      <c r="S67" s="14" t="s">
        <v>232</v>
      </c>
      <c r="T67" s="26" t="s">
        <v>10</v>
      </c>
      <c r="U67" s="26" t="s">
        <v>11</v>
      </c>
      <c r="V67" s="14"/>
      <c r="W67" s="15" t="s">
        <v>264</v>
      </c>
      <c r="X67" s="15" t="s">
        <v>251</v>
      </c>
      <c r="Y67" s="47">
        <v>0</v>
      </c>
      <c r="Z67" s="54">
        <v>90</v>
      </c>
      <c r="AA67" s="54">
        <v>10</v>
      </c>
      <c r="AB67" s="26" t="s">
        <v>285</v>
      </c>
      <c r="AC67" s="15" t="s">
        <v>236</v>
      </c>
      <c r="AD67" s="53">
        <v>2</v>
      </c>
      <c r="AE67" s="50">
        <v>267500</v>
      </c>
      <c r="AF67" s="50">
        <f>AE67*AD67</f>
        <v>535000</v>
      </c>
      <c r="AG67" s="50">
        <f>AF67*1.12</f>
        <v>599200</v>
      </c>
      <c r="AH67" s="53">
        <v>2</v>
      </c>
      <c r="AI67" s="50">
        <v>267500</v>
      </c>
      <c r="AJ67" s="50">
        <f>AI67*AH67</f>
        <v>535000</v>
      </c>
      <c r="AK67" s="50">
        <f>AJ67*1.12</f>
        <v>599200</v>
      </c>
      <c r="AL67" s="53">
        <v>2</v>
      </c>
      <c r="AM67" s="50">
        <v>267500</v>
      </c>
      <c r="AN67" s="50">
        <f>AL67*AM67</f>
        <v>535000</v>
      </c>
      <c r="AO67" s="50">
        <f>AN67*1.12</f>
        <v>599200</v>
      </c>
      <c r="AP67" s="53">
        <v>0</v>
      </c>
      <c r="AQ67" s="50"/>
      <c r="AR67" s="50">
        <v>0</v>
      </c>
      <c r="AS67" s="50">
        <v>0</v>
      </c>
      <c r="AT67" s="26"/>
      <c r="AU67" s="26"/>
      <c r="AV67" s="26"/>
      <c r="AW67" s="26"/>
      <c r="AX67" s="53">
        <v>6</v>
      </c>
      <c r="AY67" s="50">
        <v>0</v>
      </c>
      <c r="AZ67" s="50">
        <f>AY67*1.12</f>
        <v>0</v>
      </c>
      <c r="BA67" s="16" t="s">
        <v>244</v>
      </c>
      <c r="BB67" s="14" t="s">
        <v>408</v>
      </c>
      <c r="BC67" s="53"/>
      <c r="BD67" s="71"/>
      <c r="BE67" s="71"/>
      <c r="BF67" s="14" t="s">
        <v>408</v>
      </c>
      <c r="BG67" s="26"/>
      <c r="BH67" s="26"/>
      <c r="BI67" s="26"/>
      <c r="BJ67" s="26"/>
      <c r="BK67" s="26"/>
      <c r="BL67" s="14" t="s">
        <v>73</v>
      </c>
      <c r="BM67" s="26"/>
    </row>
    <row r="68" spans="1:65" s="6" customFormat="1" ht="12.75" customHeight="1" x14ac:dyDescent="0.2">
      <c r="A68" s="14" t="s">
        <v>386</v>
      </c>
      <c r="B68" s="14"/>
      <c r="C68" s="26"/>
      <c r="D68" s="109" t="s">
        <v>50</v>
      </c>
      <c r="E68" s="26"/>
      <c r="F68" s="109" t="s">
        <v>49</v>
      </c>
      <c r="G68" s="69" t="s">
        <v>406</v>
      </c>
      <c r="H68" s="26"/>
      <c r="I68" s="26" t="s">
        <v>403</v>
      </c>
      <c r="J68" s="26" t="s">
        <v>407</v>
      </c>
      <c r="K68" s="26" t="s">
        <v>25</v>
      </c>
      <c r="L68" s="26"/>
      <c r="M68" s="26"/>
      <c r="N68" s="14"/>
      <c r="O68" s="14" t="s">
        <v>242</v>
      </c>
      <c r="P68" s="88" t="s">
        <v>444</v>
      </c>
      <c r="Q68" s="14" t="s">
        <v>645</v>
      </c>
      <c r="R68" s="26" t="s">
        <v>234</v>
      </c>
      <c r="S68" s="14" t="s">
        <v>232</v>
      </c>
      <c r="T68" s="26" t="s">
        <v>10</v>
      </c>
      <c r="U68" s="26" t="s">
        <v>11</v>
      </c>
      <c r="V68" s="14"/>
      <c r="W68" s="15" t="s">
        <v>646</v>
      </c>
      <c r="X68" s="15" t="s">
        <v>251</v>
      </c>
      <c r="Y68" s="47">
        <v>0</v>
      </c>
      <c r="Z68" s="54">
        <v>90</v>
      </c>
      <c r="AA68" s="54">
        <v>10</v>
      </c>
      <c r="AB68" s="26" t="s">
        <v>285</v>
      </c>
      <c r="AC68" s="15" t="s">
        <v>236</v>
      </c>
      <c r="AD68" s="53">
        <v>0</v>
      </c>
      <c r="AE68" s="50">
        <v>267500</v>
      </c>
      <c r="AF68" s="50">
        <f>AE68*AD68</f>
        <v>0</v>
      </c>
      <c r="AG68" s="50">
        <f>AF68*1.12</f>
        <v>0</v>
      </c>
      <c r="AH68" s="53">
        <v>2</v>
      </c>
      <c r="AI68" s="50">
        <v>267500</v>
      </c>
      <c r="AJ68" s="50">
        <f>AI68*AH68</f>
        <v>535000</v>
      </c>
      <c r="AK68" s="50">
        <f>AJ68*1.12</f>
        <v>599200</v>
      </c>
      <c r="AL68" s="53">
        <v>2</v>
      </c>
      <c r="AM68" s="50">
        <v>267500</v>
      </c>
      <c r="AN68" s="50">
        <f>AL68*AM68</f>
        <v>535000</v>
      </c>
      <c r="AO68" s="50">
        <f>AN68*1.12</f>
        <v>599200</v>
      </c>
      <c r="AP68" s="53">
        <v>0</v>
      </c>
      <c r="AQ68" s="50"/>
      <c r="AR68" s="50">
        <v>0</v>
      </c>
      <c r="AS68" s="50">
        <v>0</v>
      </c>
      <c r="AT68" s="26"/>
      <c r="AU68" s="26"/>
      <c r="AV68" s="26"/>
      <c r="AW68" s="26"/>
      <c r="AX68" s="53">
        <f t="shared" ref="AX68" si="53">AD68+AH68+AL68</f>
        <v>4</v>
      </c>
      <c r="AY68" s="46">
        <v>0</v>
      </c>
      <c r="AZ68" s="71">
        <v>0</v>
      </c>
      <c r="BA68" s="16" t="s">
        <v>244</v>
      </c>
      <c r="BB68" s="14" t="s">
        <v>408</v>
      </c>
      <c r="BC68" s="53"/>
      <c r="BD68" s="71"/>
      <c r="BE68" s="71"/>
      <c r="BF68" s="14" t="s">
        <v>408</v>
      </c>
      <c r="BG68" s="26"/>
      <c r="BH68" s="26"/>
      <c r="BI68" s="26"/>
      <c r="BJ68" s="26"/>
      <c r="BK68" s="26"/>
      <c r="BL68" s="14" t="s">
        <v>73</v>
      </c>
      <c r="BM68" s="26" t="s">
        <v>985</v>
      </c>
    </row>
    <row r="69" spans="1:65" s="6" customFormat="1" ht="12.75" customHeight="1" x14ac:dyDescent="0.2">
      <c r="A69" s="14" t="s">
        <v>301</v>
      </c>
      <c r="B69" s="23" t="s">
        <v>425</v>
      </c>
      <c r="C69" s="23"/>
      <c r="D69" s="92" t="s">
        <v>52</v>
      </c>
      <c r="E69" s="26"/>
      <c r="F69" s="87" t="s">
        <v>51</v>
      </c>
      <c r="G69" s="26" t="s">
        <v>311</v>
      </c>
      <c r="H69" s="14" t="s">
        <v>438</v>
      </c>
      <c r="I69" s="26" t="s">
        <v>312</v>
      </c>
      <c r="J69" s="26" t="s">
        <v>313</v>
      </c>
      <c r="K69" s="26" t="s">
        <v>25</v>
      </c>
      <c r="L69" s="26"/>
      <c r="M69" s="26" t="s">
        <v>60</v>
      </c>
      <c r="N69" s="14" t="s">
        <v>210</v>
      </c>
      <c r="O69" s="14" t="s">
        <v>232</v>
      </c>
      <c r="P69" s="16" t="s">
        <v>233</v>
      </c>
      <c r="Q69" s="26">
        <v>12.2018</v>
      </c>
      <c r="R69" s="26" t="s">
        <v>234</v>
      </c>
      <c r="S69" s="14" t="s">
        <v>232</v>
      </c>
      <c r="T69" s="26" t="s">
        <v>283</v>
      </c>
      <c r="U69" s="26" t="s">
        <v>11</v>
      </c>
      <c r="V69" s="14"/>
      <c r="W69" s="26">
        <v>1.2019</v>
      </c>
      <c r="X69" s="14" t="s">
        <v>284</v>
      </c>
      <c r="Y69" s="14" t="s">
        <v>434</v>
      </c>
      <c r="Z69" s="14" t="s">
        <v>435</v>
      </c>
      <c r="AA69" s="59">
        <v>10</v>
      </c>
      <c r="AB69" s="26" t="s">
        <v>285</v>
      </c>
      <c r="AC69" s="26" t="s">
        <v>236</v>
      </c>
      <c r="AD69" s="53">
        <v>85</v>
      </c>
      <c r="AE69" s="50">
        <v>17686.830000000002</v>
      </c>
      <c r="AF69" s="50">
        <v>1503380.55</v>
      </c>
      <c r="AG69" s="50">
        <v>1683786.22</v>
      </c>
      <c r="AH69" s="53">
        <v>230</v>
      </c>
      <c r="AI69" s="50">
        <v>17686.830000000002</v>
      </c>
      <c r="AJ69" s="50">
        <v>4067970.9</v>
      </c>
      <c r="AK69" s="50">
        <v>4556127.41</v>
      </c>
      <c r="AL69" s="53">
        <v>230</v>
      </c>
      <c r="AM69" s="50">
        <v>17686.830000000002</v>
      </c>
      <c r="AN69" s="50">
        <v>4067970.9</v>
      </c>
      <c r="AO69" s="50">
        <v>4556127.41</v>
      </c>
      <c r="AP69" s="53">
        <v>230</v>
      </c>
      <c r="AQ69" s="50">
        <v>17686.830000000002</v>
      </c>
      <c r="AR69" s="50">
        <v>4067970.9</v>
      </c>
      <c r="AS69" s="50">
        <v>4556127.41</v>
      </c>
      <c r="AT69" s="53">
        <v>230</v>
      </c>
      <c r="AU69" s="50">
        <v>17686.830000000002</v>
      </c>
      <c r="AV69" s="50">
        <v>4067970.9</v>
      </c>
      <c r="AW69" s="50">
        <v>4556127.41</v>
      </c>
      <c r="AX69" s="53">
        <v>1005</v>
      </c>
      <c r="AY69" s="50">
        <v>0</v>
      </c>
      <c r="AZ69" s="50">
        <v>0</v>
      </c>
      <c r="BA69" s="14" t="s">
        <v>245</v>
      </c>
      <c r="BB69" s="26"/>
      <c r="BC69" s="26"/>
      <c r="BD69" s="26"/>
      <c r="BE69" s="26"/>
      <c r="BF69" s="26" t="s">
        <v>305</v>
      </c>
      <c r="BG69" s="26"/>
      <c r="BH69" s="26"/>
      <c r="BI69" s="26"/>
      <c r="BJ69" s="26"/>
      <c r="BK69" s="26"/>
      <c r="BL69" s="93"/>
      <c r="BM69" s="14" t="s">
        <v>73</v>
      </c>
    </row>
    <row r="70" spans="1:65" s="6" customFormat="1" ht="12.75" customHeight="1" x14ac:dyDescent="0.2">
      <c r="A70" s="14" t="s">
        <v>301</v>
      </c>
      <c r="B70" s="14" t="s">
        <v>441</v>
      </c>
      <c r="C70" s="14" t="s">
        <v>507</v>
      </c>
      <c r="D70" s="87" t="s">
        <v>979</v>
      </c>
      <c r="E70" s="26"/>
      <c r="F70" s="87"/>
      <c r="G70" s="26" t="s">
        <v>311</v>
      </c>
      <c r="H70" s="87">
        <v>220016064</v>
      </c>
      <c r="I70" s="26" t="s">
        <v>312</v>
      </c>
      <c r="J70" s="69" t="s">
        <v>313</v>
      </c>
      <c r="K70" s="26" t="s">
        <v>25</v>
      </c>
      <c r="L70" s="26"/>
      <c r="M70" s="26" t="s">
        <v>60</v>
      </c>
      <c r="N70" s="14" t="s">
        <v>210</v>
      </c>
      <c r="O70" s="14" t="s">
        <v>232</v>
      </c>
      <c r="P70" s="16" t="s">
        <v>233</v>
      </c>
      <c r="Q70" s="90" t="s">
        <v>508</v>
      </c>
      <c r="R70" s="26" t="s">
        <v>234</v>
      </c>
      <c r="S70" s="14" t="s">
        <v>232</v>
      </c>
      <c r="T70" s="26" t="s">
        <v>283</v>
      </c>
      <c r="U70" s="26" t="s">
        <v>11</v>
      </c>
      <c r="V70" s="14"/>
      <c r="W70" s="91" t="s">
        <v>477</v>
      </c>
      <c r="X70" s="14" t="s">
        <v>284</v>
      </c>
      <c r="Y70" s="91">
        <v>30</v>
      </c>
      <c r="Z70" s="91" t="s">
        <v>243</v>
      </c>
      <c r="AA70" s="91">
        <v>10</v>
      </c>
      <c r="AB70" s="26" t="s">
        <v>285</v>
      </c>
      <c r="AC70" s="26" t="s">
        <v>236</v>
      </c>
      <c r="AD70" s="53">
        <v>200</v>
      </c>
      <c r="AE70" s="50">
        <v>17686.830000000002</v>
      </c>
      <c r="AF70" s="50">
        <f t="shared" ref="AF70" si="54">AD70*AE70</f>
        <v>3537366.0000000005</v>
      </c>
      <c r="AG70" s="50">
        <f t="shared" ref="AG70:AG71" si="55">AF70*1.12</f>
        <v>3961849.9200000009</v>
      </c>
      <c r="AH70" s="53">
        <v>230</v>
      </c>
      <c r="AI70" s="50">
        <v>17686.830000000002</v>
      </c>
      <c r="AJ70" s="50">
        <f t="shared" ref="AJ70" si="56">AH70*AI70</f>
        <v>4067970.9000000004</v>
      </c>
      <c r="AK70" s="50">
        <f t="shared" ref="AK70:AK71" si="57">AJ70*1.12</f>
        <v>4556127.4080000008</v>
      </c>
      <c r="AL70" s="53">
        <v>230</v>
      </c>
      <c r="AM70" s="50">
        <v>17686.830000000002</v>
      </c>
      <c r="AN70" s="50">
        <f t="shared" ref="AN70" si="58">AL70*AM70</f>
        <v>4067970.9000000004</v>
      </c>
      <c r="AO70" s="50">
        <f t="shared" ref="AO70:AO71" si="59">AN70*1.12</f>
        <v>4556127.4080000008</v>
      </c>
      <c r="AP70" s="53">
        <v>230</v>
      </c>
      <c r="AQ70" s="50">
        <v>17686.830000000002</v>
      </c>
      <c r="AR70" s="50">
        <f t="shared" ref="AR70" si="60">AP70*AQ70</f>
        <v>4067970.9000000004</v>
      </c>
      <c r="AS70" s="50">
        <f t="shared" ref="AS70:AS118" si="61">AR70*1.12</f>
        <v>4556127.4080000008</v>
      </c>
      <c r="AT70" s="53">
        <v>230</v>
      </c>
      <c r="AU70" s="50">
        <v>17686.830000000002</v>
      </c>
      <c r="AV70" s="50">
        <f t="shared" ref="AV70" si="62">AT70*AU70</f>
        <v>4067970.9000000004</v>
      </c>
      <c r="AW70" s="50">
        <f t="shared" ref="AW70:AW118" si="63">AV70*1.12</f>
        <v>4556127.4080000008</v>
      </c>
      <c r="AX70" s="73">
        <f t="shared" ref="AX70:AX116" si="64">AT70+AP70+AL70+AH70+AD70</f>
        <v>1120</v>
      </c>
      <c r="AY70" s="50">
        <v>0</v>
      </c>
      <c r="AZ70" s="50">
        <f>AY70*1.12</f>
        <v>0</v>
      </c>
      <c r="BA70" s="14" t="s">
        <v>245</v>
      </c>
      <c r="BB70" s="26"/>
      <c r="BC70" s="26"/>
      <c r="BD70" s="26"/>
      <c r="BE70" s="26"/>
      <c r="BF70" s="26" t="s">
        <v>305</v>
      </c>
      <c r="BG70" s="26"/>
      <c r="BH70" s="26"/>
      <c r="BI70" s="26"/>
      <c r="BJ70" s="14" t="s">
        <v>73</v>
      </c>
      <c r="BK70" s="14" t="s">
        <v>73</v>
      </c>
      <c r="BL70" s="14"/>
      <c r="BM70" s="180" t="s">
        <v>978</v>
      </c>
    </row>
    <row r="71" spans="1:65" s="6" customFormat="1" ht="12.75" customHeight="1" x14ac:dyDescent="0.25">
      <c r="A71" s="181" t="s">
        <v>301</v>
      </c>
      <c r="B71" s="181" t="s">
        <v>441</v>
      </c>
      <c r="C71" s="181" t="s">
        <v>507</v>
      </c>
      <c r="D71" s="185" t="s">
        <v>980</v>
      </c>
      <c r="E71" s="183"/>
      <c r="F71" s="185"/>
      <c r="G71" s="183" t="s">
        <v>311</v>
      </c>
      <c r="H71" s="185">
        <v>220016064</v>
      </c>
      <c r="I71" s="183" t="s">
        <v>312</v>
      </c>
      <c r="J71" s="182" t="s">
        <v>313</v>
      </c>
      <c r="K71" s="183" t="s">
        <v>25</v>
      </c>
      <c r="L71" s="183"/>
      <c r="M71" s="183" t="s">
        <v>60</v>
      </c>
      <c r="N71" s="181" t="s">
        <v>210</v>
      </c>
      <c r="O71" s="181" t="s">
        <v>232</v>
      </c>
      <c r="P71" s="16" t="s">
        <v>233</v>
      </c>
      <c r="Q71" s="181" t="s">
        <v>520</v>
      </c>
      <c r="R71" s="183" t="s">
        <v>234</v>
      </c>
      <c r="S71" s="181" t="s">
        <v>232</v>
      </c>
      <c r="T71" s="183" t="s">
        <v>283</v>
      </c>
      <c r="U71" s="183" t="s">
        <v>11</v>
      </c>
      <c r="V71" s="181"/>
      <c r="W71" s="180" t="s">
        <v>477</v>
      </c>
      <c r="X71" s="181" t="s">
        <v>284</v>
      </c>
      <c r="Y71" s="180">
        <v>30</v>
      </c>
      <c r="Z71" s="180" t="s">
        <v>243</v>
      </c>
      <c r="AA71" s="180">
        <v>10</v>
      </c>
      <c r="AB71" s="183" t="s">
        <v>285</v>
      </c>
      <c r="AC71" s="186" t="s">
        <v>236</v>
      </c>
      <c r="AD71" s="188">
        <v>200</v>
      </c>
      <c r="AE71" s="188">
        <v>17686.830000000002</v>
      </c>
      <c r="AF71" s="188">
        <f t="shared" ref="AF71" si="65">AE71*AD71</f>
        <v>3537366.0000000005</v>
      </c>
      <c r="AG71" s="188">
        <f t="shared" si="55"/>
        <v>3961849.9200000009</v>
      </c>
      <c r="AH71" s="188">
        <v>460</v>
      </c>
      <c r="AI71" s="188">
        <v>17686.830000000002</v>
      </c>
      <c r="AJ71" s="188">
        <f t="shared" ref="AJ71" si="66">AI71*AH71</f>
        <v>8135941.8000000007</v>
      </c>
      <c r="AK71" s="188">
        <f t="shared" si="57"/>
        <v>9112254.8160000015</v>
      </c>
      <c r="AL71" s="188">
        <v>230</v>
      </c>
      <c r="AM71" s="188">
        <v>17686.830000000002</v>
      </c>
      <c r="AN71" s="188">
        <f t="shared" ref="AN71" si="67">AM71*AL71</f>
        <v>4067970.9000000004</v>
      </c>
      <c r="AO71" s="188">
        <f t="shared" si="59"/>
        <v>4556127.4080000008</v>
      </c>
      <c r="AP71" s="188">
        <v>230</v>
      </c>
      <c r="AQ71" s="188">
        <v>17686.830000000002</v>
      </c>
      <c r="AR71" s="188">
        <f t="shared" ref="AR71" si="68">AQ71*AP71</f>
        <v>4067970.9000000004</v>
      </c>
      <c r="AS71" s="188">
        <f t="shared" si="61"/>
        <v>4556127.4080000008</v>
      </c>
      <c r="AT71" s="188">
        <v>230</v>
      </c>
      <c r="AU71" s="188">
        <v>17686.830000000002</v>
      </c>
      <c r="AV71" s="188">
        <f t="shared" ref="AV71" si="69">AU71*AT71</f>
        <v>4067970.9000000004</v>
      </c>
      <c r="AW71" s="188">
        <f t="shared" si="63"/>
        <v>4556127.4080000008</v>
      </c>
      <c r="AX71" s="188">
        <f t="shared" ref="AX71" si="70">AD71+AH71+AL71+AP71+AT71</f>
        <v>1350</v>
      </c>
      <c r="AY71" s="188">
        <f t="shared" ref="AY71" si="71">AF71+AJ71+AN71+AR71+AV71</f>
        <v>23877220.5</v>
      </c>
      <c r="AZ71" s="188">
        <f t="shared" ref="AZ71" si="72">AY71*1.12</f>
        <v>26742486.960000001</v>
      </c>
      <c r="BA71" s="181" t="s">
        <v>245</v>
      </c>
      <c r="BB71" s="183"/>
      <c r="BC71" s="183"/>
      <c r="BD71" s="183"/>
      <c r="BE71" s="183"/>
      <c r="BF71" s="183" t="s">
        <v>305</v>
      </c>
      <c r="BG71" s="183"/>
      <c r="BH71" s="183"/>
      <c r="BI71" s="183"/>
      <c r="BJ71" s="181" t="s">
        <v>73</v>
      </c>
      <c r="BK71" s="181" t="s">
        <v>73</v>
      </c>
      <c r="BL71" s="181"/>
      <c r="BM71" s="180"/>
    </row>
    <row r="72" spans="1:65" ht="12.75" customHeight="1" x14ac:dyDescent="0.2">
      <c r="A72" s="14" t="s">
        <v>301</v>
      </c>
      <c r="B72" s="14" t="s">
        <v>441</v>
      </c>
      <c r="C72" s="14" t="s">
        <v>442</v>
      </c>
      <c r="D72" s="96" t="s">
        <v>29</v>
      </c>
      <c r="E72" s="69"/>
      <c r="F72" s="14"/>
      <c r="G72" s="26" t="s">
        <v>443</v>
      </c>
      <c r="H72" s="87">
        <v>210013579</v>
      </c>
      <c r="I72" s="26" t="s">
        <v>58</v>
      </c>
      <c r="J72" s="26" t="s">
        <v>59</v>
      </c>
      <c r="K72" s="26" t="s">
        <v>25</v>
      </c>
      <c r="L72" s="26"/>
      <c r="M72" s="26" t="s">
        <v>60</v>
      </c>
      <c r="N72" s="14" t="s">
        <v>210</v>
      </c>
      <c r="O72" s="14" t="s">
        <v>242</v>
      </c>
      <c r="P72" s="54" t="s">
        <v>444</v>
      </c>
      <c r="Q72" s="16" t="s">
        <v>264</v>
      </c>
      <c r="R72" s="26" t="s">
        <v>234</v>
      </c>
      <c r="S72" s="14" t="s">
        <v>232</v>
      </c>
      <c r="T72" s="26" t="s">
        <v>283</v>
      </c>
      <c r="U72" s="26" t="s">
        <v>11</v>
      </c>
      <c r="V72" s="14"/>
      <c r="W72" s="16" t="s">
        <v>445</v>
      </c>
      <c r="X72" s="14" t="s">
        <v>284</v>
      </c>
      <c r="Y72" s="91">
        <v>30</v>
      </c>
      <c r="Z72" s="91" t="s">
        <v>243</v>
      </c>
      <c r="AA72" s="91">
        <v>10</v>
      </c>
      <c r="AB72" s="26" t="s">
        <v>238</v>
      </c>
      <c r="AC72" s="15" t="s">
        <v>236</v>
      </c>
      <c r="AD72" s="53"/>
      <c r="AE72" s="50">
        <v>1645246.89</v>
      </c>
      <c r="AF72" s="50">
        <f>AE72*AD72</f>
        <v>0</v>
      </c>
      <c r="AG72" s="50">
        <f>AF72*1.12</f>
        <v>0</v>
      </c>
      <c r="AH72" s="53">
        <v>73</v>
      </c>
      <c r="AI72" s="50">
        <v>1645246.89</v>
      </c>
      <c r="AJ72" s="50">
        <f>AI72*AH72</f>
        <v>120103022.97</v>
      </c>
      <c r="AK72" s="50">
        <f>AJ72*1.12</f>
        <v>134515385.72640002</v>
      </c>
      <c r="AL72" s="53">
        <v>73</v>
      </c>
      <c r="AM72" s="50">
        <v>1645246.89</v>
      </c>
      <c r="AN72" s="50">
        <f>AM72*AL72</f>
        <v>120103022.97</v>
      </c>
      <c r="AO72" s="50">
        <f>AN72*1.12</f>
        <v>134515385.72640002</v>
      </c>
      <c r="AP72" s="53">
        <v>73</v>
      </c>
      <c r="AQ72" s="50">
        <v>1645246.89</v>
      </c>
      <c r="AR72" s="50">
        <f t="shared" ref="AR72:AR116" si="73">AQ72*AP72</f>
        <v>120103022.97</v>
      </c>
      <c r="AS72" s="50">
        <f t="shared" si="61"/>
        <v>134515385.72640002</v>
      </c>
      <c r="AT72" s="53">
        <v>73</v>
      </c>
      <c r="AU72" s="50">
        <v>1645246.89</v>
      </c>
      <c r="AV72" s="50">
        <f t="shared" ref="AV72:AV116" si="74">AU72*AT72</f>
        <v>120103022.97</v>
      </c>
      <c r="AW72" s="50">
        <f t="shared" si="63"/>
        <v>134515385.72640002</v>
      </c>
      <c r="AX72" s="53">
        <f t="shared" si="64"/>
        <v>292</v>
      </c>
      <c r="AY72" s="50">
        <v>0</v>
      </c>
      <c r="AZ72" s="50">
        <v>0</v>
      </c>
      <c r="BA72" s="16" t="s">
        <v>446</v>
      </c>
      <c r="BB72" s="26"/>
      <c r="BC72" s="26"/>
      <c r="BD72" s="26"/>
      <c r="BE72" s="26"/>
      <c r="BF72" s="26" t="s">
        <v>447</v>
      </c>
      <c r="BG72" s="26"/>
      <c r="BH72" s="26"/>
      <c r="BI72" s="26"/>
      <c r="BJ72" s="26"/>
      <c r="BK72" s="26"/>
      <c r="BL72" s="26"/>
      <c r="BM72" s="14" t="s">
        <v>73</v>
      </c>
    </row>
    <row r="73" spans="1:65" s="17" customFormat="1" ht="12.75" customHeight="1" x14ac:dyDescent="0.2">
      <c r="A73" s="69" t="s">
        <v>301</v>
      </c>
      <c r="B73" s="16" t="s">
        <v>441</v>
      </c>
      <c r="C73" s="16" t="s">
        <v>442</v>
      </c>
      <c r="D73" s="94" t="s">
        <v>596</v>
      </c>
      <c r="E73" s="23"/>
      <c r="F73" s="16"/>
      <c r="G73" s="69" t="s">
        <v>443</v>
      </c>
      <c r="H73" s="54">
        <v>210013579</v>
      </c>
      <c r="I73" s="23" t="s">
        <v>58</v>
      </c>
      <c r="J73" s="69" t="s">
        <v>59</v>
      </c>
      <c r="K73" s="23" t="s">
        <v>25</v>
      </c>
      <c r="L73" s="23"/>
      <c r="M73" s="23" t="s">
        <v>60</v>
      </c>
      <c r="N73" s="16" t="s">
        <v>210</v>
      </c>
      <c r="O73" s="16" t="s">
        <v>242</v>
      </c>
      <c r="P73" s="88" t="s">
        <v>444</v>
      </c>
      <c r="Q73" s="16" t="s">
        <v>520</v>
      </c>
      <c r="R73" s="23" t="s">
        <v>234</v>
      </c>
      <c r="S73" s="16" t="s">
        <v>232</v>
      </c>
      <c r="T73" s="69" t="s">
        <v>283</v>
      </c>
      <c r="U73" s="23" t="s">
        <v>11</v>
      </c>
      <c r="V73" s="16"/>
      <c r="W73" s="16" t="s">
        <v>445</v>
      </c>
      <c r="X73" s="16" t="s">
        <v>284</v>
      </c>
      <c r="Y73" s="95">
        <v>30</v>
      </c>
      <c r="Z73" s="95" t="s">
        <v>243</v>
      </c>
      <c r="AA73" s="95">
        <v>10</v>
      </c>
      <c r="AB73" s="69" t="s">
        <v>238</v>
      </c>
      <c r="AC73" s="15" t="s">
        <v>236</v>
      </c>
      <c r="AD73" s="75"/>
      <c r="AE73" s="52">
        <v>1645246.89</v>
      </c>
      <c r="AF73" s="52">
        <v>0</v>
      </c>
      <c r="AG73" s="52">
        <v>0</v>
      </c>
      <c r="AH73" s="75">
        <v>73</v>
      </c>
      <c r="AI73" s="52">
        <v>1645246.89</v>
      </c>
      <c r="AJ73" s="52">
        <v>120103022.97</v>
      </c>
      <c r="AK73" s="52">
        <v>134515385.72640002</v>
      </c>
      <c r="AL73" s="75">
        <v>73</v>
      </c>
      <c r="AM73" s="52">
        <v>1645246.89</v>
      </c>
      <c r="AN73" s="52">
        <v>120103022.97</v>
      </c>
      <c r="AO73" s="52">
        <v>134515385.72640002</v>
      </c>
      <c r="AP73" s="75">
        <v>73</v>
      </c>
      <c r="AQ73" s="52">
        <v>1645246.89</v>
      </c>
      <c r="AR73" s="52">
        <v>120103022.97</v>
      </c>
      <c r="AS73" s="52">
        <v>134515385.72640002</v>
      </c>
      <c r="AT73" s="75">
        <v>73</v>
      </c>
      <c r="AU73" s="52">
        <v>1645246.89</v>
      </c>
      <c r="AV73" s="52">
        <v>120103022.97</v>
      </c>
      <c r="AW73" s="52">
        <v>134515385.72640002</v>
      </c>
      <c r="AX73" s="75">
        <v>292</v>
      </c>
      <c r="AY73" s="50">
        <v>0</v>
      </c>
      <c r="AZ73" s="50">
        <f>AY73*1.12</f>
        <v>0</v>
      </c>
      <c r="BA73" s="16" t="s">
        <v>446</v>
      </c>
      <c r="BB73" s="23"/>
      <c r="BC73" s="23"/>
      <c r="BD73" s="23"/>
      <c r="BE73" s="23"/>
      <c r="BF73" s="69" t="s">
        <v>447</v>
      </c>
      <c r="BG73" s="23"/>
      <c r="BH73" s="23"/>
      <c r="BI73" s="23"/>
      <c r="BJ73" s="23"/>
      <c r="BK73" s="23"/>
      <c r="BL73" s="23"/>
      <c r="BM73" s="16" t="s">
        <v>595</v>
      </c>
    </row>
    <row r="74" spans="1:65" s="17" customFormat="1" ht="12.75" customHeight="1" x14ac:dyDescent="0.2">
      <c r="A74" s="69" t="s">
        <v>301</v>
      </c>
      <c r="B74" s="16" t="s">
        <v>441</v>
      </c>
      <c r="C74" s="16" t="s">
        <v>442</v>
      </c>
      <c r="D74" s="94" t="s">
        <v>634</v>
      </c>
      <c r="E74" s="23"/>
      <c r="F74" s="16"/>
      <c r="G74" s="69" t="s">
        <v>443</v>
      </c>
      <c r="H74" s="54">
        <v>210013579</v>
      </c>
      <c r="I74" s="23" t="s">
        <v>58</v>
      </c>
      <c r="J74" s="69" t="s">
        <v>59</v>
      </c>
      <c r="K74" s="23" t="s">
        <v>9</v>
      </c>
      <c r="L74" s="23" t="s">
        <v>635</v>
      </c>
      <c r="M74" s="23" t="s">
        <v>60</v>
      </c>
      <c r="N74" s="16" t="s">
        <v>210</v>
      </c>
      <c r="O74" s="16" t="s">
        <v>242</v>
      </c>
      <c r="P74" s="88" t="s">
        <v>444</v>
      </c>
      <c r="Q74" s="16" t="s">
        <v>520</v>
      </c>
      <c r="R74" s="23" t="s">
        <v>234</v>
      </c>
      <c r="S74" s="16" t="s">
        <v>232</v>
      </c>
      <c r="T74" s="69" t="s">
        <v>283</v>
      </c>
      <c r="U74" s="23" t="s">
        <v>11</v>
      </c>
      <c r="V74" s="16"/>
      <c r="W74" s="16" t="s">
        <v>445</v>
      </c>
      <c r="X74" s="16" t="s">
        <v>284</v>
      </c>
      <c r="Y74" s="95">
        <v>30</v>
      </c>
      <c r="Z74" s="95" t="s">
        <v>243</v>
      </c>
      <c r="AA74" s="95">
        <v>10</v>
      </c>
      <c r="AB74" s="69" t="s">
        <v>238</v>
      </c>
      <c r="AC74" s="15" t="s">
        <v>236</v>
      </c>
      <c r="AD74" s="75"/>
      <c r="AE74" s="52">
        <v>1645246.89</v>
      </c>
      <c r="AF74" s="52">
        <v>0</v>
      </c>
      <c r="AG74" s="52">
        <v>0</v>
      </c>
      <c r="AH74" s="75">
        <v>73</v>
      </c>
      <c r="AI74" s="52">
        <v>1645246.89</v>
      </c>
      <c r="AJ74" s="52">
        <v>120103022.97</v>
      </c>
      <c r="AK74" s="52">
        <v>134515385.72640002</v>
      </c>
      <c r="AL74" s="75">
        <v>73</v>
      </c>
      <c r="AM74" s="52">
        <v>1645246.89</v>
      </c>
      <c r="AN74" s="52">
        <v>120103022.97</v>
      </c>
      <c r="AO74" s="52">
        <v>134515385.72640002</v>
      </c>
      <c r="AP74" s="75">
        <v>73</v>
      </c>
      <c r="AQ74" s="52">
        <v>1645246.89</v>
      </c>
      <c r="AR74" s="52">
        <v>120103022.97</v>
      </c>
      <c r="AS74" s="52">
        <v>134515385.72640002</v>
      </c>
      <c r="AT74" s="75">
        <v>73</v>
      </c>
      <c r="AU74" s="52">
        <v>1645246.89</v>
      </c>
      <c r="AV74" s="52">
        <v>120103022.97</v>
      </c>
      <c r="AW74" s="52">
        <v>134515385.72640002</v>
      </c>
      <c r="AX74" s="75">
        <v>292</v>
      </c>
      <c r="AY74" s="50">
        <v>0</v>
      </c>
      <c r="AZ74" s="50">
        <v>0</v>
      </c>
      <c r="BA74" s="16" t="s">
        <v>446</v>
      </c>
      <c r="BB74" s="23"/>
      <c r="BC74" s="23"/>
      <c r="BD74" s="23"/>
      <c r="BE74" s="23"/>
      <c r="BF74" s="69" t="s">
        <v>447</v>
      </c>
      <c r="BG74" s="23"/>
      <c r="BH74" s="23"/>
      <c r="BI74" s="23"/>
      <c r="BJ74" s="23"/>
      <c r="BK74" s="23"/>
      <c r="BL74" s="23"/>
      <c r="BM74" s="16" t="s">
        <v>595</v>
      </c>
    </row>
    <row r="75" spans="1:65" s="6" customFormat="1" ht="12.75" customHeight="1" x14ac:dyDescent="0.2">
      <c r="A75" s="69" t="s">
        <v>301</v>
      </c>
      <c r="B75" s="13" t="s">
        <v>441</v>
      </c>
      <c r="C75" s="13" t="s">
        <v>442</v>
      </c>
      <c r="D75" s="96" t="s">
        <v>696</v>
      </c>
      <c r="E75" s="96"/>
      <c r="F75" s="13"/>
      <c r="G75" s="69" t="s">
        <v>443</v>
      </c>
      <c r="H75" s="88">
        <v>210013579</v>
      </c>
      <c r="I75" s="69" t="s">
        <v>58</v>
      </c>
      <c r="J75" s="69" t="s">
        <v>59</v>
      </c>
      <c r="K75" s="69" t="s">
        <v>9</v>
      </c>
      <c r="L75" s="69" t="s">
        <v>635</v>
      </c>
      <c r="M75" s="69" t="s">
        <v>60</v>
      </c>
      <c r="N75" s="13" t="s">
        <v>210</v>
      </c>
      <c r="O75" s="13" t="s">
        <v>242</v>
      </c>
      <c r="P75" s="88" t="s">
        <v>444</v>
      </c>
      <c r="Q75" s="14" t="s">
        <v>659</v>
      </c>
      <c r="R75" s="69" t="s">
        <v>234</v>
      </c>
      <c r="S75" s="13" t="s">
        <v>232</v>
      </c>
      <c r="T75" s="69" t="s">
        <v>283</v>
      </c>
      <c r="U75" s="69" t="s">
        <v>11</v>
      </c>
      <c r="V75" s="13"/>
      <c r="W75" s="13" t="s">
        <v>445</v>
      </c>
      <c r="X75" s="16" t="s">
        <v>251</v>
      </c>
      <c r="Y75" s="91" t="s">
        <v>278</v>
      </c>
      <c r="Z75" s="91" t="s">
        <v>697</v>
      </c>
      <c r="AA75" s="91">
        <v>10</v>
      </c>
      <c r="AB75" s="69" t="s">
        <v>238</v>
      </c>
      <c r="AC75" s="64" t="s">
        <v>236</v>
      </c>
      <c r="AD75" s="75">
        <v>26.808</v>
      </c>
      <c r="AE75" s="52">
        <v>1741071.43</v>
      </c>
      <c r="AF75" s="52">
        <f>AD75*AE75</f>
        <v>46674642.895439997</v>
      </c>
      <c r="AG75" s="52">
        <f>AF75*1.12</f>
        <v>52275600.042892799</v>
      </c>
      <c r="AH75" s="75">
        <v>70.241</v>
      </c>
      <c r="AI75" s="52">
        <v>1741071.43</v>
      </c>
      <c r="AJ75" s="52">
        <f>AH75*AI75</f>
        <v>122294598.31463</v>
      </c>
      <c r="AK75" s="52">
        <f>AJ75*1.12</f>
        <v>136969950.1123856</v>
      </c>
      <c r="AL75" s="75">
        <v>65.16</v>
      </c>
      <c r="AM75" s="52">
        <v>1741071.43</v>
      </c>
      <c r="AN75" s="52">
        <f>AL75*AM75</f>
        <v>113448214.37879999</v>
      </c>
      <c r="AO75" s="52">
        <f>AN75*1.12</f>
        <v>127062000.104256</v>
      </c>
      <c r="AP75" s="75"/>
      <c r="AQ75" s="52"/>
      <c r="AR75" s="52"/>
      <c r="AS75" s="52"/>
      <c r="AT75" s="75"/>
      <c r="AU75" s="52"/>
      <c r="AV75" s="52"/>
      <c r="AW75" s="52"/>
      <c r="AX75" s="75">
        <f>AD75+AH75+AL75</f>
        <v>162.209</v>
      </c>
      <c r="AY75" s="46">
        <v>0</v>
      </c>
      <c r="AZ75" s="46">
        <v>0</v>
      </c>
      <c r="BA75" s="16" t="s">
        <v>446</v>
      </c>
      <c r="BB75" s="23"/>
      <c r="BC75" s="23"/>
      <c r="BD75" s="23"/>
      <c r="BE75" s="23"/>
      <c r="BF75" s="69" t="s">
        <v>447</v>
      </c>
      <c r="BG75" s="23"/>
      <c r="BH75" s="23"/>
      <c r="BI75" s="23"/>
      <c r="BJ75" s="23"/>
      <c r="BK75" s="23"/>
      <c r="BL75" s="23"/>
      <c r="BM75" s="16" t="s">
        <v>747</v>
      </c>
    </row>
    <row r="76" spans="1:65" s="44" customFormat="1" ht="12.75" customHeight="1" x14ac:dyDescent="0.25">
      <c r="A76" s="23" t="s">
        <v>301</v>
      </c>
      <c r="B76" s="16" t="s">
        <v>441</v>
      </c>
      <c r="C76" s="16" t="s">
        <v>442</v>
      </c>
      <c r="D76" s="94" t="s">
        <v>784</v>
      </c>
      <c r="E76" s="94"/>
      <c r="F76" s="16"/>
      <c r="G76" s="23" t="s">
        <v>443</v>
      </c>
      <c r="H76" s="54">
        <v>210013579</v>
      </c>
      <c r="I76" s="23" t="s">
        <v>58</v>
      </c>
      <c r="J76" s="23" t="s">
        <v>59</v>
      </c>
      <c r="K76" s="23" t="s">
        <v>9</v>
      </c>
      <c r="L76" s="23" t="s">
        <v>635</v>
      </c>
      <c r="M76" s="23" t="s">
        <v>60</v>
      </c>
      <c r="N76" s="16" t="s">
        <v>210</v>
      </c>
      <c r="O76" s="16" t="s">
        <v>242</v>
      </c>
      <c r="P76" s="54" t="s">
        <v>444</v>
      </c>
      <c r="Q76" s="16" t="s">
        <v>758</v>
      </c>
      <c r="R76" s="23" t="s">
        <v>234</v>
      </c>
      <c r="S76" s="16" t="s">
        <v>232</v>
      </c>
      <c r="T76" s="23" t="s">
        <v>283</v>
      </c>
      <c r="U76" s="23" t="s">
        <v>11</v>
      </c>
      <c r="V76" s="16"/>
      <c r="W76" s="16" t="s">
        <v>445</v>
      </c>
      <c r="X76" s="16" t="s">
        <v>251</v>
      </c>
      <c r="Y76" s="95" t="s">
        <v>278</v>
      </c>
      <c r="Z76" s="95" t="s">
        <v>697</v>
      </c>
      <c r="AA76" s="95">
        <v>10</v>
      </c>
      <c r="AB76" s="23" t="s">
        <v>238</v>
      </c>
      <c r="AC76" s="15" t="s">
        <v>236</v>
      </c>
      <c r="AD76" s="75">
        <v>26.808</v>
      </c>
      <c r="AE76" s="52">
        <v>1741071.43</v>
      </c>
      <c r="AF76" s="52">
        <v>46674642.895439997</v>
      </c>
      <c r="AG76" s="52">
        <v>52275600.042892799</v>
      </c>
      <c r="AH76" s="75">
        <v>124.47999999999999</v>
      </c>
      <c r="AI76" s="52">
        <v>1741071.43</v>
      </c>
      <c r="AJ76" s="52">
        <f>AH76*AI76</f>
        <v>216728571.60639998</v>
      </c>
      <c r="AK76" s="52">
        <f>AJ76*1.12</f>
        <v>242736000.199168</v>
      </c>
      <c r="AL76" s="75">
        <v>65.16</v>
      </c>
      <c r="AM76" s="52">
        <v>1741071.43</v>
      </c>
      <c r="AN76" s="52">
        <v>113448214.37879999</v>
      </c>
      <c r="AO76" s="52">
        <v>127062000.104256</v>
      </c>
      <c r="AP76" s="75"/>
      <c r="AQ76" s="52"/>
      <c r="AR76" s="52"/>
      <c r="AS76" s="52"/>
      <c r="AT76" s="75"/>
      <c r="AU76" s="52"/>
      <c r="AV76" s="52"/>
      <c r="AW76" s="52"/>
      <c r="AX76" s="75">
        <f>AD76+AH76+AL76</f>
        <v>216.44799999999998</v>
      </c>
      <c r="AY76" s="46">
        <f>AF76+AJ76+AN76</f>
        <v>376851428.88063997</v>
      </c>
      <c r="AZ76" s="46">
        <f>AG76+AK76+AO76</f>
        <v>422073600.34631681</v>
      </c>
      <c r="BA76" s="16" t="s">
        <v>446</v>
      </c>
      <c r="BB76" s="23"/>
      <c r="BC76" s="23"/>
      <c r="BD76" s="23"/>
      <c r="BE76" s="23"/>
      <c r="BF76" s="23" t="s">
        <v>447</v>
      </c>
      <c r="BG76" s="23"/>
      <c r="BH76" s="23"/>
      <c r="BI76" s="23"/>
      <c r="BJ76" s="23"/>
      <c r="BK76" s="23"/>
      <c r="BL76" s="23"/>
      <c r="BM76" s="16" t="s">
        <v>785</v>
      </c>
    </row>
    <row r="77" spans="1:65" ht="12.75" customHeight="1" x14ac:dyDescent="0.2">
      <c r="A77" s="14" t="s">
        <v>301</v>
      </c>
      <c r="B77" s="14" t="s">
        <v>441</v>
      </c>
      <c r="C77" s="14" t="s">
        <v>442</v>
      </c>
      <c r="D77" s="96" t="s">
        <v>28</v>
      </c>
      <c r="E77" s="69"/>
      <c r="F77" s="14"/>
      <c r="G77" s="26" t="s">
        <v>443</v>
      </c>
      <c r="H77" s="87">
        <v>210013579</v>
      </c>
      <c r="I77" s="26" t="s">
        <v>58</v>
      </c>
      <c r="J77" s="26" t="s">
        <v>59</v>
      </c>
      <c r="K77" s="26" t="s">
        <v>25</v>
      </c>
      <c r="L77" s="26"/>
      <c r="M77" s="26" t="s">
        <v>60</v>
      </c>
      <c r="N77" s="14" t="s">
        <v>210</v>
      </c>
      <c r="O77" s="14" t="s">
        <v>242</v>
      </c>
      <c r="P77" s="54" t="s">
        <v>444</v>
      </c>
      <c r="Q77" s="16" t="s">
        <v>264</v>
      </c>
      <c r="R77" s="26" t="s">
        <v>234</v>
      </c>
      <c r="S77" s="14" t="s">
        <v>232</v>
      </c>
      <c r="T77" s="26" t="s">
        <v>283</v>
      </c>
      <c r="U77" s="26" t="s">
        <v>11</v>
      </c>
      <c r="V77" s="14"/>
      <c r="W77" s="16" t="s">
        <v>445</v>
      </c>
      <c r="X77" s="14" t="s">
        <v>284</v>
      </c>
      <c r="Y77" s="91">
        <v>30</v>
      </c>
      <c r="Z77" s="91" t="s">
        <v>243</v>
      </c>
      <c r="AA77" s="91">
        <v>10</v>
      </c>
      <c r="AB77" s="26" t="s">
        <v>238</v>
      </c>
      <c r="AC77" s="15" t="s">
        <v>236</v>
      </c>
      <c r="AD77" s="53"/>
      <c r="AE77" s="50">
        <v>1645246.89</v>
      </c>
      <c r="AF77" s="50">
        <f>AE77*AD77</f>
        <v>0</v>
      </c>
      <c r="AG77" s="50">
        <f>AF77*1.12</f>
        <v>0</v>
      </c>
      <c r="AH77" s="53">
        <v>54.393000000000001</v>
      </c>
      <c r="AI77" s="50">
        <v>1645246.89</v>
      </c>
      <c r="AJ77" s="50">
        <f>AI77*AH77</f>
        <v>89489914.08777</v>
      </c>
      <c r="AK77" s="50">
        <f>AJ77*1.12</f>
        <v>100228703.77830242</v>
      </c>
      <c r="AL77" s="53">
        <v>54.393000000000001</v>
      </c>
      <c r="AM77" s="50">
        <v>1645246.89</v>
      </c>
      <c r="AN77" s="50">
        <f>AM77*AL77</f>
        <v>89489914.08777</v>
      </c>
      <c r="AO77" s="50">
        <f>AN77*1.12</f>
        <v>100228703.77830242</v>
      </c>
      <c r="AP77" s="53">
        <v>54.393000000000001</v>
      </c>
      <c r="AQ77" s="50">
        <v>1645246.89</v>
      </c>
      <c r="AR77" s="50">
        <f t="shared" si="73"/>
        <v>89489914.08777</v>
      </c>
      <c r="AS77" s="50">
        <f t="shared" si="61"/>
        <v>100228703.77830242</v>
      </c>
      <c r="AT77" s="53">
        <v>54.393000000000001</v>
      </c>
      <c r="AU77" s="50">
        <v>1645246.89</v>
      </c>
      <c r="AV77" s="50">
        <f t="shared" si="74"/>
        <v>89489914.08777</v>
      </c>
      <c r="AW77" s="50">
        <f t="shared" si="63"/>
        <v>100228703.77830242</v>
      </c>
      <c r="AX77" s="53">
        <f t="shared" si="64"/>
        <v>217.572</v>
      </c>
      <c r="AY77" s="50">
        <v>0</v>
      </c>
      <c r="AZ77" s="50">
        <v>0</v>
      </c>
      <c r="BA77" s="16" t="s">
        <v>446</v>
      </c>
      <c r="BB77" s="26"/>
      <c r="BC77" s="26"/>
      <c r="BD77" s="26"/>
      <c r="BE77" s="26"/>
      <c r="BF77" s="26" t="s">
        <v>448</v>
      </c>
      <c r="BG77" s="26"/>
      <c r="BH77" s="26"/>
      <c r="BI77" s="26"/>
      <c r="BJ77" s="26"/>
      <c r="BK77" s="26"/>
      <c r="BL77" s="26"/>
      <c r="BM77" s="14" t="s">
        <v>73</v>
      </c>
    </row>
    <row r="78" spans="1:65" s="17" customFormat="1" ht="12.75" customHeight="1" x14ac:dyDescent="0.2">
      <c r="A78" s="69" t="s">
        <v>301</v>
      </c>
      <c r="B78" s="16" t="s">
        <v>441</v>
      </c>
      <c r="C78" s="16" t="s">
        <v>442</v>
      </c>
      <c r="D78" s="94" t="s">
        <v>597</v>
      </c>
      <c r="E78" s="23"/>
      <c r="F78" s="16"/>
      <c r="G78" s="69" t="s">
        <v>443</v>
      </c>
      <c r="H78" s="54">
        <v>210013579</v>
      </c>
      <c r="I78" s="23" t="s">
        <v>58</v>
      </c>
      <c r="J78" s="69" t="s">
        <v>59</v>
      </c>
      <c r="K78" s="23" t="s">
        <v>25</v>
      </c>
      <c r="L78" s="23"/>
      <c r="M78" s="23" t="s">
        <v>60</v>
      </c>
      <c r="N78" s="16" t="s">
        <v>210</v>
      </c>
      <c r="O78" s="16" t="s">
        <v>242</v>
      </c>
      <c r="P78" s="88" t="s">
        <v>444</v>
      </c>
      <c r="Q78" s="16" t="s">
        <v>520</v>
      </c>
      <c r="R78" s="23" t="s">
        <v>234</v>
      </c>
      <c r="S78" s="16" t="s">
        <v>232</v>
      </c>
      <c r="T78" s="69" t="s">
        <v>283</v>
      </c>
      <c r="U78" s="23" t="s">
        <v>11</v>
      </c>
      <c r="V78" s="16"/>
      <c r="W78" s="16" t="s">
        <v>445</v>
      </c>
      <c r="X78" s="16" t="s">
        <v>284</v>
      </c>
      <c r="Y78" s="95">
        <v>30</v>
      </c>
      <c r="Z78" s="95" t="s">
        <v>243</v>
      </c>
      <c r="AA78" s="95">
        <v>10</v>
      </c>
      <c r="AB78" s="69" t="s">
        <v>238</v>
      </c>
      <c r="AC78" s="15" t="s">
        <v>236</v>
      </c>
      <c r="AD78" s="75"/>
      <c r="AE78" s="52">
        <v>1645246.89</v>
      </c>
      <c r="AF78" s="52">
        <f t="shared" ref="AF78:AF80" si="75">AD78*AE78</f>
        <v>0</v>
      </c>
      <c r="AG78" s="52">
        <f t="shared" ref="AG78:AG80" si="76">AF78*1.12</f>
        <v>0</v>
      </c>
      <c r="AH78" s="75">
        <v>54.393000000000001</v>
      </c>
      <c r="AI78" s="52">
        <v>1645246.89</v>
      </c>
      <c r="AJ78" s="52">
        <f t="shared" ref="AJ78:AJ80" si="77">AH78*AI78</f>
        <v>89489914.08777</v>
      </c>
      <c r="AK78" s="52">
        <f t="shared" ref="AK78:AK120" si="78">AJ78*1.12</f>
        <v>100228703.77830242</v>
      </c>
      <c r="AL78" s="75">
        <v>54.393000000000001</v>
      </c>
      <c r="AM78" s="52">
        <v>1645246.89</v>
      </c>
      <c r="AN78" s="52">
        <f t="shared" ref="AN78:AN80" si="79">AL78*AM78</f>
        <v>89489914.08777</v>
      </c>
      <c r="AO78" s="52">
        <f t="shared" ref="AO78:AO80" si="80">AN78*1.12</f>
        <v>100228703.77830242</v>
      </c>
      <c r="AP78" s="75">
        <v>54.393000000000001</v>
      </c>
      <c r="AQ78" s="52">
        <v>1645246.89</v>
      </c>
      <c r="AR78" s="52">
        <f t="shared" ref="AR78:AR79" si="81">AP78*AQ78</f>
        <v>89489914.08777</v>
      </c>
      <c r="AS78" s="52">
        <f t="shared" si="61"/>
        <v>100228703.77830242</v>
      </c>
      <c r="AT78" s="75">
        <v>54.393000000000001</v>
      </c>
      <c r="AU78" s="52">
        <v>1645246.89</v>
      </c>
      <c r="AV78" s="52">
        <f t="shared" ref="AV78:AV79" si="82">AT78*AU78</f>
        <v>89489914.08777</v>
      </c>
      <c r="AW78" s="52">
        <f t="shared" si="63"/>
        <v>100228703.77830242</v>
      </c>
      <c r="AX78" s="75">
        <f t="shared" ref="AX78:AX79" si="83">AD78+AH78+AL78+AP78+AT78</f>
        <v>217.572</v>
      </c>
      <c r="AY78" s="50">
        <v>0</v>
      </c>
      <c r="AZ78" s="50">
        <f>AY78*1.12</f>
        <v>0</v>
      </c>
      <c r="BA78" s="16" t="s">
        <v>446</v>
      </c>
      <c r="BB78" s="23"/>
      <c r="BC78" s="23"/>
      <c r="BD78" s="23"/>
      <c r="BE78" s="23"/>
      <c r="BF78" s="69" t="s">
        <v>448</v>
      </c>
      <c r="BG78" s="23"/>
      <c r="BH78" s="23"/>
      <c r="BI78" s="23"/>
      <c r="BJ78" s="23"/>
      <c r="BK78" s="23"/>
      <c r="BL78" s="23"/>
      <c r="BM78" s="16" t="s">
        <v>595</v>
      </c>
    </row>
    <row r="79" spans="1:65" s="17" customFormat="1" ht="12.75" customHeight="1" x14ac:dyDescent="0.2">
      <c r="A79" s="69" t="s">
        <v>301</v>
      </c>
      <c r="B79" s="16" t="s">
        <v>441</v>
      </c>
      <c r="C79" s="16" t="s">
        <v>442</v>
      </c>
      <c r="D79" s="94" t="s">
        <v>636</v>
      </c>
      <c r="E79" s="23"/>
      <c r="F79" s="16"/>
      <c r="G79" s="69" t="s">
        <v>443</v>
      </c>
      <c r="H79" s="54">
        <v>210013579</v>
      </c>
      <c r="I79" s="23" t="s">
        <v>58</v>
      </c>
      <c r="J79" s="69" t="s">
        <v>59</v>
      </c>
      <c r="K79" s="23" t="s">
        <v>9</v>
      </c>
      <c r="L79" s="23" t="s">
        <v>635</v>
      </c>
      <c r="M79" s="23" t="s">
        <v>60</v>
      </c>
      <c r="N79" s="16" t="s">
        <v>210</v>
      </c>
      <c r="O79" s="16" t="s">
        <v>242</v>
      </c>
      <c r="P79" s="88" t="s">
        <v>444</v>
      </c>
      <c r="Q79" s="16" t="s">
        <v>520</v>
      </c>
      <c r="R79" s="23" t="s">
        <v>234</v>
      </c>
      <c r="S79" s="16" t="s">
        <v>232</v>
      </c>
      <c r="T79" s="69" t="s">
        <v>283</v>
      </c>
      <c r="U79" s="23" t="s">
        <v>11</v>
      </c>
      <c r="V79" s="16"/>
      <c r="W79" s="16" t="s">
        <v>445</v>
      </c>
      <c r="X79" s="16" t="s">
        <v>284</v>
      </c>
      <c r="Y79" s="95">
        <v>30</v>
      </c>
      <c r="Z79" s="95" t="s">
        <v>243</v>
      </c>
      <c r="AA79" s="95">
        <v>10</v>
      </c>
      <c r="AB79" s="69" t="s">
        <v>238</v>
      </c>
      <c r="AC79" s="15" t="s">
        <v>236</v>
      </c>
      <c r="AD79" s="75"/>
      <c r="AE79" s="52">
        <v>1645246.89</v>
      </c>
      <c r="AF79" s="52">
        <f t="shared" si="75"/>
        <v>0</v>
      </c>
      <c r="AG79" s="52">
        <f t="shared" si="76"/>
        <v>0</v>
      </c>
      <c r="AH79" s="75">
        <v>54.393000000000001</v>
      </c>
      <c r="AI79" s="52">
        <v>1645246.89</v>
      </c>
      <c r="AJ79" s="52">
        <f t="shared" si="77"/>
        <v>89489914.08777</v>
      </c>
      <c r="AK79" s="52">
        <f t="shared" si="78"/>
        <v>100228703.77830242</v>
      </c>
      <c r="AL79" s="75">
        <v>54.393000000000001</v>
      </c>
      <c r="AM79" s="52">
        <v>1645246.89</v>
      </c>
      <c r="AN79" s="52">
        <f t="shared" si="79"/>
        <v>89489914.08777</v>
      </c>
      <c r="AO79" s="52">
        <f t="shared" si="80"/>
        <v>100228703.77830242</v>
      </c>
      <c r="AP79" s="75">
        <v>54.393000000000001</v>
      </c>
      <c r="AQ79" s="52">
        <v>1645246.89</v>
      </c>
      <c r="AR79" s="52">
        <f t="shared" si="81"/>
        <v>89489914.08777</v>
      </c>
      <c r="AS79" s="52">
        <f t="shared" si="61"/>
        <v>100228703.77830242</v>
      </c>
      <c r="AT79" s="75">
        <v>54.393000000000001</v>
      </c>
      <c r="AU79" s="52">
        <v>1645246.89</v>
      </c>
      <c r="AV79" s="52">
        <f t="shared" si="82"/>
        <v>89489914.08777</v>
      </c>
      <c r="AW79" s="52">
        <f t="shared" si="63"/>
        <v>100228703.77830242</v>
      </c>
      <c r="AX79" s="75">
        <f t="shared" si="83"/>
        <v>217.572</v>
      </c>
      <c r="AY79" s="50">
        <v>0</v>
      </c>
      <c r="AZ79" s="50">
        <v>0</v>
      </c>
      <c r="BA79" s="16" t="s">
        <v>446</v>
      </c>
      <c r="BB79" s="23"/>
      <c r="BC79" s="23"/>
      <c r="BD79" s="23"/>
      <c r="BE79" s="23"/>
      <c r="BF79" s="69" t="s">
        <v>448</v>
      </c>
      <c r="BG79" s="23"/>
      <c r="BH79" s="23"/>
      <c r="BI79" s="23"/>
      <c r="BJ79" s="23"/>
      <c r="BK79" s="23"/>
      <c r="BL79" s="23"/>
      <c r="BM79" s="16" t="s">
        <v>595</v>
      </c>
    </row>
    <row r="80" spans="1:65" s="6" customFormat="1" ht="12.75" customHeight="1" x14ac:dyDescent="0.2">
      <c r="A80" s="69" t="s">
        <v>301</v>
      </c>
      <c r="B80" s="13" t="s">
        <v>441</v>
      </c>
      <c r="C80" s="13" t="s">
        <v>442</v>
      </c>
      <c r="D80" s="96" t="s">
        <v>698</v>
      </c>
      <c r="E80" s="96"/>
      <c r="F80" s="13"/>
      <c r="G80" s="69" t="s">
        <v>443</v>
      </c>
      <c r="H80" s="88">
        <v>210013579</v>
      </c>
      <c r="I80" s="69" t="s">
        <v>58</v>
      </c>
      <c r="J80" s="69" t="s">
        <v>59</v>
      </c>
      <c r="K80" s="69" t="s">
        <v>9</v>
      </c>
      <c r="L80" s="69" t="s">
        <v>635</v>
      </c>
      <c r="M80" s="69" t="s">
        <v>60</v>
      </c>
      <c r="N80" s="13" t="s">
        <v>210</v>
      </c>
      <c r="O80" s="13" t="s">
        <v>242</v>
      </c>
      <c r="P80" s="88" t="s">
        <v>444</v>
      </c>
      <c r="Q80" s="14" t="s">
        <v>659</v>
      </c>
      <c r="R80" s="69" t="s">
        <v>234</v>
      </c>
      <c r="S80" s="13" t="s">
        <v>232</v>
      </c>
      <c r="T80" s="69" t="s">
        <v>283</v>
      </c>
      <c r="U80" s="69" t="s">
        <v>11</v>
      </c>
      <c r="V80" s="13"/>
      <c r="W80" s="13" t="s">
        <v>445</v>
      </c>
      <c r="X80" s="16" t="s">
        <v>251</v>
      </c>
      <c r="Y80" s="91" t="s">
        <v>278</v>
      </c>
      <c r="Z80" s="91" t="s">
        <v>697</v>
      </c>
      <c r="AA80" s="91">
        <v>10</v>
      </c>
      <c r="AB80" s="69" t="s">
        <v>238</v>
      </c>
      <c r="AC80" s="64" t="s">
        <v>236</v>
      </c>
      <c r="AD80" s="75">
        <v>2</v>
      </c>
      <c r="AE80" s="52">
        <v>1741071.43</v>
      </c>
      <c r="AF80" s="52">
        <f t="shared" si="75"/>
        <v>3482142.86</v>
      </c>
      <c r="AG80" s="52">
        <f t="shared" si="76"/>
        <v>3900000.0032000002</v>
      </c>
      <c r="AH80" s="75">
        <v>57.149000000000001</v>
      </c>
      <c r="AI80" s="52">
        <v>1741071.43</v>
      </c>
      <c r="AJ80" s="52">
        <f t="shared" si="77"/>
        <v>99500491.153070003</v>
      </c>
      <c r="AK80" s="52">
        <f t="shared" si="78"/>
        <v>111440550.09143841</v>
      </c>
      <c r="AL80" s="75">
        <v>30</v>
      </c>
      <c r="AM80" s="52">
        <v>1741071.43</v>
      </c>
      <c r="AN80" s="52">
        <f t="shared" si="79"/>
        <v>52232142.899999999</v>
      </c>
      <c r="AO80" s="52">
        <f t="shared" si="80"/>
        <v>58500000.048</v>
      </c>
      <c r="AP80" s="75"/>
      <c r="AQ80" s="52"/>
      <c r="AR80" s="52"/>
      <c r="AS80" s="52"/>
      <c r="AT80" s="75"/>
      <c r="AU80" s="52"/>
      <c r="AV80" s="52"/>
      <c r="AW80" s="52"/>
      <c r="AX80" s="75">
        <f t="shared" ref="AX80" si="84">AD80+AH80+AL80</f>
        <v>89.149000000000001</v>
      </c>
      <c r="AY80" s="46">
        <v>0</v>
      </c>
      <c r="AZ80" s="46">
        <v>0</v>
      </c>
      <c r="BA80" s="16" t="s">
        <v>446</v>
      </c>
      <c r="BB80" s="23"/>
      <c r="BC80" s="23"/>
      <c r="BD80" s="23"/>
      <c r="BE80" s="23"/>
      <c r="BF80" s="69" t="s">
        <v>448</v>
      </c>
      <c r="BG80" s="23"/>
      <c r="BH80" s="23"/>
      <c r="BI80" s="23"/>
      <c r="BJ80" s="23"/>
      <c r="BK80" s="23"/>
      <c r="BL80" s="23"/>
      <c r="BM80" s="16" t="s">
        <v>747</v>
      </c>
    </row>
    <row r="81" spans="1:66" s="6" customFormat="1" ht="12.75" customHeight="1" x14ac:dyDescent="0.2">
      <c r="A81" s="69" t="s">
        <v>301</v>
      </c>
      <c r="B81" s="13" t="s">
        <v>441</v>
      </c>
      <c r="C81" s="13" t="s">
        <v>442</v>
      </c>
      <c r="D81" s="96" t="s">
        <v>698</v>
      </c>
      <c r="E81" s="96"/>
      <c r="F81" s="13"/>
      <c r="G81" s="69" t="s">
        <v>443</v>
      </c>
      <c r="H81" s="88">
        <v>210013579</v>
      </c>
      <c r="I81" s="69" t="s">
        <v>58</v>
      </c>
      <c r="J81" s="69" t="s">
        <v>59</v>
      </c>
      <c r="K81" s="69" t="s">
        <v>9</v>
      </c>
      <c r="L81" s="69" t="s">
        <v>635</v>
      </c>
      <c r="M81" s="16"/>
      <c r="N81" s="13"/>
      <c r="O81" s="13" t="s">
        <v>242</v>
      </c>
      <c r="P81" s="88" t="s">
        <v>444</v>
      </c>
      <c r="Q81" s="14" t="s">
        <v>659</v>
      </c>
      <c r="R81" s="69" t="s">
        <v>234</v>
      </c>
      <c r="S81" s="13" t="s">
        <v>232</v>
      </c>
      <c r="T81" s="69" t="s">
        <v>283</v>
      </c>
      <c r="U81" s="69" t="s">
        <v>11</v>
      </c>
      <c r="V81" s="13"/>
      <c r="W81" s="13" t="s">
        <v>445</v>
      </c>
      <c r="X81" s="16" t="s">
        <v>251</v>
      </c>
      <c r="Y81" s="91" t="s">
        <v>278</v>
      </c>
      <c r="Z81" s="91" t="s">
        <v>697</v>
      </c>
      <c r="AA81" s="91">
        <v>10</v>
      </c>
      <c r="AB81" s="69" t="s">
        <v>238</v>
      </c>
      <c r="AC81" s="64" t="s">
        <v>236</v>
      </c>
      <c r="AD81" s="75">
        <v>2</v>
      </c>
      <c r="AE81" s="52">
        <v>1741071.43</v>
      </c>
      <c r="AF81" s="52">
        <f t="shared" ref="AF81" si="85">AD81*AE81</f>
        <v>3482142.86</v>
      </c>
      <c r="AG81" s="52">
        <f t="shared" ref="AG81" si="86">AF81*1.12</f>
        <v>3900000.0032000002</v>
      </c>
      <c r="AH81" s="75">
        <v>57.149000000000001</v>
      </c>
      <c r="AI81" s="52">
        <v>1741071.43</v>
      </c>
      <c r="AJ81" s="52">
        <f t="shared" ref="AJ81" si="87">AH81*AI81</f>
        <v>99500491.153070003</v>
      </c>
      <c r="AK81" s="52">
        <f t="shared" ref="AK81" si="88">AJ81*1.12</f>
        <v>111440550.09143841</v>
      </c>
      <c r="AL81" s="75">
        <v>30</v>
      </c>
      <c r="AM81" s="52">
        <v>1741071.43</v>
      </c>
      <c r="AN81" s="52">
        <f t="shared" ref="AN81" si="89">AL81*AM81</f>
        <v>52232142.899999999</v>
      </c>
      <c r="AO81" s="52">
        <f t="shared" ref="AO81" si="90">AN81*1.12</f>
        <v>58500000.048</v>
      </c>
      <c r="AP81" s="75"/>
      <c r="AQ81" s="52"/>
      <c r="AR81" s="52"/>
      <c r="AS81" s="52"/>
      <c r="AT81" s="75"/>
      <c r="AU81" s="52"/>
      <c r="AV81" s="52"/>
      <c r="AW81" s="52"/>
      <c r="AX81" s="75">
        <f t="shared" ref="AX81" si="91">AD81+AH81+AL81</f>
        <v>89.149000000000001</v>
      </c>
      <c r="AY81" s="46">
        <f t="shared" ref="AY81" si="92">AN81+AJ81+AF81</f>
        <v>155214776.91307002</v>
      </c>
      <c r="AZ81" s="46">
        <f t="shared" ref="AZ81" si="93">AO81+AK81+AG81</f>
        <v>173840550.14263842</v>
      </c>
      <c r="BA81" s="16" t="s">
        <v>446</v>
      </c>
      <c r="BB81" s="23"/>
      <c r="BC81" s="23"/>
      <c r="BD81" s="23"/>
      <c r="BE81" s="23"/>
      <c r="BF81" s="69" t="s">
        <v>448</v>
      </c>
      <c r="BG81" s="23"/>
      <c r="BH81" s="23"/>
      <c r="BI81" s="23"/>
      <c r="BJ81" s="23"/>
      <c r="BK81" s="23"/>
      <c r="BL81" s="23"/>
      <c r="BM81" s="16" t="s">
        <v>753</v>
      </c>
    </row>
    <row r="82" spans="1:66" ht="12.75" customHeight="1" x14ac:dyDescent="0.2">
      <c r="A82" s="14" t="s">
        <v>301</v>
      </c>
      <c r="B82" s="14" t="s">
        <v>441</v>
      </c>
      <c r="C82" s="14" t="s">
        <v>449</v>
      </c>
      <c r="D82" s="96" t="s">
        <v>27</v>
      </c>
      <c r="E82" s="69"/>
      <c r="F82" s="14"/>
      <c r="G82" s="26" t="s">
        <v>443</v>
      </c>
      <c r="H82" s="87">
        <v>210017794</v>
      </c>
      <c r="I82" s="26" t="s">
        <v>58</v>
      </c>
      <c r="J82" s="26" t="s">
        <v>59</v>
      </c>
      <c r="K82" s="26" t="s">
        <v>25</v>
      </c>
      <c r="L82" s="26"/>
      <c r="M82" s="26" t="s">
        <v>60</v>
      </c>
      <c r="N82" s="14" t="s">
        <v>210</v>
      </c>
      <c r="O82" s="14" t="s">
        <v>242</v>
      </c>
      <c r="P82" s="54" t="s">
        <v>444</v>
      </c>
      <c r="Q82" s="16" t="s">
        <v>264</v>
      </c>
      <c r="R82" s="26" t="s">
        <v>234</v>
      </c>
      <c r="S82" s="14" t="s">
        <v>232</v>
      </c>
      <c r="T82" s="26" t="s">
        <v>283</v>
      </c>
      <c r="U82" s="26" t="s">
        <v>11</v>
      </c>
      <c r="V82" s="14"/>
      <c r="W82" s="16" t="s">
        <v>445</v>
      </c>
      <c r="X82" s="14" t="s">
        <v>284</v>
      </c>
      <c r="Y82" s="91">
        <v>30</v>
      </c>
      <c r="Z82" s="91" t="s">
        <v>243</v>
      </c>
      <c r="AA82" s="91">
        <v>10</v>
      </c>
      <c r="AB82" s="26" t="s">
        <v>238</v>
      </c>
      <c r="AC82" s="15" t="s">
        <v>236</v>
      </c>
      <c r="AD82" s="53">
        <v>47.116</v>
      </c>
      <c r="AE82" s="50">
        <v>2000000</v>
      </c>
      <c r="AF82" s="50">
        <v>94232000</v>
      </c>
      <c r="AG82" s="50">
        <v>105539840</v>
      </c>
      <c r="AH82" s="53">
        <v>104.964</v>
      </c>
      <c r="AI82" s="50">
        <v>2000000</v>
      </c>
      <c r="AJ82" s="50">
        <f t="shared" ref="AJ82:AJ116" si="94">AI82*AH82</f>
        <v>209928000</v>
      </c>
      <c r="AK82" s="50">
        <f t="shared" si="78"/>
        <v>235119360.00000003</v>
      </c>
      <c r="AL82" s="53">
        <v>104.964</v>
      </c>
      <c r="AM82" s="50">
        <v>2000000</v>
      </c>
      <c r="AN82" s="50">
        <v>209928000</v>
      </c>
      <c r="AO82" s="50">
        <v>235119360</v>
      </c>
      <c r="AP82" s="53">
        <v>104.964</v>
      </c>
      <c r="AQ82" s="50">
        <v>2000000</v>
      </c>
      <c r="AR82" s="50">
        <f t="shared" si="73"/>
        <v>209928000</v>
      </c>
      <c r="AS82" s="50">
        <f t="shared" si="61"/>
        <v>235119360.00000003</v>
      </c>
      <c r="AT82" s="53">
        <v>104.964</v>
      </c>
      <c r="AU82" s="50">
        <v>2000000</v>
      </c>
      <c r="AV82" s="50">
        <f t="shared" si="74"/>
        <v>209928000</v>
      </c>
      <c r="AW82" s="50">
        <f t="shared" si="63"/>
        <v>235119360.00000003</v>
      </c>
      <c r="AX82" s="53">
        <f t="shared" si="64"/>
        <v>466.97199999999998</v>
      </c>
      <c r="AY82" s="50">
        <v>0</v>
      </c>
      <c r="AZ82" s="50">
        <v>0</v>
      </c>
      <c r="BA82" s="16" t="s">
        <v>446</v>
      </c>
      <c r="BB82" s="26"/>
      <c r="BC82" s="26"/>
      <c r="BD82" s="26"/>
      <c r="BE82" s="26"/>
      <c r="BF82" s="23" t="s">
        <v>450</v>
      </c>
      <c r="BG82" s="26"/>
      <c r="BH82" s="26"/>
      <c r="BI82" s="26"/>
      <c r="BJ82" s="26"/>
      <c r="BK82" s="26"/>
      <c r="BL82" s="26"/>
      <c r="BM82" s="14" t="s">
        <v>73</v>
      </c>
    </row>
    <row r="83" spans="1:66" s="17" customFormat="1" ht="12.75" customHeight="1" x14ac:dyDescent="0.2">
      <c r="A83" s="69" t="s">
        <v>301</v>
      </c>
      <c r="B83" s="16" t="s">
        <v>441</v>
      </c>
      <c r="C83" s="16" t="s">
        <v>449</v>
      </c>
      <c r="D83" s="94" t="s">
        <v>598</v>
      </c>
      <c r="E83" s="23"/>
      <c r="F83" s="16"/>
      <c r="G83" s="69" t="s">
        <v>443</v>
      </c>
      <c r="H83" s="54">
        <v>210017794</v>
      </c>
      <c r="I83" s="23" t="s">
        <v>58</v>
      </c>
      <c r="J83" s="69" t="s">
        <v>59</v>
      </c>
      <c r="K83" s="23" t="s">
        <v>25</v>
      </c>
      <c r="L83" s="23"/>
      <c r="M83" s="23" t="s">
        <v>60</v>
      </c>
      <c r="N83" s="16" t="s">
        <v>210</v>
      </c>
      <c r="O83" s="16" t="s">
        <v>242</v>
      </c>
      <c r="P83" s="88" t="s">
        <v>444</v>
      </c>
      <c r="Q83" s="16" t="s">
        <v>520</v>
      </c>
      <c r="R83" s="23" t="s">
        <v>234</v>
      </c>
      <c r="S83" s="16" t="s">
        <v>232</v>
      </c>
      <c r="T83" s="69" t="s">
        <v>283</v>
      </c>
      <c r="U83" s="23" t="s">
        <v>11</v>
      </c>
      <c r="V83" s="16"/>
      <c r="W83" s="16" t="s">
        <v>445</v>
      </c>
      <c r="X83" s="16" t="s">
        <v>284</v>
      </c>
      <c r="Y83" s="95">
        <v>30</v>
      </c>
      <c r="Z83" s="95" t="s">
        <v>243</v>
      </c>
      <c r="AA83" s="95">
        <v>10</v>
      </c>
      <c r="AB83" s="69" t="s">
        <v>238</v>
      </c>
      <c r="AC83" s="15" t="s">
        <v>236</v>
      </c>
      <c r="AD83" s="75">
        <v>17.519999999999996</v>
      </c>
      <c r="AE83" s="52">
        <v>2000000</v>
      </c>
      <c r="AF83" s="52">
        <f t="shared" ref="AF83:AF85" si="95">AD83*AE83</f>
        <v>35039999.999999993</v>
      </c>
      <c r="AG83" s="52">
        <f t="shared" ref="AG83:AG86" si="96">AF83*1.12</f>
        <v>39244799.999999993</v>
      </c>
      <c r="AH83" s="75">
        <v>104.964</v>
      </c>
      <c r="AI83" s="52">
        <v>2000000</v>
      </c>
      <c r="AJ83" s="52">
        <f t="shared" ref="AJ83:AJ85" si="97">AH83*AI83</f>
        <v>209928000</v>
      </c>
      <c r="AK83" s="52">
        <f t="shared" si="78"/>
        <v>235119360.00000003</v>
      </c>
      <c r="AL83" s="75">
        <v>104.964</v>
      </c>
      <c r="AM83" s="52">
        <v>2000000</v>
      </c>
      <c r="AN83" s="52">
        <f t="shared" ref="AN83:AN85" si="98">AL83*AM83</f>
        <v>209928000</v>
      </c>
      <c r="AO83" s="52">
        <f t="shared" ref="AO83:AO86" si="99">AN83*1.12</f>
        <v>235119360.00000003</v>
      </c>
      <c r="AP83" s="75">
        <v>104.964</v>
      </c>
      <c r="AQ83" s="52">
        <v>2000000</v>
      </c>
      <c r="AR83" s="52">
        <f t="shared" ref="AR83:AR84" si="100">AP83*AQ83</f>
        <v>209928000</v>
      </c>
      <c r="AS83" s="52">
        <f t="shared" si="61"/>
        <v>235119360.00000003</v>
      </c>
      <c r="AT83" s="75">
        <v>104.964</v>
      </c>
      <c r="AU83" s="52">
        <v>2000000</v>
      </c>
      <c r="AV83" s="52">
        <f t="shared" ref="AV83:AV84" si="101">AT83*AU83</f>
        <v>209928000</v>
      </c>
      <c r="AW83" s="52">
        <f t="shared" si="63"/>
        <v>235119360.00000003</v>
      </c>
      <c r="AX83" s="75">
        <f t="shared" ref="AX83:AX84" si="102">AD83+AH83+AL83+AP83+AT83</f>
        <v>437.37599999999998</v>
      </c>
      <c r="AY83" s="50">
        <v>0</v>
      </c>
      <c r="AZ83" s="50">
        <f>AY83*1.12</f>
        <v>0</v>
      </c>
      <c r="BA83" s="16" t="s">
        <v>446</v>
      </c>
      <c r="BB83" s="23"/>
      <c r="BC83" s="23"/>
      <c r="BD83" s="23"/>
      <c r="BE83" s="23"/>
      <c r="BF83" s="69" t="s">
        <v>599</v>
      </c>
      <c r="BG83" s="23"/>
      <c r="BH83" s="23"/>
      <c r="BI83" s="23"/>
      <c r="BJ83" s="23"/>
      <c r="BK83" s="23"/>
      <c r="BL83" s="23"/>
      <c r="BM83" s="16" t="s">
        <v>600</v>
      </c>
    </row>
    <row r="84" spans="1:66" s="17" customFormat="1" ht="12.75" customHeight="1" x14ac:dyDescent="0.2">
      <c r="A84" s="69" t="s">
        <v>301</v>
      </c>
      <c r="B84" s="16" t="s">
        <v>441</v>
      </c>
      <c r="C84" s="16" t="s">
        <v>449</v>
      </c>
      <c r="D84" s="94" t="s">
        <v>637</v>
      </c>
      <c r="E84" s="23"/>
      <c r="F84" s="16"/>
      <c r="G84" s="69" t="s">
        <v>443</v>
      </c>
      <c r="H84" s="54">
        <v>210017794</v>
      </c>
      <c r="I84" s="23" t="s">
        <v>58</v>
      </c>
      <c r="J84" s="69" t="s">
        <v>59</v>
      </c>
      <c r="K84" s="23" t="s">
        <v>9</v>
      </c>
      <c r="L84" s="23" t="s">
        <v>635</v>
      </c>
      <c r="M84" s="23" t="s">
        <v>60</v>
      </c>
      <c r="N84" s="16" t="s">
        <v>210</v>
      </c>
      <c r="O84" s="16" t="s">
        <v>242</v>
      </c>
      <c r="P84" s="88" t="s">
        <v>444</v>
      </c>
      <c r="Q84" s="16" t="s">
        <v>520</v>
      </c>
      <c r="R84" s="23" t="s">
        <v>234</v>
      </c>
      <c r="S84" s="16" t="s">
        <v>232</v>
      </c>
      <c r="T84" s="69" t="s">
        <v>283</v>
      </c>
      <c r="U84" s="23" t="s">
        <v>11</v>
      </c>
      <c r="V84" s="16"/>
      <c r="W84" s="16" t="s">
        <v>445</v>
      </c>
      <c r="X84" s="16" t="s">
        <v>284</v>
      </c>
      <c r="Y84" s="95">
        <v>30</v>
      </c>
      <c r="Z84" s="95" t="s">
        <v>243</v>
      </c>
      <c r="AA84" s="95">
        <v>10</v>
      </c>
      <c r="AB84" s="69" t="s">
        <v>238</v>
      </c>
      <c r="AC84" s="15" t="s">
        <v>236</v>
      </c>
      <c r="AD84" s="75">
        <v>17.519999999999996</v>
      </c>
      <c r="AE84" s="52">
        <v>2000000</v>
      </c>
      <c r="AF84" s="52">
        <f t="shared" si="95"/>
        <v>35039999.999999993</v>
      </c>
      <c r="AG84" s="52">
        <f t="shared" si="96"/>
        <v>39244799.999999993</v>
      </c>
      <c r="AH84" s="75">
        <v>104.964</v>
      </c>
      <c r="AI84" s="52">
        <v>2000000</v>
      </c>
      <c r="AJ84" s="52">
        <f t="shared" si="97"/>
        <v>209928000</v>
      </c>
      <c r="AK84" s="52">
        <f t="shared" si="78"/>
        <v>235119360.00000003</v>
      </c>
      <c r="AL84" s="75">
        <v>104.964</v>
      </c>
      <c r="AM84" s="52">
        <v>2000000</v>
      </c>
      <c r="AN84" s="52">
        <f t="shared" si="98"/>
        <v>209928000</v>
      </c>
      <c r="AO84" s="52">
        <f t="shared" si="99"/>
        <v>235119360.00000003</v>
      </c>
      <c r="AP84" s="75">
        <v>104.964</v>
      </c>
      <c r="AQ84" s="52">
        <v>2000000</v>
      </c>
      <c r="AR84" s="52">
        <f t="shared" si="100"/>
        <v>209928000</v>
      </c>
      <c r="AS84" s="52">
        <f t="shared" si="61"/>
        <v>235119360.00000003</v>
      </c>
      <c r="AT84" s="75">
        <v>104.964</v>
      </c>
      <c r="AU84" s="52">
        <v>2000000</v>
      </c>
      <c r="AV84" s="52">
        <f t="shared" si="101"/>
        <v>209928000</v>
      </c>
      <c r="AW84" s="52">
        <f t="shared" si="63"/>
        <v>235119360.00000003</v>
      </c>
      <c r="AX84" s="75">
        <f t="shared" si="102"/>
        <v>437.37599999999998</v>
      </c>
      <c r="AY84" s="50">
        <v>0</v>
      </c>
      <c r="AZ84" s="50">
        <v>0</v>
      </c>
      <c r="BA84" s="16" t="s">
        <v>446</v>
      </c>
      <c r="BB84" s="23"/>
      <c r="BC84" s="23"/>
      <c r="BD84" s="23"/>
      <c r="BE84" s="23"/>
      <c r="BF84" s="69" t="s">
        <v>599</v>
      </c>
      <c r="BG84" s="23"/>
      <c r="BH84" s="23"/>
      <c r="BI84" s="23"/>
      <c r="BJ84" s="23"/>
      <c r="BK84" s="23"/>
      <c r="BL84" s="23"/>
      <c r="BM84" s="16" t="s">
        <v>600</v>
      </c>
    </row>
    <row r="85" spans="1:66" s="6" customFormat="1" ht="12.75" customHeight="1" x14ac:dyDescent="0.2">
      <c r="A85" s="69" t="s">
        <v>301</v>
      </c>
      <c r="B85" s="13" t="s">
        <v>441</v>
      </c>
      <c r="C85" s="13" t="s">
        <v>449</v>
      </c>
      <c r="D85" s="96" t="s">
        <v>699</v>
      </c>
      <c r="E85" s="96"/>
      <c r="F85" s="13"/>
      <c r="G85" s="69" t="s">
        <v>443</v>
      </c>
      <c r="H85" s="88">
        <v>210017794</v>
      </c>
      <c r="I85" s="69" t="s">
        <v>58</v>
      </c>
      <c r="J85" s="69" t="s">
        <v>59</v>
      </c>
      <c r="K85" s="69" t="s">
        <v>9</v>
      </c>
      <c r="L85" s="69" t="s">
        <v>635</v>
      </c>
      <c r="M85" s="69" t="s">
        <v>60</v>
      </c>
      <c r="N85" s="13" t="s">
        <v>210</v>
      </c>
      <c r="O85" s="13" t="s">
        <v>242</v>
      </c>
      <c r="P85" s="88" t="s">
        <v>444</v>
      </c>
      <c r="Q85" s="14" t="s">
        <v>659</v>
      </c>
      <c r="R85" s="69" t="s">
        <v>234</v>
      </c>
      <c r="S85" s="13" t="s">
        <v>232</v>
      </c>
      <c r="T85" s="69" t="s">
        <v>283</v>
      </c>
      <c r="U85" s="69" t="s">
        <v>11</v>
      </c>
      <c r="V85" s="13"/>
      <c r="W85" s="13" t="s">
        <v>445</v>
      </c>
      <c r="X85" s="16" t="s">
        <v>251</v>
      </c>
      <c r="Y85" s="91">
        <v>30</v>
      </c>
      <c r="Z85" s="91" t="s">
        <v>243</v>
      </c>
      <c r="AA85" s="91">
        <v>10</v>
      </c>
      <c r="AB85" s="69" t="s">
        <v>238</v>
      </c>
      <c r="AC85" s="64" t="s">
        <v>236</v>
      </c>
      <c r="AD85" s="75">
        <v>17.519999999999996</v>
      </c>
      <c r="AE85" s="52">
        <v>2000000</v>
      </c>
      <c r="AF85" s="52">
        <f t="shared" si="95"/>
        <v>35039999.999999993</v>
      </c>
      <c r="AG85" s="52">
        <f t="shared" si="96"/>
        <v>39244799.999999993</v>
      </c>
      <c r="AH85" s="75">
        <v>104.964</v>
      </c>
      <c r="AI85" s="52">
        <v>2000000</v>
      </c>
      <c r="AJ85" s="52">
        <f t="shared" si="97"/>
        <v>209928000</v>
      </c>
      <c r="AK85" s="52">
        <f t="shared" si="78"/>
        <v>235119360.00000003</v>
      </c>
      <c r="AL85" s="75">
        <v>70.08</v>
      </c>
      <c r="AM85" s="52">
        <v>2000000</v>
      </c>
      <c r="AN85" s="52">
        <f t="shared" si="98"/>
        <v>140160000</v>
      </c>
      <c r="AO85" s="52">
        <f t="shared" si="99"/>
        <v>156979200.00000003</v>
      </c>
      <c r="AP85" s="75"/>
      <c r="AQ85" s="52"/>
      <c r="AR85" s="52"/>
      <c r="AS85" s="52"/>
      <c r="AT85" s="75"/>
      <c r="AU85" s="52"/>
      <c r="AV85" s="52"/>
      <c r="AW85" s="52"/>
      <c r="AX85" s="75">
        <f t="shared" ref="AX85" si="103">AD85+AH85+AL85</f>
        <v>192.56399999999999</v>
      </c>
      <c r="AY85" s="46">
        <v>0</v>
      </c>
      <c r="AZ85" s="46">
        <v>0</v>
      </c>
      <c r="BA85" s="16" t="s">
        <v>446</v>
      </c>
      <c r="BB85" s="23"/>
      <c r="BC85" s="23"/>
      <c r="BD85" s="23"/>
      <c r="BE85" s="23"/>
      <c r="BF85" s="69" t="s">
        <v>599</v>
      </c>
      <c r="BG85" s="23"/>
      <c r="BH85" s="23"/>
      <c r="BI85" s="23"/>
      <c r="BJ85" s="23"/>
      <c r="BK85" s="23"/>
      <c r="BL85" s="23"/>
      <c r="BM85" s="16" t="s">
        <v>748</v>
      </c>
    </row>
    <row r="86" spans="1:66" s="6" customFormat="1" ht="12.75" customHeight="1" x14ac:dyDescent="0.25">
      <c r="A86" s="182" t="s">
        <v>301</v>
      </c>
      <c r="B86" s="180" t="s">
        <v>441</v>
      </c>
      <c r="C86" s="180" t="s">
        <v>449</v>
      </c>
      <c r="D86" s="182" t="s">
        <v>981</v>
      </c>
      <c r="E86" s="182"/>
      <c r="F86" s="180"/>
      <c r="G86" s="182" t="s">
        <v>443</v>
      </c>
      <c r="H86" s="189">
        <v>210017794</v>
      </c>
      <c r="I86" s="182" t="s">
        <v>58</v>
      </c>
      <c r="J86" s="182" t="s">
        <v>59</v>
      </c>
      <c r="K86" s="182" t="s">
        <v>9</v>
      </c>
      <c r="L86" s="182" t="s">
        <v>635</v>
      </c>
      <c r="M86" s="182" t="s">
        <v>60</v>
      </c>
      <c r="N86" s="180" t="s">
        <v>210</v>
      </c>
      <c r="O86" s="180" t="s">
        <v>242</v>
      </c>
      <c r="P86" s="189" t="s">
        <v>444</v>
      </c>
      <c r="Q86" s="181" t="s">
        <v>659</v>
      </c>
      <c r="R86" s="182" t="s">
        <v>234</v>
      </c>
      <c r="S86" s="180" t="s">
        <v>232</v>
      </c>
      <c r="T86" s="182" t="s">
        <v>283</v>
      </c>
      <c r="U86" s="182" t="s">
        <v>11</v>
      </c>
      <c r="V86" s="180"/>
      <c r="W86" s="180" t="s">
        <v>445</v>
      </c>
      <c r="X86" s="190" t="s">
        <v>251</v>
      </c>
      <c r="Y86" s="180">
        <v>30</v>
      </c>
      <c r="Z86" s="180" t="s">
        <v>243</v>
      </c>
      <c r="AA86" s="180">
        <v>10</v>
      </c>
      <c r="AB86" s="182" t="s">
        <v>238</v>
      </c>
      <c r="AC86" s="191" t="s">
        <v>236</v>
      </c>
      <c r="AD86" s="192">
        <v>17.519999999999996</v>
      </c>
      <c r="AE86" s="192">
        <v>2000000</v>
      </c>
      <c r="AF86" s="188">
        <f t="shared" ref="AF86" si="104">AE86*AD86</f>
        <v>35039999.999999993</v>
      </c>
      <c r="AG86" s="188">
        <f t="shared" si="96"/>
        <v>39244799.999999993</v>
      </c>
      <c r="AH86" s="46">
        <v>159.21</v>
      </c>
      <c r="AI86" s="192">
        <v>2000000</v>
      </c>
      <c r="AJ86" s="188">
        <f t="shared" ref="AJ86" si="105">AI86*AH86</f>
        <v>318420000</v>
      </c>
      <c r="AK86" s="188">
        <f t="shared" si="78"/>
        <v>356630400.00000006</v>
      </c>
      <c r="AL86" s="192">
        <v>70.08</v>
      </c>
      <c r="AM86" s="192">
        <v>2000000</v>
      </c>
      <c r="AN86" s="188">
        <f t="shared" ref="AN86" si="106">AM86*AL86</f>
        <v>140160000</v>
      </c>
      <c r="AO86" s="188">
        <f t="shared" si="99"/>
        <v>156979200.00000003</v>
      </c>
      <c r="AP86" s="192"/>
      <c r="AQ86" s="192"/>
      <c r="AR86" s="192"/>
      <c r="AS86" s="192"/>
      <c r="AT86" s="192"/>
      <c r="AU86" s="192"/>
      <c r="AV86" s="192"/>
      <c r="AW86" s="192"/>
      <c r="AX86" s="188">
        <f t="shared" ref="AX86" si="107">AD86+AH86+AL86+AP86+AT86</f>
        <v>246.81</v>
      </c>
      <c r="AY86" s="188">
        <f t="shared" ref="AY86" si="108">AF86+AJ86+AN86+AR86+AV86</f>
        <v>493620000</v>
      </c>
      <c r="AZ86" s="188">
        <f t="shared" ref="AZ86" si="109">AY86*1.12</f>
        <v>552854400</v>
      </c>
      <c r="BA86" s="190" t="s">
        <v>446</v>
      </c>
      <c r="BB86" s="193"/>
      <c r="BC86" s="193"/>
      <c r="BD86" s="193"/>
      <c r="BE86" s="193"/>
      <c r="BF86" s="182" t="s">
        <v>599</v>
      </c>
      <c r="BG86" s="193"/>
      <c r="BH86" s="193"/>
      <c r="BI86" s="193"/>
      <c r="BJ86" s="193"/>
      <c r="BK86" s="193"/>
      <c r="BL86" s="193"/>
      <c r="BM86" s="180"/>
    </row>
    <row r="87" spans="1:66" ht="12.75" customHeight="1" x14ac:dyDescent="0.2">
      <c r="A87" s="14" t="s">
        <v>301</v>
      </c>
      <c r="B87" s="14" t="s">
        <v>441</v>
      </c>
      <c r="C87" s="14" t="s">
        <v>451</v>
      </c>
      <c r="D87" s="96" t="s">
        <v>26</v>
      </c>
      <c r="E87" s="69"/>
      <c r="F87" s="14"/>
      <c r="G87" s="26" t="s">
        <v>443</v>
      </c>
      <c r="H87" s="87">
        <v>210017795</v>
      </c>
      <c r="I87" s="26" t="s">
        <v>58</v>
      </c>
      <c r="J87" s="26" t="s">
        <v>59</v>
      </c>
      <c r="K87" s="26" t="s">
        <v>25</v>
      </c>
      <c r="L87" s="26"/>
      <c r="M87" s="26" t="s">
        <v>60</v>
      </c>
      <c r="N87" s="14" t="s">
        <v>210</v>
      </c>
      <c r="O87" s="14" t="s">
        <v>242</v>
      </c>
      <c r="P87" s="54" t="s">
        <v>444</v>
      </c>
      <c r="Q87" s="16" t="s">
        <v>264</v>
      </c>
      <c r="R87" s="26" t="s">
        <v>234</v>
      </c>
      <c r="S87" s="14" t="s">
        <v>232</v>
      </c>
      <c r="T87" s="26" t="s">
        <v>283</v>
      </c>
      <c r="U87" s="26" t="s">
        <v>11</v>
      </c>
      <c r="V87" s="14"/>
      <c r="W87" s="16" t="s">
        <v>445</v>
      </c>
      <c r="X87" s="14" t="s">
        <v>284</v>
      </c>
      <c r="Y87" s="91">
        <v>30</v>
      </c>
      <c r="Z87" s="91" t="s">
        <v>243</v>
      </c>
      <c r="AA87" s="91">
        <v>10</v>
      </c>
      <c r="AB87" s="26" t="s">
        <v>238</v>
      </c>
      <c r="AC87" s="15" t="s">
        <v>236</v>
      </c>
      <c r="AD87" s="53">
        <v>8.6300000000000008</v>
      </c>
      <c r="AE87" s="50">
        <v>5333913.9000000004</v>
      </c>
      <c r="AF87" s="50">
        <v>46031676.960000001</v>
      </c>
      <c r="AG87" s="50">
        <v>51555478.200000003</v>
      </c>
      <c r="AH87" s="53">
        <v>16.8</v>
      </c>
      <c r="AI87" s="50">
        <v>5333913.9000000004</v>
      </c>
      <c r="AJ87" s="50">
        <f t="shared" si="94"/>
        <v>89609753.520000011</v>
      </c>
      <c r="AK87" s="50">
        <f t="shared" si="78"/>
        <v>100362923.94240002</v>
      </c>
      <c r="AL87" s="53">
        <v>16.8</v>
      </c>
      <c r="AM87" s="50">
        <v>5333913.9000000004</v>
      </c>
      <c r="AN87" s="50">
        <v>89609753.519999996</v>
      </c>
      <c r="AO87" s="50">
        <v>100362923.94</v>
      </c>
      <c r="AP87" s="53">
        <v>16.8</v>
      </c>
      <c r="AQ87" s="50">
        <v>5333913.9000000004</v>
      </c>
      <c r="AR87" s="50">
        <f t="shared" si="73"/>
        <v>89609753.520000011</v>
      </c>
      <c r="AS87" s="50">
        <f t="shared" si="61"/>
        <v>100362923.94240002</v>
      </c>
      <c r="AT87" s="53">
        <v>16.8</v>
      </c>
      <c r="AU87" s="50">
        <v>5333913.9000000004</v>
      </c>
      <c r="AV87" s="50">
        <f t="shared" si="74"/>
        <v>89609753.520000011</v>
      </c>
      <c r="AW87" s="50">
        <f t="shared" si="63"/>
        <v>100362923.94240002</v>
      </c>
      <c r="AX87" s="53">
        <f t="shared" si="64"/>
        <v>75.83</v>
      </c>
      <c r="AY87" s="50">
        <v>0</v>
      </c>
      <c r="AZ87" s="50">
        <v>0</v>
      </c>
      <c r="BA87" s="16" t="s">
        <v>446</v>
      </c>
      <c r="BB87" s="26"/>
      <c r="BC87" s="26"/>
      <c r="BD87" s="26"/>
      <c r="BE87" s="26"/>
      <c r="BF87" s="23" t="s">
        <v>452</v>
      </c>
      <c r="BG87" s="26"/>
      <c r="BH87" s="26"/>
      <c r="BI87" s="26"/>
      <c r="BJ87" s="26"/>
      <c r="BK87" s="26"/>
      <c r="BL87" s="26"/>
      <c r="BM87" s="14" t="s">
        <v>73</v>
      </c>
    </row>
    <row r="88" spans="1:66" ht="12.75" customHeight="1" x14ac:dyDescent="0.2">
      <c r="A88" s="14" t="s">
        <v>301</v>
      </c>
      <c r="B88" s="14" t="s">
        <v>441</v>
      </c>
      <c r="C88" s="14" t="s">
        <v>442</v>
      </c>
      <c r="D88" s="96" t="s">
        <v>18</v>
      </c>
      <c r="E88" s="69"/>
      <c r="F88" s="14"/>
      <c r="G88" s="26" t="s">
        <v>443</v>
      </c>
      <c r="H88" s="87">
        <v>210022792</v>
      </c>
      <c r="I88" s="26" t="s">
        <v>58</v>
      </c>
      <c r="J88" s="26" t="s">
        <v>59</v>
      </c>
      <c r="K88" s="26" t="s">
        <v>25</v>
      </c>
      <c r="L88" s="26"/>
      <c r="M88" s="26" t="s">
        <v>60</v>
      </c>
      <c r="N88" s="14" t="s">
        <v>210</v>
      </c>
      <c r="O88" s="14" t="s">
        <v>242</v>
      </c>
      <c r="P88" s="54" t="s">
        <v>444</v>
      </c>
      <c r="Q88" s="16" t="s">
        <v>264</v>
      </c>
      <c r="R88" s="26" t="s">
        <v>234</v>
      </c>
      <c r="S88" s="14" t="s">
        <v>232</v>
      </c>
      <c r="T88" s="26" t="s">
        <v>283</v>
      </c>
      <c r="U88" s="26" t="s">
        <v>11</v>
      </c>
      <c r="V88" s="14"/>
      <c r="W88" s="16" t="s">
        <v>445</v>
      </c>
      <c r="X88" s="14" t="s">
        <v>284</v>
      </c>
      <c r="Y88" s="91">
        <v>30</v>
      </c>
      <c r="Z88" s="91" t="s">
        <v>243</v>
      </c>
      <c r="AA88" s="91">
        <v>10</v>
      </c>
      <c r="AB88" s="26" t="s">
        <v>238</v>
      </c>
      <c r="AC88" s="15" t="s">
        <v>236</v>
      </c>
      <c r="AD88" s="53">
        <v>33.790000000000006</v>
      </c>
      <c r="AE88" s="50">
        <v>1822800</v>
      </c>
      <c r="AF88" s="50">
        <f t="shared" ref="AF88:AF107" si="110">AE88*AD88</f>
        <v>61592412.000000015</v>
      </c>
      <c r="AG88" s="50">
        <f t="shared" ref="AG88:AG120" si="111">AF88*1.12</f>
        <v>68983501.440000027</v>
      </c>
      <c r="AH88" s="53">
        <v>71.522999999999996</v>
      </c>
      <c r="AI88" s="50">
        <v>1822800</v>
      </c>
      <c r="AJ88" s="50">
        <f t="shared" si="94"/>
        <v>130372124.39999999</v>
      </c>
      <c r="AK88" s="50">
        <f t="shared" si="78"/>
        <v>146016779.32800001</v>
      </c>
      <c r="AL88" s="53">
        <v>71.522999999999996</v>
      </c>
      <c r="AM88" s="50">
        <v>1822800</v>
      </c>
      <c r="AN88" s="50">
        <f t="shared" ref="AN88:AN107" si="112">AM88*AL88</f>
        <v>130372124.39999999</v>
      </c>
      <c r="AO88" s="50">
        <f t="shared" ref="AO88:AO110" si="113">AN88*1.12</f>
        <v>146016779.32800001</v>
      </c>
      <c r="AP88" s="53">
        <v>71.522999999999996</v>
      </c>
      <c r="AQ88" s="50">
        <v>1822800</v>
      </c>
      <c r="AR88" s="50">
        <f t="shared" si="73"/>
        <v>130372124.39999999</v>
      </c>
      <c r="AS88" s="50">
        <f t="shared" si="61"/>
        <v>146016779.32800001</v>
      </c>
      <c r="AT88" s="53">
        <v>71.522999999999996</v>
      </c>
      <c r="AU88" s="50">
        <v>1822800</v>
      </c>
      <c r="AV88" s="50">
        <f t="shared" si="74"/>
        <v>130372124.39999999</v>
      </c>
      <c r="AW88" s="50">
        <f t="shared" si="63"/>
        <v>146016779.32800001</v>
      </c>
      <c r="AX88" s="53">
        <f t="shared" si="64"/>
        <v>319.88200000000001</v>
      </c>
      <c r="AY88" s="50">
        <v>0</v>
      </c>
      <c r="AZ88" s="50">
        <v>0</v>
      </c>
      <c r="BA88" s="16" t="s">
        <v>446</v>
      </c>
      <c r="BB88" s="26"/>
      <c r="BC88" s="26"/>
      <c r="BD88" s="26"/>
      <c r="BE88" s="26"/>
      <c r="BF88" s="23" t="s">
        <v>453</v>
      </c>
      <c r="BG88" s="26"/>
      <c r="BH88" s="26"/>
      <c r="BI88" s="26"/>
      <c r="BJ88" s="26"/>
      <c r="BK88" s="26"/>
      <c r="BL88" s="26"/>
      <c r="BM88" s="14" t="s">
        <v>73</v>
      </c>
    </row>
    <row r="89" spans="1:66" s="17" customFormat="1" ht="12.75" customHeight="1" x14ac:dyDescent="0.2">
      <c r="A89" s="69" t="s">
        <v>301</v>
      </c>
      <c r="B89" s="16" t="s">
        <v>441</v>
      </c>
      <c r="C89" s="16" t="s">
        <v>442</v>
      </c>
      <c r="D89" s="94" t="s">
        <v>19</v>
      </c>
      <c r="E89" s="23"/>
      <c r="F89" s="16"/>
      <c r="G89" s="69" t="s">
        <v>443</v>
      </c>
      <c r="H89" s="54">
        <v>210022792</v>
      </c>
      <c r="I89" s="23" t="s">
        <v>58</v>
      </c>
      <c r="J89" s="69" t="s">
        <v>59</v>
      </c>
      <c r="K89" s="23" t="s">
        <v>25</v>
      </c>
      <c r="L89" s="23"/>
      <c r="M89" s="23" t="s">
        <v>60</v>
      </c>
      <c r="N89" s="16" t="s">
        <v>210</v>
      </c>
      <c r="O89" s="16" t="s">
        <v>242</v>
      </c>
      <c r="P89" s="88" t="s">
        <v>444</v>
      </c>
      <c r="Q89" s="16" t="s">
        <v>520</v>
      </c>
      <c r="R89" s="23" t="s">
        <v>234</v>
      </c>
      <c r="S89" s="16" t="s">
        <v>232</v>
      </c>
      <c r="T89" s="69" t="s">
        <v>283</v>
      </c>
      <c r="U89" s="23" t="s">
        <v>11</v>
      </c>
      <c r="V89" s="16"/>
      <c r="W89" s="16" t="s">
        <v>445</v>
      </c>
      <c r="X89" s="16" t="s">
        <v>284</v>
      </c>
      <c r="Y89" s="95">
        <v>30</v>
      </c>
      <c r="Z89" s="95" t="s">
        <v>243</v>
      </c>
      <c r="AA89" s="95">
        <v>10</v>
      </c>
      <c r="AB89" s="69" t="s">
        <v>238</v>
      </c>
      <c r="AC89" s="15" t="s">
        <v>236</v>
      </c>
      <c r="AD89" s="75">
        <v>26.808</v>
      </c>
      <c r="AE89" s="52">
        <v>1822800</v>
      </c>
      <c r="AF89" s="52">
        <f t="shared" ref="AF89" si="114">AD89*AE89</f>
        <v>48865622.399999999</v>
      </c>
      <c r="AG89" s="52">
        <f t="shared" si="111"/>
        <v>54729497.088000007</v>
      </c>
      <c r="AH89" s="75">
        <v>51.48</v>
      </c>
      <c r="AI89" s="52">
        <v>1822800</v>
      </c>
      <c r="AJ89" s="52">
        <f t="shared" ref="AJ89" si="115">AH89*AI89</f>
        <v>93837744</v>
      </c>
      <c r="AK89" s="52">
        <f t="shared" si="78"/>
        <v>105098273.28000002</v>
      </c>
      <c r="AL89" s="75">
        <v>51.48</v>
      </c>
      <c r="AM89" s="52">
        <v>1822800</v>
      </c>
      <c r="AN89" s="52">
        <f t="shared" ref="AN89" si="116">AL89*AM89</f>
        <v>93837744</v>
      </c>
      <c r="AO89" s="52">
        <f t="shared" si="113"/>
        <v>105098273.28000002</v>
      </c>
      <c r="AP89" s="75">
        <v>51.48</v>
      </c>
      <c r="AQ89" s="52">
        <v>1822800</v>
      </c>
      <c r="AR89" s="52">
        <f t="shared" ref="AR89" si="117">AP89*AQ89</f>
        <v>93837744</v>
      </c>
      <c r="AS89" s="52">
        <f t="shared" si="61"/>
        <v>105098273.28000002</v>
      </c>
      <c r="AT89" s="75">
        <v>51.48</v>
      </c>
      <c r="AU89" s="52">
        <v>1822800</v>
      </c>
      <c r="AV89" s="52">
        <f t="shared" ref="AV89" si="118">AT89*AU89</f>
        <v>93837744</v>
      </c>
      <c r="AW89" s="52">
        <f t="shared" si="63"/>
        <v>105098273.28000002</v>
      </c>
      <c r="AX89" s="75">
        <f t="shared" ref="AX89" si="119">AD89+AH89+AL89+AP89+AT89</f>
        <v>232.72799999999998</v>
      </c>
      <c r="AY89" s="50">
        <v>0</v>
      </c>
      <c r="AZ89" s="50">
        <f>AY89*1.12</f>
        <v>0</v>
      </c>
      <c r="BA89" s="16" t="s">
        <v>446</v>
      </c>
      <c r="BB89" s="23"/>
      <c r="BC89" s="23"/>
      <c r="BD89" s="23"/>
      <c r="BE89" s="23"/>
      <c r="BF89" s="69" t="s">
        <v>453</v>
      </c>
      <c r="BG89" s="23"/>
      <c r="BH89" s="23"/>
      <c r="BI89" s="23"/>
      <c r="BJ89" s="23"/>
      <c r="BK89" s="23"/>
      <c r="BL89" s="23"/>
      <c r="BM89" s="16" t="s">
        <v>601</v>
      </c>
    </row>
    <row r="90" spans="1:66" s="6" customFormat="1" ht="12.75" customHeight="1" x14ac:dyDescent="0.2">
      <c r="A90" s="69" t="s">
        <v>301</v>
      </c>
      <c r="B90" s="13" t="s">
        <v>441</v>
      </c>
      <c r="C90" s="13" t="s">
        <v>442</v>
      </c>
      <c r="D90" s="96" t="s">
        <v>20</v>
      </c>
      <c r="E90" s="13"/>
      <c r="F90" s="13"/>
      <c r="G90" s="69" t="s">
        <v>443</v>
      </c>
      <c r="H90" s="88">
        <v>210022792</v>
      </c>
      <c r="I90" s="69" t="s">
        <v>58</v>
      </c>
      <c r="J90" s="69" t="s">
        <v>59</v>
      </c>
      <c r="K90" s="69" t="s">
        <v>9</v>
      </c>
      <c r="L90" s="69" t="s">
        <v>635</v>
      </c>
      <c r="M90" s="69" t="s">
        <v>60</v>
      </c>
      <c r="N90" s="13" t="s">
        <v>210</v>
      </c>
      <c r="O90" s="13" t="s">
        <v>242</v>
      </c>
      <c r="P90" s="88" t="s">
        <v>444</v>
      </c>
      <c r="Q90" s="13" t="s">
        <v>520</v>
      </c>
      <c r="R90" s="69" t="s">
        <v>234</v>
      </c>
      <c r="S90" s="13" t="s">
        <v>232</v>
      </c>
      <c r="T90" s="69" t="s">
        <v>283</v>
      </c>
      <c r="U90" s="69" t="s">
        <v>11</v>
      </c>
      <c r="V90" s="13"/>
      <c r="W90" s="13" t="s">
        <v>445</v>
      </c>
      <c r="X90" s="13" t="s">
        <v>284</v>
      </c>
      <c r="Y90" s="91">
        <v>30</v>
      </c>
      <c r="Z90" s="91" t="s">
        <v>243</v>
      </c>
      <c r="AA90" s="91">
        <v>10</v>
      </c>
      <c r="AB90" s="69" t="s">
        <v>238</v>
      </c>
      <c r="AC90" s="64" t="s">
        <v>236</v>
      </c>
      <c r="AD90" s="75">
        <v>26.808</v>
      </c>
      <c r="AE90" s="52">
        <v>1822800</v>
      </c>
      <c r="AF90" s="52">
        <v>48865622.399999999</v>
      </c>
      <c r="AG90" s="52">
        <v>54729497.088000007</v>
      </c>
      <c r="AH90" s="75">
        <v>51.48</v>
      </c>
      <c r="AI90" s="52">
        <v>1822800</v>
      </c>
      <c r="AJ90" s="52">
        <v>93837744</v>
      </c>
      <c r="AK90" s="52">
        <v>105098273.28000002</v>
      </c>
      <c r="AL90" s="75">
        <v>51.48</v>
      </c>
      <c r="AM90" s="52">
        <v>1822800</v>
      </c>
      <c r="AN90" s="52">
        <v>93837744</v>
      </c>
      <c r="AO90" s="52">
        <v>105098273.28000002</v>
      </c>
      <c r="AP90" s="75">
        <v>51.48</v>
      </c>
      <c r="AQ90" s="52">
        <v>1822800</v>
      </c>
      <c r="AR90" s="52">
        <v>93837744</v>
      </c>
      <c r="AS90" s="52">
        <v>105098273.28000002</v>
      </c>
      <c r="AT90" s="75">
        <v>51.48</v>
      </c>
      <c r="AU90" s="52">
        <v>1822800</v>
      </c>
      <c r="AV90" s="52">
        <v>93837744</v>
      </c>
      <c r="AW90" s="52">
        <v>105098273.28000002</v>
      </c>
      <c r="AX90" s="75">
        <v>232.72799999999998</v>
      </c>
      <c r="AY90" s="50">
        <v>0</v>
      </c>
      <c r="AZ90" s="50">
        <v>0</v>
      </c>
      <c r="BA90" s="16" t="s">
        <v>446</v>
      </c>
      <c r="BB90" s="23"/>
      <c r="BC90" s="23"/>
      <c r="BD90" s="23"/>
      <c r="BE90" s="23"/>
      <c r="BF90" s="69" t="s">
        <v>453</v>
      </c>
      <c r="BG90" s="23"/>
      <c r="BH90" s="23"/>
      <c r="BI90" s="23"/>
      <c r="BJ90" s="23"/>
      <c r="BK90" s="23"/>
      <c r="BL90" s="23"/>
      <c r="BM90" s="26" t="s">
        <v>985</v>
      </c>
      <c r="BN90" s="44"/>
    </row>
    <row r="91" spans="1:66" ht="12.75" customHeight="1" x14ac:dyDescent="0.2">
      <c r="A91" s="14" t="s">
        <v>301</v>
      </c>
      <c r="B91" s="14" t="s">
        <v>441</v>
      </c>
      <c r="C91" s="14" t="s">
        <v>442</v>
      </c>
      <c r="D91" s="96" t="s">
        <v>24</v>
      </c>
      <c r="E91" s="69"/>
      <c r="F91" s="14"/>
      <c r="G91" s="26" t="s">
        <v>443</v>
      </c>
      <c r="H91" s="87">
        <v>210022792</v>
      </c>
      <c r="I91" s="26" t="s">
        <v>58</v>
      </c>
      <c r="J91" s="26" t="s">
        <v>59</v>
      </c>
      <c r="K91" s="26" t="s">
        <v>25</v>
      </c>
      <c r="L91" s="26"/>
      <c r="M91" s="26" t="s">
        <v>60</v>
      </c>
      <c r="N91" s="14" t="s">
        <v>210</v>
      </c>
      <c r="O91" s="14" t="s">
        <v>242</v>
      </c>
      <c r="P91" s="54" t="s">
        <v>444</v>
      </c>
      <c r="Q91" s="16" t="s">
        <v>264</v>
      </c>
      <c r="R91" s="26" t="s">
        <v>234</v>
      </c>
      <c r="S91" s="14" t="s">
        <v>232</v>
      </c>
      <c r="T91" s="26" t="s">
        <v>283</v>
      </c>
      <c r="U91" s="26" t="s">
        <v>11</v>
      </c>
      <c r="V91" s="14"/>
      <c r="W91" s="16" t="s">
        <v>445</v>
      </c>
      <c r="X91" s="14" t="s">
        <v>284</v>
      </c>
      <c r="Y91" s="91">
        <v>30</v>
      </c>
      <c r="Z91" s="91" t="s">
        <v>243</v>
      </c>
      <c r="AA91" s="91">
        <v>10</v>
      </c>
      <c r="AB91" s="26" t="s">
        <v>238</v>
      </c>
      <c r="AC91" s="15" t="s">
        <v>236</v>
      </c>
      <c r="AD91" s="53"/>
      <c r="AE91" s="50">
        <v>1822800</v>
      </c>
      <c r="AF91" s="50">
        <f t="shared" si="110"/>
        <v>0</v>
      </c>
      <c r="AG91" s="50">
        <f t="shared" si="111"/>
        <v>0</v>
      </c>
      <c r="AH91" s="53">
        <v>2.7559999999999998</v>
      </c>
      <c r="AI91" s="50">
        <v>1822800</v>
      </c>
      <c r="AJ91" s="50">
        <f t="shared" si="94"/>
        <v>5023636.8</v>
      </c>
      <c r="AK91" s="50">
        <f t="shared" si="78"/>
        <v>5626473.216</v>
      </c>
      <c r="AL91" s="53">
        <v>2.7559999999999998</v>
      </c>
      <c r="AM91" s="50">
        <v>1822800</v>
      </c>
      <c r="AN91" s="50">
        <f t="shared" si="112"/>
        <v>5023636.8</v>
      </c>
      <c r="AO91" s="50">
        <f t="shared" si="113"/>
        <v>5626473.216</v>
      </c>
      <c r="AP91" s="53">
        <v>2.7559999999999998</v>
      </c>
      <c r="AQ91" s="50">
        <v>1822800</v>
      </c>
      <c r="AR91" s="50">
        <f t="shared" si="73"/>
        <v>5023636.8</v>
      </c>
      <c r="AS91" s="50">
        <f t="shared" si="61"/>
        <v>5626473.216</v>
      </c>
      <c r="AT91" s="53">
        <v>2.7559999999999998</v>
      </c>
      <c r="AU91" s="50">
        <v>1822800</v>
      </c>
      <c r="AV91" s="50">
        <f t="shared" si="74"/>
        <v>5023636.8</v>
      </c>
      <c r="AW91" s="50">
        <f t="shared" si="63"/>
        <v>5626473.216</v>
      </c>
      <c r="AX91" s="53">
        <f t="shared" si="64"/>
        <v>11.023999999999999</v>
      </c>
      <c r="AY91" s="50">
        <v>0</v>
      </c>
      <c r="AZ91" s="50">
        <v>0</v>
      </c>
      <c r="BA91" s="16" t="s">
        <v>446</v>
      </c>
      <c r="BB91" s="26"/>
      <c r="BC91" s="26"/>
      <c r="BD91" s="26"/>
      <c r="BE91" s="26"/>
      <c r="BF91" s="23" t="s">
        <v>454</v>
      </c>
      <c r="BG91" s="26"/>
      <c r="BH91" s="26"/>
      <c r="BI91" s="26"/>
      <c r="BJ91" s="26"/>
      <c r="BK91" s="26"/>
      <c r="BL91" s="26"/>
      <c r="BM91" s="14" t="s">
        <v>73</v>
      </c>
    </row>
    <row r="92" spans="1:66" s="17" customFormat="1" ht="12.75" customHeight="1" x14ac:dyDescent="0.2">
      <c r="A92" s="69" t="s">
        <v>301</v>
      </c>
      <c r="B92" s="16" t="s">
        <v>441</v>
      </c>
      <c r="C92" s="16" t="s">
        <v>442</v>
      </c>
      <c r="D92" s="94" t="s">
        <v>602</v>
      </c>
      <c r="E92" s="23"/>
      <c r="F92" s="16"/>
      <c r="G92" s="69" t="s">
        <v>443</v>
      </c>
      <c r="H92" s="54">
        <v>210022792</v>
      </c>
      <c r="I92" s="23" t="s">
        <v>58</v>
      </c>
      <c r="J92" s="69" t="s">
        <v>59</v>
      </c>
      <c r="K92" s="23" t="s">
        <v>25</v>
      </c>
      <c r="L92" s="23"/>
      <c r="M92" s="23" t="s">
        <v>60</v>
      </c>
      <c r="N92" s="16" t="s">
        <v>210</v>
      </c>
      <c r="O92" s="16" t="s">
        <v>242</v>
      </c>
      <c r="P92" s="88" t="s">
        <v>444</v>
      </c>
      <c r="Q92" s="16" t="s">
        <v>520</v>
      </c>
      <c r="R92" s="23" t="s">
        <v>234</v>
      </c>
      <c r="S92" s="16" t="s">
        <v>232</v>
      </c>
      <c r="T92" s="69" t="s">
        <v>283</v>
      </c>
      <c r="U92" s="23" t="s">
        <v>11</v>
      </c>
      <c r="V92" s="16"/>
      <c r="W92" s="16" t="s">
        <v>445</v>
      </c>
      <c r="X92" s="16" t="s">
        <v>284</v>
      </c>
      <c r="Y92" s="95">
        <v>30</v>
      </c>
      <c r="Z92" s="95" t="s">
        <v>243</v>
      </c>
      <c r="AA92" s="95">
        <v>10</v>
      </c>
      <c r="AB92" s="69" t="s">
        <v>238</v>
      </c>
      <c r="AC92" s="15" t="s">
        <v>236</v>
      </c>
      <c r="AD92" s="75">
        <v>2</v>
      </c>
      <c r="AE92" s="52">
        <v>1822800</v>
      </c>
      <c r="AF92" s="52">
        <f t="shared" ref="AF92" si="120">AD92*AE92</f>
        <v>3645600</v>
      </c>
      <c r="AG92" s="52">
        <f t="shared" si="111"/>
        <v>4083072.0000000005</v>
      </c>
      <c r="AH92" s="75">
        <v>2.7559999999999998</v>
      </c>
      <c r="AI92" s="52">
        <v>1822800</v>
      </c>
      <c r="AJ92" s="52">
        <f t="shared" ref="AJ92" si="121">AH92*AI92</f>
        <v>5023636.8</v>
      </c>
      <c r="AK92" s="52">
        <f t="shared" si="78"/>
        <v>5626473.216</v>
      </c>
      <c r="AL92" s="75">
        <v>2.7559999999999998</v>
      </c>
      <c r="AM92" s="52">
        <v>1822800</v>
      </c>
      <c r="AN92" s="52">
        <f t="shared" ref="AN92" si="122">AL92*AM92</f>
        <v>5023636.8</v>
      </c>
      <c r="AO92" s="52">
        <f t="shared" si="113"/>
        <v>5626473.216</v>
      </c>
      <c r="AP92" s="75">
        <v>2.7559999999999998</v>
      </c>
      <c r="AQ92" s="52">
        <v>1822800</v>
      </c>
      <c r="AR92" s="52">
        <f t="shared" ref="AR92" si="123">AP92*AQ92</f>
        <v>5023636.8</v>
      </c>
      <c r="AS92" s="52">
        <f t="shared" si="61"/>
        <v>5626473.216</v>
      </c>
      <c r="AT92" s="75">
        <v>2.7559999999999998</v>
      </c>
      <c r="AU92" s="52">
        <v>1822800</v>
      </c>
      <c r="AV92" s="52">
        <f t="shared" ref="AV92" si="124">AT92*AU92</f>
        <v>5023636.8</v>
      </c>
      <c r="AW92" s="52">
        <f t="shared" si="63"/>
        <v>5626473.216</v>
      </c>
      <c r="AX92" s="75">
        <f t="shared" ref="AX92" si="125">AD92+AH92+AL92+AP92+AT92</f>
        <v>13.024000000000001</v>
      </c>
      <c r="AY92" s="50">
        <v>0</v>
      </c>
      <c r="AZ92" s="50">
        <f>AY92*1.12</f>
        <v>0</v>
      </c>
      <c r="BA92" s="16" t="s">
        <v>446</v>
      </c>
      <c r="BB92" s="23"/>
      <c r="BC92" s="23"/>
      <c r="BD92" s="23"/>
      <c r="BE92" s="23"/>
      <c r="BF92" s="69" t="s">
        <v>454</v>
      </c>
      <c r="BG92" s="23"/>
      <c r="BH92" s="23"/>
      <c r="BI92" s="23"/>
      <c r="BJ92" s="23"/>
      <c r="BK92" s="23"/>
      <c r="BL92" s="23"/>
      <c r="BM92" s="16" t="s">
        <v>601</v>
      </c>
    </row>
    <row r="93" spans="1:66" s="6" customFormat="1" ht="12.75" customHeight="1" x14ac:dyDescent="0.2">
      <c r="A93" s="69" t="s">
        <v>301</v>
      </c>
      <c r="B93" s="13" t="s">
        <v>441</v>
      </c>
      <c r="C93" s="13" t="s">
        <v>442</v>
      </c>
      <c r="D93" s="96" t="s">
        <v>638</v>
      </c>
      <c r="E93" s="69"/>
      <c r="F93" s="13"/>
      <c r="G93" s="69" t="s">
        <v>443</v>
      </c>
      <c r="H93" s="88">
        <v>210022792</v>
      </c>
      <c r="I93" s="69" t="s">
        <v>58</v>
      </c>
      <c r="J93" s="69" t="s">
        <v>59</v>
      </c>
      <c r="K93" s="69" t="s">
        <v>9</v>
      </c>
      <c r="L93" s="69" t="s">
        <v>635</v>
      </c>
      <c r="M93" s="69" t="s">
        <v>60</v>
      </c>
      <c r="N93" s="13" t="s">
        <v>210</v>
      </c>
      <c r="O93" s="13" t="s">
        <v>242</v>
      </c>
      <c r="P93" s="88" t="s">
        <v>444</v>
      </c>
      <c r="Q93" s="13" t="s">
        <v>520</v>
      </c>
      <c r="R93" s="69" t="s">
        <v>234</v>
      </c>
      <c r="S93" s="13" t="s">
        <v>232</v>
      </c>
      <c r="T93" s="69" t="s">
        <v>283</v>
      </c>
      <c r="U93" s="69" t="s">
        <v>11</v>
      </c>
      <c r="V93" s="13"/>
      <c r="W93" s="13" t="s">
        <v>445</v>
      </c>
      <c r="X93" s="13" t="s">
        <v>284</v>
      </c>
      <c r="Y93" s="91">
        <v>30</v>
      </c>
      <c r="Z93" s="91" t="s">
        <v>243</v>
      </c>
      <c r="AA93" s="91">
        <v>10</v>
      </c>
      <c r="AB93" s="69" t="s">
        <v>238</v>
      </c>
      <c r="AC93" s="64" t="s">
        <v>236</v>
      </c>
      <c r="AD93" s="75">
        <v>2</v>
      </c>
      <c r="AE93" s="52">
        <v>1822800</v>
      </c>
      <c r="AF93" s="52">
        <v>3645600</v>
      </c>
      <c r="AG93" s="52">
        <v>4083072.0000000005</v>
      </c>
      <c r="AH93" s="75">
        <v>2.7559999999999998</v>
      </c>
      <c r="AI93" s="52">
        <v>1822800</v>
      </c>
      <c r="AJ93" s="52">
        <v>5023636.8</v>
      </c>
      <c r="AK93" s="52">
        <v>5626473.216</v>
      </c>
      <c r="AL93" s="75">
        <v>2.7559999999999998</v>
      </c>
      <c r="AM93" s="52">
        <v>1822800</v>
      </c>
      <c r="AN93" s="52">
        <v>5023636.8</v>
      </c>
      <c r="AO93" s="52">
        <v>5626473.216</v>
      </c>
      <c r="AP93" s="75">
        <v>2.7559999999999998</v>
      </c>
      <c r="AQ93" s="52">
        <v>1822800</v>
      </c>
      <c r="AR93" s="52">
        <v>5023636.8</v>
      </c>
      <c r="AS93" s="52">
        <v>5626473.216</v>
      </c>
      <c r="AT93" s="75">
        <v>2.7559999999999998</v>
      </c>
      <c r="AU93" s="52">
        <v>1822800</v>
      </c>
      <c r="AV93" s="52">
        <v>5023636.8</v>
      </c>
      <c r="AW93" s="52">
        <v>5626473.216</v>
      </c>
      <c r="AX93" s="75">
        <v>13.024000000000001</v>
      </c>
      <c r="AY93" s="50">
        <v>0</v>
      </c>
      <c r="AZ93" s="50">
        <v>0</v>
      </c>
      <c r="BA93" s="16" t="s">
        <v>446</v>
      </c>
      <c r="BB93" s="23"/>
      <c r="BC93" s="23"/>
      <c r="BD93" s="23"/>
      <c r="BE93" s="23"/>
      <c r="BF93" s="69" t="s">
        <v>454</v>
      </c>
      <c r="BG93" s="23"/>
      <c r="BH93" s="23"/>
      <c r="BI93" s="23"/>
      <c r="BJ93" s="23"/>
      <c r="BK93" s="23"/>
      <c r="BL93" s="23"/>
      <c r="BM93" s="26" t="s">
        <v>985</v>
      </c>
      <c r="BN93" s="44"/>
    </row>
    <row r="94" spans="1:66" ht="12.75" customHeight="1" x14ac:dyDescent="0.2">
      <c r="A94" s="14" t="s">
        <v>301</v>
      </c>
      <c r="B94" s="14" t="s">
        <v>441</v>
      </c>
      <c r="C94" s="14" t="s">
        <v>442</v>
      </c>
      <c r="D94" s="96" t="s">
        <v>17</v>
      </c>
      <c r="E94" s="69"/>
      <c r="F94" s="14"/>
      <c r="G94" s="26" t="s">
        <v>443</v>
      </c>
      <c r="H94" s="87">
        <v>210022792</v>
      </c>
      <c r="I94" s="26" t="s">
        <v>58</v>
      </c>
      <c r="J94" s="26" t="s">
        <v>59</v>
      </c>
      <c r="K94" s="26" t="s">
        <v>25</v>
      </c>
      <c r="L94" s="26"/>
      <c r="M94" s="26" t="s">
        <v>60</v>
      </c>
      <c r="N94" s="14" t="s">
        <v>210</v>
      </c>
      <c r="O94" s="14" t="s">
        <v>242</v>
      </c>
      <c r="P94" s="54" t="s">
        <v>444</v>
      </c>
      <c r="Q94" s="16" t="s">
        <v>264</v>
      </c>
      <c r="R94" s="26" t="s">
        <v>234</v>
      </c>
      <c r="S94" s="14" t="s">
        <v>232</v>
      </c>
      <c r="T94" s="26" t="s">
        <v>283</v>
      </c>
      <c r="U94" s="26" t="s">
        <v>11</v>
      </c>
      <c r="V94" s="14"/>
      <c r="W94" s="16" t="s">
        <v>445</v>
      </c>
      <c r="X94" s="14" t="s">
        <v>284</v>
      </c>
      <c r="Y94" s="91">
        <v>30</v>
      </c>
      <c r="Z94" s="91" t="s">
        <v>243</v>
      </c>
      <c r="AA94" s="91">
        <v>10</v>
      </c>
      <c r="AB94" s="26" t="s">
        <v>238</v>
      </c>
      <c r="AC94" s="15" t="s">
        <v>236</v>
      </c>
      <c r="AD94" s="53">
        <v>18</v>
      </c>
      <c r="AE94" s="50">
        <v>1822800</v>
      </c>
      <c r="AF94" s="50">
        <f t="shared" si="110"/>
        <v>32810400</v>
      </c>
      <c r="AG94" s="50">
        <f t="shared" si="111"/>
        <v>36747648</v>
      </c>
      <c r="AH94" s="53">
        <v>36.523000000000003</v>
      </c>
      <c r="AI94" s="50">
        <v>1822800</v>
      </c>
      <c r="AJ94" s="50">
        <f t="shared" si="94"/>
        <v>66574124.400000006</v>
      </c>
      <c r="AK94" s="50">
        <f t="shared" si="78"/>
        <v>74563019.328000009</v>
      </c>
      <c r="AL94" s="53">
        <v>36.523000000000003</v>
      </c>
      <c r="AM94" s="50">
        <v>1822800</v>
      </c>
      <c r="AN94" s="50">
        <f t="shared" si="112"/>
        <v>66574124.400000006</v>
      </c>
      <c r="AO94" s="50">
        <f t="shared" si="113"/>
        <v>74563019.328000009</v>
      </c>
      <c r="AP94" s="53">
        <v>36.523000000000003</v>
      </c>
      <c r="AQ94" s="50">
        <v>1822800</v>
      </c>
      <c r="AR94" s="50">
        <f t="shared" si="73"/>
        <v>66574124.400000006</v>
      </c>
      <c r="AS94" s="50">
        <f t="shared" si="61"/>
        <v>74563019.328000009</v>
      </c>
      <c r="AT94" s="53">
        <v>36.523000000000003</v>
      </c>
      <c r="AU94" s="50">
        <v>1822800</v>
      </c>
      <c r="AV94" s="50">
        <f t="shared" si="74"/>
        <v>66574124.400000006</v>
      </c>
      <c r="AW94" s="50">
        <f t="shared" si="63"/>
        <v>74563019.328000009</v>
      </c>
      <c r="AX94" s="53">
        <f t="shared" si="64"/>
        <v>164.09200000000001</v>
      </c>
      <c r="AY94" s="50">
        <v>0</v>
      </c>
      <c r="AZ94" s="50">
        <v>0</v>
      </c>
      <c r="BA94" s="16" t="s">
        <v>446</v>
      </c>
      <c r="BB94" s="26"/>
      <c r="BC94" s="26"/>
      <c r="BD94" s="26"/>
      <c r="BE94" s="26"/>
      <c r="BF94" s="23" t="s">
        <v>455</v>
      </c>
      <c r="BG94" s="26"/>
      <c r="BH94" s="26"/>
      <c r="BI94" s="26"/>
      <c r="BJ94" s="26"/>
      <c r="BK94" s="26"/>
      <c r="BL94" s="26"/>
      <c r="BM94" s="14" t="s">
        <v>73</v>
      </c>
    </row>
    <row r="95" spans="1:66" s="17" customFormat="1" ht="12.75" customHeight="1" x14ac:dyDescent="0.2">
      <c r="A95" s="69" t="s">
        <v>301</v>
      </c>
      <c r="B95" s="16" t="s">
        <v>441</v>
      </c>
      <c r="C95" s="16" t="s">
        <v>442</v>
      </c>
      <c r="D95" s="94" t="s">
        <v>603</v>
      </c>
      <c r="E95" s="23"/>
      <c r="F95" s="16"/>
      <c r="G95" s="69" t="s">
        <v>443</v>
      </c>
      <c r="H95" s="54">
        <v>210022792</v>
      </c>
      <c r="I95" s="23" t="s">
        <v>58</v>
      </c>
      <c r="J95" s="69" t="s">
        <v>59</v>
      </c>
      <c r="K95" s="23" t="s">
        <v>25</v>
      </c>
      <c r="L95" s="23"/>
      <c r="M95" s="23" t="s">
        <v>60</v>
      </c>
      <c r="N95" s="16" t="s">
        <v>210</v>
      </c>
      <c r="O95" s="16" t="s">
        <v>242</v>
      </c>
      <c r="P95" s="88" t="s">
        <v>444</v>
      </c>
      <c r="Q95" s="16" t="s">
        <v>520</v>
      </c>
      <c r="R95" s="23" t="s">
        <v>234</v>
      </c>
      <c r="S95" s="16" t="s">
        <v>232</v>
      </c>
      <c r="T95" s="69" t="s">
        <v>283</v>
      </c>
      <c r="U95" s="23" t="s">
        <v>11</v>
      </c>
      <c r="V95" s="16"/>
      <c r="W95" s="16" t="s">
        <v>445</v>
      </c>
      <c r="X95" s="16" t="s">
        <v>284</v>
      </c>
      <c r="Y95" s="95">
        <v>30</v>
      </c>
      <c r="Z95" s="95" t="s">
        <v>243</v>
      </c>
      <c r="AA95" s="95">
        <v>10</v>
      </c>
      <c r="AB95" s="69" t="s">
        <v>238</v>
      </c>
      <c r="AC95" s="15" t="s">
        <v>236</v>
      </c>
      <c r="AD95" s="75">
        <v>13.054</v>
      </c>
      <c r="AE95" s="52">
        <v>1822800</v>
      </c>
      <c r="AF95" s="52">
        <f t="shared" ref="AF95:AF97" si="126">AD95*AE95</f>
        <v>23794831.199999999</v>
      </c>
      <c r="AG95" s="52">
        <f t="shared" si="111"/>
        <v>26650210.944000002</v>
      </c>
      <c r="AH95" s="75">
        <v>36.523000000000003</v>
      </c>
      <c r="AI95" s="52">
        <v>1822800</v>
      </c>
      <c r="AJ95" s="52">
        <f t="shared" ref="AJ95:AJ97" si="127">AH95*AI95</f>
        <v>66574124.400000006</v>
      </c>
      <c r="AK95" s="52">
        <f t="shared" si="78"/>
        <v>74563019.328000009</v>
      </c>
      <c r="AL95" s="75">
        <v>36.523000000000003</v>
      </c>
      <c r="AM95" s="52">
        <v>1822800</v>
      </c>
      <c r="AN95" s="52">
        <f t="shared" ref="AN95:AN97" si="128">AL95*AM95</f>
        <v>66574124.400000006</v>
      </c>
      <c r="AO95" s="52">
        <f t="shared" si="113"/>
        <v>74563019.328000009</v>
      </c>
      <c r="AP95" s="75">
        <v>36.523000000000003</v>
      </c>
      <c r="AQ95" s="52">
        <v>1822800</v>
      </c>
      <c r="AR95" s="52">
        <f t="shared" ref="AR95:AR96" si="129">AP95*AQ95</f>
        <v>66574124.400000006</v>
      </c>
      <c r="AS95" s="52">
        <f t="shared" si="61"/>
        <v>74563019.328000009</v>
      </c>
      <c r="AT95" s="75">
        <v>36.523000000000003</v>
      </c>
      <c r="AU95" s="52">
        <v>1822800</v>
      </c>
      <c r="AV95" s="52">
        <f t="shared" ref="AV95:AV96" si="130">AT95*AU95</f>
        <v>66574124.400000006</v>
      </c>
      <c r="AW95" s="52">
        <f t="shared" si="63"/>
        <v>74563019.328000009</v>
      </c>
      <c r="AX95" s="75">
        <f t="shared" ref="AX95:AX96" si="131">AD95+AH95+AL95+AP95+AT95</f>
        <v>159.14600000000002</v>
      </c>
      <c r="AY95" s="50">
        <v>0</v>
      </c>
      <c r="AZ95" s="50">
        <f>AY95*1.12</f>
        <v>0</v>
      </c>
      <c r="BA95" s="16" t="s">
        <v>446</v>
      </c>
      <c r="BB95" s="23"/>
      <c r="BC95" s="23"/>
      <c r="BD95" s="23"/>
      <c r="BE95" s="23"/>
      <c r="BF95" s="69" t="s">
        <v>604</v>
      </c>
      <c r="BG95" s="23"/>
      <c r="BH95" s="23"/>
      <c r="BI95" s="23"/>
      <c r="BJ95" s="23"/>
      <c r="BK95" s="23"/>
      <c r="BL95" s="23"/>
      <c r="BM95" s="16" t="s">
        <v>605</v>
      </c>
    </row>
    <row r="96" spans="1:66" s="17" customFormat="1" ht="12.75" customHeight="1" x14ac:dyDescent="0.2">
      <c r="A96" s="69" t="s">
        <v>301</v>
      </c>
      <c r="B96" s="16" t="s">
        <v>441</v>
      </c>
      <c r="C96" s="16" t="s">
        <v>442</v>
      </c>
      <c r="D96" s="94" t="s">
        <v>639</v>
      </c>
      <c r="E96" s="23"/>
      <c r="F96" s="16"/>
      <c r="G96" s="69" t="s">
        <v>443</v>
      </c>
      <c r="H96" s="54">
        <v>210022792</v>
      </c>
      <c r="I96" s="23" t="s">
        <v>58</v>
      </c>
      <c r="J96" s="69" t="s">
        <v>59</v>
      </c>
      <c r="K96" s="23" t="s">
        <v>9</v>
      </c>
      <c r="L96" s="23" t="s">
        <v>635</v>
      </c>
      <c r="M96" s="23" t="s">
        <v>60</v>
      </c>
      <c r="N96" s="16" t="s">
        <v>210</v>
      </c>
      <c r="O96" s="16" t="s">
        <v>242</v>
      </c>
      <c r="P96" s="88" t="s">
        <v>444</v>
      </c>
      <c r="Q96" s="16" t="s">
        <v>520</v>
      </c>
      <c r="R96" s="23" t="s">
        <v>234</v>
      </c>
      <c r="S96" s="16" t="s">
        <v>232</v>
      </c>
      <c r="T96" s="69" t="s">
        <v>283</v>
      </c>
      <c r="U96" s="23" t="s">
        <v>11</v>
      </c>
      <c r="V96" s="16"/>
      <c r="W96" s="16" t="s">
        <v>445</v>
      </c>
      <c r="X96" s="16" t="s">
        <v>284</v>
      </c>
      <c r="Y96" s="95">
        <v>30</v>
      </c>
      <c r="Z96" s="95" t="s">
        <v>243</v>
      </c>
      <c r="AA96" s="95">
        <v>10</v>
      </c>
      <c r="AB96" s="69" t="s">
        <v>238</v>
      </c>
      <c r="AC96" s="15" t="s">
        <v>236</v>
      </c>
      <c r="AD96" s="75">
        <v>13.054</v>
      </c>
      <c r="AE96" s="52">
        <v>1822800</v>
      </c>
      <c r="AF96" s="52">
        <f t="shared" si="126"/>
        <v>23794831.199999999</v>
      </c>
      <c r="AG96" s="52">
        <f t="shared" si="111"/>
        <v>26650210.944000002</v>
      </c>
      <c r="AH96" s="75">
        <v>36.523000000000003</v>
      </c>
      <c r="AI96" s="52">
        <v>1822800</v>
      </c>
      <c r="AJ96" s="52">
        <f t="shared" si="127"/>
        <v>66574124.400000006</v>
      </c>
      <c r="AK96" s="52">
        <f t="shared" si="78"/>
        <v>74563019.328000009</v>
      </c>
      <c r="AL96" s="75">
        <v>36.523000000000003</v>
      </c>
      <c r="AM96" s="52">
        <v>1822800</v>
      </c>
      <c r="AN96" s="52">
        <f t="shared" si="128"/>
        <v>66574124.400000006</v>
      </c>
      <c r="AO96" s="52">
        <f t="shared" si="113"/>
        <v>74563019.328000009</v>
      </c>
      <c r="AP96" s="75">
        <v>36.523000000000003</v>
      </c>
      <c r="AQ96" s="52">
        <v>1822800</v>
      </c>
      <c r="AR96" s="52">
        <f t="shared" si="129"/>
        <v>66574124.400000006</v>
      </c>
      <c r="AS96" s="52">
        <f t="shared" si="61"/>
        <v>74563019.328000009</v>
      </c>
      <c r="AT96" s="75">
        <v>36.523000000000003</v>
      </c>
      <c r="AU96" s="52">
        <v>1822800</v>
      </c>
      <c r="AV96" s="52">
        <f t="shared" si="130"/>
        <v>66574124.400000006</v>
      </c>
      <c r="AW96" s="52">
        <f t="shared" si="63"/>
        <v>74563019.328000009</v>
      </c>
      <c r="AX96" s="75">
        <f t="shared" si="131"/>
        <v>159.14600000000002</v>
      </c>
      <c r="AY96" s="50">
        <v>0</v>
      </c>
      <c r="AZ96" s="50">
        <v>0</v>
      </c>
      <c r="BA96" s="16" t="s">
        <v>446</v>
      </c>
      <c r="BB96" s="23"/>
      <c r="BC96" s="23"/>
      <c r="BD96" s="23"/>
      <c r="BE96" s="23"/>
      <c r="BF96" s="69" t="s">
        <v>604</v>
      </c>
      <c r="BG96" s="23"/>
      <c r="BH96" s="23"/>
      <c r="BI96" s="23"/>
      <c r="BJ96" s="23"/>
      <c r="BK96" s="23"/>
      <c r="BL96" s="23"/>
      <c r="BM96" s="16" t="s">
        <v>605</v>
      </c>
    </row>
    <row r="97" spans="1:65" s="6" customFormat="1" ht="12.75" customHeight="1" x14ac:dyDescent="0.2">
      <c r="A97" s="69" t="s">
        <v>301</v>
      </c>
      <c r="B97" s="13" t="s">
        <v>441</v>
      </c>
      <c r="C97" s="13" t="s">
        <v>442</v>
      </c>
      <c r="D97" s="96" t="s">
        <v>701</v>
      </c>
      <c r="E97" s="96"/>
      <c r="F97" s="13"/>
      <c r="G97" s="69" t="s">
        <v>443</v>
      </c>
      <c r="H97" s="88">
        <v>210022792</v>
      </c>
      <c r="I97" s="69" t="s">
        <v>58</v>
      </c>
      <c r="J97" s="69" t="s">
        <v>59</v>
      </c>
      <c r="K97" s="69" t="s">
        <v>9</v>
      </c>
      <c r="L97" s="69" t="s">
        <v>635</v>
      </c>
      <c r="M97" s="69" t="s">
        <v>60</v>
      </c>
      <c r="N97" s="13" t="s">
        <v>210</v>
      </c>
      <c r="O97" s="13" t="s">
        <v>242</v>
      </c>
      <c r="P97" s="88" t="s">
        <v>444</v>
      </c>
      <c r="Q97" s="14" t="s">
        <v>659</v>
      </c>
      <c r="R97" s="69" t="s">
        <v>234</v>
      </c>
      <c r="S97" s="13" t="s">
        <v>232</v>
      </c>
      <c r="T97" s="69" t="s">
        <v>283</v>
      </c>
      <c r="U97" s="69" t="s">
        <v>11</v>
      </c>
      <c r="V97" s="13"/>
      <c r="W97" s="13" t="s">
        <v>445</v>
      </c>
      <c r="X97" s="16" t="s">
        <v>251</v>
      </c>
      <c r="Y97" s="91">
        <v>30</v>
      </c>
      <c r="Z97" s="91" t="s">
        <v>243</v>
      </c>
      <c r="AA97" s="91">
        <v>10</v>
      </c>
      <c r="AB97" s="69" t="s">
        <v>238</v>
      </c>
      <c r="AC97" s="64" t="s">
        <v>236</v>
      </c>
      <c r="AD97" s="75">
        <v>13.054</v>
      </c>
      <c r="AE97" s="52">
        <v>1822800</v>
      </c>
      <c r="AF97" s="52">
        <f t="shared" si="126"/>
        <v>23794831.199999999</v>
      </c>
      <c r="AG97" s="52">
        <f t="shared" si="111"/>
        <v>26650210.944000002</v>
      </c>
      <c r="AH97" s="75">
        <v>36.523000000000003</v>
      </c>
      <c r="AI97" s="52">
        <v>1822800</v>
      </c>
      <c r="AJ97" s="52">
        <f t="shared" si="127"/>
        <v>66574124.400000006</v>
      </c>
      <c r="AK97" s="52">
        <f t="shared" si="78"/>
        <v>74563019.328000009</v>
      </c>
      <c r="AL97" s="75">
        <v>17.2</v>
      </c>
      <c r="AM97" s="52">
        <v>1822800</v>
      </c>
      <c r="AN97" s="52">
        <f t="shared" si="128"/>
        <v>31352160</v>
      </c>
      <c r="AO97" s="52">
        <f t="shared" si="113"/>
        <v>35114419.200000003</v>
      </c>
      <c r="AP97" s="75"/>
      <c r="AQ97" s="52"/>
      <c r="AR97" s="52"/>
      <c r="AS97" s="52"/>
      <c r="AT97" s="75"/>
      <c r="AU97" s="52"/>
      <c r="AV97" s="52"/>
      <c r="AW97" s="52"/>
      <c r="AX97" s="75">
        <f t="shared" ref="AX97" si="132">AD97+AH97+AL97</f>
        <v>66.777000000000001</v>
      </c>
      <c r="AY97" s="46">
        <f t="shared" ref="AY97:AZ97" si="133">AN97+AJ97+AF97</f>
        <v>121721115.60000001</v>
      </c>
      <c r="AZ97" s="46">
        <f t="shared" si="133"/>
        <v>136327649.472</v>
      </c>
      <c r="BA97" s="16" t="s">
        <v>446</v>
      </c>
      <c r="BB97" s="23"/>
      <c r="BC97" s="23"/>
      <c r="BD97" s="23"/>
      <c r="BE97" s="23"/>
      <c r="BF97" s="69" t="s">
        <v>604</v>
      </c>
      <c r="BG97" s="23"/>
      <c r="BH97" s="23"/>
      <c r="BI97" s="23"/>
      <c r="BJ97" s="23"/>
      <c r="BK97" s="23"/>
      <c r="BL97" s="23"/>
      <c r="BM97" s="16" t="s">
        <v>750</v>
      </c>
    </row>
    <row r="98" spans="1:65" ht="12.75" customHeight="1" x14ac:dyDescent="0.2">
      <c r="A98" s="14" t="s">
        <v>301</v>
      </c>
      <c r="B98" s="14" t="s">
        <v>441</v>
      </c>
      <c r="C98" s="14" t="s">
        <v>442</v>
      </c>
      <c r="D98" s="96" t="s">
        <v>23</v>
      </c>
      <c r="E98" s="69"/>
      <c r="F98" s="14"/>
      <c r="G98" s="26" t="s">
        <v>443</v>
      </c>
      <c r="H98" s="87">
        <v>210022792</v>
      </c>
      <c r="I98" s="26" t="s">
        <v>58</v>
      </c>
      <c r="J98" s="26" t="s">
        <v>59</v>
      </c>
      <c r="K98" s="26" t="s">
        <v>25</v>
      </c>
      <c r="L98" s="26"/>
      <c r="M98" s="26" t="s">
        <v>60</v>
      </c>
      <c r="N98" s="14" t="s">
        <v>210</v>
      </c>
      <c r="O98" s="14" t="s">
        <v>242</v>
      </c>
      <c r="P98" s="54" t="s">
        <v>444</v>
      </c>
      <c r="Q98" s="16" t="s">
        <v>264</v>
      </c>
      <c r="R98" s="26" t="s">
        <v>234</v>
      </c>
      <c r="S98" s="14" t="s">
        <v>232</v>
      </c>
      <c r="T98" s="26" t="s">
        <v>283</v>
      </c>
      <c r="U98" s="26" t="s">
        <v>11</v>
      </c>
      <c r="V98" s="14"/>
      <c r="W98" s="16" t="s">
        <v>445</v>
      </c>
      <c r="X98" s="14" t="s">
        <v>284</v>
      </c>
      <c r="Y98" s="91">
        <v>30</v>
      </c>
      <c r="Z98" s="91" t="s">
        <v>243</v>
      </c>
      <c r="AA98" s="91">
        <v>10</v>
      </c>
      <c r="AB98" s="26" t="s">
        <v>238</v>
      </c>
      <c r="AC98" s="15" t="s">
        <v>236</v>
      </c>
      <c r="AD98" s="53">
        <v>10</v>
      </c>
      <c r="AE98" s="50">
        <v>1822800</v>
      </c>
      <c r="AF98" s="50">
        <f t="shared" si="110"/>
        <v>18228000</v>
      </c>
      <c r="AG98" s="50">
        <f t="shared" si="111"/>
        <v>20415360.000000004</v>
      </c>
      <c r="AH98" s="53">
        <v>18.606000000000002</v>
      </c>
      <c r="AI98" s="50">
        <v>1822800</v>
      </c>
      <c r="AJ98" s="50">
        <f t="shared" si="94"/>
        <v>33915016.800000004</v>
      </c>
      <c r="AK98" s="50">
        <f t="shared" si="78"/>
        <v>37984818.816000007</v>
      </c>
      <c r="AL98" s="53">
        <v>18.606000000000002</v>
      </c>
      <c r="AM98" s="50">
        <v>1822800</v>
      </c>
      <c r="AN98" s="50">
        <f t="shared" si="112"/>
        <v>33915016.800000004</v>
      </c>
      <c r="AO98" s="50">
        <f t="shared" si="113"/>
        <v>37984818.816000007</v>
      </c>
      <c r="AP98" s="53">
        <v>18.606000000000002</v>
      </c>
      <c r="AQ98" s="50">
        <v>1822800</v>
      </c>
      <c r="AR98" s="50">
        <f t="shared" si="73"/>
        <v>33915016.800000004</v>
      </c>
      <c r="AS98" s="50">
        <f t="shared" si="61"/>
        <v>37984818.816000007</v>
      </c>
      <c r="AT98" s="53">
        <v>18.606000000000002</v>
      </c>
      <c r="AU98" s="50">
        <v>1822800</v>
      </c>
      <c r="AV98" s="50">
        <f t="shared" si="74"/>
        <v>33915016.800000004</v>
      </c>
      <c r="AW98" s="50">
        <f t="shared" si="63"/>
        <v>37984818.816000007</v>
      </c>
      <c r="AX98" s="53">
        <f t="shared" si="64"/>
        <v>84.424000000000007</v>
      </c>
      <c r="AY98" s="50">
        <v>0</v>
      </c>
      <c r="AZ98" s="50">
        <v>0</v>
      </c>
      <c r="BA98" s="16" t="s">
        <v>446</v>
      </c>
      <c r="BB98" s="26"/>
      <c r="BC98" s="26"/>
      <c r="BD98" s="26"/>
      <c r="BE98" s="26"/>
      <c r="BF98" s="23" t="s">
        <v>456</v>
      </c>
      <c r="BG98" s="26"/>
      <c r="BH98" s="26"/>
      <c r="BI98" s="26"/>
      <c r="BJ98" s="26"/>
      <c r="BK98" s="26"/>
      <c r="BL98" s="26"/>
      <c r="BM98" s="14" t="s">
        <v>73</v>
      </c>
    </row>
    <row r="99" spans="1:65" s="17" customFormat="1" ht="12.75" customHeight="1" x14ac:dyDescent="0.2">
      <c r="A99" s="69" t="s">
        <v>301</v>
      </c>
      <c r="B99" s="16" t="s">
        <v>441</v>
      </c>
      <c r="C99" s="16" t="s">
        <v>442</v>
      </c>
      <c r="D99" s="94" t="s">
        <v>606</v>
      </c>
      <c r="E99" s="23"/>
      <c r="F99" s="16"/>
      <c r="G99" s="69" t="s">
        <v>443</v>
      </c>
      <c r="H99" s="54">
        <v>210022792</v>
      </c>
      <c r="I99" s="23" t="s">
        <v>58</v>
      </c>
      <c r="J99" s="69" t="s">
        <v>59</v>
      </c>
      <c r="K99" s="23" t="s">
        <v>25</v>
      </c>
      <c r="L99" s="23"/>
      <c r="M99" s="23" t="s">
        <v>60</v>
      </c>
      <c r="N99" s="16" t="s">
        <v>210</v>
      </c>
      <c r="O99" s="16" t="s">
        <v>242</v>
      </c>
      <c r="P99" s="88" t="s">
        <v>444</v>
      </c>
      <c r="Q99" s="16" t="s">
        <v>520</v>
      </c>
      <c r="R99" s="23" t="s">
        <v>234</v>
      </c>
      <c r="S99" s="16" t="s">
        <v>232</v>
      </c>
      <c r="T99" s="69" t="s">
        <v>283</v>
      </c>
      <c r="U99" s="23" t="s">
        <v>11</v>
      </c>
      <c r="V99" s="16"/>
      <c r="W99" s="16" t="s">
        <v>445</v>
      </c>
      <c r="X99" s="16" t="s">
        <v>284</v>
      </c>
      <c r="Y99" s="95">
        <v>30</v>
      </c>
      <c r="Z99" s="95" t="s">
        <v>243</v>
      </c>
      <c r="AA99" s="95">
        <v>10</v>
      </c>
      <c r="AB99" s="69" t="s">
        <v>238</v>
      </c>
      <c r="AC99" s="15" t="s">
        <v>236</v>
      </c>
      <c r="AD99" s="75">
        <v>10</v>
      </c>
      <c r="AE99" s="52">
        <v>1822800</v>
      </c>
      <c r="AF99" s="52">
        <f t="shared" ref="AF99:AF101" si="134">AD99*AE99</f>
        <v>18228000</v>
      </c>
      <c r="AG99" s="52">
        <f t="shared" si="111"/>
        <v>20415360.000000004</v>
      </c>
      <c r="AH99" s="75">
        <v>18.606000000000002</v>
      </c>
      <c r="AI99" s="52">
        <v>1822800</v>
      </c>
      <c r="AJ99" s="52">
        <f t="shared" ref="AJ99:AJ101" si="135">AH99*AI99</f>
        <v>33915016.800000004</v>
      </c>
      <c r="AK99" s="52">
        <f t="shared" si="78"/>
        <v>37984818.816000007</v>
      </c>
      <c r="AL99" s="75">
        <v>18.606000000000002</v>
      </c>
      <c r="AM99" s="52">
        <v>1822800</v>
      </c>
      <c r="AN99" s="52">
        <f t="shared" ref="AN99:AN101" si="136">AL99*AM99</f>
        <v>33915016.800000004</v>
      </c>
      <c r="AO99" s="52">
        <f t="shared" si="113"/>
        <v>37984818.816000007</v>
      </c>
      <c r="AP99" s="75">
        <v>18.606000000000002</v>
      </c>
      <c r="AQ99" s="52">
        <v>1822800</v>
      </c>
      <c r="AR99" s="52">
        <f t="shared" ref="AR99:AR100" si="137">AP99*AQ99</f>
        <v>33915016.800000004</v>
      </c>
      <c r="AS99" s="52">
        <f t="shared" si="61"/>
        <v>37984818.816000007</v>
      </c>
      <c r="AT99" s="75">
        <v>18.606000000000002</v>
      </c>
      <c r="AU99" s="52">
        <v>1822800</v>
      </c>
      <c r="AV99" s="52">
        <f t="shared" ref="AV99:AV100" si="138">AT99*AU99</f>
        <v>33915016.800000004</v>
      </c>
      <c r="AW99" s="52">
        <f t="shared" si="63"/>
        <v>37984818.816000007</v>
      </c>
      <c r="AX99" s="75">
        <f t="shared" ref="AX99:AX100" si="139">AD99+AH99+AL99+AP99+AT99</f>
        <v>84.424000000000007</v>
      </c>
      <c r="AY99" s="50">
        <v>0</v>
      </c>
      <c r="AZ99" s="50">
        <f>AY99*1.12</f>
        <v>0</v>
      </c>
      <c r="BA99" s="16" t="s">
        <v>446</v>
      </c>
      <c r="BB99" s="23"/>
      <c r="BC99" s="23"/>
      <c r="BD99" s="23"/>
      <c r="BE99" s="23"/>
      <c r="BF99" s="69" t="s">
        <v>456</v>
      </c>
      <c r="BG99" s="23"/>
      <c r="BH99" s="23"/>
      <c r="BI99" s="23"/>
      <c r="BJ99" s="23"/>
      <c r="BK99" s="23"/>
      <c r="BL99" s="23"/>
      <c r="BM99" s="16" t="s">
        <v>595</v>
      </c>
    </row>
    <row r="100" spans="1:65" s="17" customFormat="1" ht="12.75" customHeight="1" x14ac:dyDescent="0.2">
      <c r="A100" s="69" t="s">
        <v>301</v>
      </c>
      <c r="B100" s="16" t="s">
        <v>441</v>
      </c>
      <c r="C100" s="16" t="s">
        <v>442</v>
      </c>
      <c r="D100" s="94" t="s">
        <v>641</v>
      </c>
      <c r="E100" s="23"/>
      <c r="F100" s="16"/>
      <c r="G100" s="69" t="s">
        <v>443</v>
      </c>
      <c r="H100" s="54">
        <v>210022792</v>
      </c>
      <c r="I100" s="23" t="s">
        <v>58</v>
      </c>
      <c r="J100" s="69" t="s">
        <v>59</v>
      </c>
      <c r="K100" s="23" t="s">
        <v>9</v>
      </c>
      <c r="L100" s="23" t="s">
        <v>635</v>
      </c>
      <c r="M100" s="23" t="s">
        <v>60</v>
      </c>
      <c r="N100" s="16" t="s">
        <v>210</v>
      </c>
      <c r="O100" s="16" t="s">
        <v>242</v>
      </c>
      <c r="P100" s="88" t="s">
        <v>444</v>
      </c>
      <c r="Q100" s="16" t="s">
        <v>520</v>
      </c>
      <c r="R100" s="23" t="s">
        <v>234</v>
      </c>
      <c r="S100" s="16" t="s">
        <v>232</v>
      </c>
      <c r="T100" s="69" t="s">
        <v>283</v>
      </c>
      <c r="U100" s="23" t="s">
        <v>11</v>
      </c>
      <c r="V100" s="16"/>
      <c r="W100" s="16" t="s">
        <v>445</v>
      </c>
      <c r="X100" s="16" t="s">
        <v>284</v>
      </c>
      <c r="Y100" s="95">
        <v>30</v>
      </c>
      <c r="Z100" s="95" t="s">
        <v>243</v>
      </c>
      <c r="AA100" s="95">
        <v>10</v>
      </c>
      <c r="AB100" s="69" t="s">
        <v>238</v>
      </c>
      <c r="AC100" s="15" t="s">
        <v>236</v>
      </c>
      <c r="AD100" s="75">
        <v>10</v>
      </c>
      <c r="AE100" s="52">
        <v>1822800</v>
      </c>
      <c r="AF100" s="52">
        <f t="shared" si="134"/>
        <v>18228000</v>
      </c>
      <c r="AG100" s="52">
        <f t="shared" si="111"/>
        <v>20415360.000000004</v>
      </c>
      <c r="AH100" s="75">
        <v>18.606000000000002</v>
      </c>
      <c r="AI100" s="52">
        <v>1822800</v>
      </c>
      <c r="AJ100" s="52">
        <f t="shared" si="135"/>
        <v>33915016.800000004</v>
      </c>
      <c r="AK100" s="52">
        <f t="shared" si="78"/>
        <v>37984818.816000007</v>
      </c>
      <c r="AL100" s="75">
        <v>18.606000000000002</v>
      </c>
      <c r="AM100" s="52">
        <v>1822800</v>
      </c>
      <c r="AN100" s="52">
        <f t="shared" si="136"/>
        <v>33915016.800000004</v>
      </c>
      <c r="AO100" s="52">
        <f t="shared" si="113"/>
        <v>37984818.816000007</v>
      </c>
      <c r="AP100" s="75">
        <v>18.606000000000002</v>
      </c>
      <c r="AQ100" s="52">
        <v>1822800</v>
      </c>
      <c r="AR100" s="52">
        <f t="shared" si="137"/>
        <v>33915016.800000004</v>
      </c>
      <c r="AS100" s="52">
        <f t="shared" si="61"/>
        <v>37984818.816000007</v>
      </c>
      <c r="AT100" s="75">
        <v>18.606000000000002</v>
      </c>
      <c r="AU100" s="52">
        <v>1822800</v>
      </c>
      <c r="AV100" s="52">
        <f t="shared" si="138"/>
        <v>33915016.800000004</v>
      </c>
      <c r="AW100" s="52">
        <f t="shared" si="63"/>
        <v>37984818.816000007</v>
      </c>
      <c r="AX100" s="75">
        <f t="shared" si="139"/>
        <v>84.424000000000007</v>
      </c>
      <c r="AY100" s="50">
        <v>0</v>
      </c>
      <c r="AZ100" s="50">
        <v>0</v>
      </c>
      <c r="BA100" s="16" t="s">
        <v>446</v>
      </c>
      <c r="BB100" s="23"/>
      <c r="BC100" s="23"/>
      <c r="BD100" s="23"/>
      <c r="BE100" s="23"/>
      <c r="BF100" s="69" t="s">
        <v>456</v>
      </c>
      <c r="BG100" s="23"/>
      <c r="BH100" s="23"/>
      <c r="BI100" s="23"/>
      <c r="BJ100" s="23"/>
      <c r="BK100" s="23"/>
      <c r="BL100" s="23"/>
      <c r="BM100" s="16" t="s">
        <v>595</v>
      </c>
    </row>
    <row r="101" spans="1:65" s="6" customFormat="1" ht="12.75" customHeight="1" x14ac:dyDescent="0.2">
      <c r="A101" s="69" t="s">
        <v>301</v>
      </c>
      <c r="B101" s="13" t="s">
        <v>441</v>
      </c>
      <c r="C101" s="13" t="s">
        <v>442</v>
      </c>
      <c r="D101" s="96" t="s">
        <v>703</v>
      </c>
      <c r="E101" s="96"/>
      <c r="F101" s="13"/>
      <c r="G101" s="69" t="s">
        <v>443</v>
      </c>
      <c r="H101" s="88">
        <v>210022792</v>
      </c>
      <c r="I101" s="69" t="s">
        <v>58</v>
      </c>
      <c r="J101" s="69" t="s">
        <v>59</v>
      </c>
      <c r="K101" s="69" t="s">
        <v>9</v>
      </c>
      <c r="L101" s="69" t="s">
        <v>635</v>
      </c>
      <c r="M101" s="69" t="s">
        <v>60</v>
      </c>
      <c r="N101" s="13" t="s">
        <v>210</v>
      </c>
      <c r="O101" s="13" t="s">
        <v>242</v>
      </c>
      <c r="P101" s="88" t="s">
        <v>444</v>
      </c>
      <c r="Q101" s="14" t="s">
        <v>659</v>
      </c>
      <c r="R101" s="69" t="s">
        <v>234</v>
      </c>
      <c r="S101" s="13" t="s">
        <v>232</v>
      </c>
      <c r="T101" s="69" t="s">
        <v>283</v>
      </c>
      <c r="U101" s="69" t="s">
        <v>11</v>
      </c>
      <c r="V101" s="13"/>
      <c r="W101" s="13" t="s">
        <v>445</v>
      </c>
      <c r="X101" s="16" t="s">
        <v>251</v>
      </c>
      <c r="Y101" s="91" t="s">
        <v>278</v>
      </c>
      <c r="Z101" s="91" t="s">
        <v>697</v>
      </c>
      <c r="AA101" s="91">
        <v>10</v>
      </c>
      <c r="AB101" s="69" t="s">
        <v>238</v>
      </c>
      <c r="AC101" s="64" t="s">
        <v>236</v>
      </c>
      <c r="AD101" s="75">
        <v>10</v>
      </c>
      <c r="AE101" s="52">
        <v>1822800</v>
      </c>
      <c r="AF101" s="52">
        <f t="shared" si="134"/>
        <v>18228000</v>
      </c>
      <c r="AG101" s="52">
        <f t="shared" si="111"/>
        <v>20415360.000000004</v>
      </c>
      <c r="AH101" s="75">
        <v>18.606000000000002</v>
      </c>
      <c r="AI101" s="52">
        <v>1822800</v>
      </c>
      <c r="AJ101" s="52">
        <f t="shared" si="135"/>
        <v>33915016.800000004</v>
      </c>
      <c r="AK101" s="52">
        <f t="shared" si="78"/>
        <v>37984818.816000007</v>
      </c>
      <c r="AL101" s="75">
        <v>10</v>
      </c>
      <c r="AM101" s="52">
        <v>1822800</v>
      </c>
      <c r="AN101" s="52">
        <f t="shared" si="136"/>
        <v>18228000</v>
      </c>
      <c r="AO101" s="52">
        <f t="shared" si="113"/>
        <v>20415360.000000004</v>
      </c>
      <c r="AP101" s="75"/>
      <c r="AQ101" s="52"/>
      <c r="AR101" s="52"/>
      <c r="AS101" s="52"/>
      <c r="AT101" s="75"/>
      <c r="AU101" s="52"/>
      <c r="AV101" s="52"/>
      <c r="AW101" s="52"/>
      <c r="AX101" s="75">
        <f t="shared" ref="AX101" si="140">AD101+AH101+AL101</f>
        <v>38.606000000000002</v>
      </c>
      <c r="AY101" s="46">
        <v>0</v>
      </c>
      <c r="AZ101" s="46">
        <v>0</v>
      </c>
      <c r="BA101" s="16" t="s">
        <v>446</v>
      </c>
      <c r="BB101" s="23"/>
      <c r="BC101" s="23"/>
      <c r="BD101" s="23"/>
      <c r="BE101" s="23"/>
      <c r="BF101" s="69" t="s">
        <v>456</v>
      </c>
      <c r="BG101" s="23"/>
      <c r="BH101" s="23"/>
      <c r="BI101" s="23"/>
      <c r="BJ101" s="23"/>
      <c r="BK101" s="23"/>
      <c r="BL101" s="23"/>
      <c r="BM101" s="16" t="s">
        <v>749</v>
      </c>
    </row>
    <row r="102" spans="1:65" s="6" customFormat="1" ht="12.75" customHeight="1" x14ac:dyDescent="0.2">
      <c r="A102" s="69" t="s">
        <v>301</v>
      </c>
      <c r="B102" s="13" t="s">
        <v>441</v>
      </c>
      <c r="C102" s="13" t="s">
        <v>442</v>
      </c>
      <c r="D102" s="96" t="s">
        <v>703</v>
      </c>
      <c r="E102" s="96"/>
      <c r="F102" s="13"/>
      <c r="G102" s="69" t="s">
        <v>443</v>
      </c>
      <c r="H102" s="88">
        <v>210022792</v>
      </c>
      <c r="I102" s="69" t="s">
        <v>58</v>
      </c>
      <c r="J102" s="69" t="s">
        <v>59</v>
      </c>
      <c r="K102" s="69" t="s">
        <v>9</v>
      </c>
      <c r="L102" s="69" t="s">
        <v>635</v>
      </c>
      <c r="M102" s="16"/>
      <c r="N102" s="13"/>
      <c r="O102" s="13" t="s">
        <v>242</v>
      </c>
      <c r="P102" s="88" t="s">
        <v>444</v>
      </c>
      <c r="Q102" s="14" t="s">
        <v>659</v>
      </c>
      <c r="R102" s="69" t="s">
        <v>234</v>
      </c>
      <c r="S102" s="13" t="s">
        <v>232</v>
      </c>
      <c r="T102" s="69" t="s">
        <v>283</v>
      </c>
      <c r="U102" s="69" t="s">
        <v>11</v>
      </c>
      <c r="V102" s="13"/>
      <c r="W102" s="13" t="s">
        <v>445</v>
      </c>
      <c r="X102" s="16" t="s">
        <v>251</v>
      </c>
      <c r="Y102" s="91" t="s">
        <v>278</v>
      </c>
      <c r="Z102" s="91" t="s">
        <v>697</v>
      </c>
      <c r="AA102" s="91">
        <v>10</v>
      </c>
      <c r="AB102" s="69" t="s">
        <v>238</v>
      </c>
      <c r="AC102" s="64" t="s">
        <v>236</v>
      </c>
      <c r="AD102" s="75">
        <v>10</v>
      </c>
      <c r="AE102" s="52">
        <v>1822800</v>
      </c>
      <c r="AF102" s="52">
        <f t="shared" ref="AF102" si="141">AD102*AE102</f>
        <v>18228000</v>
      </c>
      <c r="AG102" s="52">
        <f t="shared" ref="AG102" si="142">AF102*1.12</f>
        <v>20415360.000000004</v>
      </c>
      <c r="AH102" s="75">
        <v>18.606000000000002</v>
      </c>
      <c r="AI102" s="52">
        <v>1822800</v>
      </c>
      <c r="AJ102" s="52">
        <f t="shared" ref="AJ102" si="143">AH102*AI102</f>
        <v>33915016.800000004</v>
      </c>
      <c r="AK102" s="52">
        <f t="shared" ref="AK102" si="144">AJ102*1.12</f>
        <v>37984818.816000007</v>
      </c>
      <c r="AL102" s="75">
        <v>10</v>
      </c>
      <c r="AM102" s="52">
        <v>1822800</v>
      </c>
      <c r="AN102" s="52">
        <f t="shared" ref="AN102" si="145">AL102*AM102</f>
        <v>18228000</v>
      </c>
      <c r="AO102" s="52">
        <f t="shared" ref="AO102" si="146">AN102*1.12</f>
        <v>20415360.000000004</v>
      </c>
      <c r="AP102" s="75"/>
      <c r="AQ102" s="52"/>
      <c r="AR102" s="52"/>
      <c r="AS102" s="52"/>
      <c r="AT102" s="75"/>
      <c r="AU102" s="52"/>
      <c r="AV102" s="52"/>
      <c r="AW102" s="52"/>
      <c r="AX102" s="75">
        <f t="shared" ref="AX102" si="147">AD102+AH102+AL102</f>
        <v>38.606000000000002</v>
      </c>
      <c r="AY102" s="46">
        <f t="shared" ref="AY102" si="148">AN102+AJ102+AF102</f>
        <v>70371016.800000012</v>
      </c>
      <c r="AZ102" s="46">
        <f t="shared" ref="AZ102" si="149">AO102+AK102+AG102</f>
        <v>78815538.816000015</v>
      </c>
      <c r="BA102" s="16" t="s">
        <v>446</v>
      </c>
      <c r="BB102" s="23"/>
      <c r="BC102" s="23"/>
      <c r="BD102" s="23"/>
      <c r="BE102" s="23"/>
      <c r="BF102" s="69" t="s">
        <v>456</v>
      </c>
      <c r="BG102" s="23"/>
      <c r="BH102" s="23"/>
      <c r="BI102" s="23"/>
      <c r="BJ102" s="23"/>
      <c r="BK102" s="23"/>
      <c r="BL102" s="23"/>
      <c r="BM102" s="16" t="s">
        <v>753</v>
      </c>
    </row>
    <row r="103" spans="1:65" ht="12.75" customHeight="1" x14ac:dyDescent="0.2">
      <c r="A103" s="14" t="s">
        <v>301</v>
      </c>
      <c r="B103" s="14" t="s">
        <v>441</v>
      </c>
      <c r="C103" s="14" t="s">
        <v>442</v>
      </c>
      <c r="D103" s="96" t="s">
        <v>16</v>
      </c>
      <c r="E103" s="69"/>
      <c r="F103" s="14"/>
      <c r="G103" s="26" t="s">
        <v>443</v>
      </c>
      <c r="H103" s="87">
        <v>210022792</v>
      </c>
      <c r="I103" s="26" t="s">
        <v>58</v>
      </c>
      <c r="J103" s="26" t="s">
        <v>59</v>
      </c>
      <c r="K103" s="26" t="s">
        <v>25</v>
      </c>
      <c r="L103" s="26"/>
      <c r="M103" s="26" t="s">
        <v>60</v>
      </c>
      <c r="N103" s="14" t="s">
        <v>210</v>
      </c>
      <c r="O103" s="14" t="s">
        <v>242</v>
      </c>
      <c r="P103" s="54" t="s">
        <v>444</v>
      </c>
      <c r="Q103" s="16" t="s">
        <v>264</v>
      </c>
      <c r="R103" s="26" t="s">
        <v>234</v>
      </c>
      <c r="S103" s="14" t="s">
        <v>232</v>
      </c>
      <c r="T103" s="26" t="s">
        <v>283</v>
      </c>
      <c r="U103" s="26" t="s">
        <v>11</v>
      </c>
      <c r="V103" s="14"/>
      <c r="W103" s="16" t="s">
        <v>445</v>
      </c>
      <c r="X103" s="14" t="s">
        <v>284</v>
      </c>
      <c r="Y103" s="91">
        <v>30</v>
      </c>
      <c r="Z103" s="91" t="s">
        <v>243</v>
      </c>
      <c r="AA103" s="91">
        <v>10</v>
      </c>
      <c r="AB103" s="26" t="s">
        <v>238</v>
      </c>
      <c r="AC103" s="15" t="s">
        <v>236</v>
      </c>
      <c r="AD103" s="53">
        <v>3</v>
      </c>
      <c r="AE103" s="50">
        <v>1822800</v>
      </c>
      <c r="AF103" s="50">
        <f t="shared" si="110"/>
        <v>5468400</v>
      </c>
      <c r="AG103" s="50">
        <f t="shared" si="111"/>
        <v>6124608.0000000009</v>
      </c>
      <c r="AH103" s="53">
        <v>8.9580000000000002</v>
      </c>
      <c r="AI103" s="50">
        <v>1822800</v>
      </c>
      <c r="AJ103" s="50">
        <f t="shared" si="94"/>
        <v>16328642.4</v>
      </c>
      <c r="AK103" s="50">
        <f t="shared" si="78"/>
        <v>18288079.488000002</v>
      </c>
      <c r="AL103" s="53">
        <v>8.9580000000000002</v>
      </c>
      <c r="AM103" s="50">
        <v>1822800</v>
      </c>
      <c r="AN103" s="50">
        <f t="shared" si="112"/>
        <v>16328642.4</v>
      </c>
      <c r="AO103" s="50">
        <f t="shared" si="113"/>
        <v>18288079.488000002</v>
      </c>
      <c r="AP103" s="53">
        <v>8.9580000000000002</v>
      </c>
      <c r="AQ103" s="50">
        <v>1822800</v>
      </c>
      <c r="AR103" s="50">
        <f t="shared" si="73"/>
        <v>16328642.4</v>
      </c>
      <c r="AS103" s="50">
        <f t="shared" si="61"/>
        <v>18288079.488000002</v>
      </c>
      <c r="AT103" s="53">
        <v>8.9580000000000002</v>
      </c>
      <c r="AU103" s="50">
        <v>1822800</v>
      </c>
      <c r="AV103" s="50">
        <f t="shared" si="74"/>
        <v>16328642.4</v>
      </c>
      <c r="AW103" s="50">
        <f t="shared" si="63"/>
        <v>18288079.488000002</v>
      </c>
      <c r="AX103" s="53">
        <f t="shared" si="64"/>
        <v>38.832000000000001</v>
      </c>
      <c r="AY103" s="50">
        <v>0</v>
      </c>
      <c r="AZ103" s="50">
        <v>0</v>
      </c>
      <c r="BA103" s="16" t="s">
        <v>446</v>
      </c>
      <c r="BB103" s="26"/>
      <c r="BC103" s="26"/>
      <c r="BD103" s="26"/>
      <c r="BE103" s="26"/>
      <c r="BF103" s="23" t="s">
        <v>457</v>
      </c>
      <c r="BG103" s="26"/>
      <c r="BH103" s="26"/>
      <c r="BI103" s="26"/>
      <c r="BJ103" s="26"/>
      <c r="BK103" s="26"/>
      <c r="BL103" s="26"/>
      <c r="BM103" s="14" t="s">
        <v>73</v>
      </c>
    </row>
    <row r="104" spans="1:65" s="17" customFormat="1" ht="12.75" customHeight="1" x14ac:dyDescent="0.2">
      <c r="A104" s="69" t="s">
        <v>301</v>
      </c>
      <c r="B104" s="16" t="s">
        <v>441</v>
      </c>
      <c r="C104" s="16" t="s">
        <v>442</v>
      </c>
      <c r="D104" s="94" t="s">
        <v>607</v>
      </c>
      <c r="E104" s="23"/>
      <c r="F104" s="16"/>
      <c r="G104" s="69" t="s">
        <v>443</v>
      </c>
      <c r="H104" s="54">
        <v>210022792</v>
      </c>
      <c r="I104" s="23" t="s">
        <v>58</v>
      </c>
      <c r="J104" s="69" t="s">
        <v>59</v>
      </c>
      <c r="K104" s="23" t="s">
        <v>25</v>
      </c>
      <c r="L104" s="23"/>
      <c r="M104" s="23" t="s">
        <v>60</v>
      </c>
      <c r="N104" s="16" t="s">
        <v>210</v>
      </c>
      <c r="O104" s="16" t="s">
        <v>242</v>
      </c>
      <c r="P104" s="88" t="s">
        <v>444</v>
      </c>
      <c r="Q104" s="16" t="s">
        <v>520</v>
      </c>
      <c r="R104" s="23" t="s">
        <v>234</v>
      </c>
      <c r="S104" s="16" t="s">
        <v>232</v>
      </c>
      <c r="T104" s="69" t="s">
        <v>283</v>
      </c>
      <c r="U104" s="23" t="s">
        <v>11</v>
      </c>
      <c r="V104" s="16"/>
      <c r="W104" s="16" t="s">
        <v>445</v>
      </c>
      <c r="X104" s="16" t="s">
        <v>284</v>
      </c>
      <c r="Y104" s="95">
        <v>30</v>
      </c>
      <c r="Z104" s="95" t="s">
        <v>243</v>
      </c>
      <c r="AA104" s="95">
        <v>10</v>
      </c>
      <c r="AB104" s="69" t="s">
        <v>238</v>
      </c>
      <c r="AC104" s="15" t="s">
        <v>236</v>
      </c>
      <c r="AD104" s="75">
        <v>3</v>
      </c>
      <c r="AE104" s="52">
        <v>1822800</v>
      </c>
      <c r="AF104" s="52">
        <f t="shared" ref="AF104:AF106" si="150">AD104*AE104</f>
        <v>5468400</v>
      </c>
      <c r="AG104" s="52">
        <f t="shared" si="111"/>
        <v>6124608.0000000009</v>
      </c>
      <c r="AH104" s="75">
        <v>8.9580000000000002</v>
      </c>
      <c r="AI104" s="52">
        <v>1822800</v>
      </c>
      <c r="AJ104" s="52">
        <f t="shared" ref="AJ104:AJ106" si="151">AH104*AI104</f>
        <v>16328642.4</v>
      </c>
      <c r="AK104" s="52">
        <f t="shared" si="78"/>
        <v>18288079.488000002</v>
      </c>
      <c r="AL104" s="75">
        <v>8.9580000000000002</v>
      </c>
      <c r="AM104" s="52">
        <v>1822800</v>
      </c>
      <c r="AN104" s="52">
        <f t="shared" ref="AN104:AN106" si="152">AL104*AM104</f>
        <v>16328642.4</v>
      </c>
      <c r="AO104" s="52">
        <f t="shared" si="113"/>
        <v>18288079.488000002</v>
      </c>
      <c r="AP104" s="75">
        <v>8.9580000000000002</v>
      </c>
      <c r="AQ104" s="52">
        <v>1822800</v>
      </c>
      <c r="AR104" s="52">
        <f t="shared" ref="AR104:AR105" si="153">AP104*AQ104</f>
        <v>16328642.4</v>
      </c>
      <c r="AS104" s="52">
        <f t="shared" si="61"/>
        <v>18288079.488000002</v>
      </c>
      <c r="AT104" s="75">
        <v>8.9580000000000002</v>
      </c>
      <c r="AU104" s="52">
        <v>1822800</v>
      </c>
      <c r="AV104" s="52">
        <f t="shared" ref="AV104:AV105" si="154">AT104*AU104</f>
        <v>16328642.4</v>
      </c>
      <c r="AW104" s="52">
        <f t="shared" si="63"/>
        <v>18288079.488000002</v>
      </c>
      <c r="AX104" s="75">
        <f t="shared" ref="AX104:AX105" si="155">AD104+AH104+AL104+AP104+AT104</f>
        <v>38.832000000000001</v>
      </c>
      <c r="AY104" s="50">
        <v>0</v>
      </c>
      <c r="AZ104" s="50">
        <f>AY104*1.12</f>
        <v>0</v>
      </c>
      <c r="BA104" s="16" t="s">
        <v>446</v>
      </c>
      <c r="BB104" s="23"/>
      <c r="BC104" s="23"/>
      <c r="BD104" s="23"/>
      <c r="BE104" s="23"/>
      <c r="BF104" s="69" t="s">
        <v>457</v>
      </c>
      <c r="BG104" s="23"/>
      <c r="BH104" s="23"/>
      <c r="BI104" s="23"/>
      <c r="BJ104" s="23"/>
      <c r="BK104" s="23"/>
      <c r="BL104" s="23"/>
      <c r="BM104" s="16" t="s">
        <v>595</v>
      </c>
    </row>
    <row r="105" spans="1:65" s="17" customFormat="1" ht="12.75" customHeight="1" x14ac:dyDescent="0.2">
      <c r="A105" s="69" t="s">
        <v>301</v>
      </c>
      <c r="B105" s="16" t="s">
        <v>441</v>
      </c>
      <c r="C105" s="16" t="s">
        <v>442</v>
      </c>
      <c r="D105" s="94" t="s">
        <v>640</v>
      </c>
      <c r="E105" s="23"/>
      <c r="F105" s="16"/>
      <c r="G105" s="69" t="s">
        <v>443</v>
      </c>
      <c r="H105" s="54">
        <v>210022792</v>
      </c>
      <c r="I105" s="23" t="s">
        <v>58</v>
      </c>
      <c r="J105" s="69" t="s">
        <v>59</v>
      </c>
      <c r="K105" s="23" t="s">
        <v>9</v>
      </c>
      <c r="L105" s="23" t="s">
        <v>635</v>
      </c>
      <c r="M105" s="23" t="s">
        <v>60</v>
      </c>
      <c r="N105" s="16" t="s">
        <v>210</v>
      </c>
      <c r="O105" s="16" t="s">
        <v>242</v>
      </c>
      <c r="P105" s="88" t="s">
        <v>444</v>
      </c>
      <c r="Q105" s="16" t="s">
        <v>520</v>
      </c>
      <c r="R105" s="23" t="s">
        <v>234</v>
      </c>
      <c r="S105" s="16" t="s">
        <v>232</v>
      </c>
      <c r="T105" s="69" t="s">
        <v>283</v>
      </c>
      <c r="U105" s="23" t="s">
        <v>11</v>
      </c>
      <c r="V105" s="16"/>
      <c r="W105" s="16" t="s">
        <v>445</v>
      </c>
      <c r="X105" s="16" t="s">
        <v>284</v>
      </c>
      <c r="Y105" s="95">
        <v>30</v>
      </c>
      <c r="Z105" s="95" t="s">
        <v>243</v>
      </c>
      <c r="AA105" s="95">
        <v>10</v>
      </c>
      <c r="AB105" s="69" t="s">
        <v>238</v>
      </c>
      <c r="AC105" s="15" t="s">
        <v>236</v>
      </c>
      <c r="AD105" s="75">
        <v>3</v>
      </c>
      <c r="AE105" s="52">
        <v>1822800</v>
      </c>
      <c r="AF105" s="52">
        <f t="shared" si="150"/>
        <v>5468400</v>
      </c>
      <c r="AG105" s="52">
        <f t="shared" si="111"/>
        <v>6124608.0000000009</v>
      </c>
      <c r="AH105" s="75">
        <v>8.9580000000000002</v>
      </c>
      <c r="AI105" s="52">
        <v>1822800</v>
      </c>
      <c r="AJ105" s="52">
        <f t="shared" si="151"/>
        <v>16328642.4</v>
      </c>
      <c r="AK105" s="52">
        <f t="shared" si="78"/>
        <v>18288079.488000002</v>
      </c>
      <c r="AL105" s="75">
        <v>8.9580000000000002</v>
      </c>
      <c r="AM105" s="52">
        <v>1822800</v>
      </c>
      <c r="AN105" s="52">
        <f t="shared" si="152"/>
        <v>16328642.4</v>
      </c>
      <c r="AO105" s="52">
        <f t="shared" si="113"/>
        <v>18288079.488000002</v>
      </c>
      <c r="AP105" s="75">
        <v>8.9580000000000002</v>
      </c>
      <c r="AQ105" s="52">
        <v>1822800</v>
      </c>
      <c r="AR105" s="52">
        <f t="shared" si="153"/>
        <v>16328642.4</v>
      </c>
      <c r="AS105" s="52">
        <f t="shared" si="61"/>
        <v>18288079.488000002</v>
      </c>
      <c r="AT105" s="75">
        <v>8.9580000000000002</v>
      </c>
      <c r="AU105" s="52">
        <v>1822800</v>
      </c>
      <c r="AV105" s="52">
        <f t="shared" si="154"/>
        <v>16328642.4</v>
      </c>
      <c r="AW105" s="52">
        <f t="shared" si="63"/>
        <v>18288079.488000002</v>
      </c>
      <c r="AX105" s="75">
        <f t="shared" si="155"/>
        <v>38.832000000000001</v>
      </c>
      <c r="AY105" s="50">
        <v>0</v>
      </c>
      <c r="AZ105" s="50">
        <v>0</v>
      </c>
      <c r="BA105" s="16" t="s">
        <v>446</v>
      </c>
      <c r="BB105" s="23"/>
      <c r="BC105" s="23"/>
      <c r="BD105" s="23"/>
      <c r="BE105" s="23"/>
      <c r="BF105" s="69" t="s">
        <v>457</v>
      </c>
      <c r="BG105" s="23"/>
      <c r="BH105" s="23"/>
      <c r="BI105" s="23"/>
      <c r="BJ105" s="23"/>
      <c r="BK105" s="23"/>
      <c r="BL105" s="23"/>
      <c r="BM105" s="16" t="s">
        <v>595</v>
      </c>
    </row>
    <row r="106" spans="1:65" s="6" customFormat="1" ht="12.75" customHeight="1" x14ac:dyDescent="0.2">
      <c r="A106" s="69" t="s">
        <v>301</v>
      </c>
      <c r="B106" s="13" t="s">
        <v>441</v>
      </c>
      <c r="C106" s="13" t="s">
        <v>442</v>
      </c>
      <c r="D106" s="96" t="s">
        <v>702</v>
      </c>
      <c r="E106" s="96"/>
      <c r="F106" s="13"/>
      <c r="G106" s="69" t="s">
        <v>443</v>
      </c>
      <c r="H106" s="88">
        <v>210022792</v>
      </c>
      <c r="I106" s="69" t="s">
        <v>58</v>
      </c>
      <c r="J106" s="69" t="s">
        <v>59</v>
      </c>
      <c r="K106" s="69" t="s">
        <v>9</v>
      </c>
      <c r="L106" s="69" t="s">
        <v>635</v>
      </c>
      <c r="M106" s="69" t="s">
        <v>60</v>
      </c>
      <c r="N106" s="13" t="s">
        <v>210</v>
      </c>
      <c r="O106" s="13" t="s">
        <v>242</v>
      </c>
      <c r="P106" s="88" t="s">
        <v>444</v>
      </c>
      <c r="Q106" s="14" t="s">
        <v>659</v>
      </c>
      <c r="R106" s="69" t="s">
        <v>234</v>
      </c>
      <c r="S106" s="13" t="s">
        <v>232</v>
      </c>
      <c r="T106" s="69" t="s">
        <v>283</v>
      </c>
      <c r="U106" s="69" t="s">
        <v>11</v>
      </c>
      <c r="V106" s="13"/>
      <c r="W106" s="13" t="s">
        <v>445</v>
      </c>
      <c r="X106" s="16" t="s">
        <v>251</v>
      </c>
      <c r="Y106" s="91">
        <v>30</v>
      </c>
      <c r="Z106" s="91" t="s">
        <v>243</v>
      </c>
      <c r="AA106" s="91">
        <v>10</v>
      </c>
      <c r="AB106" s="69" t="s">
        <v>238</v>
      </c>
      <c r="AC106" s="64" t="s">
        <v>236</v>
      </c>
      <c r="AD106" s="75">
        <v>3</v>
      </c>
      <c r="AE106" s="52">
        <v>1822800</v>
      </c>
      <c r="AF106" s="52">
        <f t="shared" si="150"/>
        <v>5468400</v>
      </c>
      <c r="AG106" s="52">
        <f t="shared" si="111"/>
        <v>6124608.0000000009</v>
      </c>
      <c r="AH106" s="75">
        <v>8.9580000000000002</v>
      </c>
      <c r="AI106" s="52">
        <v>1822800</v>
      </c>
      <c r="AJ106" s="52">
        <f t="shared" si="151"/>
        <v>16328642.4</v>
      </c>
      <c r="AK106" s="52">
        <f t="shared" si="78"/>
        <v>18288079.488000002</v>
      </c>
      <c r="AL106" s="75">
        <v>5</v>
      </c>
      <c r="AM106" s="52">
        <v>1822800</v>
      </c>
      <c r="AN106" s="52">
        <f t="shared" si="152"/>
        <v>9114000</v>
      </c>
      <c r="AO106" s="52">
        <f t="shared" si="113"/>
        <v>10207680.000000002</v>
      </c>
      <c r="AP106" s="75"/>
      <c r="AQ106" s="52"/>
      <c r="AR106" s="52"/>
      <c r="AS106" s="52"/>
      <c r="AT106" s="75"/>
      <c r="AU106" s="52"/>
      <c r="AV106" s="52"/>
      <c r="AW106" s="52"/>
      <c r="AX106" s="75">
        <f>AD106+AH106+AL106</f>
        <v>16.957999999999998</v>
      </c>
      <c r="AY106" s="46">
        <f t="shared" ref="AY106:AZ106" si="156">AN106+AJ106+AF106</f>
        <v>30911042.399999999</v>
      </c>
      <c r="AZ106" s="46">
        <f t="shared" si="156"/>
        <v>34620367.488000005</v>
      </c>
      <c r="BA106" s="16" t="s">
        <v>446</v>
      </c>
      <c r="BB106" s="23"/>
      <c r="BC106" s="23"/>
      <c r="BD106" s="23"/>
      <c r="BE106" s="23"/>
      <c r="BF106" s="69" t="s">
        <v>457</v>
      </c>
      <c r="BG106" s="23"/>
      <c r="BH106" s="23"/>
      <c r="BI106" s="23"/>
      <c r="BJ106" s="23"/>
      <c r="BK106" s="23"/>
      <c r="BL106" s="23"/>
      <c r="BM106" s="16" t="s">
        <v>750</v>
      </c>
    </row>
    <row r="107" spans="1:65" ht="12.75" customHeight="1" x14ac:dyDescent="0.2">
      <c r="A107" s="14" t="s">
        <v>301</v>
      </c>
      <c r="B107" s="14" t="s">
        <v>441</v>
      </c>
      <c r="C107" s="14" t="s">
        <v>442</v>
      </c>
      <c r="D107" s="96" t="s">
        <v>22</v>
      </c>
      <c r="E107" s="69"/>
      <c r="F107" s="14"/>
      <c r="G107" s="26" t="s">
        <v>443</v>
      </c>
      <c r="H107" s="87">
        <v>210022792</v>
      </c>
      <c r="I107" s="26" t="s">
        <v>58</v>
      </c>
      <c r="J107" s="26" t="s">
        <v>59</v>
      </c>
      <c r="K107" s="26" t="s">
        <v>25</v>
      </c>
      <c r="L107" s="26"/>
      <c r="M107" s="26" t="s">
        <v>60</v>
      </c>
      <c r="N107" s="14" t="s">
        <v>210</v>
      </c>
      <c r="O107" s="14" t="s">
        <v>242</v>
      </c>
      <c r="P107" s="54" t="s">
        <v>444</v>
      </c>
      <c r="Q107" s="16" t="s">
        <v>264</v>
      </c>
      <c r="R107" s="26" t="s">
        <v>234</v>
      </c>
      <c r="S107" s="14" t="s">
        <v>232</v>
      </c>
      <c r="T107" s="26" t="s">
        <v>283</v>
      </c>
      <c r="U107" s="26" t="s">
        <v>11</v>
      </c>
      <c r="V107" s="14"/>
      <c r="W107" s="16" t="s">
        <v>445</v>
      </c>
      <c r="X107" s="14" t="s">
        <v>284</v>
      </c>
      <c r="Y107" s="91">
        <v>30</v>
      </c>
      <c r="Z107" s="91" t="s">
        <v>243</v>
      </c>
      <c r="AA107" s="91">
        <v>10</v>
      </c>
      <c r="AB107" s="26" t="s">
        <v>238</v>
      </c>
      <c r="AC107" s="15" t="s">
        <v>236</v>
      </c>
      <c r="AD107" s="53">
        <v>18</v>
      </c>
      <c r="AE107" s="50">
        <v>1822800</v>
      </c>
      <c r="AF107" s="50">
        <f t="shared" si="110"/>
        <v>32810400</v>
      </c>
      <c r="AG107" s="50">
        <f t="shared" si="111"/>
        <v>36747648</v>
      </c>
      <c r="AH107" s="53">
        <v>26.186</v>
      </c>
      <c r="AI107" s="50">
        <v>1822800</v>
      </c>
      <c r="AJ107" s="50">
        <f t="shared" si="94"/>
        <v>47731840.799999997</v>
      </c>
      <c r="AK107" s="50">
        <f t="shared" si="78"/>
        <v>53459661.696000002</v>
      </c>
      <c r="AL107" s="53">
        <v>26.186</v>
      </c>
      <c r="AM107" s="50">
        <v>1822800</v>
      </c>
      <c r="AN107" s="50">
        <f t="shared" si="112"/>
        <v>47731840.799999997</v>
      </c>
      <c r="AO107" s="50">
        <f t="shared" si="113"/>
        <v>53459661.696000002</v>
      </c>
      <c r="AP107" s="53">
        <v>26.186</v>
      </c>
      <c r="AQ107" s="50">
        <v>1822800</v>
      </c>
      <c r="AR107" s="50">
        <f t="shared" si="73"/>
        <v>47731840.799999997</v>
      </c>
      <c r="AS107" s="50">
        <f t="shared" si="61"/>
        <v>53459661.696000002</v>
      </c>
      <c r="AT107" s="53">
        <v>26.186</v>
      </c>
      <c r="AU107" s="50">
        <v>1822800</v>
      </c>
      <c r="AV107" s="50">
        <f t="shared" si="74"/>
        <v>47731840.799999997</v>
      </c>
      <c r="AW107" s="50">
        <f t="shared" si="63"/>
        <v>53459661.696000002</v>
      </c>
      <c r="AX107" s="53">
        <f t="shared" si="64"/>
        <v>122.744</v>
      </c>
      <c r="AY107" s="50">
        <v>0</v>
      </c>
      <c r="AZ107" s="50">
        <v>0</v>
      </c>
      <c r="BA107" s="16" t="s">
        <v>446</v>
      </c>
      <c r="BB107" s="26"/>
      <c r="BC107" s="26"/>
      <c r="BD107" s="26"/>
      <c r="BE107" s="26"/>
      <c r="BF107" s="23" t="s">
        <v>458</v>
      </c>
      <c r="BG107" s="26"/>
      <c r="BH107" s="26"/>
      <c r="BI107" s="26"/>
      <c r="BJ107" s="26"/>
      <c r="BK107" s="26"/>
      <c r="BL107" s="26"/>
      <c r="BM107" s="14" t="s">
        <v>73</v>
      </c>
    </row>
    <row r="108" spans="1:65" s="17" customFormat="1" ht="12.75" customHeight="1" x14ac:dyDescent="0.2">
      <c r="A108" s="69" t="s">
        <v>301</v>
      </c>
      <c r="B108" s="16" t="s">
        <v>441</v>
      </c>
      <c r="C108" s="16" t="s">
        <v>442</v>
      </c>
      <c r="D108" s="94" t="s">
        <v>608</v>
      </c>
      <c r="E108" s="23"/>
      <c r="F108" s="16"/>
      <c r="G108" s="69" t="s">
        <v>443</v>
      </c>
      <c r="H108" s="54">
        <v>210022792</v>
      </c>
      <c r="I108" s="23" t="s">
        <v>58</v>
      </c>
      <c r="J108" s="69" t="s">
        <v>59</v>
      </c>
      <c r="K108" s="23" t="s">
        <v>25</v>
      </c>
      <c r="L108" s="23"/>
      <c r="M108" s="23" t="s">
        <v>60</v>
      </c>
      <c r="N108" s="16" t="s">
        <v>210</v>
      </c>
      <c r="O108" s="16" t="s">
        <v>242</v>
      </c>
      <c r="P108" s="88" t="s">
        <v>444</v>
      </c>
      <c r="Q108" s="16" t="s">
        <v>520</v>
      </c>
      <c r="R108" s="23" t="s">
        <v>234</v>
      </c>
      <c r="S108" s="16" t="s">
        <v>232</v>
      </c>
      <c r="T108" s="69" t="s">
        <v>283</v>
      </c>
      <c r="U108" s="23" t="s">
        <v>11</v>
      </c>
      <c r="V108" s="16"/>
      <c r="W108" s="16" t="s">
        <v>445</v>
      </c>
      <c r="X108" s="16" t="s">
        <v>284</v>
      </c>
      <c r="Y108" s="95">
        <v>30</v>
      </c>
      <c r="Z108" s="95" t="s">
        <v>243</v>
      </c>
      <c r="AA108" s="95">
        <v>10</v>
      </c>
      <c r="AB108" s="69" t="s">
        <v>238</v>
      </c>
      <c r="AC108" s="15" t="s">
        <v>236</v>
      </c>
      <c r="AD108" s="75">
        <v>15.12</v>
      </c>
      <c r="AE108" s="52">
        <v>1822800</v>
      </c>
      <c r="AF108" s="52">
        <f t="shared" ref="AF108:AF110" si="157">AD108*AE108</f>
        <v>27560736</v>
      </c>
      <c r="AG108" s="52">
        <f t="shared" si="111"/>
        <v>30868024.320000004</v>
      </c>
      <c r="AH108" s="75">
        <v>26.186</v>
      </c>
      <c r="AI108" s="52">
        <v>1822800</v>
      </c>
      <c r="AJ108" s="52">
        <f t="shared" ref="AJ108:AJ110" si="158">AH108*AI108</f>
        <v>47731840.799999997</v>
      </c>
      <c r="AK108" s="52">
        <f t="shared" si="78"/>
        <v>53459661.696000002</v>
      </c>
      <c r="AL108" s="75">
        <v>26.186</v>
      </c>
      <c r="AM108" s="52">
        <v>1822800</v>
      </c>
      <c r="AN108" s="52">
        <f t="shared" ref="AN108:AN110" si="159">AL108*AM108</f>
        <v>47731840.799999997</v>
      </c>
      <c r="AO108" s="52">
        <f t="shared" si="113"/>
        <v>53459661.696000002</v>
      </c>
      <c r="AP108" s="75">
        <v>26.186</v>
      </c>
      <c r="AQ108" s="52">
        <v>1822800</v>
      </c>
      <c r="AR108" s="52">
        <f t="shared" ref="AR108:AR109" si="160">AP108*AQ108</f>
        <v>47731840.799999997</v>
      </c>
      <c r="AS108" s="52">
        <f t="shared" si="61"/>
        <v>53459661.696000002</v>
      </c>
      <c r="AT108" s="75">
        <v>26.186</v>
      </c>
      <c r="AU108" s="52">
        <v>1822800</v>
      </c>
      <c r="AV108" s="52">
        <f t="shared" ref="AV108:AV109" si="161">AT108*AU108</f>
        <v>47731840.799999997</v>
      </c>
      <c r="AW108" s="52">
        <f t="shared" si="63"/>
        <v>53459661.696000002</v>
      </c>
      <c r="AX108" s="75">
        <f t="shared" ref="AX108:AX109" si="162">AD108+AH108+AL108+AP108+AT108</f>
        <v>119.864</v>
      </c>
      <c r="AY108" s="50">
        <v>0</v>
      </c>
      <c r="AZ108" s="50">
        <f>AY108*1.12</f>
        <v>0</v>
      </c>
      <c r="BA108" s="16" t="s">
        <v>446</v>
      </c>
      <c r="BB108" s="23"/>
      <c r="BC108" s="23"/>
      <c r="BD108" s="23"/>
      <c r="BE108" s="23"/>
      <c r="BF108" s="69" t="s">
        <v>458</v>
      </c>
      <c r="BG108" s="23"/>
      <c r="BH108" s="23"/>
      <c r="BI108" s="23"/>
      <c r="BJ108" s="23"/>
      <c r="BK108" s="23"/>
      <c r="BL108" s="23"/>
      <c r="BM108" s="16" t="s">
        <v>601</v>
      </c>
    </row>
    <row r="109" spans="1:65" s="17" customFormat="1" ht="12.75" customHeight="1" x14ac:dyDescent="0.2">
      <c r="A109" s="69" t="s">
        <v>301</v>
      </c>
      <c r="B109" s="16" t="s">
        <v>441</v>
      </c>
      <c r="C109" s="16" t="s">
        <v>442</v>
      </c>
      <c r="D109" s="94" t="s">
        <v>642</v>
      </c>
      <c r="E109" s="23"/>
      <c r="F109" s="16"/>
      <c r="G109" s="69" t="s">
        <v>443</v>
      </c>
      <c r="H109" s="54">
        <v>210022792</v>
      </c>
      <c r="I109" s="23" t="s">
        <v>58</v>
      </c>
      <c r="J109" s="69" t="s">
        <v>59</v>
      </c>
      <c r="K109" s="23" t="s">
        <v>9</v>
      </c>
      <c r="L109" s="23" t="s">
        <v>635</v>
      </c>
      <c r="M109" s="23" t="s">
        <v>60</v>
      </c>
      <c r="N109" s="16" t="s">
        <v>210</v>
      </c>
      <c r="O109" s="16" t="s">
        <v>242</v>
      </c>
      <c r="P109" s="88" t="s">
        <v>444</v>
      </c>
      <c r="Q109" s="16" t="s">
        <v>520</v>
      </c>
      <c r="R109" s="23" t="s">
        <v>234</v>
      </c>
      <c r="S109" s="16" t="s">
        <v>232</v>
      </c>
      <c r="T109" s="69" t="s">
        <v>283</v>
      </c>
      <c r="U109" s="23" t="s">
        <v>11</v>
      </c>
      <c r="V109" s="16"/>
      <c r="W109" s="16" t="s">
        <v>445</v>
      </c>
      <c r="X109" s="16" t="s">
        <v>284</v>
      </c>
      <c r="Y109" s="95">
        <v>30</v>
      </c>
      <c r="Z109" s="95" t="s">
        <v>243</v>
      </c>
      <c r="AA109" s="95">
        <v>10</v>
      </c>
      <c r="AB109" s="69" t="s">
        <v>238</v>
      </c>
      <c r="AC109" s="15" t="s">
        <v>236</v>
      </c>
      <c r="AD109" s="75">
        <v>15.12</v>
      </c>
      <c r="AE109" s="52">
        <v>1822800</v>
      </c>
      <c r="AF109" s="52">
        <f t="shared" si="157"/>
        <v>27560736</v>
      </c>
      <c r="AG109" s="52">
        <f t="shared" si="111"/>
        <v>30868024.320000004</v>
      </c>
      <c r="AH109" s="75">
        <v>26.186</v>
      </c>
      <c r="AI109" s="52">
        <v>1822800</v>
      </c>
      <c r="AJ109" s="52">
        <f t="shared" si="158"/>
        <v>47731840.799999997</v>
      </c>
      <c r="AK109" s="52">
        <f t="shared" si="78"/>
        <v>53459661.696000002</v>
      </c>
      <c r="AL109" s="75">
        <v>26.186</v>
      </c>
      <c r="AM109" s="52">
        <v>1822800</v>
      </c>
      <c r="AN109" s="52">
        <f t="shared" si="159"/>
        <v>47731840.799999997</v>
      </c>
      <c r="AO109" s="52">
        <f t="shared" si="113"/>
        <v>53459661.696000002</v>
      </c>
      <c r="AP109" s="75">
        <v>26.186</v>
      </c>
      <c r="AQ109" s="52">
        <v>1822800</v>
      </c>
      <c r="AR109" s="52">
        <f t="shared" si="160"/>
        <v>47731840.799999997</v>
      </c>
      <c r="AS109" s="52">
        <f t="shared" si="61"/>
        <v>53459661.696000002</v>
      </c>
      <c r="AT109" s="75">
        <v>26.186</v>
      </c>
      <c r="AU109" s="52">
        <v>1822800</v>
      </c>
      <c r="AV109" s="52">
        <f t="shared" si="161"/>
        <v>47731840.799999997</v>
      </c>
      <c r="AW109" s="52">
        <f t="shared" si="63"/>
        <v>53459661.696000002</v>
      </c>
      <c r="AX109" s="75">
        <f t="shared" si="162"/>
        <v>119.864</v>
      </c>
      <c r="AY109" s="50">
        <v>0</v>
      </c>
      <c r="AZ109" s="50">
        <v>0</v>
      </c>
      <c r="BA109" s="16" t="s">
        <v>446</v>
      </c>
      <c r="BB109" s="23"/>
      <c r="BC109" s="23"/>
      <c r="BD109" s="23"/>
      <c r="BE109" s="23"/>
      <c r="BF109" s="69" t="s">
        <v>458</v>
      </c>
      <c r="BG109" s="23"/>
      <c r="BH109" s="23"/>
      <c r="BI109" s="23"/>
      <c r="BJ109" s="23"/>
      <c r="BK109" s="23"/>
      <c r="BL109" s="23"/>
      <c r="BM109" s="16" t="s">
        <v>601</v>
      </c>
    </row>
    <row r="110" spans="1:65" s="6" customFormat="1" ht="12.75" customHeight="1" x14ac:dyDescent="0.2">
      <c r="A110" s="69" t="s">
        <v>301</v>
      </c>
      <c r="B110" s="13" t="s">
        <v>441</v>
      </c>
      <c r="C110" s="13" t="s">
        <v>442</v>
      </c>
      <c r="D110" s="96" t="s">
        <v>700</v>
      </c>
      <c r="E110" s="96"/>
      <c r="F110" s="13"/>
      <c r="G110" s="69" t="s">
        <v>443</v>
      </c>
      <c r="H110" s="88">
        <v>210022792</v>
      </c>
      <c r="I110" s="69" t="s">
        <v>58</v>
      </c>
      <c r="J110" s="69" t="s">
        <v>59</v>
      </c>
      <c r="K110" s="69" t="s">
        <v>9</v>
      </c>
      <c r="L110" s="69" t="s">
        <v>635</v>
      </c>
      <c r="M110" s="69" t="s">
        <v>60</v>
      </c>
      <c r="N110" s="13" t="s">
        <v>210</v>
      </c>
      <c r="O110" s="13" t="s">
        <v>242</v>
      </c>
      <c r="P110" s="88" t="s">
        <v>444</v>
      </c>
      <c r="Q110" s="14" t="s">
        <v>659</v>
      </c>
      <c r="R110" s="69" t="s">
        <v>234</v>
      </c>
      <c r="S110" s="13" t="s">
        <v>232</v>
      </c>
      <c r="T110" s="69" t="s">
        <v>283</v>
      </c>
      <c r="U110" s="69" t="s">
        <v>11</v>
      </c>
      <c r="V110" s="13"/>
      <c r="W110" s="13" t="s">
        <v>445</v>
      </c>
      <c r="X110" s="16" t="s">
        <v>251</v>
      </c>
      <c r="Y110" s="91" t="s">
        <v>278</v>
      </c>
      <c r="Z110" s="91" t="s">
        <v>697</v>
      </c>
      <c r="AA110" s="91">
        <v>10</v>
      </c>
      <c r="AB110" s="69" t="s">
        <v>238</v>
      </c>
      <c r="AC110" s="64" t="s">
        <v>236</v>
      </c>
      <c r="AD110" s="75">
        <v>15.12</v>
      </c>
      <c r="AE110" s="52">
        <v>1822800</v>
      </c>
      <c r="AF110" s="52">
        <f t="shared" si="157"/>
        <v>27560736</v>
      </c>
      <c r="AG110" s="52">
        <f t="shared" si="111"/>
        <v>30868024.320000004</v>
      </c>
      <c r="AH110" s="75">
        <v>26.186</v>
      </c>
      <c r="AI110" s="52">
        <v>1822800</v>
      </c>
      <c r="AJ110" s="52">
        <f t="shared" si="158"/>
        <v>47731840.799999997</v>
      </c>
      <c r="AK110" s="52">
        <f t="shared" si="78"/>
        <v>53459661.696000002</v>
      </c>
      <c r="AL110" s="75">
        <v>14.37</v>
      </c>
      <c r="AM110" s="52">
        <v>1822800</v>
      </c>
      <c r="AN110" s="52">
        <f t="shared" si="159"/>
        <v>26193636</v>
      </c>
      <c r="AO110" s="52">
        <f t="shared" si="113"/>
        <v>29336872.320000004</v>
      </c>
      <c r="AP110" s="75"/>
      <c r="AQ110" s="52"/>
      <c r="AR110" s="52"/>
      <c r="AS110" s="52"/>
      <c r="AT110" s="75"/>
      <c r="AU110" s="52"/>
      <c r="AV110" s="52"/>
      <c r="AW110" s="52"/>
      <c r="AX110" s="75">
        <f t="shared" ref="AX110" si="163">AD110+AH110+AL110</f>
        <v>55.675999999999995</v>
      </c>
      <c r="AY110" s="46">
        <f t="shared" ref="AY110:AZ110" si="164">AN110+AJ110+AF110</f>
        <v>101486212.8</v>
      </c>
      <c r="AZ110" s="46">
        <f t="shared" si="164"/>
        <v>113664558.33600001</v>
      </c>
      <c r="BA110" s="16" t="s">
        <v>446</v>
      </c>
      <c r="BB110" s="23"/>
      <c r="BC110" s="23"/>
      <c r="BD110" s="23"/>
      <c r="BE110" s="23"/>
      <c r="BF110" s="69" t="s">
        <v>458</v>
      </c>
      <c r="BG110" s="23"/>
      <c r="BH110" s="23"/>
      <c r="BI110" s="23"/>
      <c r="BJ110" s="23"/>
      <c r="BK110" s="23"/>
      <c r="BL110" s="23"/>
      <c r="BM110" s="16" t="s">
        <v>751</v>
      </c>
    </row>
    <row r="111" spans="1:65" ht="12.75" customHeight="1" x14ac:dyDescent="0.2">
      <c r="A111" s="14" t="s">
        <v>301</v>
      </c>
      <c r="B111" s="14" t="s">
        <v>441</v>
      </c>
      <c r="C111" s="14" t="s">
        <v>459</v>
      </c>
      <c r="D111" s="96" t="s">
        <v>21</v>
      </c>
      <c r="E111" s="69"/>
      <c r="F111" s="14"/>
      <c r="G111" s="26" t="s">
        <v>443</v>
      </c>
      <c r="H111" s="87">
        <v>210029387</v>
      </c>
      <c r="I111" s="26" t="s">
        <v>58</v>
      </c>
      <c r="J111" s="26" t="s">
        <v>59</v>
      </c>
      <c r="K111" s="26" t="s">
        <v>25</v>
      </c>
      <c r="L111" s="26"/>
      <c r="M111" s="26" t="s">
        <v>60</v>
      </c>
      <c r="N111" s="14" t="s">
        <v>210</v>
      </c>
      <c r="O111" s="14" t="s">
        <v>242</v>
      </c>
      <c r="P111" s="54" t="s">
        <v>444</v>
      </c>
      <c r="Q111" s="16" t="s">
        <v>264</v>
      </c>
      <c r="R111" s="26" t="s">
        <v>234</v>
      </c>
      <c r="S111" s="14" t="s">
        <v>232</v>
      </c>
      <c r="T111" s="26" t="s">
        <v>283</v>
      </c>
      <c r="U111" s="26" t="s">
        <v>11</v>
      </c>
      <c r="V111" s="14"/>
      <c r="W111" s="16" t="s">
        <v>445</v>
      </c>
      <c r="X111" s="14" t="s">
        <v>284</v>
      </c>
      <c r="Y111" s="91">
        <v>30</v>
      </c>
      <c r="Z111" s="91" t="s">
        <v>243</v>
      </c>
      <c r="AA111" s="91">
        <v>10</v>
      </c>
      <c r="AB111" s="26" t="s">
        <v>238</v>
      </c>
      <c r="AC111" s="15" t="s">
        <v>236</v>
      </c>
      <c r="AD111" s="53">
        <v>11.63</v>
      </c>
      <c r="AE111" s="50">
        <v>1780800</v>
      </c>
      <c r="AF111" s="50">
        <v>20710704</v>
      </c>
      <c r="AG111" s="50">
        <v>23195988.48</v>
      </c>
      <c r="AH111" s="53">
        <v>22.577999999999999</v>
      </c>
      <c r="AI111" s="50">
        <v>1780800</v>
      </c>
      <c r="AJ111" s="50">
        <f t="shared" si="94"/>
        <v>40206902.399999999</v>
      </c>
      <c r="AK111" s="50">
        <f t="shared" si="78"/>
        <v>45031730.688000001</v>
      </c>
      <c r="AL111" s="53">
        <v>22.577999999999999</v>
      </c>
      <c r="AM111" s="50">
        <v>1780800</v>
      </c>
      <c r="AN111" s="50">
        <v>40206902.399999999</v>
      </c>
      <c r="AO111" s="50">
        <v>45031730.689999998</v>
      </c>
      <c r="AP111" s="53">
        <v>22.577999999999999</v>
      </c>
      <c r="AQ111" s="50">
        <v>1780800</v>
      </c>
      <c r="AR111" s="50">
        <f t="shared" si="73"/>
        <v>40206902.399999999</v>
      </c>
      <c r="AS111" s="50">
        <f t="shared" si="61"/>
        <v>45031730.688000001</v>
      </c>
      <c r="AT111" s="53">
        <v>22.577999999999999</v>
      </c>
      <c r="AU111" s="50">
        <v>1780800</v>
      </c>
      <c r="AV111" s="50">
        <f t="shared" si="74"/>
        <v>40206902.399999999</v>
      </c>
      <c r="AW111" s="50">
        <f t="shared" si="63"/>
        <v>45031730.688000001</v>
      </c>
      <c r="AX111" s="53">
        <f t="shared" si="64"/>
        <v>101.94199999999999</v>
      </c>
      <c r="AY111" s="50">
        <v>0</v>
      </c>
      <c r="AZ111" s="50">
        <v>0</v>
      </c>
      <c r="BA111" s="16" t="s">
        <v>446</v>
      </c>
      <c r="BB111" s="26"/>
      <c r="BC111" s="26"/>
      <c r="BD111" s="26"/>
      <c r="BE111" s="26"/>
      <c r="BF111" s="23" t="s">
        <v>460</v>
      </c>
      <c r="BG111" s="26"/>
      <c r="BH111" s="26"/>
      <c r="BI111" s="26"/>
      <c r="BJ111" s="26"/>
      <c r="BK111" s="26"/>
      <c r="BL111" s="26"/>
      <c r="BM111" s="14" t="s">
        <v>73</v>
      </c>
    </row>
    <row r="112" spans="1:65" s="17" customFormat="1" ht="12.75" customHeight="1" x14ac:dyDescent="0.2">
      <c r="A112" s="69" t="s">
        <v>301</v>
      </c>
      <c r="B112" s="16" t="s">
        <v>441</v>
      </c>
      <c r="C112" s="16" t="s">
        <v>459</v>
      </c>
      <c r="D112" s="94" t="s">
        <v>609</v>
      </c>
      <c r="E112" s="23"/>
      <c r="F112" s="16"/>
      <c r="G112" s="69" t="s">
        <v>443</v>
      </c>
      <c r="H112" s="54">
        <v>210029387</v>
      </c>
      <c r="I112" s="23" t="s">
        <v>58</v>
      </c>
      <c r="J112" s="69" t="s">
        <v>59</v>
      </c>
      <c r="K112" s="23" t="s">
        <v>25</v>
      </c>
      <c r="L112" s="23"/>
      <c r="M112" s="23" t="s">
        <v>60</v>
      </c>
      <c r="N112" s="16" t="s">
        <v>210</v>
      </c>
      <c r="O112" s="16" t="s">
        <v>242</v>
      </c>
      <c r="P112" s="88" t="s">
        <v>444</v>
      </c>
      <c r="Q112" s="16" t="s">
        <v>520</v>
      </c>
      <c r="R112" s="23" t="s">
        <v>234</v>
      </c>
      <c r="S112" s="16" t="s">
        <v>232</v>
      </c>
      <c r="T112" s="69" t="s">
        <v>283</v>
      </c>
      <c r="U112" s="23" t="s">
        <v>11</v>
      </c>
      <c r="V112" s="16"/>
      <c r="W112" s="16" t="s">
        <v>445</v>
      </c>
      <c r="X112" s="16" t="s">
        <v>284</v>
      </c>
      <c r="Y112" s="95">
        <v>30</v>
      </c>
      <c r="Z112" s="95" t="s">
        <v>243</v>
      </c>
      <c r="AA112" s="95">
        <v>10</v>
      </c>
      <c r="AB112" s="69" t="s">
        <v>238</v>
      </c>
      <c r="AC112" s="15" t="s">
        <v>236</v>
      </c>
      <c r="AD112" s="75">
        <v>4.7110000000000003</v>
      </c>
      <c r="AE112" s="52">
        <v>1780800</v>
      </c>
      <c r="AF112" s="52">
        <f t="shared" ref="AF112:AF114" si="165">AD112*AE112</f>
        <v>8389348.8000000007</v>
      </c>
      <c r="AG112" s="52">
        <f t="shared" ref="AG112:AG115" si="166">AF112*1.12</f>
        <v>9396070.6560000014</v>
      </c>
      <c r="AH112" s="75">
        <v>22.577999999999999</v>
      </c>
      <c r="AI112" s="52">
        <v>1780800</v>
      </c>
      <c r="AJ112" s="52">
        <f t="shared" ref="AJ112:AJ114" si="167">AH112*AI112</f>
        <v>40206902.399999999</v>
      </c>
      <c r="AK112" s="52">
        <f t="shared" si="78"/>
        <v>45031730.688000001</v>
      </c>
      <c r="AL112" s="75">
        <v>22.577999999999999</v>
      </c>
      <c r="AM112" s="52">
        <v>1780800</v>
      </c>
      <c r="AN112" s="52">
        <f t="shared" ref="AN112:AN114" si="168">AL112*AM112</f>
        <v>40206902.399999999</v>
      </c>
      <c r="AO112" s="52">
        <f t="shared" ref="AO112:AO115" si="169">AN112*1.12</f>
        <v>45031730.688000001</v>
      </c>
      <c r="AP112" s="75">
        <v>22.577999999999999</v>
      </c>
      <c r="AQ112" s="52">
        <v>1780800</v>
      </c>
      <c r="AR112" s="52">
        <f t="shared" ref="AR112:AR113" si="170">AP112*AQ112</f>
        <v>40206902.399999999</v>
      </c>
      <c r="AS112" s="52">
        <f t="shared" si="61"/>
        <v>45031730.688000001</v>
      </c>
      <c r="AT112" s="75">
        <v>22.577999999999999</v>
      </c>
      <c r="AU112" s="52">
        <v>1780800</v>
      </c>
      <c r="AV112" s="52">
        <f t="shared" ref="AV112:AV113" si="171">AT112*AU112</f>
        <v>40206902.399999999</v>
      </c>
      <c r="AW112" s="52">
        <f t="shared" si="63"/>
        <v>45031730.688000001</v>
      </c>
      <c r="AX112" s="75">
        <f t="shared" ref="AX112:AX113" si="172">AD112+AH112+AL112+AP112+AT112</f>
        <v>95.02300000000001</v>
      </c>
      <c r="AY112" s="50">
        <v>0</v>
      </c>
      <c r="AZ112" s="50">
        <f>AY112*1.12</f>
        <v>0</v>
      </c>
      <c r="BA112" s="16" t="s">
        <v>446</v>
      </c>
      <c r="BB112" s="23"/>
      <c r="BC112" s="23"/>
      <c r="BD112" s="23"/>
      <c r="BE112" s="23"/>
      <c r="BF112" s="69" t="s">
        <v>460</v>
      </c>
      <c r="BG112" s="23"/>
      <c r="BH112" s="23"/>
      <c r="BI112" s="23"/>
      <c r="BJ112" s="23"/>
      <c r="BK112" s="23"/>
      <c r="BL112" s="23"/>
      <c r="BM112" s="16" t="s">
        <v>601</v>
      </c>
    </row>
    <row r="113" spans="1:233" s="17" customFormat="1" ht="12.75" customHeight="1" x14ac:dyDescent="0.2">
      <c r="A113" s="69" t="s">
        <v>301</v>
      </c>
      <c r="B113" s="16" t="s">
        <v>441</v>
      </c>
      <c r="C113" s="16" t="s">
        <v>459</v>
      </c>
      <c r="D113" s="94" t="s">
        <v>643</v>
      </c>
      <c r="E113" s="23"/>
      <c r="F113" s="16"/>
      <c r="G113" s="69" t="s">
        <v>443</v>
      </c>
      <c r="H113" s="54">
        <v>210029387</v>
      </c>
      <c r="I113" s="23" t="s">
        <v>58</v>
      </c>
      <c r="J113" s="69" t="s">
        <v>59</v>
      </c>
      <c r="K113" s="23" t="s">
        <v>9</v>
      </c>
      <c r="L113" s="23" t="s">
        <v>635</v>
      </c>
      <c r="M113" s="23" t="s">
        <v>60</v>
      </c>
      <c r="N113" s="16" t="s">
        <v>210</v>
      </c>
      <c r="O113" s="16" t="s">
        <v>242</v>
      </c>
      <c r="P113" s="88" t="s">
        <v>444</v>
      </c>
      <c r="Q113" s="16" t="s">
        <v>520</v>
      </c>
      <c r="R113" s="23" t="s">
        <v>234</v>
      </c>
      <c r="S113" s="16" t="s">
        <v>232</v>
      </c>
      <c r="T113" s="69" t="s">
        <v>283</v>
      </c>
      <c r="U113" s="23" t="s">
        <v>11</v>
      </c>
      <c r="V113" s="16"/>
      <c r="W113" s="16" t="s">
        <v>445</v>
      </c>
      <c r="X113" s="16" t="s">
        <v>284</v>
      </c>
      <c r="Y113" s="95">
        <v>30</v>
      </c>
      <c r="Z113" s="95" t="s">
        <v>243</v>
      </c>
      <c r="AA113" s="95">
        <v>10</v>
      </c>
      <c r="AB113" s="69" t="s">
        <v>238</v>
      </c>
      <c r="AC113" s="15" t="s">
        <v>236</v>
      </c>
      <c r="AD113" s="75">
        <v>4.7110000000000003</v>
      </c>
      <c r="AE113" s="52">
        <v>1780800</v>
      </c>
      <c r="AF113" s="52">
        <f t="shared" si="165"/>
        <v>8389348.8000000007</v>
      </c>
      <c r="AG113" s="52">
        <f t="shared" si="166"/>
        <v>9396070.6560000014</v>
      </c>
      <c r="AH113" s="75">
        <v>22.577999999999999</v>
      </c>
      <c r="AI113" s="52">
        <v>1780800</v>
      </c>
      <c r="AJ113" s="52">
        <f t="shared" si="167"/>
        <v>40206902.399999999</v>
      </c>
      <c r="AK113" s="52">
        <f t="shared" si="78"/>
        <v>45031730.688000001</v>
      </c>
      <c r="AL113" s="75">
        <v>22.577999999999999</v>
      </c>
      <c r="AM113" s="52">
        <v>1780800</v>
      </c>
      <c r="AN113" s="52">
        <f t="shared" si="168"/>
        <v>40206902.399999999</v>
      </c>
      <c r="AO113" s="52">
        <f t="shared" si="169"/>
        <v>45031730.688000001</v>
      </c>
      <c r="AP113" s="75">
        <v>22.577999999999999</v>
      </c>
      <c r="AQ113" s="52">
        <v>1780800</v>
      </c>
      <c r="AR113" s="52">
        <f t="shared" si="170"/>
        <v>40206902.399999999</v>
      </c>
      <c r="AS113" s="52">
        <f t="shared" si="61"/>
        <v>45031730.688000001</v>
      </c>
      <c r="AT113" s="75">
        <v>22.577999999999999</v>
      </c>
      <c r="AU113" s="52">
        <v>1780800</v>
      </c>
      <c r="AV113" s="52">
        <f t="shared" si="171"/>
        <v>40206902.399999999</v>
      </c>
      <c r="AW113" s="52">
        <f t="shared" si="63"/>
        <v>45031730.688000001</v>
      </c>
      <c r="AX113" s="75">
        <f t="shared" si="172"/>
        <v>95.02300000000001</v>
      </c>
      <c r="AY113" s="50">
        <v>0</v>
      </c>
      <c r="AZ113" s="50">
        <v>0</v>
      </c>
      <c r="BA113" s="16" t="s">
        <v>446</v>
      </c>
      <c r="BB113" s="23"/>
      <c r="BC113" s="23"/>
      <c r="BD113" s="23"/>
      <c r="BE113" s="23"/>
      <c r="BF113" s="69" t="s">
        <v>460</v>
      </c>
      <c r="BG113" s="23"/>
      <c r="BH113" s="23"/>
      <c r="BI113" s="23"/>
      <c r="BJ113" s="23"/>
      <c r="BK113" s="23"/>
      <c r="BL113" s="23"/>
      <c r="BM113" s="16" t="s">
        <v>601</v>
      </c>
    </row>
    <row r="114" spans="1:233" s="6" customFormat="1" ht="12.75" customHeight="1" x14ac:dyDescent="0.2">
      <c r="A114" s="69" t="s">
        <v>301</v>
      </c>
      <c r="B114" s="13" t="s">
        <v>441</v>
      </c>
      <c r="C114" s="13" t="s">
        <v>459</v>
      </c>
      <c r="D114" s="96" t="s">
        <v>704</v>
      </c>
      <c r="E114" s="96"/>
      <c r="F114" s="13"/>
      <c r="G114" s="69" t="s">
        <v>443</v>
      </c>
      <c r="H114" s="88">
        <v>210029387</v>
      </c>
      <c r="I114" s="69" t="s">
        <v>58</v>
      </c>
      <c r="J114" s="69" t="s">
        <v>59</v>
      </c>
      <c r="K114" s="69" t="s">
        <v>9</v>
      </c>
      <c r="L114" s="69" t="s">
        <v>635</v>
      </c>
      <c r="M114" s="69" t="s">
        <v>60</v>
      </c>
      <c r="N114" s="13" t="s">
        <v>210</v>
      </c>
      <c r="O114" s="13" t="s">
        <v>242</v>
      </c>
      <c r="P114" s="88" t="s">
        <v>444</v>
      </c>
      <c r="Q114" s="14" t="s">
        <v>659</v>
      </c>
      <c r="R114" s="69" t="s">
        <v>234</v>
      </c>
      <c r="S114" s="13" t="s">
        <v>232</v>
      </c>
      <c r="T114" s="69" t="s">
        <v>283</v>
      </c>
      <c r="U114" s="69" t="s">
        <v>11</v>
      </c>
      <c r="V114" s="13"/>
      <c r="W114" s="13" t="s">
        <v>445</v>
      </c>
      <c r="X114" s="16" t="s">
        <v>251</v>
      </c>
      <c r="Y114" s="91">
        <v>30</v>
      </c>
      <c r="Z114" s="91" t="s">
        <v>243</v>
      </c>
      <c r="AA114" s="91">
        <v>10</v>
      </c>
      <c r="AB114" s="69" t="s">
        <v>238</v>
      </c>
      <c r="AC114" s="64" t="s">
        <v>236</v>
      </c>
      <c r="AD114" s="75">
        <v>4.7110000000000003</v>
      </c>
      <c r="AE114" s="52">
        <v>2000000</v>
      </c>
      <c r="AF114" s="52">
        <f t="shared" si="165"/>
        <v>9422000</v>
      </c>
      <c r="AG114" s="52">
        <f t="shared" si="166"/>
        <v>10552640.000000002</v>
      </c>
      <c r="AH114" s="75">
        <v>22.577999999999999</v>
      </c>
      <c r="AI114" s="52">
        <v>2000000</v>
      </c>
      <c r="AJ114" s="52">
        <f t="shared" si="167"/>
        <v>45156000</v>
      </c>
      <c r="AK114" s="52">
        <f t="shared" si="78"/>
        <v>50574720.000000007</v>
      </c>
      <c r="AL114" s="75">
        <v>12.36</v>
      </c>
      <c r="AM114" s="52">
        <v>2000000</v>
      </c>
      <c r="AN114" s="52">
        <f t="shared" si="168"/>
        <v>24720000</v>
      </c>
      <c r="AO114" s="52">
        <f t="shared" si="169"/>
        <v>27686400.000000004</v>
      </c>
      <c r="AP114" s="75"/>
      <c r="AQ114" s="52"/>
      <c r="AR114" s="52"/>
      <c r="AS114" s="52"/>
      <c r="AT114" s="75"/>
      <c r="AU114" s="52"/>
      <c r="AV114" s="52"/>
      <c r="AW114" s="52"/>
      <c r="AX114" s="75">
        <f t="shared" ref="AX114" si="173">AD114+AH114+AL114</f>
        <v>39.649000000000001</v>
      </c>
      <c r="AY114" s="46">
        <v>0</v>
      </c>
      <c r="AZ114" s="46">
        <v>0</v>
      </c>
      <c r="BA114" s="16" t="s">
        <v>446</v>
      </c>
      <c r="BB114" s="23"/>
      <c r="BC114" s="23"/>
      <c r="BD114" s="23"/>
      <c r="BE114" s="23"/>
      <c r="BF114" s="69" t="s">
        <v>460</v>
      </c>
      <c r="BG114" s="23"/>
      <c r="BH114" s="23"/>
      <c r="BI114" s="23"/>
      <c r="BJ114" s="23"/>
      <c r="BK114" s="23"/>
      <c r="BL114" s="23"/>
      <c r="BM114" s="180" t="s">
        <v>978</v>
      </c>
    </row>
    <row r="115" spans="1:233" s="6" customFormat="1" ht="12.75" customHeight="1" x14ac:dyDescent="0.25">
      <c r="A115" s="182" t="s">
        <v>301</v>
      </c>
      <c r="B115" s="180" t="s">
        <v>441</v>
      </c>
      <c r="C115" s="180" t="s">
        <v>459</v>
      </c>
      <c r="D115" s="182" t="s">
        <v>982</v>
      </c>
      <c r="E115" s="182"/>
      <c r="F115" s="180"/>
      <c r="G115" s="182" t="s">
        <v>443</v>
      </c>
      <c r="H115" s="189">
        <v>210029387</v>
      </c>
      <c r="I115" s="182" t="s">
        <v>58</v>
      </c>
      <c r="J115" s="182" t="s">
        <v>59</v>
      </c>
      <c r="K115" s="182" t="s">
        <v>9</v>
      </c>
      <c r="L115" s="182" t="s">
        <v>635</v>
      </c>
      <c r="M115" s="182" t="s">
        <v>60</v>
      </c>
      <c r="N115" s="180" t="s">
        <v>210</v>
      </c>
      <c r="O115" s="180" t="s">
        <v>242</v>
      </c>
      <c r="P115" s="189" t="s">
        <v>444</v>
      </c>
      <c r="Q115" s="181" t="s">
        <v>659</v>
      </c>
      <c r="R115" s="182" t="s">
        <v>234</v>
      </c>
      <c r="S115" s="180" t="s">
        <v>232</v>
      </c>
      <c r="T115" s="182" t="s">
        <v>283</v>
      </c>
      <c r="U115" s="182" t="s">
        <v>11</v>
      </c>
      <c r="V115" s="180"/>
      <c r="W115" s="180" t="s">
        <v>445</v>
      </c>
      <c r="X115" s="190" t="s">
        <v>251</v>
      </c>
      <c r="Y115" s="180">
        <v>30</v>
      </c>
      <c r="Z115" s="180" t="s">
        <v>243</v>
      </c>
      <c r="AA115" s="180">
        <v>10</v>
      </c>
      <c r="AB115" s="182" t="s">
        <v>238</v>
      </c>
      <c r="AC115" s="191" t="s">
        <v>236</v>
      </c>
      <c r="AD115" s="192">
        <v>4.7110000000000003</v>
      </c>
      <c r="AE115" s="192">
        <v>2000000</v>
      </c>
      <c r="AF115" s="188">
        <f t="shared" ref="AF115" si="174">AE115*AD115</f>
        <v>9422000</v>
      </c>
      <c r="AG115" s="188">
        <f t="shared" si="166"/>
        <v>10552640.000000002</v>
      </c>
      <c r="AH115" s="192">
        <v>33.052</v>
      </c>
      <c r="AI115" s="192">
        <v>2000000</v>
      </c>
      <c r="AJ115" s="188">
        <f t="shared" ref="AJ115" si="175">AI115*AH115</f>
        <v>66104000</v>
      </c>
      <c r="AK115" s="188">
        <f t="shared" si="78"/>
        <v>74036480</v>
      </c>
      <c r="AL115" s="192">
        <v>12.36</v>
      </c>
      <c r="AM115" s="192">
        <v>2000000</v>
      </c>
      <c r="AN115" s="188">
        <f t="shared" ref="AN115" si="176">AM115*AL115</f>
        <v>24720000</v>
      </c>
      <c r="AO115" s="188">
        <f t="shared" si="169"/>
        <v>27686400.000000004</v>
      </c>
      <c r="AP115" s="192"/>
      <c r="AQ115" s="192"/>
      <c r="AR115" s="192"/>
      <c r="AS115" s="192"/>
      <c r="AT115" s="192"/>
      <c r="AU115" s="192"/>
      <c r="AV115" s="192"/>
      <c r="AW115" s="192"/>
      <c r="AX115" s="188">
        <f t="shared" ref="AX115" si="177">AD115+AH115+AL115+AP115+AT115</f>
        <v>50.122999999999998</v>
      </c>
      <c r="AY115" s="188">
        <f t="shared" ref="AY115" si="178">AF115+AJ115+AN115+AR115+AV115</f>
        <v>100246000</v>
      </c>
      <c r="AZ115" s="188">
        <f t="shared" ref="AZ115" si="179">AY115*1.12</f>
        <v>112275520.00000001</v>
      </c>
      <c r="BA115" s="190" t="s">
        <v>446</v>
      </c>
      <c r="BB115" s="193"/>
      <c r="BC115" s="193"/>
      <c r="BD115" s="193"/>
      <c r="BE115" s="193"/>
      <c r="BF115" s="182" t="s">
        <v>460</v>
      </c>
      <c r="BG115" s="193"/>
      <c r="BH115" s="193"/>
      <c r="BI115" s="193"/>
      <c r="BJ115" s="193"/>
      <c r="BK115" s="193"/>
      <c r="BL115" s="193"/>
      <c r="BM115" s="180"/>
    </row>
    <row r="116" spans="1:233" s="19" customFormat="1" ht="12.75" customHeight="1" x14ac:dyDescent="0.2">
      <c r="A116" s="14" t="s">
        <v>301</v>
      </c>
      <c r="B116" s="14" t="s">
        <v>441</v>
      </c>
      <c r="C116" s="14" t="s">
        <v>442</v>
      </c>
      <c r="D116" s="96" t="s">
        <v>15</v>
      </c>
      <c r="E116" s="69"/>
      <c r="F116" s="18"/>
      <c r="G116" s="26" t="s">
        <v>443</v>
      </c>
      <c r="H116" s="87">
        <v>210031418</v>
      </c>
      <c r="I116" s="26" t="s">
        <v>58</v>
      </c>
      <c r="J116" s="26" t="s">
        <v>59</v>
      </c>
      <c r="K116" s="26" t="s">
        <v>25</v>
      </c>
      <c r="L116" s="26"/>
      <c r="M116" s="26" t="s">
        <v>60</v>
      </c>
      <c r="N116" s="14" t="s">
        <v>210</v>
      </c>
      <c r="O116" s="14" t="s">
        <v>242</v>
      </c>
      <c r="P116" s="54" t="s">
        <v>444</v>
      </c>
      <c r="Q116" s="16" t="s">
        <v>264</v>
      </c>
      <c r="R116" s="26" t="s">
        <v>234</v>
      </c>
      <c r="S116" s="14" t="s">
        <v>232</v>
      </c>
      <c r="T116" s="26" t="s">
        <v>283</v>
      </c>
      <c r="U116" s="26" t="s">
        <v>11</v>
      </c>
      <c r="V116" s="14"/>
      <c r="W116" s="16" t="s">
        <v>445</v>
      </c>
      <c r="X116" s="14" t="s">
        <v>284</v>
      </c>
      <c r="Y116" s="91">
        <v>30</v>
      </c>
      <c r="Z116" s="91" t="s">
        <v>243</v>
      </c>
      <c r="AA116" s="91">
        <v>10</v>
      </c>
      <c r="AB116" s="26" t="s">
        <v>238</v>
      </c>
      <c r="AC116" s="15" t="s">
        <v>236</v>
      </c>
      <c r="AD116" s="53">
        <v>19.77</v>
      </c>
      <c r="AE116" s="50">
        <v>5000000</v>
      </c>
      <c r="AF116" s="50">
        <f t="shared" ref="AF116" si="180">AE116*AD116</f>
        <v>98850000</v>
      </c>
      <c r="AG116" s="50">
        <f t="shared" si="111"/>
        <v>110712000.00000001</v>
      </c>
      <c r="AH116" s="53">
        <v>46.15</v>
      </c>
      <c r="AI116" s="50">
        <v>5000000</v>
      </c>
      <c r="AJ116" s="50">
        <f t="shared" si="94"/>
        <v>230750000</v>
      </c>
      <c r="AK116" s="50">
        <f t="shared" si="78"/>
        <v>258440000.00000003</v>
      </c>
      <c r="AL116" s="53">
        <v>46.15</v>
      </c>
      <c r="AM116" s="50">
        <v>5000000</v>
      </c>
      <c r="AN116" s="50">
        <v>230750000</v>
      </c>
      <c r="AO116" s="50">
        <v>258440000</v>
      </c>
      <c r="AP116" s="53">
        <v>46.15</v>
      </c>
      <c r="AQ116" s="50">
        <v>5000000</v>
      </c>
      <c r="AR116" s="50">
        <f t="shared" si="73"/>
        <v>230750000</v>
      </c>
      <c r="AS116" s="50">
        <f t="shared" si="61"/>
        <v>258440000.00000003</v>
      </c>
      <c r="AT116" s="53">
        <v>46.15</v>
      </c>
      <c r="AU116" s="50">
        <v>5000000</v>
      </c>
      <c r="AV116" s="50">
        <f t="shared" si="74"/>
        <v>230750000</v>
      </c>
      <c r="AW116" s="50">
        <f t="shared" si="63"/>
        <v>258440000.00000003</v>
      </c>
      <c r="AX116" s="53">
        <f t="shared" si="64"/>
        <v>204.37</v>
      </c>
      <c r="AY116" s="50">
        <v>0</v>
      </c>
      <c r="AZ116" s="50">
        <v>0</v>
      </c>
      <c r="BA116" s="16" t="s">
        <v>446</v>
      </c>
      <c r="BB116" s="26"/>
      <c r="BC116" s="26"/>
      <c r="BD116" s="26"/>
      <c r="BE116" s="26"/>
      <c r="BF116" s="23" t="s">
        <v>461</v>
      </c>
      <c r="BG116" s="26"/>
      <c r="BH116" s="26"/>
      <c r="BI116" s="26"/>
      <c r="BJ116" s="26"/>
      <c r="BK116" s="26"/>
      <c r="BL116" s="26"/>
      <c r="BM116" s="14" t="s">
        <v>73</v>
      </c>
    </row>
    <row r="117" spans="1:233" s="21" customFormat="1" ht="12.75" customHeight="1" x14ac:dyDescent="0.2">
      <c r="A117" s="69" t="s">
        <v>301</v>
      </c>
      <c r="B117" s="16" t="s">
        <v>441</v>
      </c>
      <c r="C117" s="16" t="s">
        <v>442</v>
      </c>
      <c r="D117" s="94" t="s">
        <v>610</v>
      </c>
      <c r="E117" s="23"/>
      <c r="F117" s="20"/>
      <c r="G117" s="69" t="s">
        <v>443</v>
      </c>
      <c r="H117" s="54">
        <v>210031418</v>
      </c>
      <c r="I117" s="23" t="s">
        <v>58</v>
      </c>
      <c r="J117" s="69" t="s">
        <v>59</v>
      </c>
      <c r="K117" s="23" t="s">
        <v>25</v>
      </c>
      <c r="L117" s="23"/>
      <c r="M117" s="23" t="s">
        <v>60</v>
      </c>
      <c r="N117" s="16" t="s">
        <v>210</v>
      </c>
      <c r="O117" s="16" t="s">
        <v>242</v>
      </c>
      <c r="P117" s="88" t="s">
        <v>444</v>
      </c>
      <c r="Q117" s="16" t="s">
        <v>520</v>
      </c>
      <c r="R117" s="23" t="s">
        <v>234</v>
      </c>
      <c r="S117" s="16" t="s">
        <v>232</v>
      </c>
      <c r="T117" s="69" t="s">
        <v>283</v>
      </c>
      <c r="U117" s="23" t="s">
        <v>11</v>
      </c>
      <c r="V117" s="16"/>
      <c r="W117" s="16" t="s">
        <v>445</v>
      </c>
      <c r="X117" s="16" t="s">
        <v>284</v>
      </c>
      <c r="Y117" s="95">
        <v>30</v>
      </c>
      <c r="Z117" s="95" t="s">
        <v>243</v>
      </c>
      <c r="AA117" s="95">
        <v>10</v>
      </c>
      <c r="AB117" s="69" t="s">
        <v>238</v>
      </c>
      <c r="AC117" s="15" t="s">
        <v>236</v>
      </c>
      <c r="AD117" s="75">
        <v>16.510000000000005</v>
      </c>
      <c r="AE117" s="52">
        <v>5000000</v>
      </c>
      <c r="AF117" s="52">
        <f t="shared" ref="AF117:AF120" si="181">AD117*AE117</f>
        <v>82550000.00000003</v>
      </c>
      <c r="AG117" s="52">
        <f t="shared" si="111"/>
        <v>92456000.000000045</v>
      </c>
      <c r="AH117" s="75">
        <v>46.15</v>
      </c>
      <c r="AI117" s="52">
        <v>5000000</v>
      </c>
      <c r="AJ117" s="52">
        <f t="shared" ref="AJ117:AJ120" si="182">AH117*AI117</f>
        <v>230750000</v>
      </c>
      <c r="AK117" s="52">
        <f t="shared" si="78"/>
        <v>258440000.00000003</v>
      </c>
      <c r="AL117" s="75">
        <v>46.15</v>
      </c>
      <c r="AM117" s="52">
        <v>5000000</v>
      </c>
      <c r="AN117" s="52">
        <f t="shared" ref="AN117:AN120" si="183">AL117*AM117</f>
        <v>230750000</v>
      </c>
      <c r="AO117" s="52">
        <f t="shared" ref="AO117:AO120" si="184">AN117*1.12</f>
        <v>258440000.00000003</v>
      </c>
      <c r="AP117" s="75">
        <v>46.15</v>
      </c>
      <c r="AQ117" s="52">
        <v>5000000</v>
      </c>
      <c r="AR117" s="52">
        <f t="shared" ref="AR117:AR118" si="185">AP117*AQ117</f>
        <v>230750000</v>
      </c>
      <c r="AS117" s="52">
        <f t="shared" si="61"/>
        <v>258440000.00000003</v>
      </c>
      <c r="AT117" s="75">
        <v>46.15</v>
      </c>
      <c r="AU117" s="52">
        <v>5000000</v>
      </c>
      <c r="AV117" s="52">
        <f t="shared" ref="AV117:AV118" si="186">AT117*AU117</f>
        <v>230750000</v>
      </c>
      <c r="AW117" s="52">
        <f t="shared" si="63"/>
        <v>258440000.00000003</v>
      </c>
      <c r="AX117" s="75">
        <f t="shared" ref="AX117:AX118" si="187">AD117+AH117+AL117+AP117+AT117</f>
        <v>201.11</v>
      </c>
      <c r="AY117" s="50">
        <v>0</v>
      </c>
      <c r="AZ117" s="50">
        <f>AY117*1.12</f>
        <v>0</v>
      </c>
      <c r="BA117" s="16" t="s">
        <v>446</v>
      </c>
      <c r="BB117" s="23"/>
      <c r="BC117" s="23"/>
      <c r="BD117" s="23"/>
      <c r="BE117" s="23"/>
      <c r="BF117" s="69" t="s">
        <v>461</v>
      </c>
      <c r="BG117" s="23"/>
      <c r="BH117" s="23"/>
      <c r="BI117" s="23"/>
      <c r="BJ117" s="23"/>
      <c r="BK117" s="23"/>
      <c r="BL117" s="23"/>
      <c r="BM117" s="16" t="s">
        <v>601</v>
      </c>
    </row>
    <row r="118" spans="1:233" s="21" customFormat="1" ht="12.75" customHeight="1" x14ac:dyDescent="0.2">
      <c r="A118" s="69" t="s">
        <v>301</v>
      </c>
      <c r="B118" s="16" t="s">
        <v>441</v>
      </c>
      <c r="C118" s="16" t="s">
        <v>442</v>
      </c>
      <c r="D118" s="94" t="s">
        <v>644</v>
      </c>
      <c r="E118" s="23"/>
      <c r="F118" s="20"/>
      <c r="G118" s="69" t="s">
        <v>443</v>
      </c>
      <c r="H118" s="54">
        <v>210031418</v>
      </c>
      <c r="I118" s="23" t="s">
        <v>58</v>
      </c>
      <c r="J118" s="69" t="s">
        <v>59</v>
      </c>
      <c r="K118" s="23" t="s">
        <v>9</v>
      </c>
      <c r="L118" s="23" t="s">
        <v>635</v>
      </c>
      <c r="M118" s="23" t="s">
        <v>60</v>
      </c>
      <c r="N118" s="16" t="s">
        <v>210</v>
      </c>
      <c r="O118" s="16" t="s">
        <v>242</v>
      </c>
      <c r="P118" s="88" t="s">
        <v>444</v>
      </c>
      <c r="Q118" s="16" t="s">
        <v>520</v>
      </c>
      <c r="R118" s="23" t="s">
        <v>234</v>
      </c>
      <c r="S118" s="16" t="s">
        <v>232</v>
      </c>
      <c r="T118" s="69" t="s">
        <v>283</v>
      </c>
      <c r="U118" s="23" t="s">
        <v>11</v>
      </c>
      <c r="V118" s="16"/>
      <c r="W118" s="16" t="s">
        <v>445</v>
      </c>
      <c r="X118" s="16" t="s">
        <v>284</v>
      </c>
      <c r="Y118" s="95">
        <v>30</v>
      </c>
      <c r="Z118" s="95" t="s">
        <v>243</v>
      </c>
      <c r="AA118" s="95">
        <v>10</v>
      </c>
      <c r="AB118" s="69" t="s">
        <v>238</v>
      </c>
      <c r="AC118" s="15" t="s">
        <v>236</v>
      </c>
      <c r="AD118" s="75">
        <v>16.510000000000005</v>
      </c>
      <c r="AE118" s="52">
        <v>5000000</v>
      </c>
      <c r="AF118" s="52">
        <f t="shared" si="181"/>
        <v>82550000.00000003</v>
      </c>
      <c r="AG118" s="52">
        <f t="shared" si="111"/>
        <v>92456000.000000045</v>
      </c>
      <c r="AH118" s="75">
        <v>46.15</v>
      </c>
      <c r="AI118" s="52">
        <v>5000000</v>
      </c>
      <c r="AJ118" s="52">
        <f t="shared" si="182"/>
        <v>230750000</v>
      </c>
      <c r="AK118" s="52">
        <f t="shared" si="78"/>
        <v>258440000.00000003</v>
      </c>
      <c r="AL118" s="75">
        <v>46.15</v>
      </c>
      <c r="AM118" s="52">
        <v>5000000</v>
      </c>
      <c r="AN118" s="52">
        <f t="shared" si="183"/>
        <v>230750000</v>
      </c>
      <c r="AO118" s="52">
        <f t="shared" si="184"/>
        <v>258440000.00000003</v>
      </c>
      <c r="AP118" s="75">
        <v>46.15</v>
      </c>
      <c r="AQ118" s="52">
        <v>5000000</v>
      </c>
      <c r="AR118" s="52">
        <f t="shared" si="185"/>
        <v>230750000</v>
      </c>
      <c r="AS118" s="52">
        <f t="shared" si="61"/>
        <v>258440000.00000003</v>
      </c>
      <c r="AT118" s="75">
        <v>46.15</v>
      </c>
      <c r="AU118" s="52">
        <v>5000000</v>
      </c>
      <c r="AV118" s="52">
        <f t="shared" si="186"/>
        <v>230750000</v>
      </c>
      <c r="AW118" s="52">
        <f t="shared" si="63"/>
        <v>258440000.00000003</v>
      </c>
      <c r="AX118" s="75">
        <f t="shared" si="187"/>
        <v>201.11</v>
      </c>
      <c r="AY118" s="50">
        <v>0</v>
      </c>
      <c r="AZ118" s="50">
        <v>0</v>
      </c>
      <c r="BA118" s="16" t="s">
        <v>446</v>
      </c>
      <c r="BB118" s="23"/>
      <c r="BC118" s="23"/>
      <c r="BD118" s="23"/>
      <c r="BE118" s="23"/>
      <c r="BF118" s="69" t="s">
        <v>461</v>
      </c>
      <c r="BG118" s="23"/>
      <c r="BH118" s="23"/>
      <c r="BI118" s="23"/>
      <c r="BJ118" s="23"/>
      <c r="BK118" s="23"/>
      <c r="BL118" s="23"/>
      <c r="BM118" s="16" t="s">
        <v>601</v>
      </c>
    </row>
    <row r="119" spans="1:233" s="6" customFormat="1" ht="12.75" customHeight="1" x14ac:dyDescent="0.2">
      <c r="A119" s="69" t="s">
        <v>301</v>
      </c>
      <c r="B119" s="13" t="s">
        <v>441</v>
      </c>
      <c r="C119" s="13" t="s">
        <v>442</v>
      </c>
      <c r="D119" s="96" t="s">
        <v>705</v>
      </c>
      <c r="E119" s="96"/>
      <c r="F119" s="76"/>
      <c r="G119" s="69" t="s">
        <v>443</v>
      </c>
      <c r="H119" s="88">
        <v>210031418</v>
      </c>
      <c r="I119" s="69" t="s">
        <v>58</v>
      </c>
      <c r="J119" s="69" t="s">
        <v>59</v>
      </c>
      <c r="K119" s="69" t="s">
        <v>9</v>
      </c>
      <c r="L119" s="69" t="s">
        <v>635</v>
      </c>
      <c r="M119" s="69" t="s">
        <v>60</v>
      </c>
      <c r="N119" s="13" t="s">
        <v>210</v>
      </c>
      <c r="O119" s="13" t="s">
        <v>242</v>
      </c>
      <c r="P119" s="88" t="s">
        <v>444</v>
      </c>
      <c r="Q119" s="14" t="s">
        <v>659</v>
      </c>
      <c r="R119" s="69" t="s">
        <v>234</v>
      </c>
      <c r="S119" s="13" t="s">
        <v>232</v>
      </c>
      <c r="T119" s="69" t="s">
        <v>283</v>
      </c>
      <c r="U119" s="69" t="s">
        <v>11</v>
      </c>
      <c r="V119" s="13"/>
      <c r="W119" s="13" t="s">
        <v>445</v>
      </c>
      <c r="X119" s="16" t="s">
        <v>251</v>
      </c>
      <c r="Y119" s="91" t="s">
        <v>278</v>
      </c>
      <c r="Z119" s="91" t="s">
        <v>697</v>
      </c>
      <c r="AA119" s="91">
        <v>10</v>
      </c>
      <c r="AB119" s="69" t="s">
        <v>238</v>
      </c>
      <c r="AC119" s="64" t="s">
        <v>236</v>
      </c>
      <c r="AD119" s="75">
        <v>18.41</v>
      </c>
      <c r="AE119" s="52">
        <v>5000000</v>
      </c>
      <c r="AF119" s="52">
        <f t="shared" si="181"/>
        <v>92050000</v>
      </c>
      <c r="AG119" s="52">
        <f t="shared" si="111"/>
        <v>103096000.00000001</v>
      </c>
      <c r="AH119" s="75">
        <v>46.15</v>
      </c>
      <c r="AI119" s="52">
        <v>5000000</v>
      </c>
      <c r="AJ119" s="52">
        <f t="shared" si="182"/>
        <v>230750000</v>
      </c>
      <c r="AK119" s="52">
        <f t="shared" si="78"/>
        <v>258440000.00000003</v>
      </c>
      <c r="AL119" s="75">
        <v>21</v>
      </c>
      <c r="AM119" s="52">
        <v>5000000</v>
      </c>
      <c r="AN119" s="52">
        <f t="shared" si="183"/>
        <v>105000000</v>
      </c>
      <c r="AO119" s="52">
        <f t="shared" si="184"/>
        <v>117600000.00000001</v>
      </c>
      <c r="AP119" s="75"/>
      <c r="AQ119" s="52"/>
      <c r="AR119" s="52"/>
      <c r="AS119" s="52"/>
      <c r="AT119" s="75"/>
      <c r="AU119" s="52"/>
      <c r="AV119" s="52"/>
      <c r="AW119" s="52"/>
      <c r="AX119" s="75">
        <f t="shared" ref="AX119:AX120" si="188">AD119+AH119+AL119</f>
        <v>85.56</v>
      </c>
      <c r="AY119" s="46">
        <f t="shared" ref="AY119:AZ120" si="189">AN119+AJ119+AF119</f>
        <v>427800000</v>
      </c>
      <c r="AZ119" s="46">
        <f t="shared" si="189"/>
        <v>479136000.00000006</v>
      </c>
      <c r="BA119" s="16" t="s">
        <v>446</v>
      </c>
      <c r="BB119" s="23"/>
      <c r="BC119" s="23"/>
      <c r="BD119" s="23"/>
      <c r="BE119" s="23"/>
      <c r="BF119" s="69" t="s">
        <v>461</v>
      </c>
      <c r="BG119" s="23"/>
      <c r="BH119" s="23"/>
      <c r="BI119" s="23"/>
      <c r="BJ119" s="23"/>
      <c r="BK119" s="23"/>
      <c r="BL119" s="23"/>
      <c r="BM119" s="16" t="s">
        <v>752</v>
      </c>
    </row>
    <row r="120" spans="1:233" s="6" customFormat="1" ht="12.75" customHeight="1" x14ac:dyDescent="0.2">
      <c r="A120" s="69" t="s">
        <v>301</v>
      </c>
      <c r="B120" s="13" t="s">
        <v>441</v>
      </c>
      <c r="C120" s="13" t="s">
        <v>442</v>
      </c>
      <c r="D120" s="96" t="s">
        <v>706</v>
      </c>
      <c r="E120" s="96"/>
      <c r="F120" s="13"/>
      <c r="G120" s="69" t="s">
        <v>443</v>
      </c>
      <c r="H120" s="88">
        <v>210017795</v>
      </c>
      <c r="I120" s="69" t="s">
        <v>58</v>
      </c>
      <c r="J120" s="69" t="s">
        <v>59</v>
      </c>
      <c r="K120" s="69" t="s">
        <v>9</v>
      </c>
      <c r="L120" s="69" t="s">
        <v>635</v>
      </c>
      <c r="M120" s="69" t="s">
        <v>60</v>
      </c>
      <c r="N120" s="13" t="s">
        <v>210</v>
      </c>
      <c r="O120" s="13" t="s">
        <v>242</v>
      </c>
      <c r="P120" s="88" t="s">
        <v>444</v>
      </c>
      <c r="Q120" s="14" t="s">
        <v>659</v>
      </c>
      <c r="R120" s="69" t="s">
        <v>234</v>
      </c>
      <c r="S120" s="13" t="s">
        <v>232</v>
      </c>
      <c r="T120" s="69" t="s">
        <v>283</v>
      </c>
      <c r="U120" s="69" t="s">
        <v>11</v>
      </c>
      <c r="V120" s="13"/>
      <c r="W120" s="13" t="s">
        <v>445</v>
      </c>
      <c r="X120" s="16" t="s">
        <v>251</v>
      </c>
      <c r="Y120" s="91">
        <v>30</v>
      </c>
      <c r="Z120" s="91" t="s">
        <v>243</v>
      </c>
      <c r="AA120" s="91">
        <v>10</v>
      </c>
      <c r="AB120" s="69" t="s">
        <v>238</v>
      </c>
      <c r="AC120" s="64" t="s">
        <v>236</v>
      </c>
      <c r="AD120" s="75">
        <v>8.6300000000000008</v>
      </c>
      <c r="AE120" s="52">
        <v>2000000</v>
      </c>
      <c r="AF120" s="52">
        <f t="shared" si="181"/>
        <v>17260000</v>
      </c>
      <c r="AG120" s="52">
        <f t="shared" si="111"/>
        <v>19331200</v>
      </c>
      <c r="AH120" s="52">
        <v>16.8</v>
      </c>
      <c r="AI120" s="52">
        <v>2000000</v>
      </c>
      <c r="AJ120" s="52">
        <f t="shared" si="182"/>
        <v>33600000</v>
      </c>
      <c r="AK120" s="52">
        <f t="shared" si="78"/>
        <v>37632000</v>
      </c>
      <c r="AL120" s="52">
        <v>8.6</v>
      </c>
      <c r="AM120" s="52">
        <v>2000000</v>
      </c>
      <c r="AN120" s="52">
        <f t="shared" si="183"/>
        <v>17200000</v>
      </c>
      <c r="AO120" s="52">
        <f t="shared" si="184"/>
        <v>19264000</v>
      </c>
      <c r="AP120" s="52"/>
      <c r="AQ120" s="52"/>
      <c r="AR120" s="75"/>
      <c r="AS120" s="52"/>
      <c r="AT120" s="52"/>
      <c r="AU120" s="52"/>
      <c r="AV120" s="75"/>
      <c r="AW120" s="52"/>
      <c r="AX120" s="75">
        <f t="shared" si="188"/>
        <v>34.03</v>
      </c>
      <c r="AY120" s="46">
        <f t="shared" si="189"/>
        <v>68060000</v>
      </c>
      <c r="AZ120" s="46">
        <f t="shared" si="189"/>
        <v>76227200</v>
      </c>
      <c r="BA120" s="16" t="s">
        <v>446</v>
      </c>
      <c r="BB120" s="65"/>
      <c r="BC120" s="16"/>
      <c r="BD120" s="23"/>
      <c r="BE120" s="23"/>
      <c r="BF120" s="23"/>
      <c r="BG120" s="23"/>
      <c r="BH120" s="69"/>
      <c r="BI120" s="23"/>
      <c r="BJ120" s="23"/>
      <c r="BK120" s="23"/>
      <c r="BL120" s="23"/>
      <c r="BM120" s="23" t="s">
        <v>416</v>
      </c>
    </row>
    <row r="121" spans="1:233" ht="13.15" customHeight="1" x14ac:dyDescent="0.2">
      <c r="A121" s="210"/>
      <c r="B121" s="210"/>
      <c r="C121" s="210"/>
      <c r="D121" s="210"/>
      <c r="E121" s="210"/>
      <c r="F121" s="208" t="s">
        <v>247</v>
      </c>
      <c r="G121" s="210"/>
      <c r="H121" s="210"/>
      <c r="I121" s="210"/>
      <c r="J121" s="210"/>
      <c r="K121" s="210"/>
      <c r="L121" s="210"/>
      <c r="M121" s="210"/>
      <c r="N121" s="210"/>
      <c r="O121" s="210"/>
      <c r="P121" s="210"/>
      <c r="Q121" s="210"/>
      <c r="R121" s="210"/>
      <c r="S121" s="210"/>
      <c r="T121" s="210"/>
      <c r="U121" s="210"/>
      <c r="V121" s="210"/>
      <c r="W121" s="210"/>
      <c r="X121" s="210"/>
      <c r="Y121" s="210"/>
      <c r="Z121" s="210"/>
      <c r="AA121" s="210"/>
      <c r="AB121" s="210"/>
      <c r="AC121" s="210"/>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3">
        <f>SUM(AY16:AY120)</f>
        <v>3097433460.8481102</v>
      </c>
      <c r="AZ121" s="213">
        <f>SUM(AZ16:AZ120)</f>
        <v>3469125476.1498833</v>
      </c>
      <c r="BA121" s="210"/>
      <c r="BB121" s="210"/>
      <c r="BC121" s="210"/>
      <c r="BD121" s="210"/>
      <c r="BE121" s="210"/>
      <c r="BF121" s="210"/>
      <c r="BG121" s="210"/>
      <c r="BH121" s="210"/>
      <c r="BI121" s="210"/>
      <c r="BJ121" s="210"/>
      <c r="BK121" s="210"/>
      <c r="BL121" s="210"/>
      <c r="BM121" s="210"/>
    </row>
    <row r="122" spans="1:233" ht="13.15" customHeight="1" x14ac:dyDescent="0.2">
      <c r="A122" s="210"/>
      <c r="B122" s="210"/>
      <c r="C122" s="210"/>
      <c r="D122" s="210"/>
      <c r="E122" s="210"/>
      <c r="F122" s="214" t="s">
        <v>69</v>
      </c>
      <c r="G122" s="210"/>
      <c r="H122" s="210"/>
      <c r="I122" s="210"/>
      <c r="J122" s="210"/>
      <c r="K122" s="210"/>
      <c r="L122" s="210"/>
      <c r="M122" s="210"/>
      <c r="N122" s="210"/>
      <c r="O122" s="210"/>
      <c r="P122" s="210"/>
      <c r="Q122" s="210"/>
      <c r="R122" s="210"/>
      <c r="S122" s="210"/>
      <c r="T122" s="210"/>
      <c r="U122" s="210"/>
      <c r="V122" s="210"/>
      <c r="W122" s="210"/>
      <c r="X122" s="210"/>
      <c r="Y122" s="210"/>
      <c r="Z122" s="210"/>
      <c r="AA122" s="210"/>
      <c r="AB122" s="210"/>
      <c r="AC122" s="210"/>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0"/>
      <c r="BB122" s="210"/>
      <c r="BC122" s="210"/>
      <c r="BD122" s="210"/>
      <c r="BE122" s="210"/>
      <c r="BF122" s="210"/>
      <c r="BG122" s="210"/>
      <c r="BH122" s="210"/>
      <c r="BI122" s="210"/>
      <c r="BJ122" s="210"/>
      <c r="BK122" s="210"/>
      <c r="BL122" s="210"/>
      <c r="BM122" s="210"/>
    </row>
    <row r="123" spans="1:233" s="6" customFormat="1" ht="12" customHeight="1" x14ac:dyDescent="0.2">
      <c r="A123" s="16" t="s">
        <v>77</v>
      </c>
      <c r="B123" s="23" t="s">
        <v>425</v>
      </c>
      <c r="C123" s="14"/>
      <c r="D123" s="92" t="s">
        <v>70</v>
      </c>
      <c r="E123" s="26"/>
      <c r="F123" s="26" t="s">
        <v>84</v>
      </c>
      <c r="G123" s="16" t="s">
        <v>335</v>
      </c>
      <c r="H123" s="16"/>
      <c r="I123" s="16" t="s">
        <v>336</v>
      </c>
      <c r="J123" s="16" t="s">
        <v>336</v>
      </c>
      <c r="K123" s="16" t="s">
        <v>25</v>
      </c>
      <c r="L123" s="16"/>
      <c r="M123" s="16"/>
      <c r="N123" s="47">
        <v>70</v>
      </c>
      <c r="O123" s="16">
        <v>230000000</v>
      </c>
      <c r="P123" s="16" t="s">
        <v>233</v>
      </c>
      <c r="Q123" s="16" t="s">
        <v>272</v>
      </c>
      <c r="R123" s="16" t="s">
        <v>234</v>
      </c>
      <c r="S123" s="16">
        <v>230000000</v>
      </c>
      <c r="T123" s="16" t="s">
        <v>337</v>
      </c>
      <c r="U123" s="16"/>
      <c r="V123" s="16"/>
      <c r="W123" s="16" t="s">
        <v>264</v>
      </c>
      <c r="X123" s="16" t="s">
        <v>284</v>
      </c>
      <c r="Y123" s="47">
        <v>0</v>
      </c>
      <c r="Z123" s="47">
        <v>90</v>
      </c>
      <c r="AA123" s="47">
        <v>10</v>
      </c>
      <c r="AB123" s="16"/>
      <c r="AC123" s="16" t="s">
        <v>236</v>
      </c>
      <c r="AD123" s="55"/>
      <c r="AE123" s="97"/>
      <c r="AF123" s="46">
        <v>244018530</v>
      </c>
      <c r="AG123" s="46">
        <f t="shared" ref="AG123:AG144" si="190">AF123*1.12</f>
        <v>273300753.60000002</v>
      </c>
      <c r="AH123" s="55"/>
      <c r="AI123" s="97"/>
      <c r="AJ123" s="46">
        <v>275740940</v>
      </c>
      <c r="AK123" s="46">
        <f t="shared" ref="AK123:AK144" si="191">AJ123*1.12</f>
        <v>308829852.80000001</v>
      </c>
      <c r="AL123" s="55"/>
      <c r="AM123" s="97"/>
      <c r="AN123" s="56">
        <v>311587260</v>
      </c>
      <c r="AO123" s="46">
        <f t="shared" ref="AO123:AO133" si="192">AN123*1.12</f>
        <v>348977731.20000005</v>
      </c>
      <c r="AP123" s="55"/>
      <c r="AQ123" s="97"/>
      <c r="AR123" s="46">
        <v>352093600</v>
      </c>
      <c r="AS123" s="46">
        <f>AR123*1.12</f>
        <v>394344832.00000006</v>
      </c>
      <c r="AT123" s="55"/>
      <c r="AU123" s="97"/>
      <c r="AV123" s="46">
        <v>397865770</v>
      </c>
      <c r="AW123" s="46">
        <f>AV123*1.12</f>
        <v>445609662.40000004</v>
      </c>
      <c r="AX123" s="56"/>
      <c r="AY123" s="46">
        <f t="shared" ref="AY123:AY125" si="193">AF123+AJ123+AN123+AR123+AV123</f>
        <v>1581306100</v>
      </c>
      <c r="AZ123" s="46">
        <f t="shared" ref="AZ123:AZ125" si="194">AY123*1.12</f>
        <v>1771062832.0000002</v>
      </c>
      <c r="BA123" s="16" t="s">
        <v>245</v>
      </c>
      <c r="BB123" s="16" t="s">
        <v>338</v>
      </c>
      <c r="BC123" s="16" t="s">
        <v>339</v>
      </c>
      <c r="BD123" s="16"/>
      <c r="BE123" s="16"/>
      <c r="BF123" s="16"/>
      <c r="BG123" s="16"/>
      <c r="BH123" s="16"/>
      <c r="BI123" s="16"/>
      <c r="BJ123" s="26"/>
      <c r="BK123" s="26"/>
      <c r="BL123" s="26"/>
      <c r="BM123" s="26"/>
    </row>
    <row r="124" spans="1:233" s="6" customFormat="1" ht="12" customHeight="1" x14ac:dyDescent="0.2">
      <c r="A124" s="16" t="s">
        <v>77</v>
      </c>
      <c r="B124" s="23" t="s">
        <v>425</v>
      </c>
      <c r="C124" s="14"/>
      <c r="D124" s="92" t="s">
        <v>74</v>
      </c>
      <c r="E124" s="26"/>
      <c r="F124" s="26" t="s">
        <v>85</v>
      </c>
      <c r="G124" s="16" t="s">
        <v>335</v>
      </c>
      <c r="H124" s="16"/>
      <c r="I124" s="16" t="s">
        <v>336</v>
      </c>
      <c r="J124" s="16" t="s">
        <v>336</v>
      </c>
      <c r="K124" s="16" t="s">
        <v>25</v>
      </c>
      <c r="L124" s="16"/>
      <c r="M124" s="16"/>
      <c r="N124" s="47">
        <v>70</v>
      </c>
      <c r="O124" s="16">
        <v>230000000</v>
      </c>
      <c r="P124" s="16" t="s">
        <v>233</v>
      </c>
      <c r="Q124" s="16" t="s">
        <v>272</v>
      </c>
      <c r="R124" s="16" t="s">
        <v>234</v>
      </c>
      <c r="S124" s="16">
        <v>230000000</v>
      </c>
      <c r="T124" s="16" t="s">
        <v>337</v>
      </c>
      <c r="U124" s="16"/>
      <c r="V124" s="16"/>
      <c r="W124" s="16" t="s">
        <v>264</v>
      </c>
      <c r="X124" s="16" t="s">
        <v>284</v>
      </c>
      <c r="Y124" s="47">
        <v>0</v>
      </c>
      <c r="Z124" s="47">
        <v>90</v>
      </c>
      <c r="AA124" s="47">
        <v>10</v>
      </c>
      <c r="AB124" s="16"/>
      <c r="AC124" s="16" t="s">
        <v>236</v>
      </c>
      <c r="AD124" s="55"/>
      <c r="AE124" s="97"/>
      <c r="AF124" s="46">
        <v>110174999.998</v>
      </c>
      <c r="AG124" s="46">
        <f t="shared" si="190"/>
        <v>123395999.99776001</v>
      </c>
      <c r="AH124" s="55"/>
      <c r="AI124" s="97"/>
      <c r="AJ124" s="46">
        <v>124497749.99900001</v>
      </c>
      <c r="AK124" s="46">
        <f t="shared" si="191"/>
        <v>139437479.99888003</v>
      </c>
      <c r="AL124" s="55"/>
      <c r="AM124" s="97"/>
      <c r="AN124" s="56">
        <v>140682459.99990001</v>
      </c>
      <c r="AO124" s="46">
        <f t="shared" si="192"/>
        <v>157564355.19988802</v>
      </c>
      <c r="AP124" s="55"/>
      <c r="AQ124" s="97"/>
      <c r="AR124" s="56">
        <v>158971179.99980003</v>
      </c>
      <c r="AS124" s="46">
        <f>AR124*1.12</f>
        <v>178047721.59977606</v>
      </c>
      <c r="AT124" s="55"/>
      <c r="AU124" s="97"/>
      <c r="AV124" s="56">
        <v>179637430</v>
      </c>
      <c r="AW124" s="46">
        <f>AV124*1.12</f>
        <v>201193921.60000002</v>
      </c>
      <c r="AX124" s="56"/>
      <c r="AY124" s="46">
        <f t="shared" si="193"/>
        <v>713963819.99670005</v>
      </c>
      <c r="AZ124" s="46">
        <f t="shared" si="194"/>
        <v>799639478.39630413</v>
      </c>
      <c r="BA124" s="16" t="s">
        <v>245</v>
      </c>
      <c r="BB124" s="16" t="s">
        <v>340</v>
      </c>
      <c r="BC124" s="16" t="s">
        <v>341</v>
      </c>
      <c r="BD124" s="16"/>
      <c r="BE124" s="16"/>
      <c r="BF124" s="16"/>
      <c r="BG124" s="16"/>
      <c r="BH124" s="16"/>
      <c r="BI124" s="16"/>
      <c r="BJ124" s="26"/>
      <c r="BK124" s="26"/>
      <c r="BL124" s="26"/>
      <c r="BM124" s="26"/>
    </row>
    <row r="125" spans="1:233" s="6" customFormat="1" ht="12.95" customHeight="1" x14ac:dyDescent="0.2">
      <c r="A125" s="16" t="s">
        <v>77</v>
      </c>
      <c r="B125" s="23" t="s">
        <v>425</v>
      </c>
      <c r="C125" s="14"/>
      <c r="D125" s="92" t="s">
        <v>76</v>
      </c>
      <c r="E125" s="26"/>
      <c r="F125" s="26" t="s">
        <v>86</v>
      </c>
      <c r="G125" s="16" t="s">
        <v>342</v>
      </c>
      <c r="H125" s="16"/>
      <c r="I125" s="16" t="s">
        <v>343</v>
      </c>
      <c r="J125" s="16" t="s">
        <v>344</v>
      </c>
      <c r="K125" s="16" t="s">
        <v>25</v>
      </c>
      <c r="L125" s="16"/>
      <c r="M125" s="16"/>
      <c r="N125" s="47">
        <v>70</v>
      </c>
      <c r="O125" s="16">
        <v>230000000</v>
      </c>
      <c r="P125" s="16" t="s">
        <v>233</v>
      </c>
      <c r="Q125" s="16" t="s">
        <v>272</v>
      </c>
      <c r="R125" s="16" t="s">
        <v>234</v>
      </c>
      <c r="S125" s="16">
        <v>230000000</v>
      </c>
      <c r="T125" s="16" t="s">
        <v>337</v>
      </c>
      <c r="U125" s="16"/>
      <c r="V125" s="16"/>
      <c r="W125" s="16" t="s">
        <v>264</v>
      </c>
      <c r="X125" s="16" t="s">
        <v>284</v>
      </c>
      <c r="Y125" s="47">
        <v>0</v>
      </c>
      <c r="Z125" s="47">
        <v>90</v>
      </c>
      <c r="AA125" s="47">
        <v>10</v>
      </c>
      <c r="AB125" s="16"/>
      <c r="AC125" s="16" t="s">
        <v>236</v>
      </c>
      <c r="AD125" s="55"/>
      <c r="AE125" s="97"/>
      <c r="AF125" s="97">
        <v>67359240</v>
      </c>
      <c r="AG125" s="46">
        <f t="shared" si="190"/>
        <v>75442348.800000012</v>
      </c>
      <c r="AH125" s="55"/>
      <c r="AI125" s="97"/>
      <c r="AJ125" s="46">
        <v>81533659.760000005</v>
      </c>
      <c r="AK125" s="46">
        <f t="shared" si="191"/>
        <v>91317698.931200013</v>
      </c>
      <c r="AL125" s="55"/>
      <c r="AM125" s="97"/>
      <c r="AN125" s="56">
        <v>97767440.950000003</v>
      </c>
      <c r="AO125" s="46">
        <f t="shared" si="192"/>
        <v>109499533.86400001</v>
      </c>
      <c r="AP125" s="55"/>
      <c r="AQ125" s="97"/>
      <c r="AR125" s="56">
        <v>116336984.98</v>
      </c>
      <c r="AS125" s="46">
        <f>AR125*1.12</f>
        <v>130297423.17760001</v>
      </c>
      <c r="AT125" s="55"/>
      <c r="AU125" s="97"/>
      <c r="AV125" s="56">
        <v>137554965.19</v>
      </c>
      <c r="AW125" s="46">
        <f>AV125*1.12</f>
        <v>154061561.01280001</v>
      </c>
      <c r="AX125" s="56"/>
      <c r="AY125" s="46">
        <f t="shared" si="193"/>
        <v>500552290.88</v>
      </c>
      <c r="AZ125" s="46">
        <f t="shared" si="194"/>
        <v>560618565.78560007</v>
      </c>
      <c r="BA125" s="16" t="s">
        <v>245</v>
      </c>
      <c r="BB125" s="16" t="s">
        <v>345</v>
      </c>
      <c r="BC125" s="16" t="s">
        <v>346</v>
      </c>
      <c r="BD125" s="16"/>
      <c r="BE125" s="16"/>
      <c r="BF125" s="16"/>
      <c r="BG125" s="16"/>
      <c r="BH125" s="16"/>
      <c r="BI125" s="16"/>
      <c r="BJ125" s="26"/>
      <c r="BK125" s="26"/>
      <c r="BL125" s="26"/>
      <c r="BM125" s="26"/>
    </row>
    <row r="126" spans="1:233" ht="12.95" customHeight="1" x14ac:dyDescent="0.2">
      <c r="A126" s="14" t="s">
        <v>241</v>
      </c>
      <c r="B126" s="14" t="s">
        <v>441</v>
      </c>
      <c r="C126" s="14"/>
      <c r="D126" s="96" t="s">
        <v>83</v>
      </c>
      <c r="E126" s="69"/>
      <c r="F126" s="14"/>
      <c r="G126" s="23" t="s">
        <v>463</v>
      </c>
      <c r="H126" s="14"/>
      <c r="I126" s="114" t="s">
        <v>464</v>
      </c>
      <c r="J126" s="114" t="s">
        <v>465</v>
      </c>
      <c r="K126" s="57" t="s">
        <v>25</v>
      </c>
      <c r="L126" s="16"/>
      <c r="M126" s="16"/>
      <c r="N126" s="47">
        <v>100</v>
      </c>
      <c r="O126" s="16" t="s">
        <v>232</v>
      </c>
      <c r="P126" s="16" t="s">
        <v>233</v>
      </c>
      <c r="Q126" s="16" t="s">
        <v>264</v>
      </c>
      <c r="R126" s="16" t="s">
        <v>234</v>
      </c>
      <c r="S126" s="16" t="s">
        <v>232</v>
      </c>
      <c r="T126" s="16" t="s">
        <v>75</v>
      </c>
      <c r="U126" s="16"/>
      <c r="V126" s="16" t="s">
        <v>251</v>
      </c>
      <c r="W126" s="16"/>
      <c r="X126" s="16"/>
      <c r="Y126" s="47">
        <v>0</v>
      </c>
      <c r="Z126" s="54">
        <v>90</v>
      </c>
      <c r="AA126" s="47">
        <v>10</v>
      </c>
      <c r="AB126" s="16"/>
      <c r="AC126" s="15" t="s">
        <v>236</v>
      </c>
      <c r="AD126" s="47">
        <v>1</v>
      </c>
      <c r="AE126" s="71">
        <v>30000000</v>
      </c>
      <c r="AF126" s="71">
        <v>30000000</v>
      </c>
      <c r="AG126" s="71">
        <f t="shared" si="190"/>
        <v>33600000</v>
      </c>
      <c r="AH126" s="47">
        <v>1</v>
      </c>
      <c r="AI126" s="56">
        <v>15000000</v>
      </c>
      <c r="AJ126" s="56">
        <v>15000000</v>
      </c>
      <c r="AK126" s="71">
        <f t="shared" si="191"/>
        <v>16800000</v>
      </c>
      <c r="AL126" s="47">
        <v>1</v>
      </c>
      <c r="AM126" s="56">
        <v>15000000</v>
      </c>
      <c r="AN126" s="71">
        <f t="shared" ref="AN126:AN133" si="195">AM126*AL126</f>
        <v>15000000</v>
      </c>
      <c r="AO126" s="71">
        <f t="shared" si="192"/>
        <v>16800000</v>
      </c>
      <c r="AP126" s="55"/>
      <c r="AQ126" s="56"/>
      <c r="AR126" s="56"/>
      <c r="AS126" s="56"/>
      <c r="AT126" s="55"/>
      <c r="AU126" s="56"/>
      <c r="AV126" s="56"/>
      <c r="AW126" s="56"/>
      <c r="AX126" s="47">
        <f>AL126+AH126+AD126</f>
        <v>3</v>
      </c>
      <c r="AY126" s="50">
        <v>0</v>
      </c>
      <c r="AZ126" s="50">
        <f>AY126*1.12</f>
        <v>0</v>
      </c>
      <c r="BA126" s="16" t="s">
        <v>245</v>
      </c>
      <c r="BB126" s="25" t="s">
        <v>466</v>
      </c>
      <c r="BC126" s="25" t="s">
        <v>467</v>
      </c>
      <c r="BD126" s="16"/>
      <c r="BE126" s="16"/>
      <c r="BF126" s="16"/>
      <c r="BG126" s="16"/>
      <c r="BH126" s="16"/>
      <c r="BI126" s="16"/>
      <c r="BJ126" s="16"/>
      <c r="BK126" s="16"/>
      <c r="BL126" s="16"/>
      <c r="BM126" s="16"/>
    </row>
    <row r="127" spans="1:233" s="1" customFormat="1" ht="12.95" customHeight="1" x14ac:dyDescent="0.2">
      <c r="A127" s="26" t="s">
        <v>241</v>
      </c>
      <c r="B127" s="26"/>
      <c r="C127" s="26"/>
      <c r="D127" s="96" t="s">
        <v>651</v>
      </c>
      <c r="E127" s="26"/>
      <c r="F127" s="26"/>
      <c r="G127" s="23" t="s">
        <v>463</v>
      </c>
      <c r="H127" s="114"/>
      <c r="I127" s="114" t="s">
        <v>464</v>
      </c>
      <c r="J127" s="114" t="s">
        <v>465</v>
      </c>
      <c r="K127" s="57" t="s">
        <v>25</v>
      </c>
      <c r="L127" s="16"/>
      <c r="M127" s="16"/>
      <c r="N127" s="47">
        <v>100</v>
      </c>
      <c r="O127" s="16" t="s">
        <v>232</v>
      </c>
      <c r="P127" s="16" t="s">
        <v>233</v>
      </c>
      <c r="Q127" s="16" t="s">
        <v>520</v>
      </c>
      <c r="R127" s="16" t="s">
        <v>234</v>
      </c>
      <c r="S127" s="16" t="s">
        <v>232</v>
      </c>
      <c r="T127" s="16" t="s">
        <v>75</v>
      </c>
      <c r="U127" s="16"/>
      <c r="V127" s="16" t="s">
        <v>251</v>
      </c>
      <c r="W127" s="16"/>
      <c r="X127" s="16"/>
      <c r="Y127" s="47">
        <v>0</v>
      </c>
      <c r="Z127" s="54">
        <v>90</v>
      </c>
      <c r="AA127" s="47">
        <v>10</v>
      </c>
      <c r="AB127" s="16"/>
      <c r="AC127" s="16" t="s">
        <v>652</v>
      </c>
      <c r="AD127" s="47">
        <v>1</v>
      </c>
      <c r="AE127" s="46">
        <v>24000000</v>
      </c>
      <c r="AF127" s="46">
        <v>24000000</v>
      </c>
      <c r="AG127" s="46">
        <f t="shared" si="190"/>
        <v>26880000.000000004</v>
      </c>
      <c r="AH127" s="47">
        <v>1</v>
      </c>
      <c r="AI127" s="46">
        <v>24000000</v>
      </c>
      <c r="AJ127" s="46">
        <v>24000000</v>
      </c>
      <c r="AK127" s="46">
        <f t="shared" si="191"/>
        <v>26880000.000000004</v>
      </c>
      <c r="AL127" s="47">
        <v>1</v>
      </c>
      <c r="AM127" s="46">
        <v>24000000</v>
      </c>
      <c r="AN127" s="46">
        <f t="shared" si="195"/>
        <v>24000000</v>
      </c>
      <c r="AO127" s="46">
        <f t="shared" si="192"/>
        <v>26880000.000000004</v>
      </c>
      <c r="AP127" s="55"/>
      <c r="AQ127" s="56"/>
      <c r="AR127" s="56"/>
      <c r="AS127" s="56"/>
      <c r="AT127" s="55"/>
      <c r="AU127" s="56"/>
      <c r="AV127" s="56"/>
      <c r="AW127" s="56"/>
      <c r="AX127" s="47">
        <f>AL127+AH127+AD127</f>
        <v>3</v>
      </c>
      <c r="AY127" s="46">
        <f>AN127+AJ127+AF127</f>
        <v>72000000</v>
      </c>
      <c r="AZ127" s="46">
        <f>AO127+AK127+AG127</f>
        <v>80640000.000000015</v>
      </c>
      <c r="BA127" s="16" t="s">
        <v>245</v>
      </c>
      <c r="BB127" s="25" t="s">
        <v>466</v>
      </c>
      <c r="BC127" s="25" t="s">
        <v>467</v>
      </c>
      <c r="BD127" s="16"/>
      <c r="BE127" s="16"/>
      <c r="BF127" s="16"/>
      <c r="BG127" s="16"/>
      <c r="BH127" s="16"/>
      <c r="BI127" s="16"/>
      <c r="BJ127" s="16"/>
      <c r="BK127" s="16"/>
      <c r="BL127" s="16"/>
      <c r="BM127" s="16" t="s">
        <v>653</v>
      </c>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row>
    <row r="128" spans="1:233" ht="12.95" customHeight="1" x14ac:dyDescent="0.2">
      <c r="A128" s="14" t="s">
        <v>241</v>
      </c>
      <c r="B128" s="14" t="s">
        <v>441</v>
      </c>
      <c r="C128" s="14"/>
      <c r="D128" s="96" t="s">
        <v>82</v>
      </c>
      <c r="E128" s="69"/>
      <c r="F128" s="14"/>
      <c r="G128" s="23" t="s">
        <v>463</v>
      </c>
      <c r="H128" s="14"/>
      <c r="I128" s="114" t="s">
        <v>464</v>
      </c>
      <c r="J128" s="114" t="s">
        <v>465</v>
      </c>
      <c r="K128" s="57" t="s">
        <v>25</v>
      </c>
      <c r="L128" s="26"/>
      <c r="M128" s="26"/>
      <c r="N128" s="47">
        <v>100</v>
      </c>
      <c r="O128" s="16" t="s">
        <v>232</v>
      </c>
      <c r="P128" s="16" t="s">
        <v>233</v>
      </c>
      <c r="Q128" s="16" t="s">
        <v>264</v>
      </c>
      <c r="R128" s="16" t="s">
        <v>234</v>
      </c>
      <c r="S128" s="16" t="s">
        <v>232</v>
      </c>
      <c r="T128" s="13" t="s">
        <v>468</v>
      </c>
      <c r="U128" s="26"/>
      <c r="V128" s="16" t="s">
        <v>251</v>
      </c>
      <c r="W128" s="26"/>
      <c r="X128" s="26"/>
      <c r="Y128" s="47">
        <v>0</v>
      </c>
      <c r="Z128" s="54">
        <v>90</v>
      </c>
      <c r="AA128" s="47">
        <v>10</v>
      </c>
      <c r="AB128" s="26"/>
      <c r="AC128" s="15" t="s">
        <v>236</v>
      </c>
      <c r="AD128" s="26">
        <v>1</v>
      </c>
      <c r="AE128" s="71">
        <v>30000000</v>
      </c>
      <c r="AF128" s="71">
        <v>30000000</v>
      </c>
      <c r="AG128" s="71">
        <f t="shared" si="190"/>
        <v>33600000</v>
      </c>
      <c r="AH128" s="26">
        <v>1</v>
      </c>
      <c r="AI128" s="56">
        <v>15000000</v>
      </c>
      <c r="AJ128" s="56">
        <v>15000000</v>
      </c>
      <c r="AK128" s="71">
        <f t="shared" si="191"/>
        <v>16800000</v>
      </c>
      <c r="AL128" s="26">
        <v>1</v>
      </c>
      <c r="AM128" s="56">
        <v>15000000</v>
      </c>
      <c r="AN128" s="71">
        <f t="shared" si="195"/>
        <v>15000000</v>
      </c>
      <c r="AO128" s="71">
        <f t="shared" si="192"/>
        <v>16800000</v>
      </c>
      <c r="AP128" s="26"/>
      <c r="AQ128" s="26"/>
      <c r="AR128" s="26"/>
      <c r="AS128" s="26"/>
      <c r="AT128" s="26"/>
      <c r="AU128" s="26"/>
      <c r="AV128" s="26"/>
      <c r="AW128" s="26"/>
      <c r="AX128" s="47">
        <f t="shared" ref="AX128:AX133" si="196">AL128+AH128+AD128</f>
        <v>3</v>
      </c>
      <c r="AY128" s="50">
        <v>0</v>
      </c>
      <c r="AZ128" s="50">
        <f>AY128*1.12</f>
        <v>0</v>
      </c>
      <c r="BA128" s="16" t="s">
        <v>245</v>
      </c>
      <c r="BB128" s="26" t="s">
        <v>469</v>
      </c>
      <c r="BC128" s="26" t="s">
        <v>470</v>
      </c>
      <c r="BD128" s="26"/>
      <c r="BE128" s="26"/>
      <c r="BF128" s="26"/>
      <c r="BG128" s="26"/>
      <c r="BH128" s="26"/>
      <c r="BI128" s="16"/>
      <c r="BJ128" s="16"/>
      <c r="BK128" s="16"/>
      <c r="BL128" s="16"/>
      <c r="BM128" s="16"/>
    </row>
    <row r="129" spans="1:233" s="1" customFormat="1" ht="12.95" customHeight="1" x14ac:dyDescent="0.2">
      <c r="A129" s="26" t="s">
        <v>241</v>
      </c>
      <c r="B129" s="26"/>
      <c r="C129" s="26"/>
      <c r="D129" s="96" t="s">
        <v>654</v>
      </c>
      <c r="E129" s="26"/>
      <c r="F129" s="26"/>
      <c r="G129" s="23" t="s">
        <v>463</v>
      </c>
      <c r="H129" s="114"/>
      <c r="I129" s="114" t="s">
        <v>464</v>
      </c>
      <c r="J129" s="114" t="s">
        <v>465</v>
      </c>
      <c r="K129" s="57" t="s">
        <v>25</v>
      </c>
      <c r="L129" s="26"/>
      <c r="M129" s="26"/>
      <c r="N129" s="47">
        <v>100</v>
      </c>
      <c r="O129" s="16" t="s">
        <v>232</v>
      </c>
      <c r="P129" s="16" t="s">
        <v>233</v>
      </c>
      <c r="Q129" s="16" t="s">
        <v>520</v>
      </c>
      <c r="R129" s="16" t="s">
        <v>234</v>
      </c>
      <c r="S129" s="16" t="s">
        <v>232</v>
      </c>
      <c r="T129" s="13" t="s">
        <v>468</v>
      </c>
      <c r="U129" s="26"/>
      <c r="V129" s="16" t="s">
        <v>251</v>
      </c>
      <c r="W129" s="26"/>
      <c r="X129" s="26"/>
      <c r="Y129" s="47">
        <v>0</v>
      </c>
      <c r="Z129" s="54">
        <v>90</v>
      </c>
      <c r="AA129" s="47">
        <v>10</v>
      </c>
      <c r="AB129" s="26"/>
      <c r="AC129" s="16" t="s">
        <v>652</v>
      </c>
      <c r="AD129" s="23">
        <v>1</v>
      </c>
      <c r="AE129" s="46">
        <v>24000000</v>
      </c>
      <c r="AF129" s="46">
        <v>24000000</v>
      </c>
      <c r="AG129" s="46">
        <f t="shared" si="190"/>
        <v>26880000.000000004</v>
      </c>
      <c r="AH129" s="23">
        <v>1</v>
      </c>
      <c r="AI129" s="46">
        <v>24000000</v>
      </c>
      <c r="AJ129" s="46">
        <v>24000000</v>
      </c>
      <c r="AK129" s="46">
        <f t="shared" si="191"/>
        <v>26880000.000000004</v>
      </c>
      <c r="AL129" s="23">
        <v>1</v>
      </c>
      <c r="AM129" s="46">
        <v>24000000</v>
      </c>
      <c r="AN129" s="46">
        <f t="shared" si="195"/>
        <v>24000000</v>
      </c>
      <c r="AO129" s="46">
        <f t="shared" si="192"/>
        <v>26880000.000000004</v>
      </c>
      <c r="AP129" s="26"/>
      <c r="AQ129" s="26"/>
      <c r="AR129" s="26"/>
      <c r="AS129" s="26"/>
      <c r="AT129" s="26"/>
      <c r="AU129" s="26"/>
      <c r="AV129" s="26"/>
      <c r="AW129" s="26"/>
      <c r="AX129" s="47">
        <f t="shared" si="196"/>
        <v>3</v>
      </c>
      <c r="AY129" s="46">
        <f t="shared" ref="AY129:AZ133" si="197">AN129+AJ129+AF129</f>
        <v>72000000</v>
      </c>
      <c r="AZ129" s="46">
        <f t="shared" si="197"/>
        <v>80640000.000000015</v>
      </c>
      <c r="BA129" s="16" t="s">
        <v>245</v>
      </c>
      <c r="BB129" s="26" t="s">
        <v>469</v>
      </c>
      <c r="BC129" s="26" t="s">
        <v>470</v>
      </c>
      <c r="BD129" s="26"/>
      <c r="BE129" s="26"/>
      <c r="BF129" s="26"/>
      <c r="BG129" s="26"/>
      <c r="BH129" s="26"/>
      <c r="BI129" s="16"/>
      <c r="BJ129" s="16"/>
      <c r="BK129" s="16"/>
      <c r="BL129" s="16"/>
      <c r="BM129" s="16" t="s">
        <v>653</v>
      </c>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row>
    <row r="130" spans="1:233" ht="12.95" customHeight="1" x14ac:dyDescent="0.2">
      <c r="A130" s="14" t="s">
        <v>241</v>
      </c>
      <c r="B130" s="14" t="s">
        <v>441</v>
      </c>
      <c r="C130" s="14"/>
      <c r="D130" s="96" t="s">
        <v>81</v>
      </c>
      <c r="E130" s="69"/>
      <c r="F130" s="14"/>
      <c r="G130" s="23" t="s">
        <v>463</v>
      </c>
      <c r="H130" s="14"/>
      <c r="I130" s="114" t="s">
        <v>464</v>
      </c>
      <c r="J130" s="114" t="s">
        <v>465</v>
      </c>
      <c r="K130" s="57" t="s">
        <v>25</v>
      </c>
      <c r="L130" s="26"/>
      <c r="M130" s="26"/>
      <c r="N130" s="47">
        <v>100</v>
      </c>
      <c r="O130" s="16" t="s">
        <v>232</v>
      </c>
      <c r="P130" s="16" t="s">
        <v>233</v>
      </c>
      <c r="Q130" s="16" t="s">
        <v>264</v>
      </c>
      <c r="R130" s="16" t="s">
        <v>234</v>
      </c>
      <c r="S130" s="16" t="s">
        <v>232</v>
      </c>
      <c r="T130" s="13" t="s">
        <v>140</v>
      </c>
      <c r="U130" s="26"/>
      <c r="V130" s="16" t="s">
        <v>251</v>
      </c>
      <c r="W130" s="26"/>
      <c r="X130" s="26"/>
      <c r="Y130" s="47">
        <v>0</v>
      </c>
      <c r="Z130" s="54">
        <v>90</v>
      </c>
      <c r="AA130" s="47">
        <v>10</v>
      </c>
      <c r="AB130" s="26"/>
      <c r="AC130" s="15" t="s">
        <v>236</v>
      </c>
      <c r="AD130" s="26">
        <v>1</v>
      </c>
      <c r="AE130" s="71">
        <v>15000000</v>
      </c>
      <c r="AF130" s="71">
        <v>15000000</v>
      </c>
      <c r="AG130" s="71">
        <f t="shared" si="190"/>
        <v>16800000</v>
      </c>
      <c r="AH130" s="26">
        <v>1</v>
      </c>
      <c r="AI130" s="56">
        <v>15000000</v>
      </c>
      <c r="AJ130" s="56">
        <v>15000000</v>
      </c>
      <c r="AK130" s="71">
        <f t="shared" si="191"/>
        <v>16800000</v>
      </c>
      <c r="AL130" s="26">
        <v>1</v>
      </c>
      <c r="AM130" s="56">
        <v>15000000</v>
      </c>
      <c r="AN130" s="71">
        <f t="shared" si="195"/>
        <v>15000000</v>
      </c>
      <c r="AO130" s="71">
        <f t="shared" si="192"/>
        <v>16800000</v>
      </c>
      <c r="AP130" s="26"/>
      <c r="AQ130" s="26"/>
      <c r="AR130" s="26"/>
      <c r="AS130" s="26"/>
      <c r="AT130" s="26"/>
      <c r="AU130" s="26"/>
      <c r="AV130" s="26"/>
      <c r="AW130" s="26"/>
      <c r="AX130" s="47">
        <f t="shared" si="196"/>
        <v>3</v>
      </c>
      <c r="AY130" s="50">
        <v>0</v>
      </c>
      <c r="AZ130" s="50">
        <f>AY130*1.12</f>
        <v>0</v>
      </c>
      <c r="BA130" s="16" t="s">
        <v>245</v>
      </c>
      <c r="BB130" s="26" t="s">
        <v>471</v>
      </c>
      <c r="BC130" s="26" t="s">
        <v>472</v>
      </c>
      <c r="BD130" s="26"/>
      <c r="BE130" s="26"/>
      <c r="BF130" s="26"/>
      <c r="BG130" s="26"/>
      <c r="BH130" s="26"/>
      <c r="BI130" s="16"/>
      <c r="BJ130" s="16"/>
      <c r="BK130" s="16"/>
      <c r="BL130" s="16"/>
      <c r="BM130" s="16"/>
    </row>
    <row r="131" spans="1:233" s="1" customFormat="1" ht="12.95" customHeight="1" x14ac:dyDescent="0.2">
      <c r="A131" s="26" t="s">
        <v>241</v>
      </c>
      <c r="B131" s="26"/>
      <c r="C131" s="26"/>
      <c r="D131" s="96" t="s">
        <v>655</v>
      </c>
      <c r="E131" s="26"/>
      <c r="F131" s="26"/>
      <c r="G131" s="23" t="s">
        <v>463</v>
      </c>
      <c r="H131" s="114"/>
      <c r="I131" s="114" t="s">
        <v>464</v>
      </c>
      <c r="J131" s="114" t="s">
        <v>465</v>
      </c>
      <c r="K131" s="57" t="s">
        <v>25</v>
      </c>
      <c r="L131" s="26"/>
      <c r="M131" s="26"/>
      <c r="N131" s="47">
        <v>100</v>
      </c>
      <c r="O131" s="16" t="s">
        <v>232</v>
      </c>
      <c r="P131" s="16" t="s">
        <v>233</v>
      </c>
      <c r="Q131" s="16" t="s">
        <v>520</v>
      </c>
      <c r="R131" s="16" t="s">
        <v>234</v>
      </c>
      <c r="S131" s="16" t="s">
        <v>232</v>
      </c>
      <c r="T131" s="13" t="s">
        <v>140</v>
      </c>
      <c r="U131" s="26"/>
      <c r="V131" s="16" t="s">
        <v>251</v>
      </c>
      <c r="W131" s="26"/>
      <c r="X131" s="26"/>
      <c r="Y131" s="47">
        <v>0</v>
      </c>
      <c r="Z131" s="54">
        <v>90</v>
      </c>
      <c r="AA131" s="47">
        <v>10</v>
      </c>
      <c r="AB131" s="26"/>
      <c r="AC131" s="16" t="s">
        <v>652</v>
      </c>
      <c r="AD131" s="23">
        <v>1</v>
      </c>
      <c r="AE131" s="46">
        <v>24000000</v>
      </c>
      <c r="AF131" s="46">
        <v>24000000</v>
      </c>
      <c r="AG131" s="46">
        <f t="shared" si="190"/>
        <v>26880000.000000004</v>
      </c>
      <c r="AH131" s="23">
        <v>1</v>
      </c>
      <c r="AI131" s="46">
        <v>24000000</v>
      </c>
      <c r="AJ131" s="46">
        <v>24000000</v>
      </c>
      <c r="AK131" s="46">
        <f t="shared" si="191"/>
        <v>26880000.000000004</v>
      </c>
      <c r="AL131" s="23">
        <v>1</v>
      </c>
      <c r="AM131" s="46">
        <v>24000000</v>
      </c>
      <c r="AN131" s="46">
        <f t="shared" si="195"/>
        <v>24000000</v>
      </c>
      <c r="AO131" s="46">
        <f t="shared" si="192"/>
        <v>26880000.000000004</v>
      </c>
      <c r="AP131" s="26"/>
      <c r="AQ131" s="26"/>
      <c r="AR131" s="26"/>
      <c r="AS131" s="26"/>
      <c r="AT131" s="26"/>
      <c r="AU131" s="26"/>
      <c r="AV131" s="26"/>
      <c r="AW131" s="26"/>
      <c r="AX131" s="47">
        <f t="shared" si="196"/>
        <v>3</v>
      </c>
      <c r="AY131" s="46">
        <f t="shared" si="197"/>
        <v>72000000</v>
      </c>
      <c r="AZ131" s="46">
        <f t="shared" si="197"/>
        <v>80640000.000000015</v>
      </c>
      <c r="BA131" s="16" t="s">
        <v>245</v>
      </c>
      <c r="BB131" s="26" t="s">
        <v>471</v>
      </c>
      <c r="BC131" s="26" t="s">
        <v>472</v>
      </c>
      <c r="BD131" s="26"/>
      <c r="BE131" s="26"/>
      <c r="BF131" s="26"/>
      <c r="BG131" s="26"/>
      <c r="BH131" s="26"/>
      <c r="BI131" s="16"/>
      <c r="BJ131" s="16"/>
      <c r="BK131" s="16"/>
      <c r="BL131" s="16"/>
      <c r="BM131" s="16" t="s">
        <v>653</v>
      </c>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row>
    <row r="132" spans="1:233" ht="12.95" customHeight="1" x14ac:dyDescent="0.2">
      <c r="A132" s="14" t="s">
        <v>241</v>
      </c>
      <c r="B132" s="14" t="s">
        <v>441</v>
      </c>
      <c r="C132" s="14"/>
      <c r="D132" s="96" t="s">
        <v>80</v>
      </c>
      <c r="E132" s="69"/>
      <c r="F132" s="14"/>
      <c r="G132" s="23" t="s">
        <v>463</v>
      </c>
      <c r="H132" s="14"/>
      <c r="I132" s="114" t="s">
        <v>464</v>
      </c>
      <c r="J132" s="114" t="s">
        <v>465</v>
      </c>
      <c r="K132" s="57" t="s">
        <v>25</v>
      </c>
      <c r="L132" s="26"/>
      <c r="M132" s="26"/>
      <c r="N132" s="47">
        <v>100</v>
      </c>
      <c r="O132" s="16" t="s">
        <v>232</v>
      </c>
      <c r="P132" s="16" t="s">
        <v>233</v>
      </c>
      <c r="Q132" s="16" t="s">
        <v>264</v>
      </c>
      <c r="R132" s="16" t="s">
        <v>234</v>
      </c>
      <c r="S132" s="16" t="s">
        <v>232</v>
      </c>
      <c r="T132" s="13" t="s">
        <v>473</v>
      </c>
      <c r="U132" s="26"/>
      <c r="V132" s="16" t="s">
        <v>251</v>
      </c>
      <c r="W132" s="26"/>
      <c r="X132" s="26"/>
      <c r="Y132" s="47">
        <v>0</v>
      </c>
      <c r="Z132" s="54">
        <v>90</v>
      </c>
      <c r="AA132" s="47">
        <v>10</v>
      </c>
      <c r="AB132" s="26"/>
      <c r="AC132" s="15" t="s">
        <v>236</v>
      </c>
      <c r="AD132" s="26">
        <v>1</v>
      </c>
      <c r="AE132" s="71">
        <v>15000000</v>
      </c>
      <c r="AF132" s="71">
        <v>15000000</v>
      </c>
      <c r="AG132" s="71">
        <f t="shared" si="190"/>
        <v>16800000</v>
      </c>
      <c r="AH132" s="26">
        <v>1</v>
      </c>
      <c r="AI132" s="56">
        <v>15000000</v>
      </c>
      <c r="AJ132" s="56">
        <v>15000000</v>
      </c>
      <c r="AK132" s="71">
        <f t="shared" si="191"/>
        <v>16800000</v>
      </c>
      <c r="AL132" s="26">
        <v>1</v>
      </c>
      <c r="AM132" s="56">
        <v>15000000</v>
      </c>
      <c r="AN132" s="71">
        <f t="shared" si="195"/>
        <v>15000000</v>
      </c>
      <c r="AO132" s="71">
        <f t="shared" si="192"/>
        <v>16800000</v>
      </c>
      <c r="AP132" s="26"/>
      <c r="AQ132" s="26"/>
      <c r="AR132" s="26"/>
      <c r="AS132" s="26"/>
      <c r="AT132" s="26"/>
      <c r="AU132" s="26"/>
      <c r="AV132" s="26"/>
      <c r="AW132" s="26"/>
      <c r="AX132" s="47">
        <f t="shared" si="196"/>
        <v>3</v>
      </c>
      <c r="AY132" s="50">
        <v>0</v>
      </c>
      <c r="AZ132" s="50">
        <f>AY132*1.12</f>
        <v>0</v>
      </c>
      <c r="BA132" s="16" t="s">
        <v>245</v>
      </c>
      <c r="BB132" s="26" t="s">
        <v>474</v>
      </c>
      <c r="BC132" s="26" t="s">
        <v>475</v>
      </c>
      <c r="BD132" s="26"/>
      <c r="BE132" s="26"/>
      <c r="BF132" s="26"/>
      <c r="BG132" s="26"/>
      <c r="BH132" s="26"/>
      <c r="BI132" s="16"/>
      <c r="BJ132" s="16"/>
      <c r="BK132" s="16"/>
      <c r="BL132" s="16"/>
      <c r="BM132" s="16"/>
    </row>
    <row r="133" spans="1:233" s="1" customFormat="1" ht="12.95" customHeight="1" x14ac:dyDescent="0.2">
      <c r="A133" s="26" t="s">
        <v>241</v>
      </c>
      <c r="B133" s="26"/>
      <c r="C133" s="26"/>
      <c r="D133" s="96" t="s">
        <v>656</v>
      </c>
      <c r="E133" s="26"/>
      <c r="F133" s="26"/>
      <c r="G133" s="23" t="s">
        <v>463</v>
      </c>
      <c r="H133" s="114"/>
      <c r="I133" s="114" t="s">
        <v>464</v>
      </c>
      <c r="J133" s="114" t="s">
        <v>465</v>
      </c>
      <c r="K133" s="57" t="s">
        <v>25</v>
      </c>
      <c r="L133" s="26"/>
      <c r="M133" s="26"/>
      <c r="N133" s="47">
        <v>100</v>
      </c>
      <c r="O133" s="16" t="s">
        <v>232</v>
      </c>
      <c r="P133" s="16" t="s">
        <v>233</v>
      </c>
      <c r="Q133" s="16" t="s">
        <v>520</v>
      </c>
      <c r="R133" s="16" t="s">
        <v>234</v>
      </c>
      <c r="S133" s="16" t="s">
        <v>232</v>
      </c>
      <c r="T133" s="13" t="s">
        <v>473</v>
      </c>
      <c r="U133" s="26"/>
      <c r="V133" s="16" t="s">
        <v>251</v>
      </c>
      <c r="W133" s="26"/>
      <c r="X133" s="26"/>
      <c r="Y133" s="47">
        <v>0</v>
      </c>
      <c r="Z133" s="54">
        <v>90</v>
      </c>
      <c r="AA133" s="47">
        <v>10</v>
      </c>
      <c r="AB133" s="26"/>
      <c r="AC133" s="16" t="s">
        <v>652</v>
      </c>
      <c r="AD133" s="23">
        <v>1</v>
      </c>
      <c r="AE133" s="46">
        <v>24000000</v>
      </c>
      <c r="AF133" s="46">
        <v>24000000</v>
      </c>
      <c r="AG133" s="46">
        <f t="shared" si="190"/>
        <v>26880000.000000004</v>
      </c>
      <c r="AH133" s="23">
        <v>1</v>
      </c>
      <c r="AI133" s="46">
        <v>24000000</v>
      </c>
      <c r="AJ133" s="46">
        <v>24000000</v>
      </c>
      <c r="AK133" s="46">
        <f t="shared" si="191"/>
        <v>26880000.000000004</v>
      </c>
      <c r="AL133" s="23">
        <v>1</v>
      </c>
      <c r="AM133" s="46">
        <v>24000000</v>
      </c>
      <c r="AN133" s="46">
        <f t="shared" si="195"/>
        <v>24000000</v>
      </c>
      <c r="AO133" s="46">
        <f t="shared" si="192"/>
        <v>26880000.000000004</v>
      </c>
      <c r="AP133" s="26"/>
      <c r="AQ133" s="26"/>
      <c r="AR133" s="26"/>
      <c r="AS133" s="26"/>
      <c r="AT133" s="26"/>
      <c r="AU133" s="26"/>
      <c r="AV133" s="26"/>
      <c r="AW133" s="26"/>
      <c r="AX133" s="47">
        <f t="shared" si="196"/>
        <v>3</v>
      </c>
      <c r="AY133" s="46">
        <f t="shared" si="197"/>
        <v>72000000</v>
      </c>
      <c r="AZ133" s="46">
        <f t="shared" si="197"/>
        <v>80640000.000000015</v>
      </c>
      <c r="BA133" s="16" t="s">
        <v>245</v>
      </c>
      <c r="BB133" s="26" t="s">
        <v>474</v>
      </c>
      <c r="BC133" s="26" t="s">
        <v>475</v>
      </c>
      <c r="BD133" s="26"/>
      <c r="BE133" s="26"/>
      <c r="BF133" s="26"/>
      <c r="BG133" s="26"/>
      <c r="BH133" s="26"/>
      <c r="BI133" s="16"/>
      <c r="BJ133" s="16"/>
      <c r="BK133" s="16"/>
      <c r="BL133" s="16"/>
      <c r="BM133" s="16" t="s">
        <v>653</v>
      </c>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row>
    <row r="134" spans="1:233" ht="12.95" customHeight="1" x14ac:dyDescent="0.2">
      <c r="A134" s="14" t="s">
        <v>66</v>
      </c>
      <c r="B134" s="14" t="s">
        <v>441</v>
      </c>
      <c r="C134" s="14"/>
      <c r="D134" s="96" t="s">
        <v>79</v>
      </c>
      <c r="E134" s="69"/>
      <c r="F134" s="14"/>
      <c r="G134" s="13" t="s">
        <v>476</v>
      </c>
      <c r="H134" s="14"/>
      <c r="I134" s="13" t="s">
        <v>89</v>
      </c>
      <c r="J134" s="13" t="s">
        <v>89</v>
      </c>
      <c r="K134" s="91" t="s">
        <v>25</v>
      </c>
      <c r="L134" s="91"/>
      <c r="M134" s="91"/>
      <c r="N134" s="91">
        <v>40</v>
      </c>
      <c r="O134" s="91">
        <v>231010000</v>
      </c>
      <c r="P134" s="16" t="s">
        <v>233</v>
      </c>
      <c r="Q134" s="38" t="s">
        <v>264</v>
      </c>
      <c r="R134" s="38" t="s">
        <v>234</v>
      </c>
      <c r="S134" s="91">
        <v>230000000</v>
      </c>
      <c r="T134" s="91" t="s">
        <v>90</v>
      </c>
      <c r="U134" s="91"/>
      <c r="V134" s="91"/>
      <c r="W134" s="91" t="s">
        <v>477</v>
      </c>
      <c r="X134" s="91" t="s">
        <v>478</v>
      </c>
      <c r="Y134" s="91">
        <v>30</v>
      </c>
      <c r="Z134" s="91" t="s">
        <v>243</v>
      </c>
      <c r="AA134" s="91">
        <v>10</v>
      </c>
      <c r="AB134" s="91"/>
      <c r="AC134" s="15" t="s">
        <v>236</v>
      </c>
      <c r="AD134" s="91"/>
      <c r="AE134" s="91"/>
      <c r="AF134" s="115">
        <v>1701855000</v>
      </c>
      <c r="AG134" s="115">
        <f t="shared" si="190"/>
        <v>1906077600.0000002</v>
      </c>
      <c r="AH134" s="115"/>
      <c r="AI134" s="115"/>
      <c r="AJ134" s="115">
        <v>1383281622</v>
      </c>
      <c r="AK134" s="115">
        <f t="shared" si="191"/>
        <v>1549275416.6400001</v>
      </c>
      <c r="AL134" s="115"/>
      <c r="AM134" s="115"/>
      <c r="AN134" s="115"/>
      <c r="AO134" s="115"/>
      <c r="AP134" s="115"/>
      <c r="AQ134" s="115"/>
      <c r="AR134" s="115"/>
      <c r="AS134" s="115"/>
      <c r="AT134" s="115"/>
      <c r="AU134" s="115"/>
      <c r="AV134" s="115"/>
      <c r="AW134" s="115"/>
      <c r="AX134" s="115"/>
      <c r="AY134" s="50">
        <v>0</v>
      </c>
      <c r="AZ134" s="50">
        <v>0</v>
      </c>
      <c r="BA134" s="16" t="s">
        <v>245</v>
      </c>
      <c r="BB134" s="91" t="s">
        <v>479</v>
      </c>
      <c r="BC134" s="91" t="s">
        <v>480</v>
      </c>
      <c r="BD134" s="16"/>
      <c r="BE134" s="16"/>
      <c r="BF134" s="16"/>
      <c r="BG134" s="16"/>
      <c r="BH134" s="16"/>
      <c r="BI134" s="16"/>
      <c r="BJ134" s="16"/>
      <c r="BK134" s="16"/>
      <c r="BL134" s="16"/>
      <c r="BM134" s="16"/>
    </row>
    <row r="135" spans="1:233" ht="12.95" customHeight="1" x14ac:dyDescent="0.2">
      <c r="A135" s="14" t="s">
        <v>66</v>
      </c>
      <c r="B135" s="14" t="s">
        <v>441</v>
      </c>
      <c r="C135" s="14"/>
      <c r="D135" s="96" t="s">
        <v>517</v>
      </c>
      <c r="E135" s="96"/>
      <c r="F135" s="96"/>
      <c r="G135" s="13" t="s">
        <v>476</v>
      </c>
      <c r="H135" s="13"/>
      <c r="I135" s="13" t="s">
        <v>89</v>
      </c>
      <c r="J135" s="13" t="s">
        <v>89</v>
      </c>
      <c r="K135" s="91" t="s">
        <v>25</v>
      </c>
      <c r="L135" s="91"/>
      <c r="M135" s="91"/>
      <c r="N135" s="91">
        <v>40</v>
      </c>
      <c r="O135" s="91">
        <v>231010000</v>
      </c>
      <c r="P135" s="16" t="s">
        <v>233</v>
      </c>
      <c r="Q135" s="38" t="s">
        <v>483</v>
      </c>
      <c r="R135" s="38" t="s">
        <v>234</v>
      </c>
      <c r="S135" s="91">
        <v>230000000</v>
      </c>
      <c r="T135" s="91" t="s">
        <v>90</v>
      </c>
      <c r="U135" s="91"/>
      <c r="V135" s="91"/>
      <c r="W135" s="91" t="s">
        <v>477</v>
      </c>
      <c r="X135" s="91" t="s">
        <v>478</v>
      </c>
      <c r="Y135" s="91">
        <v>30</v>
      </c>
      <c r="Z135" s="91" t="s">
        <v>243</v>
      </c>
      <c r="AA135" s="91">
        <v>10</v>
      </c>
      <c r="AB135" s="91"/>
      <c r="AC135" s="15" t="s">
        <v>236</v>
      </c>
      <c r="AD135" s="91"/>
      <c r="AE135" s="91"/>
      <c r="AF135" s="115">
        <v>1701855000</v>
      </c>
      <c r="AG135" s="115">
        <f t="shared" si="190"/>
        <v>1906077600.0000002</v>
      </c>
      <c r="AH135" s="115"/>
      <c r="AI135" s="115"/>
      <c r="AJ135" s="115">
        <v>1383281622</v>
      </c>
      <c r="AK135" s="115">
        <f t="shared" si="191"/>
        <v>1549275416.6400001</v>
      </c>
      <c r="AL135" s="115"/>
      <c r="AM135" s="115"/>
      <c r="AN135" s="115"/>
      <c r="AO135" s="115"/>
      <c r="AP135" s="115"/>
      <c r="AQ135" s="115"/>
      <c r="AR135" s="115"/>
      <c r="AS135" s="115"/>
      <c r="AT135" s="115"/>
      <c r="AU135" s="115"/>
      <c r="AV135" s="115"/>
      <c r="AW135" s="115"/>
      <c r="AX135" s="115"/>
      <c r="AY135" s="50">
        <v>0</v>
      </c>
      <c r="AZ135" s="50">
        <f>AY135*1.12</f>
        <v>0</v>
      </c>
      <c r="BA135" s="16" t="s">
        <v>245</v>
      </c>
      <c r="BB135" s="91" t="s">
        <v>479</v>
      </c>
      <c r="BC135" s="91" t="s">
        <v>480</v>
      </c>
      <c r="BD135" s="16"/>
      <c r="BE135" s="16"/>
      <c r="BF135" s="16"/>
      <c r="BG135" s="16"/>
      <c r="BH135" s="16"/>
      <c r="BI135" s="16"/>
      <c r="BK135" s="16"/>
    </row>
    <row r="136" spans="1:233" s="6" customFormat="1" ht="12.95" customHeight="1" x14ac:dyDescent="0.2">
      <c r="A136" s="14" t="s">
        <v>66</v>
      </c>
      <c r="B136" s="14" t="s">
        <v>441</v>
      </c>
      <c r="C136" s="14"/>
      <c r="D136" s="116" t="s">
        <v>517</v>
      </c>
      <c r="E136" s="69"/>
      <c r="F136" s="14"/>
      <c r="G136" s="13" t="s">
        <v>476</v>
      </c>
      <c r="H136" s="14"/>
      <c r="I136" s="13" t="s">
        <v>89</v>
      </c>
      <c r="J136" s="13" t="s">
        <v>89</v>
      </c>
      <c r="K136" s="13" t="s">
        <v>25</v>
      </c>
      <c r="L136" s="13"/>
      <c r="M136" s="13"/>
      <c r="N136" s="13">
        <v>40</v>
      </c>
      <c r="O136" s="13">
        <v>231010000</v>
      </c>
      <c r="P136" s="16" t="s">
        <v>233</v>
      </c>
      <c r="Q136" s="13" t="s">
        <v>477</v>
      </c>
      <c r="R136" s="13" t="s">
        <v>234</v>
      </c>
      <c r="S136" s="13">
        <v>230000000</v>
      </c>
      <c r="T136" s="13" t="s">
        <v>90</v>
      </c>
      <c r="U136" s="13"/>
      <c r="V136" s="13"/>
      <c r="W136" s="13" t="s">
        <v>477</v>
      </c>
      <c r="X136" s="13" t="s">
        <v>478</v>
      </c>
      <c r="Y136" s="13">
        <v>30</v>
      </c>
      <c r="Z136" s="13" t="s">
        <v>243</v>
      </c>
      <c r="AA136" s="13">
        <v>10</v>
      </c>
      <c r="AB136" s="13"/>
      <c r="AC136" s="15" t="s">
        <v>236</v>
      </c>
      <c r="AD136" s="13"/>
      <c r="AE136" s="13"/>
      <c r="AF136" s="117">
        <v>1701855000</v>
      </c>
      <c r="AG136" s="117">
        <f>AF136*1.12</f>
        <v>1906077600.0000002</v>
      </c>
      <c r="AH136" s="117"/>
      <c r="AI136" s="117"/>
      <c r="AJ136" s="117">
        <v>1383281622</v>
      </c>
      <c r="AK136" s="117">
        <f>AJ136*1.12</f>
        <v>1549275416.6400001</v>
      </c>
      <c r="AL136" s="117"/>
      <c r="AM136" s="117"/>
      <c r="AN136" s="117"/>
      <c r="AO136" s="117"/>
      <c r="AP136" s="117"/>
      <c r="AQ136" s="117"/>
      <c r="AR136" s="117"/>
      <c r="AS136" s="117"/>
      <c r="AT136" s="117"/>
      <c r="AU136" s="117"/>
      <c r="AV136" s="117"/>
      <c r="AW136" s="117"/>
      <c r="AX136" s="117"/>
      <c r="AY136" s="50">
        <v>0</v>
      </c>
      <c r="AZ136" s="50">
        <v>0</v>
      </c>
      <c r="BA136" s="16" t="s">
        <v>245</v>
      </c>
      <c r="BB136" s="13" t="s">
        <v>479</v>
      </c>
      <c r="BC136" s="13" t="s">
        <v>480</v>
      </c>
      <c r="BD136" s="16"/>
      <c r="BE136" s="16"/>
      <c r="BF136" s="16"/>
      <c r="BG136" s="16"/>
      <c r="BH136" s="16"/>
      <c r="BI136" s="16"/>
      <c r="BJ136" s="16"/>
      <c r="BK136" s="16"/>
      <c r="BL136" s="16" t="s">
        <v>665</v>
      </c>
      <c r="BM136" s="13" t="s">
        <v>668</v>
      </c>
    </row>
    <row r="137" spans="1:233" s="98" customFormat="1" ht="12.95" customHeight="1" x14ac:dyDescent="0.2">
      <c r="A137" s="16" t="s">
        <v>87</v>
      </c>
      <c r="B137" s="14" t="s">
        <v>441</v>
      </c>
      <c r="C137" s="16"/>
      <c r="D137" s="96" t="s">
        <v>78</v>
      </c>
      <c r="E137" s="69"/>
      <c r="F137" s="16"/>
      <c r="G137" s="54" t="s">
        <v>481</v>
      </c>
      <c r="H137" s="16"/>
      <c r="I137" s="54" t="s">
        <v>482</v>
      </c>
      <c r="J137" s="54" t="s">
        <v>88</v>
      </c>
      <c r="K137" s="16" t="s">
        <v>25</v>
      </c>
      <c r="L137" s="16"/>
      <c r="M137" s="16"/>
      <c r="N137" s="47">
        <v>20</v>
      </c>
      <c r="O137" s="15">
        <v>230000000</v>
      </c>
      <c r="P137" s="16" t="s">
        <v>233</v>
      </c>
      <c r="Q137" s="16" t="s">
        <v>483</v>
      </c>
      <c r="R137" s="15" t="s">
        <v>234</v>
      </c>
      <c r="S137" s="54">
        <v>230000000</v>
      </c>
      <c r="T137" s="16" t="s">
        <v>484</v>
      </c>
      <c r="U137" s="16"/>
      <c r="V137" s="16" t="s">
        <v>251</v>
      </c>
      <c r="W137" s="16"/>
      <c r="X137" s="16"/>
      <c r="Y137" s="47">
        <v>0</v>
      </c>
      <c r="Z137" s="15">
        <v>100</v>
      </c>
      <c r="AA137" s="47">
        <v>0</v>
      </c>
      <c r="AB137" s="16"/>
      <c r="AC137" s="15" t="s">
        <v>236</v>
      </c>
      <c r="AD137" s="55">
        <v>1</v>
      </c>
      <c r="AE137" s="46">
        <v>692056000</v>
      </c>
      <c r="AF137" s="46">
        <v>692056000</v>
      </c>
      <c r="AG137" s="46">
        <f t="shared" si="190"/>
        <v>775102720.00000012</v>
      </c>
      <c r="AH137" s="55">
        <v>1</v>
      </c>
      <c r="AI137" s="46">
        <v>692056000</v>
      </c>
      <c r="AJ137" s="46">
        <f>IF(AF137="С НДС",AI137*1.12,AI137)</f>
        <v>692056000</v>
      </c>
      <c r="AK137" s="46">
        <f t="shared" si="191"/>
        <v>775102720.00000012</v>
      </c>
      <c r="AL137" s="55">
        <v>1</v>
      </c>
      <c r="AM137" s="46">
        <v>774010000</v>
      </c>
      <c r="AN137" s="46">
        <v>774010000</v>
      </c>
      <c r="AO137" s="46">
        <f>AN137*1.12</f>
        <v>866891200.00000012</v>
      </c>
      <c r="AP137" s="55"/>
      <c r="AQ137" s="46"/>
      <c r="AR137" s="46">
        <f>AP137*AQ137</f>
        <v>0</v>
      </c>
      <c r="AS137" s="46">
        <f t="shared" ref="AS137:AS138" si="198">AR137*1.12</f>
        <v>0</v>
      </c>
      <c r="AT137" s="55"/>
      <c r="AU137" s="56"/>
      <c r="AV137" s="56">
        <f>AT137*AU137</f>
        <v>0</v>
      </c>
      <c r="AW137" s="56">
        <f t="shared" ref="AW137:AW138" si="199">AV137*1.12</f>
        <v>0</v>
      </c>
      <c r="AX137" s="56"/>
      <c r="AY137" s="46">
        <v>0</v>
      </c>
      <c r="AZ137" s="46">
        <v>0</v>
      </c>
      <c r="BA137" s="16" t="s">
        <v>245</v>
      </c>
      <c r="BB137" s="23" t="s">
        <v>485</v>
      </c>
      <c r="BC137" s="23" t="s">
        <v>486</v>
      </c>
      <c r="BD137" s="16"/>
      <c r="BE137" s="16"/>
      <c r="BF137" s="16"/>
      <c r="BG137" s="16"/>
      <c r="BH137" s="16"/>
      <c r="BI137" s="16"/>
      <c r="BJ137" s="16"/>
      <c r="BK137" s="16"/>
      <c r="BL137" s="16"/>
      <c r="BM137" s="16"/>
    </row>
    <row r="138" spans="1:233" s="98" customFormat="1" ht="12.95" customHeight="1" x14ac:dyDescent="0.2">
      <c r="A138" s="16" t="s">
        <v>87</v>
      </c>
      <c r="B138" s="14" t="s">
        <v>441</v>
      </c>
      <c r="C138" s="16"/>
      <c r="D138" s="96" t="s">
        <v>611</v>
      </c>
      <c r="E138" s="69"/>
      <c r="F138" s="16"/>
      <c r="G138" s="54" t="s">
        <v>481</v>
      </c>
      <c r="H138" s="16"/>
      <c r="I138" s="54" t="s">
        <v>482</v>
      </c>
      <c r="J138" s="54" t="s">
        <v>88</v>
      </c>
      <c r="K138" s="16" t="s">
        <v>9</v>
      </c>
      <c r="L138" s="16" t="s">
        <v>385</v>
      </c>
      <c r="M138" s="16"/>
      <c r="N138" s="47">
        <v>20</v>
      </c>
      <c r="O138" s="15">
        <v>230000000</v>
      </c>
      <c r="P138" s="16" t="s">
        <v>233</v>
      </c>
      <c r="Q138" s="16" t="s">
        <v>520</v>
      </c>
      <c r="R138" s="15" t="s">
        <v>234</v>
      </c>
      <c r="S138" s="54">
        <v>230000000</v>
      </c>
      <c r="T138" s="16" t="s">
        <v>484</v>
      </c>
      <c r="U138" s="16"/>
      <c r="V138" s="16" t="s">
        <v>235</v>
      </c>
      <c r="W138" s="16"/>
      <c r="X138" s="16"/>
      <c r="Y138" s="47">
        <v>0</v>
      </c>
      <c r="Z138" s="15">
        <v>100</v>
      </c>
      <c r="AA138" s="47">
        <v>0</v>
      </c>
      <c r="AB138" s="16"/>
      <c r="AC138" s="15" t="s">
        <v>236</v>
      </c>
      <c r="AD138" s="55">
        <v>1</v>
      </c>
      <c r="AE138" s="46"/>
      <c r="AF138" s="46">
        <v>856956000</v>
      </c>
      <c r="AG138" s="46">
        <f t="shared" si="190"/>
        <v>959790720.00000012</v>
      </c>
      <c r="AH138" s="55">
        <v>1</v>
      </c>
      <c r="AI138" s="46"/>
      <c r="AJ138" s="46">
        <v>749456000</v>
      </c>
      <c r="AK138" s="46">
        <f t="shared" si="191"/>
        <v>839390720.00000012</v>
      </c>
      <c r="AL138" s="55"/>
      <c r="AM138" s="46"/>
      <c r="AN138" s="46"/>
      <c r="AO138" s="46"/>
      <c r="AP138" s="55"/>
      <c r="AQ138" s="46"/>
      <c r="AR138" s="46">
        <f>AP138*AQ138</f>
        <v>0</v>
      </c>
      <c r="AS138" s="46">
        <f t="shared" si="198"/>
        <v>0</v>
      </c>
      <c r="AT138" s="55"/>
      <c r="AU138" s="56"/>
      <c r="AV138" s="56">
        <f>AT138*AU138</f>
        <v>0</v>
      </c>
      <c r="AW138" s="56">
        <f t="shared" si="199"/>
        <v>0</v>
      </c>
      <c r="AX138" s="56"/>
      <c r="AY138" s="46">
        <v>0</v>
      </c>
      <c r="AZ138" s="46">
        <f t="shared" ref="AZ138:AZ147" si="200">AY138*1.12</f>
        <v>0</v>
      </c>
      <c r="BA138" s="16" t="s">
        <v>245</v>
      </c>
      <c r="BB138" s="23" t="s">
        <v>612</v>
      </c>
      <c r="BC138" s="23" t="s">
        <v>613</v>
      </c>
      <c r="BD138" s="16"/>
      <c r="BE138" s="16"/>
      <c r="BF138" s="16"/>
      <c r="BG138" s="16"/>
      <c r="BH138" s="16"/>
      <c r="BI138" s="16"/>
      <c r="BJ138" s="16"/>
      <c r="BK138" s="16"/>
      <c r="BL138" s="16"/>
      <c r="BM138" s="16" t="s">
        <v>614</v>
      </c>
    </row>
    <row r="139" spans="1:233" s="1" customFormat="1" ht="12.95" customHeight="1" x14ac:dyDescent="0.2">
      <c r="A139" s="16" t="s">
        <v>87</v>
      </c>
      <c r="B139" s="26"/>
      <c r="C139" s="26"/>
      <c r="D139" s="96" t="s">
        <v>669</v>
      </c>
      <c r="E139" s="26"/>
      <c r="F139" s="26"/>
      <c r="G139" s="54" t="s">
        <v>481</v>
      </c>
      <c r="H139" s="54"/>
      <c r="I139" s="54" t="s">
        <v>482</v>
      </c>
      <c r="J139" s="54" t="s">
        <v>88</v>
      </c>
      <c r="K139" s="16" t="s">
        <v>25</v>
      </c>
      <c r="L139" s="16"/>
      <c r="M139" s="16"/>
      <c r="N139" s="47">
        <v>20</v>
      </c>
      <c r="O139" s="15">
        <v>230000000</v>
      </c>
      <c r="P139" s="16" t="s">
        <v>233</v>
      </c>
      <c r="Q139" s="16" t="s">
        <v>483</v>
      </c>
      <c r="R139" s="15" t="s">
        <v>234</v>
      </c>
      <c r="S139" s="54">
        <v>230000000</v>
      </c>
      <c r="T139" s="16" t="s">
        <v>484</v>
      </c>
      <c r="U139" s="16"/>
      <c r="V139" s="16" t="s">
        <v>235</v>
      </c>
      <c r="W139" s="16"/>
      <c r="X139" s="16"/>
      <c r="Y139" s="47">
        <v>0</v>
      </c>
      <c r="Z139" s="15">
        <v>100</v>
      </c>
      <c r="AA139" s="47">
        <v>0</v>
      </c>
      <c r="AB139" s="16"/>
      <c r="AC139" s="15" t="s">
        <v>236</v>
      </c>
      <c r="AD139" s="55"/>
      <c r="AE139" s="56"/>
      <c r="AF139" s="46">
        <v>796456000</v>
      </c>
      <c r="AG139" s="46">
        <f>AF139*1.12</f>
        <v>892030720.00000012</v>
      </c>
      <c r="AH139" s="56"/>
      <c r="AI139" s="56"/>
      <c r="AJ139" s="46">
        <v>692056000</v>
      </c>
      <c r="AK139" s="46">
        <f>AJ139*1.12</f>
        <v>775102720.00000012</v>
      </c>
      <c r="AL139" s="55"/>
      <c r="AM139" s="46"/>
      <c r="AN139" s="46"/>
      <c r="AO139" s="46"/>
      <c r="AP139" s="55"/>
      <c r="AQ139" s="46"/>
      <c r="AR139" s="46"/>
      <c r="AS139" s="46"/>
      <c r="AT139" s="55"/>
      <c r="AU139" s="56"/>
      <c r="AV139" s="56"/>
      <c r="AW139" s="56"/>
      <c r="AX139" s="56"/>
      <c r="AY139" s="46">
        <v>0</v>
      </c>
      <c r="AZ139" s="46">
        <v>0</v>
      </c>
      <c r="BA139" s="16" t="s">
        <v>245</v>
      </c>
      <c r="BB139" s="23" t="s">
        <v>670</v>
      </c>
      <c r="BC139" s="23" t="s">
        <v>671</v>
      </c>
      <c r="BD139" s="16"/>
      <c r="BE139" s="16"/>
      <c r="BF139" s="16"/>
      <c r="BG139" s="16"/>
      <c r="BH139" s="16"/>
      <c r="BI139" s="16"/>
      <c r="BJ139" s="16"/>
      <c r="BK139" s="16"/>
      <c r="BL139" s="16"/>
      <c r="BM139" s="69" t="s">
        <v>649</v>
      </c>
      <c r="BN139" s="4"/>
      <c r="BO139" s="4"/>
      <c r="BP139" s="4"/>
      <c r="BQ139" s="4"/>
      <c r="BR139" s="4"/>
      <c r="BS139" s="4"/>
      <c r="BT139" s="4"/>
      <c r="BU139" s="4"/>
      <c r="BV139" s="4"/>
      <c r="BW139" s="4"/>
      <c r="BX139" s="4"/>
      <c r="BY139" s="4"/>
      <c r="BZ139" s="4"/>
      <c r="CA139" s="4"/>
      <c r="CB139" s="4"/>
      <c r="CC139" s="4"/>
      <c r="CD139" s="4"/>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row>
    <row r="140" spans="1:233" s="1" customFormat="1" ht="12.95" customHeight="1" x14ac:dyDescent="0.2">
      <c r="A140" s="16" t="s">
        <v>87</v>
      </c>
      <c r="B140" s="26"/>
      <c r="C140" s="26"/>
      <c r="D140" s="96" t="s">
        <v>797</v>
      </c>
      <c r="E140" s="26"/>
      <c r="F140" s="26"/>
      <c r="G140" s="54" t="s">
        <v>481</v>
      </c>
      <c r="H140" s="54"/>
      <c r="I140" s="54" t="s">
        <v>482</v>
      </c>
      <c r="J140" s="54" t="s">
        <v>88</v>
      </c>
      <c r="K140" s="16" t="s">
        <v>25</v>
      </c>
      <c r="L140" s="16"/>
      <c r="M140" s="16"/>
      <c r="N140" s="47">
        <v>20</v>
      </c>
      <c r="O140" s="15">
        <v>230000000</v>
      </c>
      <c r="P140" s="16" t="s">
        <v>233</v>
      </c>
      <c r="Q140" s="16" t="s">
        <v>796</v>
      </c>
      <c r="R140" s="15" t="s">
        <v>234</v>
      </c>
      <c r="S140" s="54">
        <v>230000000</v>
      </c>
      <c r="T140" s="16" t="s">
        <v>484</v>
      </c>
      <c r="U140" s="16"/>
      <c r="V140" s="16" t="s">
        <v>235</v>
      </c>
      <c r="W140" s="16"/>
      <c r="X140" s="16"/>
      <c r="Y140" s="47">
        <v>0</v>
      </c>
      <c r="Z140" s="15">
        <v>100</v>
      </c>
      <c r="AA140" s="47">
        <v>0</v>
      </c>
      <c r="AB140" s="16"/>
      <c r="AC140" s="15" t="s">
        <v>236</v>
      </c>
      <c r="AD140" s="55"/>
      <c r="AE140" s="56"/>
      <c r="AF140" s="46">
        <v>318159000</v>
      </c>
      <c r="AG140" s="46">
        <f>AF140*1.12</f>
        <v>356338080.00000006</v>
      </c>
      <c r="AH140" s="56"/>
      <c r="AI140" s="56"/>
      <c r="AJ140" s="46">
        <v>692056000</v>
      </c>
      <c r="AK140" s="46">
        <f>AJ140*1.12</f>
        <v>775102720.00000012</v>
      </c>
      <c r="AL140" s="55"/>
      <c r="AM140" s="46"/>
      <c r="AN140" s="46"/>
      <c r="AO140" s="46"/>
      <c r="AP140" s="55"/>
      <c r="AQ140" s="46"/>
      <c r="AR140" s="46"/>
      <c r="AS140" s="46"/>
      <c r="AT140" s="55"/>
      <c r="AU140" s="56"/>
      <c r="AV140" s="56"/>
      <c r="AW140" s="56"/>
      <c r="AX140" s="56"/>
      <c r="AY140" s="46">
        <v>0</v>
      </c>
      <c r="AZ140" s="46">
        <f t="shared" si="200"/>
        <v>0</v>
      </c>
      <c r="BA140" s="16" t="s">
        <v>245</v>
      </c>
      <c r="BB140" s="23" t="s">
        <v>670</v>
      </c>
      <c r="BC140" s="23" t="s">
        <v>671</v>
      </c>
      <c r="BD140" s="16"/>
      <c r="BE140" s="16"/>
      <c r="BF140" s="16"/>
      <c r="BG140" s="16"/>
      <c r="BH140" s="16"/>
      <c r="BI140" s="16"/>
      <c r="BJ140" s="16"/>
      <c r="BK140" s="16"/>
      <c r="BL140" s="16"/>
      <c r="BM140" s="194">
        <v>33.340000000000003</v>
      </c>
      <c r="BN140" s="4"/>
      <c r="BO140" s="4"/>
      <c r="BP140" s="4"/>
      <c r="BQ140" s="4"/>
      <c r="BR140" s="4"/>
      <c r="BS140" s="4"/>
      <c r="BT140" s="4"/>
      <c r="BU140" s="4"/>
      <c r="BV140" s="4"/>
      <c r="BW140" s="4"/>
      <c r="BX140" s="4"/>
      <c r="BY140" s="4"/>
      <c r="BZ140" s="4"/>
      <c r="CA140" s="4"/>
      <c r="CB140" s="4"/>
      <c r="CC140" s="4"/>
      <c r="CD140" s="4"/>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row>
    <row r="141" spans="1:233" s="1" customFormat="1" ht="12.95" customHeight="1" x14ac:dyDescent="0.25">
      <c r="A141" s="195" t="s">
        <v>87</v>
      </c>
      <c r="B141" s="196"/>
      <c r="C141" s="196"/>
      <c r="D141" s="197" t="s">
        <v>986</v>
      </c>
      <c r="E141" s="196"/>
      <c r="F141" s="196"/>
      <c r="G141" s="184" t="s">
        <v>481</v>
      </c>
      <c r="H141" s="184"/>
      <c r="I141" s="184" t="s">
        <v>482</v>
      </c>
      <c r="J141" s="184" t="s">
        <v>88</v>
      </c>
      <c r="K141" s="195" t="s">
        <v>25</v>
      </c>
      <c r="L141" s="195"/>
      <c r="M141" s="195"/>
      <c r="N141" s="198">
        <v>20</v>
      </c>
      <c r="O141" s="186">
        <v>230000000</v>
      </c>
      <c r="P141" s="16" t="s">
        <v>233</v>
      </c>
      <c r="Q141" s="190" t="s">
        <v>796</v>
      </c>
      <c r="R141" s="186" t="s">
        <v>234</v>
      </c>
      <c r="S141" s="184">
        <v>230000000</v>
      </c>
      <c r="T141" s="190" t="s">
        <v>484</v>
      </c>
      <c r="U141" s="190"/>
      <c r="V141" s="190" t="s">
        <v>235</v>
      </c>
      <c r="W141" s="195"/>
      <c r="X141" s="195"/>
      <c r="Y141" s="199">
        <v>0</v>
      </c>
      <c r="Z141" s="186">
        <v>100</v>
      </c>
      <c r="AA141" s="199">
        <v>0</v>
      </c>
      <c r="AB141" s="190"/>
      <c r="AC141" s="186" t="s">
        <v>236</v>
      </c>
      <c r="AD141" s="200"/>
      <c r="AE141" s="201"/>
      <c r="AF141" s="202">
        <v>318159000</v>
      </c>
      <c r="AG141" s="202">
        <f>AF141*1.12</f>
        <v>356338080.00000006</v>
      </c>
      <c r="AH141" s="201"/>
      <c r="AI141" s="201"/>
      <c r="AJ141" s="202">
        <v>764947000</v>
      </c>
      <c r="AK141" s="202">
        <f>AJ141*1.12</f>
        <v>856740640.00000012</v>
      </c>
      <c r="AL141" s="200"/>
      <c r="AM141" s="203"/>
      <c r="AN141" s="203"/>
      <c r="AO141" s="203"/>
      <c r="AP141" s="200"/>
      <c r="AQ141" s="203"/>
      <c r="AR141" s="203"/>
      <c r="AS141" s="203"/>
      <c r="AT141" s="200"/>
      <c r="AU141" s="201"/>
      <c r="AV141" s="201"/>
      <c r="AW141" s="201"/>
      <c r="AX141" s="201"/>
      <c r="AY141" s="202">
        <v>0</v>
      </c>
      <c r="AZ141" s="202">
        <f t="shared" si="200"/>
        <v>0</v>
      </c>
      <c r="BA141" s="190" t="s">
        <v>245</v>
      </c>
      <c r="BB141" s="193" t="s">
        <v>670</v>
      </c>
      <c r="BC141" s="193" t="s">
        <v>671</v>
      </c>
      <c r="BD141" s="195"/>
      <c r="BE141" s="195"/>
      <c r="BF141" s="195"/>
      <c r="BG141" s="195"/>
      <c r="BH141" s="195"/>
      <c r="BI141" s="190"/>
      <c r="BJ141" s="190"/>
      <c r="BK141" s="190"/>
      <c r="BL141" s="190"/>
      <c r="BM141" s="194" t="s">
        <v>649</v>
      </c>
      <c r="BN141" s="4"/>
      <c r="BO141" s="4"/>
      <c r="BP141" s="4"/>
      <c r="BQ141" s="4"/>
      <c r="BR141" s="4"/>
      <c r="BS141" s="4"/>
      <c r="BT141" s="4"/>
      <c r="BU141" s="4"/>
      <c r="BV141" s="4"/>
      <c r="BW141" s="4"/>
      <c r="BX141" s="4"/>
      <c r="BY141" s="4"/>
      <c r="BZ141" s="4"/>
      <c r="CA141" s="4"/>
      <c r="CB141" s="4"/>
      <c r="CC141" s="4"/>
      <c r="CD141" s="4"/>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row>
    <row r="142" spans="1:233" s="1" customFormat="1" ht="12.95" customHeight="1" x14ac:dyDescent="0.25">
      <c r="A142" s="216" t="s">
        <v>87</v>
      </c>
      <c r="B142" s="217"/>
      <c r="C142" s="217"/>
      <c r="D142" s="218" t="s">
        <v>1000</v>
      </c>
      <c r="E142" s="217"/>
      <c r="F142" s="217"/>
      <c r="G142" s="219" t="s">
        <v>481</v>
      </c>
      <c r="H142" s="219"/>
      <c r="I142" s="219" t="s">
        <v>482</v>
      </c>
      <c r="J142" s="219" t="s">
        <v>88</v>
      </c>
      <c r="K142" s="216" t="s">
        <v>25</v>
      </c>
      <c r="L142" s="216"/>
      <c r="M142" s="216"/>
      <c r="N142" s="220">
        <v>20</v>
      </c>
      <c r="O142" s="221">
        <v>230000000</v>
      </c>
      <c r="P142" s="222" t="s">
        <v>233</v>
      </c>
      <c r="Q142" s="223" t="s">
        <v>796</v>
      </c>
      <c r="R142" s="221" t="s">
        <v>234</v>
      </c>
      <c r="S142" s="219">
        <v>230000000</v>
      </c>
      <c r="T142" s="223" t="s">
        <v>484</v>
      </c>
      <c r="U142" s="223"/>
      <c r="V142" s="223" t="s">
        <v>235</v>
      </c>
      <c r="W142" s="216"/>
      <c r="X142" s="216"/>
      <c r="Y142" s="224">
        <v>0</v>
      </c>
      <c r="Z142" s="221">
        <v>100</v>
      </c>
      <c r="AA142" s="224">
        <v>0</v>
      </c>
      <c r="AB142" s="223"/>
      <c r="AC142" s="221" t="s">
        <v>236</v>
      </c>
      <c r="AD142" s="225"/>
      <c r="AE142" s="226"/>
      <c r="AF142" s="227">
        <v>318159000</v>
      </c>
      <c r="AG142" s="227">
        <f>AF142*1.12</f>
        <v>356338080.00000006</v>
      </c>
      <c r="AH142" s="226"/>
      <c r="AI142" s="226"/>
      <c r="AJ142" s="228">
        <v>968462000</v>
      </c>
      <c r="AK142" s="228">
        <f>AJ142*1.12</f>
        <v>1084677440</v>
      </c>
      <c r="AL142" s="225"/>
      <c r="AM142" s="229"/>
      <c r="AN142" s="229"/>
      <c r="AO142" s="229"/>
      <c r="AP142" s="225"/>
      <c r="AQ142" s="229"/>
      <c r="AR142" s="229"/>
      <c r="AS142" s="229"/>
      <c r="AT142" s="225"/>
      <c r="AU142" s="226"/>
      <c r="AV142" s="226"/>
      <c r="AW142" s="226"/>
      <c r="AX142" s="226"/>
      <c r="AY142" s="228">
        <f>AF142+AJ142+AN142+AR142+AV142</f>
        <v>1286621000</v>
      </c>
      <c r="AZ142" s="228">
        <f t="shared" si="200"/>
        <v>1441015520.0000002</v>
      </c>
      <c r="BA142" s="223" t="s">
        <v>245</v>
      </c>
      <c r="BB142" s="230" t="s">
        <v>670</v>
      </c>
      <c r="BC142" s="230" t="s">
        <v>671</v>
      </c>
      <c r="BD142" s="216"/>
      <c r="BE142" s="216"/>
      <c r="BF142" s="216"/>
      <c r="BG142" s="216"/>
      <c r="BH142" s="216"/>
      <c r="BI142" s="223"/>
      <c r="BJ142" s="223"/>
      <c r="BK142" s="223"/>
      <c r="BL142" s="223"/>
      <c r="BM142" s="231" t="s">
        <v>993</v>
      </c>
      <c r="BN142" s="4"/>
      <c r="BO142" s="4"/>
      <c r="BP142" s="4"/>
      <c r="BQ142" s="4"/>
      <c r="BR142" s="4"/>
      <c r="BS142" s="4"/>
      <c r="BT142" s="4"/>
      <c r="BU142" s="4"/>
      <c r="BV142" s="4"/>
      <c r="BW142" s="4"/>
      <c r="BX142" s="4"/>
      <c r="BY142" s="4"/>
      <c r="BZ142" s="4"/>
      <c r="CA142" s="4"/>
      <c r="CB142" s="4"/>
      <c r="CC142" s="4"/>
      <c r="CD142" s="4"/>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row>
    <row r="143" spans="1:233" ht="12.95" customHeight="1" x14ac:dyDescent="0.2">
      <c r="A143" s="14" t="s">
        <v>615</v>
      </c>
      <c r="B143" s="14"/>
      <c r="C143" s="14"/>
      <c r="D143" s="92" t="s">
        <v>616</v>
      </c>
      <c r="E143" s="96"/>
      <c r="F143" s="96"/>
      <c r="G143" s="26" t="s">
        <v>617</v>
      </c>
      <c r="H143" s="26"/>
      <c r="I143" s="26" t="s">
        <v>618</v>
      </c>
      <c r="J143" s="26" t="s">
        <v>618</v>
      </c>
      <c r="K143" s="26" t="s">
        <v>25</v>
      </c>
      <c r="L143" s="26"/>
      <c r="M143" s="26"/>
      <c r="N143" s="13">
        <v>90</v>
      </c>
      <c r="O143" s="26">
        <v>230000000</v>
      </c>
      <c r="P143" s="16" t="s">
        <v>233</v>
      </c>
      <c r="Q143" s="14" t="s">
        <v>520</v>
      </c>
      <c r="R143" s="26" t="s">
        <v>234</v>
      </c>
      <c r="S143" s="26">
        <v>230000000</v>
      </c>
      <c r="T143" s="26" t="s">
        <v>619</v>
      </c>
      <c r="U143" s="26"/>
      <c r="V143" s="14" t="s">
        <v>235</v>
      </c>
      <c r="W143" s="26"/>
      <c r="X143" s="26"/>
      <c r="Y143" s="26">
        <v>0</v>
      </c>
      <c r="Z143" s="26">
        <v>90</v>
      </c>
      <c r="AA143" s="26">
        <v>10</v>
      </c>
      <c r="AB143" s="26"/>
      <c r="AC143" s="26" t="s">
        <v>236</v>
      </c>
      <c r="AD143" s="26">
        <v>1</v>
      </c>
      <c r="AE143" s="99">
        <v>21000000</v>
      </c>
      <c r="AF143" s="99">
        <v>21000000</v>
      </c>
      <c r="AG143" s="99">
        <f t="shared" si="190"/>
        <v>23520000.000000004</v>
      </c>
      <c r="AH143" s="87">
        <v>1</v>
      </c>
      <c r="AI143" s="99">
        <v>21000000</v>
      </c>
      <c r="AJ143" s="99">
        <v>21000000</v>
      </c>
      <c r="AK143" s="99">
        <f t="shared" si="191"/>
        <v>23520000.000000004</v>
      </c>
      <c r="AL143" s="26"/>
      <c r="AM143" s="26"/>
      <c r="AN143" s="26"/>
      <c r="AO143" s="26"/>
      <c r="AP143" s="26"/>
      <c r="AQ143" s="26"/>
      <c r="AR143" s="26"/>
      <c r="AS143" s="26"/>
      <c r="AT143" s="26"/>
      <c r="AU143" s="26"/>
      <c r="AV143" s="26"/>
      <c r="AW143" s="26"/>
      <c r="AX143" s="26"/>
      <c r="AY143" s="50">
        <v>0</v>
      </c>
      <c r="AZ143" s="50">
        <f t="shared" si="200"/>
        <v>0</v>
      </c>
      <c r="BA143" s="100">
        <v>120240021112</v>
      </c>
      <c r="BB143" s="26" t="s">
        <v>620</v>
      </c>
      <c r="BC143" s="26" t="s">
        <v>621</v>
      </c>
      <c r="BD143" s="26"/>
      <c r="BE143" s="26"/>
      <c r="BF143" s="26"/>
      <c r="BG143" s="26"/>
      <c r="BH143" s="26"/>
      <c r="BI143" s="26"/>
      <c r="BJ143" s="26"/>
      <c r="BK143" s="26"/>
      <c r="BL143" s="26"/>
      <c r="BM143" s="26" t="s">
        <v>416</v>
      </c>
    </row>
    <row r="144" spans="1:233" s="1" customFormat="1" ht="12.95" customHeight="1" x14ac:dyDescent="0.2">
      <c r="A144" s="26" t="s">
        <v>647</v>
      </c>
      <c r="B144" s="26"/>
      <c r="C144" s="26"/>
      <c r="D144" s="92" t="s">
        <v>648</v>
      </c>
      <c r="E144" s="26"/>
      <c r="F144" s="26" t="s">
        <v>649</v>
      </c>
      <c r="G144" s="26" t="s">
        <v>617</v>
      </c>
      <c r="H144" s="26"/>
      <c r="I144" s="26" t="s">
        <v>618</v>
      </c>
      <c r="J144" s="26" t="s">
        <v>618</v>
      </c>
      <c r="K144" s="26" t="s">
        <v>650</v>
      </c>
      <c r="L144" s="26"/>
      <c r="M144" s="26"/>
      <c r="N144" s="13">
        <v>90</v>
      </c>
      <c r="O144" s="26">
        <v>230000000</v>
      </c>
      <c r="P144" s="16" t="s">
        <v>233</v>
      </c>
      <c r="Q144" s="14" t="s">
        <v>483</v>
      </c>
      <c r="R144" s="26" t="s">
        <v>234</v>
      </c>
      <c r="S144" s="26">
        <v>230000000</v>
      </c>
      <c r="T144" s="26" t="s">
        <v>619</v>
      </c>
      <c r="U144" s="26"/>
      <c r="V144" s="14" t="s">
        <v>235</v>
      </c>
      <c r="W144" s="26"/>
      <c r="X144" s="26"/>
      <c r="Y144" s="26">
        <v>0</v>
      </c>
      <c r="Z144" s="26">
        <v>90</v>
      </c>
      <c r="AA144" s="26">
        <v>10</v>
      </c>
      <c r="AB144" s="26"/>
      <c r="AC144" s="26" t="s">
        <v>236</v>
      </c>
      <c r="AD144" s="26">
        <v>1</v>
      </c>
      <c r="AE144" s="99">
        <v>21000000</v>
      </c>
      <c r="AF144" s="99">
        <v>21000000</v>
      </c>
      <c r="AG144" s="99">
        <f t="shared" si="190"/>
        <v>23520000.000000004</v>
      </c>
      <c r="AH144" s="87">
        <v>1</v>
      </c>
      <c r="AI144" s="99">
        <v>21000000</v>
      </c>
      <c r="AJ144" s="99">
        <v>21000000</v>
      </c>
      <c r="AK144" s="99">
        <f t="shared" si="191"/>
        <v>23520000.000000004</v>
      </c>
      <c r="AL144" s="26"/>
      <c r="AM144" s="26"/>
      <c r="AN144" s="26"/>
      <c r="AO144" s="26"/>
      <c r="AP144" s="26"/>
      <c r="AQ144" s="26"/>
      <c r="AR144" s="26"/>
      <c r="AS144" s="26"/>
      <c r="AT144" s="26"/>
      <c r="AU144" s="26"/>
      <c r="AV144" s="26"/>
      <c r="AW144" s="26"/>
      <c r="AX144" s="26"/>
      <c r="AY144" s="50">
        <v>0</v>
      </c>
      <c r="AZ144" s="50">
        <f t="shared" si="200"/>
        <v>0</v>
      </c>
      <c r="BA144" s="100">
        <v>120240021112</v>
      </c>
      <c r="BB144" s="26" t="s">
        <v>620</v>
      </c>
      <c r="BC144" s="26" t="s">
        <v>621</v>
      </c>
      <c r="BD144" s="26"/>
      <c r="BE144" s="26"/>
      <c r="BF144" s="26"/>
      <c r="BG144" s="26"/>
      <c r="BH144" s="26"/>
      <c r="BI144" s="26"/>
      <c r="BJ144" s="26"/>
      <c r="BK144" s="26"/>
      <c r="BL144" s="26"/>
      <c r="BM144" s="26">
        <v>14</v>
      </c>
      <c r="BN144" s="6"/>
      <c r="BO144" s="6"/>
      <c r="BP144" s="6"/>
      <c r="BQ144" s="6"/>
      <c r="BR144" s="3"/>
      <c r="BS144" s="6"/>
      <c r="BT144" s="6"/>
      <c r="BU144" s="6"/>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row>
    <row r="145" spans="1:226" s="1" customFormat="1" ht="12.95" customHeight="1" x14ac:dyDescent="0.2">
      <c r="A145" s="26" t="s">
        <v>647</v>
      </c>
      <c r="B145" s="26"/>
      <c r="C145" s="26"/>
      <c r="D145" s="92" t="s">
        <v>672</v>
      </c>
      <c r="E145" s="26"/>
      <c r="F145" s="26" t="s">
        <v>649</v>
      </c>
      <c r="G145" s="26" t="s">
        <v>617</v>
      </c>
      <c r="H145" s="26"/>
      <c r="I145" s="26" t="s">
        <v>618</v>
      </c>
      <c r="J145" s="26" t="s">
        <v>618</v>
      </c>
      <c r="K145" s="26" t="s">
        <v>650</v>
      </c>
      <c r="L145" s="26"/>
      <c r="M145" s="26"/>
      <c r="N145" s="13">
        <v>90</v>
      </c>
      <c r="O145" s="26">
        <v>230000000</v>
      </c>
      <c r="P145" s="16" t="s">
        <v>233</v>
      </c>
      <c r="Q145" s="14" t="s">
        <v>477</v>
      </c>
      <c r="R145" s="26" t="s">
        <v>234</v>
      </c>
      <c r="S145" s="26">
        <v>230000000</v>
      </c>
      <c r="T145" s="26" t="s">
        <v>619</v>
      </c>
      <c r="U145" s="26"/>
      <c r="V145" s="14" t="s">
        <v>235</v>
      </c>
      <c r="W145" s="26"/>
      <c r="X145" s="26"/>
      <c r="Y145" s="26">
        <v>0</v>
      </c>
      <c r="Z145" s="26">
        <v>90</v>
      </c>
      <c r="AA145" s="26">
        <v>10</v>
      </c>
      <c r="AB145" s="26"/>
      <c r="AC145" s="26" t="s">
        <v>236</v>
      </c>
      <c r="AD145" s="26">
        <v>1</v>
      </c>
      <c r="AE145" s="99">
        <v>21000000</v>
      </c>
      <c r="AF145" s="99">
        <v>21000000</v>
      </c>
      <c r="AG145" s="99">
        <f t="shared" ref="AG145:AG150" si="201">AF145*1.12</f>
        <v>23520000.000000004</v>
      </c>
      <c r="AH145" s="87">
        <v>1</v>
      </c>
      <c r="AI145" s="99">
        <v>21000000</v>
      </c>
      <c r="AJ145" s="99">
        <v>21000000</v>
      </c>
      <c r="AK145" s="99">
        <f t="shared" ref="AK145:AK150" si="202">AJ145*1.12</f>
        <v>23520000.000000004</v>
      </c>
      <c r="AL145" s="26"/>
      <c r="AM145" s="26"/>
      <c r="AN145" s="26"/>
      <c r="AO145" s="26"/>
      <c r="AP145" s="26"/>
      <c r="AQ145" s="26"/>
      <c r="AR145" s="26"/>
      <c r="AS145" s="26"/>
      <c r="AT145" s="26"/>
      <c r="AU145" s="26"/>
      <c r="AV145" s="26"/>
      <c r="AW145" s="26"/>
      <c r="AX145" s="26"/>
      <c r="AY145" s="50">
        <v>0</v>
      </c>
      <c r="AZ145" s="50">
        <v>0</v>
      </c>
      <c r="BA145" s="100">
        <v>120240021112</v>
      </c>
      <c r="BB145" s="26" t="s">
        <v>620</v>
      </c>
      <c r="BC145" s="26" t="s">
        <v>621</v>
      </c>
      <c r="BD145" s="26"/>
      <c r="BE145" s="26"/>
      <c r="BF145" s="26"/>
      <c r="BG145" s="26"/>
      <c r="BH145" s="26"/>
      <c r="BI145" s="26"/>
      <c r="BJ145" s="26"/>
      <c r="BK145" s="26"/>
      <c r="BL145" s="26"/>
      <c r="BM145" s="69">
        <v>14</v>
      </c>
      <c r="BN145" s="6"/>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row>
    <row r="146" spans="1:226" s="1" customFormat="1" ht="12.95" customHeight="1" x14ac:dyDescent="0.2">
      <c r="A146" s="26" t="s">
        <v>647</v>
      </c>
      <c r="B146" s="26"/>
      <c r="C146" s="26"/>
      <c r="D146" s="92" t="s">
        <v>707</v>
      </c>
      <c r="E146" s="26"/>
      <c r="F146" s="26" t="s">
        <v>649</v>
      </c>
      <c r="G146" s="26" t="s">
        <v>617</v>
      </c>
      <c r="H146" s="26"/>
      <c r="I146" s="26" t="s">
        <v>618</v>
      </c>
      <c r="J146" s="26" t="s">
        <v>618</v>
      </c>
      <c r="K146" s="26" t="s">
        <v>650</v>
      </c>
      <c r="L146" s="26"/>
      <c r="M146" s="26"/>
      <c r="N146" s="13">
        <v>90</v>
      </c>
      <c r="O146" s="26">
        <v>230000000</v>
      </c>
      <c r="P146" s="16" t="s">
        <v>233</v>
      </c>
      <c r="Q146" s="14" t="s">
        <v>659</v>
      </c>
      <c r="R146" s="26" t="s">
        <v>234</v>
      </c>
      <c r="S146" s="26">
        <v>230000000</v>
      </c>
      <c r="T146" s="26" t="s">
        <v>619</v>
      </c>
      <c r="U146" s="26"/>
      <c r="V146" s="14" t="s">
        <v>235</v>
      </c>
      <c r="W146" s="26"/>
      <c r="X146" s="26"/>
      <c r="Y146" s="26">
        <v>0</v>
      </c>
      <c r="Z146" s="26">
        <v>90</v>
      </c>
      <c r="AA146" s="26">
        <v>10</v>
      </c>
      <c r="AB146" s="26"/>
      <c r="AC146" s="26" t="s">
        <v>236</v>
      </c>
      <c r="AD146" s="26">
        <v>1</v>
      </c>
      <c r="AE146" s="99">
        <v>21000000</v>
      </c>
      <c r="AF146" s="99">
        <v>21000000</v>
      </c>
      <c r="AG146" s="99">
        <f t="shared" si="201"/>
        <v>23520000.000000004</v>
      </c>
      <c r="AH146" s="87">
        <v>1</v>
      </c>
      <c r="AI146" s="99">
        <v>21000000</v>
      </c>
      <c r="AJ146" s="99">
        <v>21000000</v>
      </c>
      <c r="AK146" s="99">
        <f t="shared" si="202"/>
        <v>23520000.000000004</v>
      </c>
      <c r="AL146" s="26"/>
      <c r="AM146" s="26"/>
      <c r="AN146" s="26"/>
      <c r="AO146" s="26"/>
      <c r="AP146" s="26"/>
      <c r="AQ146" s="26"/>
      <c r="AR146" s="26"/>
      <c r="AS146" s="26"/>
      <c r="AT146" s="26"/>
      <c r="AU146" s="26"/>
      <c r="AV146" s="26"/>
      <c r="AW146" s="26"/>
      <c r="AX146" s="26"/>
      <c r="AY146" s="99">
        <v>42000000</v>
      </c>
      <c r="AZ146" s="99">
        <f t="shared" si="200"/>
        <v>47040000.000000007</v>
      </c>
      <c r="BA146" s="100">
        <v>120240021112</v>
      </c>
      <c r="BB146" s="26" t="s">
        <v>620</v>
      </c>
      <c r="BC146" s="26" t="s">
        <v>621</v>
      </c>
      <c r="BD146" s="26"/>
      <c r="BE146" s="26"/>
      <c r="BF146" s="26"/>
      <c r="BG146" s="26"/>
      <c r="BH146" s="26"/>
      <c r="BI146" s="26"/>
      <c r="BJ146" s="26"/>
      <c r="BK146" s="26"/>
      <c r="BL146" s="26"/>
      <c r="BM146" s="69">
        <v>14</v>
      </c>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row>
    <row r="147" spans="1:226" s="1" customFormat="1" ht="12.95" customHeight="1" x14ac:dyDescent="0.2">
      <c r="A147" s="16" t="s">
        <v>87</v>
      </c>
      <c r="B147" s="26"/>
      <c r="C147" s="26"/>
      <c r="D147" s="92" t="s">
        <v>695</v>
      </c>
      <c r="E147" s="26"/>
      <c r="F147" s="26"/>
      <c r="G147" s="54" t="s">
        <v>481</v>
      </c>
      <c r="H147" s="54"/>
      <c r="I147" s="54" t="s">
        <v>482</v>
      </c>
      <c r="J147" s="54" t="s">
        <v>88</v>
      </c>
      <c r="K147" s="16" t="s">
        <v>9</v>
      </c>
      <c r="L147" s="16" t="s">
        <v>385</v>
      </c>
      <c r="M147" s="16"/>
      <c r="N147" s="47">
        <v>20</v>
      </c>
      <c r="O147" s="15">
        <v>230000000</v>
      </c>
      <c r="P147" s="16" t="s">
        <v>233</v>
      </c>
      <c r="Q147" s="16" t="s">
        <v>483</v>
      </c>
      <c r="R147" s="15" t="s">
        <v>234</v>
      </c>
      <c r="S147" s="54">
        <v>230000000</v>
      </c>
      <c r="T147" s="16" t="s">
        <v>484</v>
      </c>
      <c r="U147" s="16"/>
      <c r="V147" s="16" t="s">
        <v>235</v>
      </c>
      <c r="W147" s="16"/>
      <c r="X147" s="16"/>
      <c r="Y147" s="47">
        <v>0</v>
      </c>
      <c r="Z147" s="15">
        <v>100</v>
      </c>
      <c r="AA147" s="47">
        <v>0</v>
      </c>
      <c r="AB147" s="16"/>
      <c r="AC147" s="15" t="s">
        <v>236</v>
      </c>
      <c r="AD147" s="55"/>
      <c r="AE147" s="46"/>
      <c r="AF147" s="46">
        <v>60500000</v>
      </c>
      <c r="AG147" s="46">
        <f t="shared" si="201"/>
        <v>67760000</v>
      </c>
      <c r="AH147" s="55"/>
      <c r="AI147" s="46"/>
      <c r="AJ147" s="46">
        <v>57400000</v>
      </c>
      <c r="AK147" s="46">
        <f t="shared" si="202"/>
        <v>64288000.000000007</v>
      </c>
      <c r="AL147" s="55"/>
      <c r="AM147" s="46"/>
      <c r="AN147" s="46">
        <v>0</v>
      </c>
      <c r="AO147" s="46">
        <f>AN147*1.12</f>
        <v>0</v>
      </c>
      <c r="AP147" s="55"/>
      <c r="AQ147" s="46"/>
      <c r="AR147" s="46">
        <f>AP147*AQ147</f>
        <v>0</v>
      </c>
      <c r="AS147" s="46">
        <f>AR147*1.12</f>
        <v>0</v>
      </c>
      <c r="AT147" s="55"/>
      <c r="AU147" s="56"/>
      <c r="AV147" s="56">
        <f>AT147*AU147</f>
        <v>0</v>
      </c>
      <c r="AW147" s="56">
        <f>AV147*1.12</f>
        <v>0</v>
      </c>
      <c r="AX147" s="56"/>
      <c r="AY147" s="46">
        <f>AF147+AJ147+AN147+AR147+AV147</f>
        <v>117900000</v>
      </c>
      <c r="AZ147" s="46">
        <f t="shared" si="200"/>
        <v>132048000.00000001</v>
      </c>
      <c r="BA147" s="16" t="s">
        <v>245</v>
      </c>
      <c r="BB147" s="23" t="s">
        <v>673</v>
      </c>
      <c r="BC147" s="23" t="s">
        <v>674</v>
      </c>
      <c r="BD147" s="26"/>
      <c r="BE147" s="26"/>
      <c r="BF147" s="26"/>
      <c r="BG147" s="26"/>
      <c r="BH147" s="26"/>
      <c r="BI147" s="26"/>
      <c r="BJ147" s="26"/>
      <c r="BK147" s="26"/>
      <c r="BL147" s="26"/>
      <c r="BM147" s="69" t="s">
        <v>649</v>
      </c>
      <c r="BN147" s="6"/>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row>
    <row r="148" spans="1:226" s="120" customFormat="1" ht="12.95" customHeight="1" x14ac:dyDescent="0.25">
      <c r="A148" s="95" t="s">
        <v>66</v>
      </c>
      <c r="B148" s="54"/>
      <c r="C148" s="54"/>
      <c r="D148" s="92" t="s">
        <v>754</v>
      </c>
      <c r="E148" s="16"/>
      <c r="F148" s="16"/>
      <c r="G148" s="54" t="s">
        <v>755</v>
      </c>
      <c r="H148" s="54"/>
      <c r="I148" s="54" t="s">
        <v>756</v>
      </c>
      <c r="J148" s="54" t="s">
        <v>757</v>
      </c>
      <c r="K148" s="16" t="s">
        <v>25</v>
      </c>
      <c r="L148" s="16"/>
      <c r="M148" s="16"/>
      <c r="N148" s="16" t="s">
        <v>220</v>
      </c>
      <c r="O148" s="54">
        <v>230000000</v>
      </c>
      <c r="P148" s="16" t="s">
        <v>233</v>
      </c>
      <c r="Q148" s="32" t="s">
        <v>758</v>
      </c>
      <c r="R148" s="32" t="s">
        <v>234</v>
      </c>
      <c r="S148" s="54">
        <v>230000000</v>
      </c>
      <c r="T148" s="95" t="s">
        <v>140</v>
      </c>
      <c r="U148" s="95"/>
      <c r="V148" s="95" t="s">
        <v>235</v>
      </c>
      <c r="W148" s="95"/>
      <c r="X148" s="95"/>
      <c r="Y148" s="95">
        <v>30</v>
      </c>
      <c r="Z148" s="95" t="s">
        <v>243</v>
      </c>
      <c r="AA148" s="95">
        <v>10</v>
      </c>
      <c r="AB148" s="95"/>
      <c r="AC148" s="23" t="s">
        <v>236</v>
      </c>
      <c r="AD148" s="95"/>
      <c r="AE148" s="95"/>
      <c r="AF148" s="77">
        <v>400000000</v>
      </c>
      <c r="AG148" s="77">
        <f t="shared" si="201"/>
        <v>448000000.00000006</v>
      </c>
      <c r="AH148" s="77"/>
      <c r="AI148" s="77"/>
      <c r="AJ148" s="77">
        <v>796525170</v>
      </c>
      <c r="AK148" s="118">
        <f t="shared" si="202"/>
        <v>892108190.4000001</v>
      </c>
      <c r="AL148" s="77"/>
      <c r="AM148" s="77"/>
      <c r="AN148" s="77"/>
      <c r="AO148" s="77"/>
      <c r="AP148" s="77"/>
      <c r="AQ148" s="77"/>
      <c r="AR148" s="77"/>
      <c r="AS148" s="77"/>
      <c r="AT148" s="77"/>
      <c r="AU148" s="77"/>
      <c r="AV148" s="77"/>
      <c r="AW148" s="77"/>
      <c r="AX148" s="77"/>
      <c r="AY148" s="118">
        <v>0</v>
      </c>
      <c r="AZ148" s="118">
        <v>0</v>
      </c>
      <c r="BA148" s="77">
        <v>120240021112</v>
      </c>
      <c r="BB148" s="95" t="s">
        <v>759</v>
      </c>
      <c r="BC148" s="95" t="s">
        <v>760</v>
      </c>
      <c r="BD148" s="91"/>
      <c r="BE148" s="91"/>
      <c r="BF148" s="119"/>
      <c r="BG148" s="13"/>
      <c r="BH148" s="13"/>
      <c r="BI148" s="13"/>
      <c r="BJ148" s="13"/>
      <c r="BK148" s="13"/>
      <c r="BL148" s="13"/>
      <c r="BM148" s="13" t="s">
        <v>416</v>
      </c>
    </row>
    <row r="149" spans="1:226" s="120" customFormat="1" ht="12.95" customHeight="1" x14ac:dyDescent="0.25">
      <c r="A149" s="95" t="s">
        <v>66</v>
      </c>
      <c r="B149" s="54"/>
      <c r="C149" s="54"/>
      <c r="D149" s="92" t="s">
        <v>786</v>
      </c>
      <c r="E149" s="16"/>
      <c r="F149" s="16"/>
      <c r="G149" s="54" t="s">
        <v>755</v>
      </c>
      <c r="H149" s="54" t="s">
        <v>649</v>
      </c>
      <c r="I149" s="54" t="s">
        <v>756</v>
      </c>
      <c r="J149" s="54" t="s">
        <v>757</v>
      </c>
      <c r="K149" s="16" t="s">
        <v>9</v>
      </c>
      <c r="L149" s="16" t="s">
        <v>274</v>
      </c>
      <c r="M149" s="16" t="s">
        <v>685</v>
      </c>
      <c r="N149" s="16" t="s">
        <v>220</v>
      </c>
      <c r="O149" s="54">
        <v>230000000</v>
      </c>
      <c r="P149" s="16" t="s">
        <v>233</v>
      </c>
      <c r="Q149" s="32" t="s">
        <v>758</v>
      </c>
      <c r="R149" s="32" t="s">
        <v>234</v>
      </c>
      <c r="S149" s="54">
        <v>230000000</v>
      </c>
      <c r="T149" s="95" t="s">
        <v>140</v>
      </c>
      <c r="U149" s="95"/>
      <c r="V149" s="95" t="s">
        <v>235</v>
      </c>
      <c r="W149" s="95"/>
      <c r="X149" s="95"/>
      <c r="Y149" s="95">
        <v>30</v>
      </c>
      <c r="Z149" s="95" t="s">
        <v>243</v>
      </c>
      <c r="AA149" s="95">
        <v>10</v>
      </c>
      <c r="AB149" s="95"/>
      <c r="AC149" s="23" t="s">
        <v>236</v>
      </c>
      <c r="AD149" s="95"/>
      <c r="AE149" s="95"/>
      <c r="AF149" s="77">
        <v>400000000</v>
      </c>
      <c r="AG149" s="77">
        <f t="shared" si="201"/>
        <v>448000000.00000006</v>
      </c>
      <c r="AH149" s="77"/>
      <c r="AI149" s="77"/>
      <c r="AJ149" s="77">
        <v>796525170</v>
      </c>
      <c r="AK149" s="77">
        <f t="shared" si="202"/>
        <v>892108190.4000001</v>
      </c>
      <c r="AL149" s="77"/>
      <c r="AM149" s="77"/>
      <c r="AN149" s="77"/>
      <c r="AO149" s="77"/>
      <c r="AP149" s="77"/>
      <c r="AQ149" s="77"/>
      <c r="AR149" s="77"/>
      <c r="AS149" s="77"/>
      <c r="AT149" s="77"/>
      <c r="AU149" s="77"/>
      <c r="AV149" s="77"/>
      <c r="AW149" s="77"/>
      <c r="AX149" s="77"/>
      <c r="AY149" s="118">
        <f>AF149+AJ149</f>
        <v>1196525170</v>
      </c>
      <c r="AZ149" s="118">
        <f>AY149*1.12</f>
        <v>1340108190.4000001</v>
      </c>
      <c r="BA149" s="77">
        <v>120240021112</v>
      </c>
      <c r="BB149" s="95" t="s">
        <v>759</v>
      </c>
      <c r="BC149" s="95" t="s">
        <v>760</v>
      </c>
      <c r="BD149" s="95"/>
      <c r="BE149" s="91"/>
      <c r="BF149" s="91"/>
      <c r="BG149" s="119"/>
      <c r="BH149" s="13"/>
      <c r="BI149" s="13"/>
      <c r="BJ149" s="13"/>
      <c r="BK149" s="13"/>
      <c r="BL149" s="13"/>
      <c r="BM149" s="13" t="s">
        <v>787</v>
      </c>
      <c r="BN149" s="13"/>
    </row>
    <row r="150" spans="1:226" s="120" customFormat="1" ht="12.95" customHeight="1" x14ac:dyDescent="0.25">
      <c r="A150" s="121" t="s">
        <v>66</v>
      </c>
      <c r="B150" s="16"/>
      <c r="C150" s="16"/>
      <c r="D150" s="92" t="s">
        <v>761</v>
      </c>
      <c r="E150" s="16"/>
      <c r="F150" s="16"/>
      <c r="G150" s="16" t="s">
        <v>762</v>
      </c>
      <c r="H150" s="16"/>
      <c r="I150" s="16" t="s">
        <v>763</v>
      </c>
      <c r="J150" s="16" t="s">
        <v>763</v>
      </c>
      <c r="K150" s="16" t="s">
        <v>9</v>
      </c>
      <c r="L150" s="16" t="s">
        <v>274</v>
      </c>
      <c r="M150" s="16" t="s">
        <v>685</v>
      </c>
      <c r="N150" s="16" t="s">
        <v>764</v>
      </c>
      <c r="O150" s="54">
        <v>230000000</v>
      </c>
      <c r="P150" s="16" t="s">
        <v>233</v>
      </c>
      <c r="Q150" s="32" t="s">
        <v>758</v>
      </c>
      <c r="R150" s="32" t="s">
        <v>234</v>
      </c>
      <c r="S150" s="54">
        <v>230000000</v>
      </c>
      <c r="T150" s="95" t="s">
        <v>132</v>
      </c>
      <c r="U150" s="95"/>
      <c r="V150" s="95" t="s">
        <v>765</v>
      </c>
      <c r="W150" s="95"/>
      <c r="X150" s="95"/>
      <c r="Y150" s="95" t="s">
        <v>278</v>
      </c>
      <c r="Z150" s="95" t="s">
        <v>276</v>
      </c>
      <c r="AA150" s="95" t="s">
        <v>278</v>
      </c>
      <c r="AB150" s="95"/>
      <c r="AC150" s="23" t="s">
        <v>236</v>
      </c>
      <c r="AD150" s="95"/>
      <c r="AE150" s="95"/>
      <c r="AF150" s="77">
        <v>28500000</v>
      </c>
      <c r="AG150" s="77">
        <f t="shared" si="201"/>
        <v>31920000.000000004</v>
      </c>
      <c r="AH150" s="77"/>
      <c r="AI150" s="77"/>
      <c r="AJ150" s="77">
        <v>36440000</v>
      </c>
      <c r="AK150" s="77">
        <f t="shared" si="202"/>
        <v>40812800.000000007</v>
      </c>
      <c r="AL150" s="77"/>
      <c r="AM150" s="77"/>
      <c r="AN150" s="77"/>
      <c r="AO150" s="77"/>
      <c r="AP150" s="77"/>
      <c r="AQ150" s="77"/>
      <c r="AR150" s="77"/>
      <c r="AS150" s="77"/>
      <c r="AT150" s="77"/>
      <c r="AU150" s="77"/>
      <c r="AV150" s="77"/>
      <c r="AW150" s="77"/>
      <c r="AX150" s="77"/>
      <c r="AY150" s="77">
        <f>AF150+AJ150+AN150+AR150+AV150</f>
        <v>64940000</v>
      </c>
      <c r="AZ150" s="77">
        <f>AG150+AK150+AO150+AS150+AW150</f>
        <v>72732800.000000015</v>
      </c>
      <c r="BA150" s="77">
        <v>120240021112</v>
      </c>
      <c r="BB150" s="16" t="s">
        <v>766</v>
      </c>
      <c r="BC150" s="16" t="s">
        <v>767</v>
      </c>
      <c r="BD150" s="91"/>
      <c r="BE150" s="91"/>
      <c r="BF150" s="119"/>
      <c r="BG150" s="13"/>
      <c r="BH150" s="13"/>
      <c r="BI150" s="13"/>
      <c r="BJ150" s="13"/>
      <c r="BK150" s="13"/>
      <c r="BL150" s="13"/>
      <c r="BM150" s="23" t="s">
        <v>416</v>
      </c>
    </row>
    <row r="151" spans="1:226" s="120" customFormat="1" ht="12.95" customHeight="1" x14ac:dyDescent="0.2">
      <c r="A151" s="32" t="s">
        <v>806</v>
      </c>
      <c r="B151" s="54"/>
      <c r="C151" s="54"/>
      <c r="D151" s="92" t="s">
        <v>807</v>
      </c>
      <c r="E151" s="16"/>
      <c r="F151" s="16"/>
      <c r="G151" s="16" t="s">
        <v>808</v>
      </c>
      <c r="H151" s="16"/>
      <c r="I151" s="16" t="s">
        <v>809</v>
      </c>
      <c r="J151" s="16" t="s">
        <v>810</v>
      </c>
      <c r="K151" s="54" t="s">
        <v>25</v>
      </c>
      <c r="L151" s="14"/>
      <c r="M151" s="14"/>
      <c r="N151" s="47">
        <v>100</v>
      </c>
      <c r="O151" s="16">
        <v>230000000</v>
      </c>
      <c r="P151" s="16" t="s">
        <v>233</v>
      </c>
      <c r="Q151" s="16" t="s">
        <v>796</v>
      </c>
      <c r="R151" s="32" t="s">
        <v>234</v>
      </c>
      <c r="S151" s="54">
        <v>230000000</v>
      </c>
      <c r="T151" s="16" t="s">
        <v>811</v>
      </c>
      <c r="U151" s="14"/>
      <c r="V151" s="16" t="s">
        <v>765</v>
      </c>
      <c r="W151" s="14"/>
      <c r="X151" s="14"/>
      <c r="Y151" s="86">
        <v>0</v>
      </c>
      <c r="Z151" s="47">
        <v>90</v>
      </c>
      <c r="AA151" s="47">
        <v>10</v>
      </c>
      <c r="AB151" s="14"/>
      <c r="AC151" s="23" t="s">
        <v>236</v>
      </c>
      <c r="AD151" s="47">
        <v>4</v>
      </c>
      <c r="AE151" s="59"/>
      <c r="AF151" s="101">
        <v>249813716.0492</v>
      </c>
      <c r="AG151" s="101">
        <f>IF(Y151="С НДС",AF151*1.12,AF151)</f>
        <v>249813716.0492</v>
      </c>
      <c r="AH151" s="47">
        <v>3</v>
      </c>
      <c r="AI151" s="59"/>
      <c r="AJ151" s="101">
        <v>150000000</v>
      </c>
      <c r="AK151" s="101">
        <f>AJ151*1.12</f>
        <v>168000000.00000003</v>
      </c>
      <c r="AL151" s="105"/>
      <c r="AM151" s="59"/>
      <c r="AN151" s="59">
        <f t="shared" ref="AN151:AN157" si="203">AL151*AM151</f>
        <v>0</v>
      </c>
      <c r="AO151" s="59">
        <f t="shared" ref="AO151:AO157" si="204">IF(Y151="С НДС",AN151*1.12,AN151)</f>
        <v>0</v>
      </c>
      <c r="AP151" s="105"/>
      <c r="AQ151" s="59"/>
      <c r="AR151" s="59">
        <f t="shared" ref="AR151:AR157" si="205">AP151*AQ151</f>
        <v>0</v>
      </c>
      <c r="AS151" s="59">
        <f t="shared" ref="AS151:AS157" si="206">IF(Y151="С НДС",AR151*1.12,AR151)</f>
        <v>0</v>
      </c>
      <c r="AT151" s="105"/>
      <c r="AU151" s="59"/>
      <c r="AV151" s="59">
        <f t="shared" ref="AV151:AV157" si="207">AT151*AU151</f>
        <v>0</v>
      </c>
      <c r="AW151" s="59">
        <f t="shared" ref="AW151:AW157" si="208">IF(Y151="С НДС",AV151*1.12,AV151)</f>
        <v>0</v>
      </c>
      <c r="AX151" s="54">
        <f t="shared" ref="AX151:AX157" si="209">AH151+AD151</f>
        <v>7</v>
      </c>
      <c r="AY151" s="46">
        <v>0</v>
      </c>
      <c r="AZ151" s="46">
        <f>AY151*1.12</f>
        <v>0</v>
      </c>
      <c r="BA151" s="14" t="s">
        <v>245</v>
      </c>
      <c r="BB151" s="14" t="s">
        <v>812</v>
      </c>
      <c r="BC151" s="16" t="s">
        <v>813</v>
      </c>
      <c r="BD151" s="16"/>
      <c r="BE151" s="16"/>
      <c r="BF151" s="14"/>
      <c r="BG151" s="14"/>
      <c r="BH151" s="14"/>
      <c r="BI151" s="14"/>
      <c r="BJ151" s="14"/>
      <c r="BK151" s="14"/>
      <c r="BL151" s="14"/>
      <c r="BM151" s="16" t="s">
        <v>814</v>
      </c>
    </row>
    <row r="152" spans="1:226" ht="12.95" customHeight="1" x14ac:dyDescent="0.2">
      <c r="A152" s="32" t="s">
        <v>806</v>
      </c>
      <c r="B152" s="54"/>
      <c r="C152" s="54"/>
      <c r="D152" s="92" t="s">
        <v>874</v>
      </c>
      <c r="E152" s="16"/>
      <c r="F152" s="16"/>
      <c r="G152" s="16" t="s">
        <v>808</v>
      </c>
      <c r="H152" s="16"/>
      <c r="I152" s="16" t="s">
        <v>809</v>
      </c>
      <c r="J152" s="16" t="s">
        <v>810</v>
      </c>
      <c r="K152" s="54" t="s">
        <v>25</v>
      </c>
      <c r="L152" s="14"/>
      <c r="M152" s="14"/>
      <c r="N152" s="47">
        <v>100</v>
      </c>
      <c r="O152" s="16">
        <v>230000000</v>
      </c>
      <c r="P152" s="16" t="s">
        <v>233</v>
      </c>
      <c r="Q152" s="16" t="s">
        <v>875</v>
      </c>
      <c r="R152" s="32" t="s">
        <v>234</v>
      </c>
      <c r="S152" s="54">
        <v>230000000</v>
      </c>
      <c r="T152" s="16" t="s">
        <v>811</v>
      </c>
      <c r="U152" s="14"/>
      <c r="V152" s="16" t="s">
        <v>765</v>
      </c>
      <c r="W152" s="14"/>
      <c r="X152" s="14"/>
      <c r="Y152" s="86">
        <v>0</v>
      </c>
      <c r="Z152" s="47">
        <v>90</v>
      </c>
      <c r="AA152" s="47">
        <v>10</v>
      </c>
      <c r="AB152" s="14"/>
      <c r="AC152" s="23" t="s">
        <v>236</v>
      </c>
      <c r="AD152" s="47">
        <v>4</v>
      </c>
      <c r="AE152" s="59" t="s">
        <v>649</v>
      </c>
      <c r="AF152" s="101">
        <v>222689600</v>
      </c>
      <c r="AG152" s="101">
        <f>AF152*1.12</f>
        <v>249412352.00000003</v>
      </c>
      <c r="AH152" s="47">
        <v>3</v>
      </c>
      <c r="AI152" s="59"/>
      <c r="AJ152" s="101">
        <v>150000000</v>
      </c>
      <c r="AK152" s="101">
        <f>AJ152*1.12</f>
        <v>168000000.00000003</v>
      </c>
      <c r="AL152" s="105"/>
      <c r="AM152" s="59"/>
      <c r="AN152" s="59">
        <f t="shared" si="203"/>
        <v>0</v>
      </c>
      <c r="AO152" s="59">
        <f t="shared" si="204"/>
        <v>0</v>
      </c>
      <c r="AP152" s="105"/>
      <c r="AQ152" s="59"/>
      <c r="AR152" s="59">
        <f t="shared" si="205"/>
        <v>0</v>
      </c>
      <c r="AS152" s="59">
        <f t="shared" si="206"/>
        <v>0</v>
      </c>
      <c r="AT152" s="105"/>
      <c r="AU152" s="59"/>
      <c r="AV152" s="59">
        <f t="shared" si="207"/>
        <v>0</v>
      </c>
      <c r="AW152" s="59">
        <f t="shared" si="208"/>
        <v>0</v>
      </c>
      <c r="AX152" s="54">
        <f t="shared" si="209"/>
        <v>7</v>
      </c>
      <c r="AY152" s="204">
        <v>0</v>
      </c>
      <c r="AZ152" s="204">
        <v>0</v>
      </c>
      <c r="BA152" s="14" t="s">
        <v>245</v>
      </c>
      <c r="BB152" s="14" t="s">
        <v>812</v>
      </c>
      <c r="BC152" s="16" t="s">
        <v>813</v>
      </c>
      <c r="BD152" s="16"/>
      <c r="BE152" s="16"/>
      <c r="BF152" s="14"/>
      <c r="BG152" s="14"/>
      <c r="BH152" s="14"/>
      <c r="BI152" s="14"/>
      <c r="BJ152" s="14"/>
      <c r="BK152" s="14"/>
      <c r="BL152" s="14"/>
      <c r="BM152" s="16" t="s">
        <v>987</v>
      </c>
    </row>
    <row r="153" spans="1:226" s="120" customFormat="1" ht="12.95" customHeight="1" x14ac:dyDescent="0.2">
      <c r="A153" s="32" t="s">
        <v>806</v>
      </c>
      <c r="B153" s="54"/>
      <c r="C153" s="54"/>
      <c r="D153" s="92" t="s">
        <v>815</v>
      </c>
      <c r="E153" s="16"/>
      <c r="F153" s="16"/>
      <c r="G153" s="54" t="s">
        <v>808</v>
      </c>
      <c r="H153" s="54"/>
      <c r="I153" s="54" t="s">
        <v>809</v>
      </c>
      <c r="J153" s="54" t="s">
        <v>810</v>
      </c>
      <c r="K153" s="54" t="s">
        <v>25</v>
      </c>
      <c r="L153" s="14"/>
      <c r="M153" s="87"/>
      <c r="N153" s="47">
        <v>100</v>
      </c>
      <c r="O153" s="54">
        <v>230000000</v>
      </c>
      <c r="P153" s="16" t="s">
        <v>233</v>
      </c>
      <c r="Q153" s="16" t="s">
        <v>796</v>
      </c>
      <c r="R153" s="32" t="s">
        <v>234</v>
      </c>
      <c r="S153" s="54">
        <v>230000000</v>
      </c>
      <c r="T153" s="54" t="s">
        <v>816</v>
      </c>
      <c r="U153" s="14"/>
      <c r="V153" s="16" t="s">
        <v>765</v>
      </c>
      <c r="W153" s="14"/>
      <c r="X153" s="14"/>
      <c r="Y153" s="86">
        <v>0</v>
      </c>
      <c r="Z153" s="47">
        <v>90</v>
      </c>
      <c r="AA153" s="47">
        <v>10</v>
      </c>
      <c r="AB153" s="87"/>
      <c r="AC153" s="23" t="s">
        <v>236</v>
      </c>
      <c r="AD153" s="54">
        <v>3</v>
      </c>
      <c r="AE153" s="87"/>
      <c r="AF153" s="101">
        <v>222690740</v>
      </c>
      <c r="AG153" s="101">
        <f>IF(Y153="С НДС",AF153*1.12,AF153)</f>
        <v>222690740</v>
      </c>
      <c r="AH153" s="54">
        <v>3</v>
      </c>
      <c r="AI153" s="87"/>
      <c r="AJ153" s="101">
        <v>150000000</v>
      </c>
      <c r="AK153" s="101">
        <f t="shared" ref="AK153:AK165" si="210">AJ153*1.12</f>
        <v>168000000.00000003</v>
      </c>
      <c r="AL153" s="105"/>
      <c r="AM153" s="59"/>
      <c r="AN153" s="59">
        <f t="shared" si="203"/>
        <v>0</v>
      </c>
      <c r="AO153" s="59">
        <f t="shared" si="204"/>
        <v>0</v>
      </c>
      <c r="AP153" s="105"/>
      <c r="AQ153" s="59"/>
      <c r="AR153" s="59">
        <f t="shared" si="205"/>
        <v>0</v>
      </c>
      <c r="AS153" s="59">
        <f t="shared" si="206"/>
        <v>0</v>
      </c>
      <c r="AT153" s="105"/>
      <c r="AU153" s="59"/>
      <c r="AV153" s="59">
        <f t="shared" si="207"/>
        <v>0</v>
      </c>
      <c r="AW153" s="59">
        <f t="shared" si="208"/>
        <v>0</v>
      </c>
      <c r="AX153" s="54">
        <f t="shared" si="209"/>
        <v>6</v>
      </c>
      <c r="AY153" s="46">
        <v>0</v>
      </c>
      <c r="AZ153" s="46">
        <f>AY153*1.12</f>
        <v>0</v>
      </c>
      <c r="BA153" s="14" t="s">
        <v>245</v>
      </c>
      <c r="BB153" s="87" t="s">
        <v>817</v>
      </c>
      <c r="BC153" s="174" t="s">
        <v>818</v>
      </c>
      <c r="BD153" s="175"/>
      <c r="BE153" s="176"/>
      <c r="BF153" s="14"/>
      <c r="BG153" s="14"/>
      <c r="BH153" s="14"/>
      <c r="BI153" s="14"/>
      <c r="BJ153" s="14"/>
      <c r="BK153" s="14"/>
      <c r="BL153" s="14"/>
      <c r="BM153" s="16" t="s">
        <v>814</v>
      </c>
    </row>
    <row r="154" spans="1:226" ht="12.95" customHeight="1" x14ac:dyDescent="0.2">
      <c r="A154" s="32" t="s">
        <v>806</v>
      </c>
      <c r="B154" s="54"/>
      <c r="C154" s="54"/>
      <c r="D154" s="92" t="s">
        <v>876</v>
      </c>
      <c r="E154" s="16"/>
      <c r="F154" s="16"/>
      <c r="G154" s="54" t="s">
        <v>808</v>
      </c>
      <c r="H154" s="54"/>
      <c r="I154" s="54" t="s">
        <v>809</v>
      </c>
      <c r="J154" s="54" t="s">
        <v>810</v>
      </c>
      <c r="K154" s="54" t="s">
        <v>25</v>
      </c>
      <c r="L154" s="14"/>
      <c r="M154" s="87"/>
      <c r="N154" s="47">
        <v>100</v>
      </c>
      <c r="O154" s="54">
        <v>230000000</v>
      </c>
      <c r="P154" s="16" t="s">
        <v>233</v>
      </c>
      <c r="Q154" s="16" t="s">
        <v>875</v>
      </c>
      <c r="R154" s="32" t="s">
        <v>234</v>
      </c>
      <c r="S154" s="54">
        <v>230000000</v>
      </c>
      <c r="T154" s="54" t="s">
        <v>816</v>
      </c>
      <c r="U154" s="14"/>
      <c r="V154" s="16" t="s">
        <v>765</v>
      </c>
      <c r="W154" s="14"/>
      <c r="X154" s="14"/>
      <c r="Y154" s="86">
        <v>0</v>
      </c>
      <c r="Z154" s="47">
        <v>90</v>
      </c>
      <c r="AA154" s="47">
        <v>10</v>
      </c>
      <c r="AB154" s="87"/>
      <c r="AC154" s="23" t="s">
        <v>236</v>
      </c>
      <c r="AD154" s="54">
        <v>3</v>
      </c>
      <c r="AE154" s="87" t="s">
        <v>649</v>
      </c>
      <c r="AF154" s="101">
        <v>249813716</v>
      </c>
      <c r="AG154" s="101">
        <f>AF154*1.12</f>
        <v>279791361.92000002</v>
      </c>
      <c r="AH154" s="54">
        <v>3</v>
      </c>
      <c r="AI154" s="87"/>
      <c r="AJ154" s="101">
        <v>150000000</v>
      </c>
      <c r="AK154" s="101">
        <f>AJ154*1.12</f>
        <v>168000000.00000003</v>
      </c>
      <c r="AL154" s="105"/>
      <c r="AM154" s="59"/>
      <c r="AN154" s="59">
        <f t="shared" si="203"/>
        <v>0</v>
      </c>
      <c r="AO154" s="59">
        <f t="shared" si="204"/>
        <v>0</v>
      </c>
      <c r="AP154" s="105"/>
      <c r="AQ154" s="59"/>
      <c r="AR154" s="59">
        <f t="shared" si="205"/>
        <v>0</v>
      </c>
      <c r="AS154" s="59">
        <f t="shared" si="206"/>
        <v>0</v>
      </c>
      <c r="AT154" s="105"/>
      <c r="AU154" s="59"/>
      <c r="AV154" s="59">
        <f t="shared" si="207"/>
        <v>0</v>
      </c>
      <c r="AW154" s="59">
        <f t="shared" si="208"/>
        <v>0</v>
      </c>
      <c r="AX154" s="54">
        <f t="shared" si="209"/>
        <v>6</v>
      </c>
      <c r="AY154" s="204">
        <v>0</v>
      </c>
      <c r="AZ154" s="204">
        <v>0</v>
      </c>
      <c r="BA154" s="14" t="s">
        <v>245</v>
      </c>
      <c r="BB154" s="87" t="s">
        <v>817</v>
      </c>
      <c r="BC154" s="174" t="s">
        <v>818</v>
      </c>
      <c r="BD154" s="175"/>
      <c r="BE154" s="176"/>
      <c r="BF154" s="14"/>
      <c r="BG154" s="14"/>
      <c r="BH154" s="14"/>
      <c r="BI154" s="14"/>
      <c r="BJ154" s="14"/>
      <c r="BK154" s="14"/>
      <c r="BL154" s="14"/>
      <c r="BM154" s="16" t="s">
        <v>988</v>
      </c>
    </row>
    <row r="155" spans="1:226" s="120" customFormat="1" ht="12.95" customHeight="1" x14ac:dyDescent="0.2">
      <c r="A155" s="32" t="s">
        <v>806</v>
      </c>
      <c r="B155" s="54"/>
      <c r="C155" s="54"/>
      <c r="D155" s="92" t="s">
        <v>84</v>
      </c>
      <c r="E155" s="16"/>
      <c r="F155" s="16"/>
      <c r="G155" s="16" t="s">
        <v>808</v>
      </c>
      <c r="H155" s="16"/>
      <c r="I155" s="16" t="s">
        <v>809</v>
      </c>
      <c r="J155" s="16" t="s">
        <v>810</v>
      </c>
      <c r="K155" s="54" t="s">
        <v>25</v>
      </c>
      <c r="L155" s="14"/>
      <c r="M155" s="14"/>
      <c r="N155" s="47">
        <v>100</v>
      </c>
      <c r="O155" s="16">
        <v>230000000</v>
      </c>
      <c r="P155" s="16" t="s">
        <v>233</v>
      </c>
      <c r="Q155" s="16" t="s">
        <v>796</v>
      </c>
      <c r="R155" s="32" t="s">
        <v>234</v>
      </c>
      <c r="S155" s="54">
        <v>230000000</v>
      </c>
      <c r="T155" s="16" t="s">
        <v>819</v>
      </c>
      <c r="U155" s="14"/>
      <c r="V155" s="16" t="s">
        <v>765</v>
      </c>
      <c r="W155" s="14"/>
      <c r="X155" s="14"/>
      <c r="Y155" s="86">
        <v>0</v>
      </c>
      <c r="Z155" s="47">
        <v>90</v>
      </c>
      <c r="AA155" s="47">
        <v>10</v>
      </c>
      <c r="AB155" s="14"/>
      <c r="AC155" s="23" t="s">
        <v>236</v>
      </c>
      <c r="AD155" s="47">
        <v>1</v>
      </c>
      <c r="AE155" s="59"/>
      <c r="AF155" s="101">
        <v>63741544</v>
      </c>
      <c r="AG155" s="101">
        <f>IF(Y155="С НДС",AF155*1.12,AF155)</f>
        <v>63741544</v>
      </c>
      <c r="AH155" s="47">
        <v>2</v>
      </c>
      <c r="AI155" s="59"/>
      <c r="AJ155" s="101">
        <v>100000000</v>
      </c>
      <c r="AK155" s="101">
        <f t="shared" si="210"/>
        <v>112000000.00000001</v>
      </c>
      <c r="AL155" s="105"/>
      <c r="AM155" s="59"/>
      <c r="AN155" s="59">
        <f t="shared" si="203"/>
        <v>0</v>
      </c>
      <c r="AO155" s="59">
        <f t="shared" si="204"/>
        <v>0</v>
      </c>
      <c r="AP155" s="105"/>
      <c r="AQ155" s="59"/>
      <c r="AR155" s="59">
        <f t="shared" si="205"/>
        <v>0</v>
      </c>
      <c r="AS155" s="59">
        <f t="shared" si="206"/>
        <v>0</v>
      </c>
      <c r="AT155" s="105"/>
      <c r="AU155" s="59"/>
      <c r="AV155" s="59">
        <f t="shared" si="207"/>
        <v>0</v>
      </c>
      <c r="AW155" s="59">
        <f t="shared" si="208"/>
        <v>0</v>
      </c>
      <c r="AX155" s="54">
        <f t="shared" si="209"/>
        <v>3</v>
      </c>
      <c r="AY155" s="46">
        <v>0</v>
      </c>
      <c r="AZ155" s="46">
        <f>AY155*1.12</f>
        <v>0</v>
      </c>
      <c r="BA155" s="14" t="s">
        <v>245</v>
      </c>
      <c r="BB155" s="14" t="s">
        <v>820</v>
      </c>
      <c r="BC155" s="16" t="s">
        <v>821</v>
      </c>
      <c r="BD155" s="16"/>
      <c r="BE155" s="16"/>
      <c r="BF155" s="14"/>
      <c r="BG155" s="14"/>
      <c r="BH155" s="14"/>
      <c r="BI155" s="14"/>
      <c r="BJ155" s="14"/>
      <c r="BK155" s="14"/>
      <c r="BL155" s="14"/>
      <c r="BM155" s="16" t="s">
        <v>814</v>
      </c>
    </row>
    <row r="156" spans="1:226" ht="12.95" customHeight="1" x14ac:dyDescent="0.2">
      <c r="A156" s="32" t="s">
        <v>806</v>
      </c>
      <c r="B156" s="54"/>
      <c r="C156" s="54"/>
      <c r="D156" s="92" t="s">
        <v>877</v>
      </c>
      <c r="E156" s="16"/>
      <c r="F156" s="16"/>
      <c r="G156" s="16" t="s">
        <v>808</v>
      </c>
      <c r="H156" s="16"/>
      <c r="I156" s="16" t="s">
        <v>809</v>
      </c>
      <c r="J156" s="16" t="s">
        <v>810</v>
      </c>
      <c r="K156" s="54" t="s">
        <v>25</v>
      </c>
      <c r="L156" s="14"/>
      <c r="M156" s="14"/>
      <c r="N156" s="47">
        <v>100</v>
      </c>
      <c r="O156" s="16">
        <v>230000000</v>
      </c>
      <c r="P156" s="16" t="s">
        <v>233</v>
      </c>
      <c r="Q156" s="16" t="s">
        <v>875</v>
      </c>
      <c r="R156" s="32" t="s">
        <v>234</v>
      </c>
      <c r="S156" s="54">
        <v>230000000</v>
      </c>
      <c r="T156" s="16" t="s">
        <v>819</v>
      </c>
      <c r="U156" s="14"/>
      <c r="V156" s="16" t="s">
        <v>765</v>
      </c>
      <c r="W156" s="14"/>
      <c r="X156" s="14"/>
      <c r="Y156" s="86">
        <v>0</v>
      </c>
      <c r="Z156" s="47">
        <v>90</v>
      </c>
      <c r="AA156" s="47">
        <v>10</v>
      </c>
      <c r="AB156" s="14"/>
      <c r="AC156" s="23" t="s">
        <v>236</v>
      </c>
      <c r="AD156" s="47">
        <v>1</v>
      </c>
      <c r="AE156" s="59" t="s">
        <v>649</v>
      </c>
      <c r="AF156" s="101">
        <v>63741580</v>
      </c>
      <c r="AG156" s="101">
        <f t="shared" ref="AG156" si="211">AF156*1.12</f>
        <v>71390569.600000009</v>
      </c>
      <c r="AH156" s="47">
        <v>2</v>
      </c>
      <c r="AI156" s="59"/>
      <c r="AJ156" s="101">
        <v>100000000</v>
      </c>
      <c r="AK156" s="101">
        <f t="shared" ref="AK156" si="212">AJ156*1.12</f>
        <v>112000000.00000001</v>
      </c>
      <c r="AL156" s="105"/>
      <c r="AM156" s="59"/>
      <c r="AN156" s="59">
        <f t="shared" si="203"/>
        <v>0</v>
      </c>
      <c r="AO156" s="59">
        <f t="shared" si="204"/>
        <v>0</v>
      </c>
      <c r="AP156" s="105"/>
      <c r="AQ156" s="59"/>
      <c r="AR156" s="59">
        <f t="shared" si="205"/>
        <v>0</v>
      </c>
      <c r="AS156" s="59">
        <f t="shared" si="206"/>
        <v>0</v>
      </c>
      <c r="AT156" s="105"/>
      <c r="AU156" s="59"/>
      <c r="AV156" s="59">
        <f t="shared" si="207"/>
        <v>0</v>
      </c>
      <c r="AW156" s="59">
        <f t="shared" si="208"/>
        <v>0</v>
      </c>
      <c r="AX156" s="54">
        <f t="shared" si="209"/>
        <v>3</v>
      </c>
      <c r="AY156" s="204">
        <v>0</v>
      </c>
      <c r="AZ156" s="204">
        <v>0</v>
      </c>
      <c r="BA156" s="14" t="s">
        <v>245</v>
      </c>
      <c r="BB156" s="14" t="s">
        <v>820</v>
      </c>
      <c r="BC156" s="16" t="s">
        <v>821</v>
      </c>
      <c r="BD156" s="16"/>
      <c r="BE156" s="16"/>
      <c r="BF156" s="14"/>
      <c r="BG156" s="14"/>
      <c r="BH156" s="14"/>
      <c r="BI156" s="14"/>
      <c r="BJ156" s="14"/>
      <c r="BK156" s="14"/>
      <c r="BL156" s="14"/>
      <c r="BM156" s="16" t="s">
        <v>988</v>
      </c>
    </row>
    <row r="157" spans="1:226" s="120" customFormat="1" ht="12.95" customHeight="1" x14ac:dyDescent="0.2">
      <c r="A157" s="32" t="s">
        <v>806</v>
      </c>
      <c r="B157" s="54"/>
      <c r="C157" s="54"/>
      <c r="D157" s="92" t="s">
        <v>85</v>
      </c>
      <c r="E157" s="16"/>
      <c r="F157" s="16"/>
      <c r="G157" s="16" t="s">
        <v>808</v>
      </c>
      <c r="H157" s="16"/>
      <c r="I157" s="16" t="s">
        <v>809</v>
      </c>
      <c r="J157" s="16" t="s">
        <v>810</v>
      </c>
      <c r="K157" s="54" t="s">
        <v>25</v>
      </c>
      <c r="L157" s="14"/>
      <c r="M157" s="14"/>
      <c r="N157" s="47">
        <v>100</v>
      </c>
      <c r="O157" s="16">
        <v>230000000</v>
      </c>
      <c r="P157" s="16" t="s">
        <v>233</v>
      </c>
      <c r="Q157" s="16" t="s">
        <v>796</v>
      </c>
      <c r="R157" s="32" t="s">
        <v>234</v>
      </c>
      <c r="S157" s="54">
        <v>230000000</v>
      </c>
      <c r="T157" s="16" t="s">
        <v>822</v>
      </c>
      <c r="U157" s="14"/>
      <c r="V157" s="16" t="s">
        <v>765</v>
      </c>
      <c r="W157" s="14"/>
      <c r="X157" s="14"/>
      <c r="Y157" s="86">
        <v>0</v>
      </c>
      <c r="Z157" s="47">
        <v>90</v>
      </c>
      <c r="AA157" s="47">
        <v>10</v>
      </c>
      <c r="AB157" s="14"/>
      <c r="AC157" s="23" t="s">
        <v>236</v>
      </c>
      <c r="AD157" s="105"/>
      <c r="AE157" s="59"/>
      <c r="AF157" s="59"/>
      <c r="AG157" s="59"/>
      <c r="AH157" s="47">
        <v>3</v>
      </c>
      <c r="AI157" s="59"/>
      <c r="AJ157" s="101">
        <v>150000000</v>
      </c>
      <c r="AK157" s="101">
        <f t="shared" si="210"/>
        <v>168000000.00000003</v>
      </c>
      <c r="AL157" s="105"/>
      <c r="AM157" s="59"/>
      <c r="AN157" s="59">
        <f t="shared" si="203"/>
        <v>0</v>
      </c>
      <c r="AO157" s="59">
        <f t="shared" si="204"/>
        <v>0</v>
      </c>
      <c r="AP157" s="105"/>
      <c r="AQ157" s="59"/>
      <c r="AR157" s="59">
        <f t="shared" si="205"/>
        <v>0</v>
      </c>
      <c r="AS157" s="59">
        <f t="shared" si="206"/>
        <v>0</v>
      </c>
      <c r="AT157" s="105"/>
      <c r="AU157" s="59"/>
      <c r="AV157" s="59">
        <f t="shared" si="207"/>
        <v>0</v>
      </c>
      <c r="AW157" s="59">
        <f t="shared" si="208"/>
        <v>0</v>
      </c>
      <c r="AX157" s="54">
        <f t="shared" si="209"/>
        <v>3</v>
      </c>
      <c r="AY157" s="46">
        <v>0</v>
      </c>
      <c r="AZ157" s="46">
        <f>AY157*1.12</f>
        <v>0</v>
      </c>
      <c r="BA157" s="14" t="s">
        <v>245</v>
      </c>
      <c r="BB157" s="14" t="s">
        <v>823</v>
      </c>
      <c r="BC157" s="16" t="s">
        <v>824</v>
      </c>
      <c r="BD157" s="16"/>
      <c r="BE157" s="16"/>
      <c r="BF157" s="14"/>
      <c r="BG157" s="14"/>
      <c r="BH157" s="14"/>
      <c r="BI157" s="14"/>
      <c r="BJ157" s="14"/>
      <c r="BK157" s="14"/>
      <c r="BL157" s="14"/>
      <c r="BM157" s="16" t="s">
        <v>814</v>
      </c>
    </row>
    <row r="158" spans="1:226" ht="12.95" customHeight="1" x14ac:dyDescent="0.2">
      <c r="A158" s="32" t="s">
        <v>806</v>
      </c>
      <c r="B158" s="54"/>
      <c r="C158" s="54"/>
      <c r="D158" s="92" t="s">
        <v>85</v>
      </c>
      <c r="E158" s="16"/>
      <c r="F158" s="16"/>
      <c r="G158" s="16" t="s">
        <v>808</v>
      </c>
      <c r="H158" s="16"/>
      <c r="I158" s="16" t="s">
        <v>809</v>
      </c>
      <c r="J158" s="16" t="s">
        <v>810</v>
      </c>
      <c r="K158" s="54" t="s">
        <v>25</v>
      </c>
      <c r="L158" s="14"/>
      <c r="M158" s="14"/>
      <c r="N158" s="47">
        <v>100</v>
      </c>
      <c r="O158" s="16">
        <v>230000000</v>
      </c>
      <c r="P158" s="16" t="s">
        <v>233</v>
      </c>
      <c r="Q158" s="16" t="s">
        <v>796</v>
      </c>
      <c r="R158" s="32" t="s">
        <v>234</v>
      </c>
      <c r="S158" s="54">
        <v>230000000</v>
      </c>
      <c r="T158" s="16" t="s">
        <v>822</v>
      </c>
      <c r="U158" s="14"/>
      <c r="V158" s="16" t="s">
        <v>765</v>
      </c>
      <c r="W158" s="14"/>
      <c r="X158" s="14"/>
      <c r="Y158" s="86">
        <v>0</v>
      </c>
      <c r="Z158" s="47">
        <v>90</v>
      </c>
      <c r="AA158" s="47">
        <v>10</v>
      </c>
      <c r="AB158" s="14"/>
      <c r="AC158" s="23" t="s">
        <v>236</v>
      </c>
      <c r="AD158" s="105"/>
      <c r="AE158" s="59"/>
      <c r="AF158" s="59"/>
      <c r="AG158" s="59"/>
      <c r="AH158" s="47">
        <v>3</v>
      </c>
      <c r="AI158" s="59"/>
      <c r="AJ158" s="101">
        <v>150000000</v>
      </c>
      <c r="AK158" s="101">
        <v>168000000.00000003</v>
      </c>
      <c r="AL158" s="105"/>
      <c r="AM158" s="59"/>
      <c r="AN158" s="59">
        <v>0</v>
      </c>
      <c r="AO158" s="59">
        <v>0</v>
      </c>
      <c r="AP158" s="105"/>
      <c r="AQ158" s="59"/>
      <c r="AR158" s="59">
        <v>0</v>
      </c>
      <c r="AS158" s="59">
        <v>0</v>
      </c>
      <c r="AT158" s="105"/>
      <c r="AU158" s="59"/>
      <c r="AV158" s="59">
        <v>0</v>
      </c>
      <c r="AW158" s="59">
        <v>0</v>
      </c>
      <c r="AX158" s="54">
        <v>3</v>
      </c>
      <c r="AY158" s="46">
        <v>0</v>
      </c>
      <c r="AZ158" s="46">
        <v>0</v>
      </c>
      <c r="BA158" s="14" t="s">
        <v>245</v>
      </c>
      <c r="BB158" s="14" t="s">
        <v>823</v>
      </c>
      <c r="BC158" s="16" t="s">
        <v>824</v>
      </c>
      <c r="BD158" s="16"/>
      <c r="BE158" s="16"/>
      <c r="BF158" s="14"/>
      <c r="BG158" s="14"/>
      <c r="BH158" s="14"/>
      <c r="BI158" s="14"/>
      <c r="BJ158" s="14"/>
      <c r="BK158" s="14"/>
      <c r="BL158" s="14"/>
      <c r="BM158" s="26" t="s">
        <v>985</v>
      </c>
    </row>
    <row r="159" spans="1:226" s="120" customFormat="1" ht="12.95" customHeight="1" x14ac:dyDescent="0.25">
      <c r="A159" s="32" t="s">
        <v>87</v>
      </c>
      <c r="B159" s="54"/>
      <c r="C159" s="54"/>
      <c r="D159" s="92" t="s">
        <v>86</v>
      </c>
      <c r="E159" s="16"/>
      <c r="F159" s="16"/>
      <c r="G159" s="16" t="s">
        <v>481</v>
      </c>
      <c r="H159" s="88"/>
      <c r="I159" s="88" t="s">
        <v>482</v>
      </c>
      <c r="J159" s="88" t="s">
        <v>88</v>
      </c>
      <c r="K159" s="16" t="s">
        <v>25</v>
      </c>
      <c r="L159" s="16"/>
      <c r="M159" s="16"/>
      <c r="N159" s="47">
        <v>20</v>
      </c>
      <c r="O159" s="15">
        <v>230000000</v>
      </c>
      <c r="P159" s="16" t="s">
        <v>233</v>
      </c>
      <c r="Q159" s="16" t="s">
        <v>796</v>
      </c>
      <c r="R159" s="15" t="s">
        <v>234</v>
      </c>
      <c r="S159" s="16">
        <v>230000000</v>
      </c>
      <c r="T159" s="16" t="s">
        <v>75</v>
      </c>
      <c r="U159" s="16"/>
      <c r="V159" s="16" t="s">
        <v>235</v>
      </c>
      <c r="W159" s="16"/>
      <c r="X159" s="16"/>
      <c r="Y159" s="47">
        <v>0</v>
      </c>
      <c r="Z159" s="15">
        <v>100</v>
      </c>
      <c r="AA159" s="47">
        <v>0</v>
      </c>
      <c r="AB159" s="16"/>
      <c r="AC159" s="15" t="s">
        <v>236</v>
      </c>
      <c r="AD159" s="55"/>
      <c r="AE159" s="46"/>
      <c r="AF159" s="46">
        <v>368927500</v>
      </c>
      <c r="AG159" s="46">
        <f>AF159*1.12</f>
        <v>413198800.00000006</v>
      </c>
      <c r="AH159" s="55"/>
      <c r="AI159" s="46"/>
      <c r="AJ159" s="46">
        <v>43572500</v>
      </c>
      <c r="AK159" s="46">
        <f>AJ159*1.12</f>
        <v>48801200.000000007</v>
      </c>
      <c r="AL159" s="55"/>
      <c r="AM159" s="46"/>
      <c r="AN159" s="46"/>
      <c r="AO159" s="46"/>
      <c r="AP159" s="55"/>
      <c r="AQ159" s="46"/>
      <c r="AR159" s="46"/>
      <c r="AS159" s="46"/>
      <c r="AT159" s="55"/>
      <c r="AU159" s="56"/>
      <c r="AV159" s="56"/>
      <c r="AW159" s="56"/>
      <c r="AX159" s="56"/>
      <c r="AY159" s="46">
        <v>0</v>
      </c>
      <c r="AZ159" s="46">
        <f>AY159*1.12</f>
        <v>0</v>
      </c>
      <c r="BA159" s="129" t="s">
        <v>245</v>
      </c>
      <c r="BB159" s="23" t="s">
        <v>825</v>
      </c>
      <c r="BC159" s="23" t="s">
        <v>826</v>
      </c>
      <c r="BD159" s="16"/>
      <c r="BE159" s="16"/>
      <c r="BF159" s="16"/>
      <c r="BG159" s="16"/>
      <c r="BH159" s="16"/>
      <c r="BI159" s="16"/>
      <c r="BJ159" s="16"/>
      <c r="BK159" s="16"/>
      <c r="BL159" s="16"/>
      <c r="BM159" s="16" t="s">
        <v>814</v>
      </c>
    </row>
    <row r="160" spans="1:226" ht="12.95" customHeight="1" x14ac:dyDescent="0.2">
      <c r="A160" s="32" t="s">
        <v>87</v>
      </c>
      <c r="B160" s="54"/>
      <c r="C160" s="54"/>
      <c r="D160" s="92" t="s">
        <v>878</v>
      </c>
      <c r="E160" s="16"/>
      <c r="F160" s="16"/>
      <c r="G160" s="16" t="s">
        <v>481</v>
      </c>
      <c r="H160" s="88"/>
      <c r="I160" s="88" t="s">
        <v>482</v>
      </c>
      <c r="J160" s="88" t="s">
        <v>88</v>
      </c>
      <c r="K160" s="16" t="s">
        <v>25</v>
      </c>
      <c r="L160" s="16"/>
      <c r="M160" s="16"/>
      <c r="N160" s="47">
        <v>20</v>
      </c>
      <c r="O160" s="15">
        <v>230000000</v>
      </c>
      <c r="P160" s="16" t="s">
        <v>233</v>
      </c>
      <c r="Q160" s="16" t="s">
        <v>875</v>
      </c>
      <c r="R160" s="15" t="s">
        <v>234</v>
      </c>
      <c r="S160" s="16">
        <v>230000000</v>
      </c>
      <c r="T160" s="16" t="s">
        <v>75</v>
      </c>
      <c r="U160" s="16"/>
      <c r="V160" s="16" t="s">
        <v>235</v>
      </c>
      <c r="W160" s="16"/>
      <c r="X160" s="16"/>
      <c r="Y160" s="47">
        <v>0</v>
      </c>
      <c r="Z160" s="15">
        <v>100</v>
      </c>
      <c r="AA160" s="47">
        <v>0</v>
      </c>
      <c r="AB160" s="16"/>
      <c r="AC160" s="15" t="s">
        <v>236</v>
      </c>
      <c r="AD160" s="55"/>
      <c r="AE160" s="46"/>
      <c r="AF160" s="46">
        <v>385427500</v>
      </c>
      <c r="AG160" s="46">
        <f>AF160*1.12</f>
        <v>431678800.00000006</v>
      </c>
      <c r="AH160" s="55"/>
      <c r="AI160" s="46"/>
      <c r="AJ160" s="46">
        <v>43572500</v>
      </c>
      <c r="AK160" s="46">
        <f>AJ160*1.12</f>
        <v>48801200.000000007</v>
      </c>
      <c r="AL160" s="55"/>
      <c r="AM160" s="46"/>
      <c r="AN160" s="46"/>
      <c r="AO160" s="46"/>
      <c r="AP160" s="55"/>
      <c r="AQ160" s="46"/>
      <c r="AR160" s="46"/>
      <c r="AS160" s="46"/>
      <c r="AT160" s="55"/>
      <c r="AU160" s="56"/>
      <c r="AV160" s="56"/>
      <c r="AW160" s="56"/>
      <c r="AX160" s="56"/>
      <c r="AY160" s="46">
        <f t="shared" ref="AY160" si="213">AF160+AJ160+AN160+AR160+AV160</f>
        <v>429000000</v>
      </c>
      <c r="AZ160" s="46">
        <f>AY160*1.12</f>
        <v>480480000.00000006</v>
      </c>
      <c r="BA160" s="129" t="s">
        <v>245</v>
      </c>
      <c r="BB160" s="23" t="s">
        <v>825</v>
      </c>
      <c r="BC160" s="23" t="s">
        <v>826</v>
      </c>
      <c r="BD160" s="16"/>
      <c r="BE160" s="16"/>
      <c r="BF160" s="16"/>
      <c r="BG160" s="16"/>
      <c r="BH160" s="16"/>
      <c r="BI160" s="16"/>
      <c r="BJ160" s="16"/>
      <c r="BK160" s="16"/>
      <c r="BL160" s="16"/>
      <c r="BM160" s="23" t="s">
        <v>416</v>
      </c>
    </row>
    <row r="161" spans="1:65" s="120" customFormat="1" ht="12.95" customHeight="1" x14ac:dyDescent="0.25">
      <c r="A161" s="32" t="s">
        <v>87</v>
      </c>
      <c r="B161" s="54"/>
      <c r="C161" s="54"/>
      <c r="D161" s="92" t="s">
        <v>827</v>
      </c>
      <c r="E161" s="16"/>
      <c r="F161" s="16"/>
      <c r="G161" s="16" t="s">
        <v>481</v>
      </c>
      <c r="H161" s="88"/>
      <c r="I161" s="88" t="s">
        <v>482</v>
      </c>
      <c r="J161" s="88" t="s">
        <v>88</v>
      </c>
      <c r="K161" s="16" t="s">
        <v>25</v>
      </c>
      <c r="L161" s="16"/>
      <c r="M161" s="16"/>
      <c r="N161" s="47">
        <v>20</v>
      </c>
      <c r="O161" s="15">
        <v>230000000</v>
      </c>
      <c r="P161" s="16" t="s">
        <v>233</v>
      </c>
      <c r="Q161" s="16" t="s">
        <v>796</v>
      </c>
      <c r="R161" s="15" t="s">
        <v>234</v>
      </c>
      <c r="S161" s="16">
        <v>230000000</v>
      </c>
      <c r="T161" s="16" t="s">
        <v>75</v>
      </c>
      <c r="U161" s="16"/>
      <c r="V161" s="16" t="s">
        <v>235</v>
      </c>
      <c r="W161" s="16"/>
      <c r="X161" s="16"/>
      <c r="Y161" s="47">
        <v>0</v>
      </c>
      <c r="Z161" s="15">
        <v>100</v>
      </c>
      <c r="AA161" s="47">
        <v>0</v>
      </c>
      <c r="AB161" s="16"/>
      <c r="AC161" s="15" t="s">
        <v>236</v>
      </c>
      <c r="AD161" s="55"/>
      <c r="AE161" s="46"/>
      <c r="AF161" s="46">
        <v>76961000</v>
      </c>
      <c r="AG161" s="46">
        <f>AF161*1.12</f>
        <v>86196320.000000015</v>
      </c>
      <c r="AH161" s="55"/>
      <c r="AI161" s="46"/>
      <c r="AJ161" s="46">
        <v>12096000</v>
      </c>
      <c r="AK161" s="46">
        <f>AJ161*1.12</f>
        <v>13547520.000000002</v>
      </c>
      <c r="AL161" s="55"/>
      <c r="AM161" s="46"/>
      <c r="AN161" s="46"/>
      <c r="AO161" s="46"/>
      <c r="AP161" s="55"/>
      <c r="AQ161" s="46"/>
      <c r="AR161" s="46"/>
      <c r="AS161" s="46"/>
      <c r="AT161" s="55"/>
      <c r="AU161" s="56"/>
      <c r="AV161" s="56"/>
      <c r="AW161" s="56"/>
      <c r="AX161" s="56"/>
      <c r="AY161" s="46">
        <v>0</v>
      </c>
      <c r="AZ161" s="46">
        <f>AY161*1.12</f>
        <v>0</v>
      </c>
      <c r="BA161" s="129" t="s">
        <v>245</v>
      </c>
      <c r="BB161" s="23" t="s">
        <v>828</v>
      </c>
      <c r="BC161" s="23" t="s">
        <v>829</v>
      </c>
      <c r="BD161" s="16"/>
      <c r="BE161" s="16"/>
      <c r="BF161" s="16"/>
      <c r="BG161" s="16"/>
      <c r="BH161" s="16"/>
      <c r="BI161" s="16"/>
      <c r="BJ161" s="16"/>
      <c r="BK161" s="16"/>
      <c r="BL161" s="16"/>
      <c r="BM161" s="16" t="s">
        <v>868</v>
      </c>
    </row>
    <row r="162" spans="1:65" s="120" customFormat="1" ht="12.95" customHeight="1" x14ac:dyDescent="0.25">
      <c r="A162" s="32" t="s">
        <v>87</v>
      </c>
      <c r="B162" s="54"/>
      <c r="C162" s="54"/>
      <c r="D162" s="92" t="s">
        <v>830</v>
      </c>
      <c r="E162" s="16"/>
      <c r="F162" s="16"/>
      <c r="G162" s="16" t="s">
        <v>481</v>
      </c>
      <c r="H162" s="88"/>
      <c r="I162" s="88" t="s">
        <v>482</v>
      </c>
      <c r="J162" s="88" t="s">
        <v>88</v>
      </c>
      <c r="K162" s="16" t="s">
        <v>25</v>
      </c>
      <c r="L162" s="16"/>
      <c r="M162" s="16"/>
      <c r="N162" s="47">
        <v>20</v>
      </c>
      <c r="O162" s="15">
        <v>230000000</v>
      </c>
      <c r="P162" s="16" t="s">
        <v>233</v>
      </c>
      <c r="Q162" s="16" t="s">
        <v>796</v>
      </c>
      <c r="R162" s="15" t="s">
        <v>234</v>
      </c>
      <c r="S162" s="16">
        <v>230000000</v>
      </c>
      <c r="T162" s="16" t="s">
        <v>484</v>
      </c>
      <c r="U162" s="16"/>
      <c r="V162" s="16" t="s">
        <v>235</v>
      </c>
      <c r="W162" s="16"/>
      <c r="X162" s="16"/>
      <c r="Y162" s="47">
        <v>0</v>
      </c>
      <c r="Z162" s="15">
        <v>100</v>
      </c>
      <c r="AA162" s="47">
        <v>0</v>
      </c>
      <c r="AB162" s="16"/>
      <c r="AC162" s="15" t="s">
        <v>236</v>
      </c>
      <c r="AD162" s="55"/>
      <c r="AE162" s="46"/>
      <c r="AF162" s="46">
        <v>40062000</v>
      </c>
      <c r="AG162" s="46">
        <f>AF162*1.12</f>
        <v>44869440.000000007</v>
      </c>
      <c r="AH162" s="55"/>
      <c r="AI162" s="46"/>
      <c r="AJ162" s="46">
        <v>5504000</v>
      </c>
      <c r="AK162" s="46">
        <f>AJ162*1.12</f>
        <v>6164480.0000000009</v>
      </c>
      <c r="AL162" s="55"/>
      <c r="AM162" s="46"/>
      <c r="AN162" s="46"/>
      <c r="AO162" s="46"/>
      <c r="AP162" s="55"/>
      <c r="AQ162" s="46"/>
      <c r="AR162" s="46"/>
      <c r="AS162" s="46"/>
      <c r="AT162" s="55"/>
      <c r="AU162" s="56"/>
      <c r="AV162" s="56"/>
      <c r="AW162" s="56"/>
      <c r="AX162" s="56"/>
      <c r="AY162" s="46">
        <v>0</v>
      </c>
      <c r="AZ162" s="46">
        <f>AY162*1.12</f>
        <v>0</v>
      </c>
      <c r="BA162" s="129" t="s">
        <v>245</v>
      </c>
      <c r="BB162" s="23" t="s">
        <v>831</v>
      </c>
      <c r="BC162" s="23" t="s">
        <v>832</v>
      </c>
      <c r="BD162" s="16"/>
      <c r="BE162" s="16"/>
      <c r="BF162" s="16"/>
      <c r="BG162" s="16"/>
      <c r="BH162" s="16"/>
      <c r="BI162" s="16"/>
      <c r="BJ162" s="16"/>
      <c r="BK162" s="16"/>
      <c r="BL162" s="16"/>
      <c r="BM162" s="16" t="s">
        <v>868</v>
      </c>
    </row>
    <row r="163" spans="1:65" s="120" customFormat="1" ht="12.95" customHeight="1" x14ac:dyDescent="0.25">
      <c r="A163" s="32" t="s">
        <v>87</v>
      </c>
      <c r="B163" s="54"/>
      <c r="C163" s="54"/>
      <c r="D163" s="92" t="s">
        <v>833</v>
      </c>
      <c r="E163" s="16"/>
      <c r="F163" s="16"/>
      <c r="G163" s="16" t="s">
        <v>481</v>
      </c>
      <c r="H163" s="88"/>
      <c r="I163" s="88" t="s">
        <v>482</v>
      </c>
      <c r="J163" s="88" t="s">
        <v>88</v>
      </c>
      <c r="K163" s="16" t="s">
        <v>25</v>
      </c>
      <c r="L163" s="16"/>
      <c r="M163" s="16"/>
      <c r="N163" s="47">
        <v>20</v>
      </c>
      <c r="O163" s="15">
        <v>230000000</v>
      </c>
      <c r="P163" s="16" t="s">
        <v>233</v>
      </c>
      <c r="Q163" s="16" t="s">
        <v>796</v>
      </c>
      <c r="R163" s="15" t="s">
        <v>234</v>
      </c>
      <c r="S163" s="54">
        <v>230000000</v>
      </c>
      <c r="T163" s="16" t="s">
        <v>132</v>
      </c>
      <c r="U163" s="16"/>
      <c r="V163" s="16" t="s">
        <v>235</v>
      </c>
      <c r="W163" s="16"/>
      <c r="X163" s="16"/>
      <c r="Y163" s="47">
        <v>0</v>
      </c>
      <c r="Z163" s="15">
        <v>100</v>
      </c>
      <c r="AA163" s="47">
        <v>0</v>
      </c>
      <c r="AB163" s="16"/>
      <c r="AC163" s="15" t="s">
        <v>236</v>
      </c>
      <c r="AD163" s="55"/>
      <c r="AE163" s="46"/>
      <c r="AF163" s="46">
        <v>52912000</v>
      </c>
      <c r="AG163" s="46">
        <f t="shared" ref="AG163:AG165" si="214">AF163*1.12</f>
        <v>59261440.000000007</v>
      </c>
      <c r="AH163" s="55"/>
      <c r="AI163" s="46"/>
      <c r="AJ163" s="46">
        <v>2752000</v>
      </c>
      <c r="AK163" s="46">
        <f t="shared" si="210"/>
        <v>3082240.0000000005</v>
      </c>
      <c r="AL163" s="55"/>
      <c r="AM163" s="46"/>
      <c r="AN163" s="46"/>
      <c r="AO163" s="46"/>
      <c r="AP163" s="55"/>
      <c r="AQ163" s="46"/>
      <c r="AR163" s="46"/>
      <c r="AS163" s="46"/>
      <c r="AT163" s="55"/>
      <c r="AU163" s="56"/>
      <c r="AV163" s="56"/>
      <c r="AW163" s="56"/>
      <c r="AX163" s="56"/>
      <c r="AY163" s="46">
        <v>0</v>
      </c>
      <c r="AZ163" s="46">
        <f t="shared" ref="AZ163" si="215">AY163*1.12</f>
        <v>0</v>
      </c>
      <c r="BA163" s="129" t="s">
        <v>245</v>
      </c>
      <c r="BB163" s="23" t="s">
        <v>834</v>
      </c>
      <c r="BC163" s="23" t="s">
        <v>835</v>
      </c>
      <c r="BD163" s="16"/>
      <c r="BE163" s="16"/>
      <c r="BF163" s="16"/>
      <c r="BG163" s="16"/>
      <c r="BH163" s="16"/>
      <c r="BI163" s="16"/>
      <c r="BJ163" s="16"/>
      <c r="BK163" s="16"/>
      <c r="BL163" s="16"/>
      <c r="BM163" s="16" t="s">
        <v>868</v>
      </c>
    </row>
    <row r="164" spans="1:65" s="6" customFormat="1" ht="12.95" customHeight="1" x14ac:dyDescent="0.2">
      <c r="A164" s="16" t="s">
        <v>66</v>
      </c>
      <c r="B164" s="16" t="s">
        <v>441</v>
      </c>
      <c r="C164" s="16"/>
      <c r="D164" s="92" t="s">
        <v>836</v>
      </c>
      <c r="E164" s="23"/>
      <c r="F164" s="23"/>
      <c r="G164" s="16" t="s">
        <v>755</v>
      </c>
      <c r="H164" s="16"/>
      <c r="I164" s="16" t="s">
        <v>837</v>
      </c>
      <c r="J164" s="16" t="s">
        <v>757</v>
      </c>
      <c r="K164" s="16" t="s">
        <v>25</v>
      </c>
      <c r="L164" s="16"/>
      <c r="M164" s="16"/>
      <c r="N164" s="47">
        <v>80</v>
      </c>
      <c r="O164" s="15">
        <v>230000000</v>
      </c>
      <c r="P164" s="16" t="s">
        <v>233</v>
      </c>
      <c r="Q164" s="15" t="s">
        <v>796</v>
      </c>
      <c r="R164" s="15" t="s">
        <v>234</v>
      </c>
      <c r="S164" s="15">
        <v>230000001</v>
      </c>
      <c r="T164" s="15" t="s">
        <v>90</v>
      </c>
      <c r="U164" s="122"/>
      <c r="V164" s="15" t="s">
        <v>235</v>
      </c>
      <c r="W164" s="122"/>
      <c r="X164" s="122"/>
      <c r="Y164" s="47">
        <v>0</v>
      </c>
      <c r="Z164" s="47">
        <v>90</v>
      </c>
      <c r="AA164" s="47">
        <v>10</v>
      </c>
      <c r="AB164" s="123"/>
      <c r="AC164" s="15" t="s">
        <v>236</v>
      </c>
      <c r="AD164" s="16"/>
      <c r="AE164" s="35">
        <v>46739085</v>
      </c>
      <c r="AF164" s="46">
        <v>46739085</v>
      </c>
      <c r="AG164" s="46">
        <f t="shared" si="214"/>
        <v>52347775.200000003</v>
      </c>
      <c r="AH164" s="124"/>
      <c r="AI164" s="46">
        <v>620647912</v>
      </c>
      <c r="AJ164" s="46">
        <v>620647912</v>
      </c>
      <c r="AK164" s="46">
        <f t="shared" si="210"/>
        <v>695125661.44000006</v>
      </c>
      <c r="AL164" s="123"/>
      <c r="AM164" s="123"/>
      <c r="AN164" s="123"/>
      <c r="AO164" s="123"/>
      <c r="AP164" s="123"/>
      <c r="AQ164" s="123"/>
      <c r="AR164" s="123"/>
      <c r="AS164" s="123"/>
      <c r="AT164" s="123"/>
      <c r="AU164" s="123"/>
      <c r="AV164" s="122"/>
      <c r="AW164" s="122"/>
      <c r="AX164" s="122"/>
      <c r="AY164" s="46">
        <v>0</v>
      </c>
      <c r="AZ164" s="46">
        <v>0</v>
      </c>
      <c r="BA164" s="16" t="s">
        <v>245</v>
      </c>
      <c r="BB164" s="125" t="s">
        <v>838</v>
      </c>
      <c r="BC164" s="126" t="s">
        <v>839</v>
      </c>
      <c r="BD164" s="122"/>
      <c r="BE164" s="122"/>
      <c r="BF164" s="127"/>
      <c r="BG164" s="128"/>
      <c r="BH164" s="33"/>
      <c r="BI164" s="33"/>
      <c r="BJ164" s="33"/>
      <c r="BK164" s="33"/>
      <c r="BL164" s="33"/>
      <c r="BM164" s="16" t="s">
        <v>814</v>
      </c>
    </row>
    <row r="165" spans="1:65" s="6" customFormat="1" ht="12.95" customHeight="1" x14ac:dyDescent="0.2">
      <c r="A165" s="16" t="s">
        <v>66</v>
      </c>
      <c r="B165" s="16" t="s">
        <v>441</v>
      </c>
      <c r="C165" s="16"/>
      <c r="D165" s="92" t="s">
        <v>870</v>
      </c>
      <c r="E165" s="23"/>
      <c r="F165" s="23"/>
      <c r="G165" s="16" t="s">
        <v>755</v>
      </c>
      <c r="H165" s="16"/>
      <c r="I165" s="16" t="s">
        <v>837</v>
      </c>
      <c r="J165" s="16" t="s">
        <v>757</v>
      </c>
      <c r="K165" s="16" t="s">
        <v>25</v>
      </c>
      <c r="L165" s="16"/>
      <c r="M165" s="16"/>
      <c r="N165" s="47">
        <v>80</v>
      </c>
      <c r="O165" s="15">
        <v>230000000</v>
      </c>
      <c r="P165" s="16" t="s">
        <v>233</v>
      </c>
      <c r="Q165" s="15" t="s">
        <v>796</v>
      </c>
      <c r="R165" s="15" t="s">
        <v>234</v>
      </c>
      <c r="S165" s="15">
        <v>230000001</v>
      </c>
      <c r="T165" s="15" t="s">
        <v>90</v>
      </c>
      <c r="U165" s="122"/>
      <c r="V165" s="15" t="s">
        <v>235</v>
      </c>
      <c r="W165" s="122"/>
      <c r="X165" s="122"/>
      <c r="Y165" s="47">
        <v>30</v>
      </c>
      <c r="Z165" s="47">
        <v>60</v>
      </c>
      <c r="AA165" s="47">
        <v>10</v>
      </c>
      <c r="AB165" s="123"/>
      <c r="AC165" s="15" t="s">
        <v>236</v>
      </c>
      <c r="AD165" s="16"/>
      <c r="AE165" s="35">
        <v>46739085</v>
      </c>
      <c r="AF165" s="46">
        <v>46739085</v>
      </c>
      <c r="AG165" s="46">
        <f t="shared" si="214"/>
        <v>52347775.200000003</v>
      </c>
      <c r="AH165" s="124"/>
      <c r="AI165" s="46">
        <v>620647912</v>
      </c>
      <c r="AJ165" s="46">
        <v>620647912</v>
      </c>
      <c r="AK165" s="46">
        <f t="shared" si="210"/>
        <v>695125661.44000006</v>
      </c>
      <c r="AL165" s="123"/>
      <c r="AM165" s="123"/>
      <c r="AN165" s="123"/>
      <c r="AO165" s="123"/>
      <c r="AP165" s="123"/>
      <c r="AQ165" s="123"/>
      <c r="AR165" s="123"/>
      <c r="AS165" s="123"/>
      <c r="AT165" s="123"/>
      <c r="AU165" s="123"/>
      <c r="AV165" s="122"/>
      <c r="AW165" s="122"/>
      <c r="AX165" s="122"/>
      <c r="AY165" s="46">
        <v>0</v>
      </c>
      <c r="AZ165" s="46">
        <v>0</v>
      </c>
      <c r="BA165" s="16" t="s">
        <v>245</v>
      </c>
      <c r="BB165" s="125" t="s">
        <v>838</v>
      </c>
      <c r="BC165" s="126" t="s">
        <v>839</v>
      </c>
      <c r="BD165" s="122"/>
      <c r="BE165" s="122"/>
      <c r="BF165" s="127"/>
      <c r="BG165" s="128"/>
      <c r="BH165" s="33"/>
      <c r="BI165" s="33"/>
      <c r="BJ165" s="33"/>
      <c r="BK165" s="33"/>
      <c r="BL165" s="33"/>
      <c r="BM165" s="16" t="s">
        <v>869</v>
      </c>
    </row>
    <row r="166" spans="1:65" ht="12.95" customHeight="1" x14ac:dyDescent="0.2">
      <c r="A166" s="16" t="s">
        <v>66</v>
      </c>
      <c r="B166" s="16" t="s">
        <v>441</v>
      </c>
      <c r="C166" s="16"/>
      <c r="D166" s="23" t="s">
        <v>879</v>
      </c>
      <c r="E166" s="23"/>
      <c r="F166" s="23"/>
      <c r="G166" s="16" t="s">
        <v>755</v>
      </c>
      <c r="H166" s="16"/>
      <c r="I166" s="16" t="s">
        <v>837</v>
      </c>
      <c r="J166" s="16" t="s">
        <v>757</v>
      </c>
      <c r="K166" s="16" t="s">
        <v>25</v>
      </c>
      <c r="L166" s="16"/>
      <c r="M166" s="16"/>
      <c r="N166" s="47">
        <v>80</v>
      </c>
      <c r="O166" s="15">
        <v>230000000</v>
      </c>
      <c r="P166" s="16" t="s">
        <v>233</v>
      </c>
      <c r="Q166" s="15" t="s">
        <v>875</v>
      </c>
      <c r="R166" s="15" t="s">
        <v>234</v>
      </c>
      <c r="S166" s="15">
        <v>230000001</v>
      </c>
      <c r="T166" s="15" t="s">
        <v>90</v>
      </c>
      <c r="U166" s="122"/>
      <c r="V166" s="15" t="s">
        <v>235</v>
      </c>
      <c r="W166" s="122"/>
      <c r="X166" s="122"/>
      <c r="Y166" s="47">
        <v>30</v>
      </c>
      <c r="Z166" s="47">
        <v>60</v>
      </c>
      <c r="AA166" s="47">
        <v>10</v>
      </c>
      <c r="AB166" s="123"/>
      <c r="AC166" s="15" t="s">
        <v>236</v>
      </c>
      <c r="AD166" s="16"/>
      <c r="AE166" s="35">
        <v>46739085</v>
      </c>
      <c r="AF166" s="46">
        <v>46739085</v>
      </c>
      <c r="AG166" s="46">
        <f>AF166*1.12</f>
        <v>52347775.200000003</v>
      </c>
      <c r="AH166" s="124"/>
      <c r="AI166" s="46">
        <v>620647912</v>
      </c>
      <c r="AJ166" s="46">
        <v>620647912</v>
      </c>
      <c r="AK166" s="46">
        <f>AJ166*1.12</f>
        <v>695125661.44000006</v>
      </c>
      <c r="AL166" s="123"/>
      <c r="AM166" s="123"/>
      <c r="AN166" s="123"/>
      <c r="AO166" s="123"/>
      <c r="AP166" s="123"/>
      <c r="AQ166" s="123"/>
      <c r="AR166" s="123"/>
      <c r="AS166" s="123"/>
      <c r="AT166" s="123"/>
      <c r="AU166" s="123"/>
      <c r="AV166" s="122"/>
      <c r="AW166" s="122"/>
      <c r="AX166" s="122"/>
      <c r="AY166" s="46">
        <f>AF166+AJ166+AN166+AR166+AV166</f>
        <v>667386997</v>
      </c>
      <c r="AZ166" s="46">
        <f>AG166+AK166+AO166+AS166+AW166</f>
        <v>747473436.6400001</v>
      </c>
      <c r="BA166" s="16" t="s">
        <v>245</v>
      </c>
      <c r="BB166" s="125" t="s">
        <v>838</v>
      </c>
      <c r="BC166" s="126" t="s">
        <v>839</v>
      </c>
      <c r="BD166" s="122"/>
      <c r="BE166" s="122"/>
      <c r="BF166" s="127"/>
      <c r="BG166" s="128"/>
      <c r="BH166" s="33"/>
      <c r="BI166" s="33"/>
      <c r="BJ166" s="33"/>
      <c r="BK166" s="33"/>
      <c r="BL166" s="33"/>
      <c r="BM166" s="16" t="s">
        <v>983</v>
      </c>
    </row>
    <row r="167" spans="1:65" s="120" customFormat="1" ht="12.95" customHeight="1" x14ac:dyDescent="0.2">
      <c r="A167" s="32" t="s">
        <v>806</v>
      </c>
      <c r="B167" s="54"/>
      <c r="C167" s="54"/>
      <c r="D167" s="92" t="s">
        <v>840</v>
      </c>
      <c r="E167" s="16"/>
      <c r="F167" s="16"/>
      <c r="G167" s="177" t="s">
        <v>841</v>
      </c>
      <c r="H167" s="16"/>
      <c r="I167" s="16" t="s">
        <v>842</v>
      </c>
      <c r="J167" s="16" t="s">
        <v>842</v>
      </c>
      <c r="K167" s="54" t="s">
        <v>9</v>
      </c>
      <c r="L167" s="16" t="s">
        <v>843</v>
      </c>
      <c r="M167" s="14"/>
      <c r="N167" s="47">
        <v>100</v>
      </c>
      <c r="O167" s="54">
        <v>230000000</v>
      </c>
      <c r="P167" s="16" t="s">
        <v>233</v>
      </c>
      <c r="Q167" s="16" t="s">
        <v>796</v>
      </c>
      <c r="R167" s="16" t="s">
        <v>844</v>
      </c>
      <c r="S167" s="54">
        <v>230000000</v>
      </c>
      <c r="T167" s="54" t="s">
        <v>822</v>
      </c>
      <c r="U167" s="14"/>
      <c r="V167" s="16" t="s">
        <v>845</v>
      </c>
      <c r="W167" s="14"/>
      <c r="X167" s="14"/>
      <c r="Y167" s="86">
        <v>0</v>
      </c>
      <c r="Z167" s="47">
        <v>50</v>
      </c>
      <c r="AA167" s="47">
        <v>50</v>
      </c>
      <c r="AB167" s="14"/>
      <c r="AC167" s="23" t="s">
        <v>236</v>
      </c>
      <c r="AD167" s="47">
        <v>43385</v>
      </c>
      <c r="AE167" s="59"/>
      <c r="AF167" s="101">
        <v>130068230</v>
      </c>
      <c r="AG167" s="101">
        <f>AF167*1.12</f>
        <v>145676417.60000002</v>
      </c>
      <c r="AH167" s="101">
        <v>80480</v>
      </c>
      <c r="AI167" s="59"/>
      <c r="AJ167" s="101">
        <v>241279040</v>
      </c>
      <c r="AK167" s="101">
        <f>AJ167*1.12</f>
        <v>270232524.80000001</v>
      </c>
      <c r="AL167" s="47">
        <v>80365</v>
      </c>
      <c r="AM167" s="59"/>
      <c r="AN167" s="101">
        <v>240934270</v>
      </c>
      <c r="AO167" s="101">
        <f>AN167*1.12</f>
        <v>269846382.40000004</v>
      </c>
      <c r="AP167" s="101">
        <v>43385</v>
      </c>
      <c r="AQ167" s="97"/>
      <c r="AR167" s="101">
        <v>130068230</v>
      </c>
      <c r="AS167" s="101">
        <f>AR167*1.12</f>
        <v>145676417.60000002</v>
      </c>
      <c r="AT167" s="105"/>
      <c r="AU167" s="59"/>
      <c r="AV167" s="59"/>
      <c r="AW167" s="59"/>
      <c r="AX167" s="54"/>
      <c r="AY167" s="101">
        <f>AR167+AN167+AJ167+AF167</f>
        <v>742349770</v>
      </c>
      <c r="AZ167" s="101">
        <f>AS167+AO167+AK167+AG167</f>
        <v>831431742.4000001</v>
      </c>
      <c r="BA167" s="14" t="s">
        <v>245</v>
      </c>
      <c r="BB167" s="16" t="s">
        <v>846</v>
      </c>
      <c r="BC167" s="16" t="s">
        <v>847</v>
      </c>
      <c r="BD167" s="16"/>
      <c r="BE167" s="16"/>
      <c r="BF167" s="14"/>
      <c r="BG167" s="14"/>
      <c r="BH167" s="14"/>
      <c r="BI167" s="14"/>
      <c r="BJ167" s="14"/>
      <c r="BK167" s="14"/>
      <c r="BL167" s="14"/>
      <c r="BM167" s="23" t="s">
        <v>416</v>
      </c>
    </row>
    <row r="168" spans="1:65" s="6" customFormat="1" ht="12.95" customHeight="1" x14ac:dyDescent="0.2">
      <c r="A168" s="129" t="s">
        <v>66</v>
      </c>
      <c r="B168" s="16" t="s">
        <v>441</v>
      </c>
      <c r="C168" s="16"/>
      <c r="D168" s="130" t="s">
        <v>899</v>
      </c>
      <c r="E168" s="23"/>
      <c r="F168" s="16"/>
      <c r="G168" s="23" t="s">
        <v>900</v>
      </c>
      <c r="H168" s="23"/>
      <c r="I168" s="131" t="s">
        <v>901</v>
      </c>
      <c r="J168" s="131" t="s">
        <v>901</v>
      </c>
      <c r="K168" s="16" t="s">
        <v>25</v>
      </c>
      <c r="L168" s="16"/>
      <c r="M168" s="16"/>
      <c r="N168" s="16">
        <v>40</v>
      </c>
      <c r="O168" s="16">
        <v>230000000</v>
      </c>
      <c r="P168" s="16" t="s">
        <v>233</v>
      </c>
      <c r="Q168" s="16" t="s">
        <v>645</v>
      </c>
      <c r="R168" s="16" t="s">
        <v>234</v>
      </c>
      <c r="S168" s="16">
        <v>230000000</v>
      </c>
      <c r="T168" s="16" t="s">
        <v>903</v>
      </c>
      <c r="U168" s="57"/>
      <c r="V168" s="16" t="s">
        <v>962</v>
      </c>
      <c r="W168" s="16" t="s">
        <v>649</v>
      </c>
      <c r="X168" s="16" t="s">
        <v>649</v>
      </c>
      <c r="Y168" s="16">
        <v>30</v>
      </c>
      <c r="Z168" s="16" t="s">
        <v>243</v>
      </c>
      <c r="AA168" s="16">
        <v>10</v>
      </c>
      <c r="AB168" s="16"/>
      <c r="AC168" s="23" t="s">
        <v>236</v>
      </c>
      <c r="AD168" s="16"/>
      <c r="AE168" s="16"/>
      <c r="AF168" s="46"/>
      <c r="AG168" s="46"/>
      <c r="AH168" s="46"/>
      <c r="AI168" s="46"/>
      <c r="AJ168" s="46">
        <v>410400000</v>
      </c>
      <c r="AK168" s="132">
        <f t="shared" ref="AK168" si="216">AJ168*1.12</f>
        <v>459648000.00000006</v>
      </c>
      <c r="AL168" s="124"/>
      <c r="AM168" s="124"/>
      <c r="AN168" s="124">
        <v>30000000</v>
      </c>
      <c r="AO168" s="132">
        <f t="shared" ref="AO168" si="217">AN168*1.12</f>
        <v>33600000</v>
      </c>
      <c r="AP168" s="124"/>
      <c r="AQ168" s="124"/>
      <c r="AR168" s="124"/>
      <c r="AS168" s="124"/>
      <c r="AT168" s="124"/>
      <c r="AU168" s="124"/>
      <c r="AV168" s="124"/>
      <c r="AW168" s="124"/>
      <c r="AX168" s="124"/>
      <c r="AY168" s="132">
        <v>0</v>
      </c>
      <c r="AZ168" s="132">
        <f t="shared" ref="AZ168" si="218">AY168*1.12</f>
        <v>0</v>
      </c>
      <c r="BA168" s="16" t="s">
        <v>245</v>
      </c>
      <c r="BB168" s="16" t="s">
        <v>904</v>
      </c>
      <c r="BC168" s="16" t="s">
        <v>905</v>
      </c>
      <c r="BL168" s="16" t="s">
        <v>250</v>
      </c>
      <c r="BM168" s="178" t="s">
        <v>976</v>
      </c>
    </row>
    <row r="169" spans="1:65" s="6" customFormat="1" ht="12.95" customHeight="1" x14ac:dyDescent="0.2">
      <c r="A169" s="16" t="s">
        <v>66</v>
      </c>
      <c r="B169" s="57" t="s">
        <v>441</v>
      </c>
      <c r="C169" s="16"/>
      <c r="D169" s="130" t="s">
        <v>906</v>
      </c>
      <c r="E169" s="23"/>
      <c r="F169" s="16"/>
      <c r="G169" s="16" t="s">
        <v>476</v>
      </c>
      <c r="H169" s="16"/>
      <c r="I169" s="16" t="s">
        <v>89</v>
      </c>
      <c r="J169" s="16" t="s">
        <v>89</v>
      </c>
      <c r="K169" s="16" t="s">
        <v>25</v>
      </c>
      <c r="L169" s="16"/>
      <c r="M169" s="16"/>
      <c r="N169" s="16">
        <v>40</v>
      </c>
      <c r="O169" s="57" t="s">
        <v>232</v>
      </c>
      <c r="P169" s="16" t="s">
        <v>233</v>
      </c>
      <c r="Q169" s="16" t="s">
        <v>645</v>
      </c>
      <c r="R169" s="57" t="s">
        <v>234</v>
      </c>
      <c r="S169" s="57">
        <v>230000000</v>
      </c>
      <c r="T169" s="57" t="s">
        <v>90</v>
      </c>
      <c r="U169" s="57"/>
      <c r="V169" s="57" t="s">
        <v>251</v>
      </c>
      <c r="W169" s="57"/>
      <c r="X169" s="57"/>
      <c r="Y169" s="57">
        <v>30</v>
      </c>
      <c r="Z169" s="57" t="s">
        <v>243</v>
      </c>
      <c r="AA169" s="57">
        <v>10</v>
      </c>
      <c r="AB169" s="57"/>
      <c r="AC169" s="23" t="s">
        <v>236</v>
      </c>
      <c r="AD169" s="57"/>
      <c r="AE169" s="57"/>
      <c r="AF169" s="132"/>
      <c r="AG169" s="132"/>
      <c r="AH169" s="132"/>
      <c r="AI169" s="132"/>
      <c r="AJ169" s="124">
        <v>1383281622</v>
      </c>
      <c r="AK169" s="132">
        <f t="shared" ref="AK169" si="219">AJ169*1.12</f>
        <v>1549275416.6400001</v>
      </c>
      <c r="AL169" s="133"/>
      <c r="AM169" s="133"/>
      <c r="AN169" s="132">
        <v>1701855000</v>
      </c>
      <c r="AO169" s="132">
        <f t="shared" ref="AO169" si="220">AN169*1.12</f>
        <v>1906077600.0000002</v>
      </c>
      <c r="AP169" s="133"/>
      <c r="AQ169" s="133"/>
      <c r="AR169" s="133"/>
      <c r="AS169" s="133"/>
      <c r="AT169" s="133"/>
      <c r="AU169" s="133"/>
      <c r="AV169" s="133"/>
      <c r="AW169" s="133"/>
      <c r="AX169" s="133"/>
      <c r="AY169" s="132">
        <v>0</v>
      </c>
      <c r="AZ169" s="132">
        <f>AY169*1.12</f>
        <v>0</v>
      </c>
      <c r="BA169" s="57" t="s">
        <v>245</v>
      </c>
      <c r="BB169" s="57" t="s">
        <v>479</v>
      </c>
      <c r="BC169" s="57" t="s">
        <v>907</v>
      </c>
      <c r="BL169" s="16" t="s">
        <v>250</v>
      </c>
      <c r="BM169" s="178" t="s">
        <v>976</v>
      </c>
    </row>
    <row r="170" spans="1:65" s="6" customFormat="1" ht="12.95" customHeight="1" x14ac:dyDescent="0.2">
      <c r="A170" s="129" t="s">
        <v>66</v>
      </c>
      <c r="B170" s="16" t="s">
        <v>441</v>
      </c>
      <c r="C170" s="16"/>
      <c r="D170" s="130" t="s">
        <v>908</v>
      </c>
      <c r="E170" s="23"/>
      <c r="F170" s="16"/>
      <c r="G170" s="23" t="s">
        <v>755</v>
      </c>
      <c r="H170" s="23"/>
      <c r="I170" s="131" t="s">
        <v>756</v>
      </c>
      <c r="J170" s="131" t="s">
        <v>757</v>
      </c>
      <c r="K170" s="16" t="s">
        <v>25</v>
      </c>
      <c r="L170" s="16"/>
      <c r="M170" s="16"/>
      <c r="N170" s="16">
        <v>40</v>
      </c>
      <c r="O170" s="57" t="s">
        <v>232</v>
      </c>
      <c r="P170" s="16" t="s">
        <v>233</v>
      </c>
      <c r="Q170" s="16" t="s">
        <v>645</v>
      </c>
      <c r="R170" s="16" t="s">
        <v>234</v>
      </c>
      <c r="S170" s="16">
        <v>230000000</v>
      </c>
      <c r="T170" s="16" t="s">
        <v>909</v>
      </c>
      <c r="U170" s="57"/>
      <c r="V170" s="16" t="s">
        <v>958</v>
      </c>
      <c r="W170" s="16"/>
      <c r="X170" s="16"/>
      <c r="Y170" s="16">
        <v>30</v>
      </c>
      <c r="Z170" s="16" t="s">
        <v>243</v>
      </c>
      <c r="AA170" s="16">
        <v>10</v>
      </c>
      <c r="AB170" s="16"/>
      <c r="AC170" s="23" t="s">
        <v>236</v>
      </c>
      <c r="AD170" s="16"/>
      <c r="AE170" s="16"/>
      <c r="AF170" s="46"/>
      <c r="AG170" s="46"/>
      <c r="AH170" s="46"/>
      <c r="AI170" s="46"/>
      <c r="AJ170" s="46">
        <v>691154836</v>
      </c>
      <c r="AK170" s="132">
        <f t="shared" ref="AK170" si="221">AJ170*1.12</f>
        <v>774093416.32000005</v>
      </c>
      <c r="AL170" s="124"/>
      <c r="AM170" s="124"/>
      <c r="AN170" s="46">
        <v>255469850</v>
      </c>
      <c r="AO170" s="132">
        <f t="shared" ref="AO170" si="222">AN170*1.12</f>
        <v>286126232</v>
      </c>
      <c r="AP170" s="124"/>
      <c r="AQ170" s="124"/>
      <c r="AR170" s="124"/>
      <c r="AS170" s="124"/>
      <c r="AT170" s="124"/>
      <c r="AU170" s="124"/>
      <c r="AV170" s="124"/>
      <c r="AW170" s="124"/>
      <c r="AX170" s="124"/>
      <c r="AY170" s="132">
        <v>0</v>
      </c>
      <c r="AZ170" s="132">
        <f t="shared" ref="AZ170:AZ171" si="223">AY170*1.12</f>
        <v>0</v>
      </c>
      <c r="BA170" s="16" t="s">
        <v>245</v>
      </c>
      <c r="BB170" s="16" t="s">
        <v>911</v>
      </c>
      <c r="BC170" s="16" t="s">
        <v>912</v>
      </c>
      <c r="BL170" s="16" t="s">
        <v>250</v>
      </c>
      <c r="BM170" s="178" t="s">
        <v>976</v>
      </c>
    </row>
    <row r="171" spans="1:65" s="6" customFormat="1" ht="12.95" customHeight="1" x14ac:dyDescent="0.2">
      <c r="A171" s="134" t="s">
        <v>66</v>
      </c>
      <c r="B171" s="16" t="s">
        <v>441</v>
      </c>
      <c r="C171" s="16"/>
      <c r="D171" s="130" t="s">
        <v>913</v>
      </c>
      <c r="E171" s="23"/>
      <c r="F171" s="16"/>
      <c r="G171" s="16" t="s">
        <v>914</v>
      </c>
      <c r="H171" s="23"/>
      <c r="I171" s="16" t="s">
        <v>915</v>
      </c>
      <c r="J171" s="16" t="s">
        <v>916</v>
      </c>
      <c r="K171" s="16" t="s">
        <v>25</v>
      </c>
      <c r="L171" s="16"/>
      <c r="M171" s="16"/>
      <c r="N171" s="16">
        <v>40</v>
      </c>
      <c r="O171" s="57" t="s">
        <v>232</v>
      </c>
      <c r="P171" s="16" t="s">
        <v>233</v>
      </c>
      <c r="Q171" s="16" t="s">
        <v>645</v>
      </c>
      <c r="R171" s="16" t="s">
        <v>234</v>
      </c>
      <c r="S171" s="16">
        <v>230000000</v>
      </c>
      <c r="T171" s="16" t="s">
        <v>909</v>
      </c>
      <c r="U171" s="57"/>
      <c r="V171" s="16" t="s">
        <v>251</v>
      </c>
      <c r="W171" s="16"/>
      <c r="X171" s="16"/>
      <c r="Y171" s="16">
        <v>30</v>
      </c>
      <c r="Z171" s="16" t="s">
        <v>243</v>
      </c>
      <c r="AA171" s="16">
        <v>10</v>
      </c>
      <c r="AB171" s="16"/>
      <c r="AC171" s="23" t="s">
        <v>236</v>
      </c>
      <c r="AD171" s="16"/>
      <c r="AE171" s="16"/>
      <c r="AF171" s="46"/>
      <c r="AG171" s="46"/>
      <c r="AH171" s="46"/>
      <c r="AI171" s="46"/>
      <c r="AJ171" s="46">
        <v>650000000</v>
      </c>
      <c r="AK171" s="132">
        <f t="shared" ref="AK171" si="224">AJ171*1.12</f>
        <v>728000000.00000012</v>
      </c>
      <c r="AL171" s="124"/>
      <c r="AM171" s="124"/>
      <c r="AN171" s="46">
        <v>1422365290</v>
      </c>
      <c r="AO171" s="132">
        <f t="shared" ref="AO171" si="225">AN171*1.12</f>
        <v>1593049124.8000002</v>
      </c>
      <c r="AP171" s="124"/>
      <c r="AQ171" s="124"/>
      <c r="AR171" s="124"/>
      <c r="AS171" s="124"/>
      <c r="AT171" s="124"/>
      <c r="AU171" s="124"/>
      <c r="AV171" s="124"/>
      <c r="AW171" s="124"/>
      <c r="AX171" s="124"/>
      <c r="AY171" s="132">
        <v>0</v>
      </c>
      <c r="AZ171" s="132">
        <f t="shared" si="223"/>
        <v>0</v>
      </c>
      <c r="BA171" s="16" t="s">
        <v>245</v>
      </c>
      <c r="BB171" s="16" t="s">
        <v>917</v>
      </c>
      <c r="BC171" s="16" t="s">
        <v>918</v>
      </c>
      <c r="BL171" s="16" t="s">
        <v>250</v>
      </c>
      <c r="BM171" s="178" t="s">
        <v>976</v>
      </c>
    </row>
    <row r="172" spans="1:65" s="6" customFormat="1" ht="12.95" customHeight="1" x14ac:dyDescent="0.2">
      <c r="A172" s="129" t="s">
        <v>66</v>
      </c>
      <c r="B172" s="16" t="s">
        <v>441</v>
      </c>
      <c r="C172" s="16"/>
      <c r="D172" s="92" t="s">
        <v>919</v>
      </c>
      <c r="E172" s="23"/>
      <c r="F172" s="16"/>
      <c r="G172" s="23" t="s">
        <v>900</v>
      </c>
      <c r="H172" s="23"/>
      <c r="I172" s="131" t="s">
        <v>901</v>
      </c>
      <c r="J172" s="131" t="s">
        <v>901</v>
      </c>
      <c r="K172" s="16" t="s">
        <v>25</v>
      </c>
      <c r="L172" s="16"/>
      <c r="M172" s="16"/>
      <c r="N172" s="16">
        <v>40</v>
      </c>
      <c r="O172" s="57" t="s">
        <v>232</v>
      </c>
      <c r="P172" s="16" t="s">
        <v>233</v>
      </c>
      <c r="Q172" s="16" t="s">
        <v>902</v>
      </c>
      <c r="R172" s="16" t="s">
        <v>234</v>
      </c>
      <c r="S172" s="16">
        <v>230000000</v>
      </c>
      <c r="T172" s="16" t="s">
        <v>920</v>
      </c>
      <c r="U172" s="16"/>
      <c r="V172" s="16" t="s">
        <v>921</v>
      </c>
      <c r="W172" s="16"/>
      <c r="X172" s="16"/>
      <c r="Y172" s="16">
        <v>30</v>
      </c>
      <c r="Z172" s="16" t="s">
        <v>243</v>
      </c>
      <c r="AA172" s="16">
        <v>10</v>
      </c>
      <c r="AB172" s="16"/>
      <c r="AC172" s="23" t="s">
        <v>236</v>
      </c>
      <c r="AD172" s="16"/>
      <c r="AE172" s="16"/>
      <c r="AF172" s="46">
        <v>14000000</v>
      </c>
      <c r="AG172" s="46">
        <v>15680000.000000002</v>
      </c>
      <c r="AH172" s="46"/>
      <c r="AI172" s="46"/>
      <c r="AJ172" s="46">
        <v>806627176</v>
      </c>
      <c r="AK172" s="46">
        <v>903422437.12000012</v>
      </c>
      <c r="AL172" s="124"/>
      <c r="AM172" s="124"/>
      <c r="AN172" s="46">
        <v>50000000</v>
      </c>
      <c r="AO172" s="46">
        <v>56000000.000000007</v>
      </c>
      <c r="AP172" s="124"/>
      <c r="AQ172" s="124"/>
      <c r="AR172" s="124"/>
      <c r="AS172" s="124"/>
      <c r="AT172" s="124"/>
      <c r="AU172" s="124"/>
      <c r="AV172" s="124"/>
      <c r="AW172" s="124"/>
      <c r="AX172" s="124"/>
      <c r="AY172" s="46">
        <v>0</v>
      </c>
      <c r="AZ172" s="46">
        <v>0</v>
      </c>
      <c r="BA172" s="16" t="s">
        <v>245</v>
      </c>
      <c r="BB172" s="16" t="s">
        <v>922</v>
      </c>
      <c r="BC172" s="16" t="s">
        <v>923</v>
      </c>
      <c r="BD172" s="135"/>
      <c r="BE172" s="16"/>
      <c r="BF172" s="16"/>
      <c r="BG172" s="16"/>
      <c r="BH172" s="16"/>
      <c r="BI172" s="16"/>
      <c r="BJ172" s="16"/>
      <c r="BK172" s="16"/>
      <c r="BL172" s="16"/>
      <c r="BM172" s="136"/>
    </row>
    <row r="173" spans="1:65" s="6" customFormat="1" ht="12.95" customHeight="1" x14ac:dyDescent="0.2">
      <c r="A173" s="129" t="s">
        <v>66</v>
      </c>
      <c r="B173" s="16" t="s">
        <v>441</v>
      </c>
      <c r="C173" s="16"/>
      <c r="D173" s="130" t="s">
        <v>959</v>
      </c>
      <c r="E173" s="23"/>
      <c r="F173" s="16"/>
      <c r="G173" s="23" t="s">
        <v>900</v>
      </c>
      <c r="H173" s="23"/>
      <c r="I173" s="131" t="s">
        <v>901</v>
      </c>
      <c r="J173" s="131" t="s">
        <v>901</v>
      </c>
      <c r="K173" s="16" t="s">
        <v>960</v>
      </c>
      <c r="L173" s="16" t="s">
        <v>961</v>
      </c>
      <c r="M173" s="16"/>
      <c r="N173" s="16">
        <v>40</v>
      </c>
      <c r="O173" s="57" t="s">
        <v>232</v>
      </c>
      <c r="P173" s="16" t="s">
        <v>233</v>
      </c>
      <c r="Q173" s="16" t="s">
        <v>645</v>
      </c>
      <c r="R173" s="16" t="s">
        <v>234</v>
      </c>
      <c r="S173" s="16">
        <v>230000000</v>
      </c>
      <c r="T173" s="16" t="s">
        <v>920</v>
      </c>
      <c r="U173" s="57"/>
      <c r="V173" s="16" t="s">
        <v>910</v>
      </c>
      <c r="W173" s="16"/>
      <c r="X173" s="16"/>
      <c r="Y173" s="16">
        <v>30</v>
      </c>
      <c r="Z173" s="16" t="s">
        <v>243</v>
      </c>
      <c r="AA173" s="16">
        <v>10</v>
      </c>
      <c r="AB173" s="16"/>
      <c r="AC173" s="23" t="s">
        <v>236</v>
      </c>
      <c r="AD173" s="16"/>
      <c r="AE173" s="16"/>
      <c r="AF173" s="46"/>
      <c r="AG173" s="46"/>
      <c r="AH173" s="46"/>
      <c r="AI173" s="46"/>
      <c r="AJ173" s="46">
        <v>678444187</v>
      </c>
      <c r="AK173" s="132">
        <f t="shared" ref="AK173" si="226">AJ173*1.12</f>
        <v>759857489.44000006</v>
      </c>
      <c r="AL173" s="124"/>
      <c r="AM173" s="124"/>
      <c r="AN173" s="46">
        <v>50000000</v>
      </c>
      <c r="AO173" s="132">
        <f t="shared" ref="AO173" si="227">AN173*1.12</f>
        <v>56000000.000000007</v>
      </c>
      <c r="AP173" s="124"/>
      <c r="AQ173" s="124"/>
      <c r="AR173" s="124"/>
      <c r="AS173" s="124"/>
      <c r="AT173" s="124"/>
      <c r="AU173" s="124"/>
      <c r="AV173" s="124"/>
      <c r="AW173" s="124"/>
      <c r="AX173" s="124"/>
      <c r="AY173" s="132">
        <f t="shared" ref="AY173:AZ173" si="228">AJ173+AN173</f>
        <v>728444187</v>
      </c>
      <c r="AZ173" s="132">
        <f t="shared" si="228"/>
        <v>815857489.44000006</v>
      </c>
      <c r="BA173" s="16" t="s">
        <v>245</v>
      </c>
      <c r="BB173" s="16" t="s">
        <v>922</v>
      </c>
      <c r="BC173" s="16" t="s">
        <v>923</v>
      </c>
      <c r="BM173" s="179"/>
    </row>
    <row r="174" spans="1:65" s="6" customFormat="1" ht="12.95" customHeight="1" x14ac:dyDescent="0.2">
      <c r="A174" s="129" t="s">
        <v>66</v>
      </c>
      <c r="B174" s="16" t="s">
        <v>441</v>
      </c>
      <c r="C174" s="16"/>
      <c r="D174" s="130" t="s">
        <v>924</v>
      </c>
      <c r="E174" s="23"/>
      <c r="F174" s="16"/>
      <c r="G174" s="23" t="s">
        <v>755</v>
      </c>
      <c r="H174" s="23"/>
      <c r="I174" s="131" t="s">
        <v>756</v>
      </c>
      <c r="J174" s="131" t="s">
        <v>757</v>
      </c>
      <c r="K174" s="16" t="s">
        <v>25</v>
      </c>
      <c r="L174" s="16"/>
      <c r="M174" s="16"/>
      <c r="N174" s="16">
        <v>40</v>
      </c>
      <c r="O174" s="57" t="s">
        <v>232</v>
      </c>
      <c r="P174" s="16" t="s">
        <v>233</v>
      </c>
      <c r="Q174" s="16" t="s">
        <v>645</v>
      </c>
      <c r="R174" s="16" t="s">
        <v>234</v>
      </c>
      <c r="S174" s="16">
        <v>230000000</v>
      </c>
      <c r="T174" s="16" t="s">
        <v>903</v>
      </c>
      <c r="U174" s="57"/>
      <c r="V174" s="16" t="s">
        <v>963</v>
      </c>
      <c r="W174" s="16"/>
      <c r="X174" s="16"/>
      <c r="Y174" s="16">
        <v>30</v>
      </c>
      <c r="Z174" s="16" t="s">
        <v>243</v>
      </c>
      <c r="AA174" s="16">
        <v>10</v>
      </c>
      <c r="AB174" s="16"/>
      <c r="AC174" s="23" t="s">
        <v>236</v>
      </c>
      <c r="AD174" s="16"/>
      <c r="AE174" s="16"/>
      <c r="AF174" s="46"/>
      <c r="AG174" s="46"/>
      <c r="AH174" s="124"/>
      <c r="AI174" s="124"/>
      <c r="AJ174" s="46">
        <v>650000000</v>
      </c>
      <c r="AK174" s="132">
        <f t="shared" ref="AK174" si="229">AJ174*1.12</f>
        <v>728000000.00000012</v>
      </c>
      <c r="AL174" s="124"/>
      <c r="AM174" s="124"/>
      <c r="AN174" s="46">
        <v>323000000</v>
      </c>
      <c r="AO174" s="132">
        <f t="shared" ref="AO174" si="230">AN174*1.12</f>
        <v>361760000.00000006</v>
      </c>
      <c r="AP174" s="23"/>
      <c r="AQ174" s="124"/>
      <c r="AR174" s="124">
        <v>120584839</v>
      </c>
      <c r="AS174" s="46">
        <v>443584839</v>
      </c>
      <c r="AT174" s="124"/>
      <c r="AU174" s="124"/>
      <c r="AV174" s="124"/>
      <c r="AW174" s="124"/>
      <c r="AX174" s="124"/>
      <c r="AY174" s="132">
        <v>0</v>
      </c>
      <c r="AZ174" s="132">
        <f t="shared" ref="AZ174" si="231">AY174*1.12</f>
        <v>0</v>
      </c>
      <c r="BA174" s="16" t="s">
        <v>245</v>
      </c>
      <c r="BB174" s="16" t="s">
        <v>925</v>
      </c>
      <c r="BC174" s="16" t="s">
        <v>926</v>
      </c>
      <c r="BD174" s="137"/>
      <c r="BE174" s="57"/>
      <c r="BF174" s="57"/>
      <c r="BG174" s="57"/>
      <c r="BH174" s="57"/>
      <c r="BI174" s="57"/>
      <c r="BJ174" s="57"/>
      <c r="BK174" s="57"/>
      <c r="BL174" s="16" t="s">
        <v>250</v>
      </c>
      <c r="BM174" s="178" t="s">
        <v>976</v>
      </c>
    </row>
    <row r="175" spans="1:65" ht="12.95" customHeight="1" x14ac:dyDescent="0.2">
      <c r="A175" s="210"/>
      <c r="B175" s="210"/>
      <c r="C175" s="210"/>
      <c r="D175" s="210"/>
      <c r="E175" s="210"/>
      <c r="F175" s="208" t="s">
        <v>248</v>
      </c>
      <c r="G175" s="210"/>
      <c r="H175" s="210"/>
      <c r="I175" s="210"/>
      <c r="J175" s="210"/>
      <c r="K175" s="210"/>
      <c r="L175" s="210"/>
      <c r="M175" s="210"/>
      <c r="N175" s="210"/>
      <c r="O175" s="210"/>
      <c r="P175" s="210"/>
      <c r="Q175" s="210"/>
      <c r="R175" s="210"/>
      <c r="S175" s="210"/>
      <c r="T175" s="210"/>
      <c r="U175" s="210"/>
      <c r="V175" s="210"/>
      <c r="W175" s="210"/>
      <c r="X175" s="210"/>
      <c r="Y175" s="210"/>
      <c r="Z175" s="210"/>
      <c r="AA175" s="210"/>
      <c r="AB175" s="210"/>
      <c r="AC175" s="210"/>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3">
        <f>SUM(AY123:AY174)</f>
        <v>8358989334.8767004</v>
      </c>
      <c r="AZ175" s="213">
        <f>SUM(AZ123:AZ174)</f>
        <v>9362068055.0619068</v>
      </c>
      <c r="BA175" s="210"/>
      <c r="BB175" s="210"/>
      <c r="BC175" s="210"/>
      <c r="BD175" s="210"/>
      <c r="BE175" s="210"/>
      <c r="BF175" s="210"/>
      <c r="BG175" s="210"/>
      <c r="BH175" s="210"/>
      <c r="BI175" s="210"/>
      <c r="BJ175" s="210"/>
      <c r="BK175" s="210"/>
      <c r="BL175" s="210"/>
      <c r="BM175" s="210"/>
    </row>
    <row r="176" spans="1:65" ht="12.95" customHeight="1" x14ac:dyDescent="0.2">
      <c r="A176" s="210"/>
      <c r="B176" s="210"/>
      <c r="C176" s="210"/>
      <c r="D176" s="210"/>
      <c r="E176" s="210"/>
      <c r="F176" s="214" t="s">
        <v>231</v>
      </c>
      <c r="G176" s="210"/>
      <c r="H176" s="210"/>
      <c r="I176" s="210"/>
      <c r="J176" s="210"/>
      <c r="K176" s="210"/>
      <c r="L176" s="210"/>
      <c r="M176" s="210"/>
      <c r="N176" s="210"/>
      <c r="O176" s="210"/>
      <c r="P176" s="210"/>
      <c r="Q176" s="210"/>
      <c r="R176" s="210"/>
      <c r="S176" s="210"/>
      <c r="T176" s="210"/>
      <c r="U176" s="210"/>
      <c r="V176" s="210"/>
      <c r="W176" s="210"/>
      <c r="X176" s="210"/>
      <c r="Y176" s="210"/>
      <c r="Z176" s="210"/>
      <c r="AA176" s="210"/>
      <c r="AB176" s="210"/>
      <c r="AC176" s="210"/>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0"/>
      <c r="BB176" s="210"/>
      <c r="BC176" s="210"/>
      <c r="BD176" s="210"/>
      <c r="BE176" s="210"/>
      <c r="BF176" s="210"/>
      <c r="BG176" s="210"/>
      <c r="BH176" s="210"/>
      <c r="BI176" s="210"/>
      <c r="BJ176" s="210"/>
      <c r="BK176" s="210"/>
      <c r="BL176" s="210"/>
      <c r="BM176" s="210"/>
    </row>
    <row r="177" spans="1:65" s="6" customFormat="1" ht="12.95" customHeight="1" x14ac:dyDescent="0.2">
      <c r="A177" s="16" t="s">
        <v>71</v>
      </c>
      <c r="B177" s="23" t="s">
        <v>425</v>
      </c>
      <c r="C177" s="14"/>
      <c r="D177" s="92" t="s">
        <v>103</v>
      </c>
      <c r="E177" s="26"/>
      <c r="F177" s="26" t="s">
        <v>96</v>
      </c>
      <c r="G177" s="16" t="s">
        <v>347</v>
      </c>
      <c r="H177" s="16"/>
      <c r="I177" s="16" t="s">
        <v>124</v>
      </c>
      <c r="J177" s="16" t="s">
        <v>125</v>
      </c>
      <c r="K177" s="16" t="s">
        <v>25</v>
      </c>
      <c r="L177" s="16"/>
      <c r="M177" s="16"/>
      <c r="N177" s="138">
        <v>100</v>
      </c>
      <c r="O177" s="54">
        <v>230000000</v>
      </c>
      <c r="P177" s="16" t="s">
        <v>233</v>
      </c>
      <c r="Q177" s="16" t="s">
        <v>279</v>
      </c>
      <c r="R177" s="16" t="s">
        <v>234</v>
      </c>
      <c r="S177" s="54">
        <v>230000000</v>
      </c>
      <c r="T177" s="24" t="s">
        <v>280</v>
      </c>
      <c r="U177" s="16"/>
      <c r="V177" s="16"/>
      <c r="W177" s="16" t="s">
        <v>264</v>
      </c>
      <c r="X177" s="16" t="s">
        <v>284</v>
      </c>
      <c r="Y177" s="47">
        <v>0</v>
      </c>
      <c r="Z177" s="47">
        <v>100</v>
      </c>
      <c r="AA177" s="47">
        <v>0</v>
      </c>
      <c r="AB177" s="16"/>
      <c r="AC177" s="16" t="s">
        <v>236</v>
      </c>
      <c r="AD177" s="55"/>
      <c r="AE177" s="97"/>
      <c r="AF177" s="35">
        <v>114875020</v>
      </c>
      <c r="AG177" s="35">
        <f>AF177*1.12</f>
        <v>128660022.40000001</v>
      </c>
      <c r="AH177" s="55"/>
      <c r="AI177" s="97"/>
      <c r="AJ177" s="35">
        <v>114875020</v>
      </c>
      <c r="AK177" s="35">
        <f>AJ177*1.12</f>
        <v>128660022.40000001</v>
      </c>
      <c r="AL177" s="55"/>
      <c r="AM177" s="97"/>
      <c r="AN177" s="111">
        <v>114875020</v>
      </c>
      <c r="AO177" s="111">
        <f>AN177*1.12</f>
        <v>128660022.40000001</v>
      </c>
      <c r="AP177" s="55"/>
      <c r="AQ177" s="97"/>
      <c r="AR177" s="35">
        <v>114875020</v>
      </c>
      <c r="AS177" s="35">
        <f>AR177*1.12</f>
        <v>128660022.40000001</v>
      </c>
      <c r="AT177" s="55"/>
      <c r="AU177" s="97"/>
      <c r="AV177" s="111">
        <v>114875020</v>
      </c>
      <c r="AW177" s="111">
        <f>AV177*1.12</f>
        <v>128660022.40000001</v>
      </c>
      <c r="AX177" s="56"/>
      <c r="AY177" s="56">
        <v>0</v>
      </c>
      <c r="AZ177" s="56">
        <f>AY177*1.12</f>
        <v>0</v>
      </c>
      <c r="BA177" s="16" t="s">
        <v>245</v>
      </c>
      <c r="BB177" s="16" t="s">
        <v>348</v>
      </c>
      <c r="BC177" s="54" t="s">
        <v>349</v>
      </c>
      <c r="BD177" s="16"/>
      <c r="BE177" s="16"/>
      <c r="BF177" s="16"/>
      <c r="BG177" s="16"/>
      <c r="BH177" s="16"/>
      <c r="BI177" s="16"/>
      <c r="BJ177" s="16"/>
      <c r="BK177" s="16"/>
      <c r="BL177" s="16"/>
      <c r="BM177" s="16" t="s">
        <v>505</v>
      </c>
    </row>
    <row r="178" spans="1:65" s="6" customFormat="1" ht="12.95" customHeight="1" x14ac:dyDescent="0.2">
      <c r="A178" s="16" t="s">
        <v>71</v>
      </c>
      <c r="B178" s="23" t="s">
        <v>425</v>
      </c>
      <c r="C178" s="14"/>
      <c r="D178" s="92" t="s">
        <v>102</v>
      </c>
      <c r="E178" s="26"/>
      <c r="F178" s="26" t="s">
        <v>97</v>
      </c>
      <c r="G178" s="16" t="s">
        <v>347</v>
      </c>
      <c r="H178" s="16"/>
      <c r="I178" s="16" t="s">
        <v>124</v>
      </c>
      <c r="J178" s="16" t="s">
        <v>125</v>
      </c>
      <c r="K178" s="16" t="s">
        <v>25</v>
      </c>
      <c r="L178" s="16"/>
      <c r="M178" s="16"/>
      <c r="N178" s="138">
        <v>100</v>
      </c>
      <c r="O178" s="54">
        <v>230000000</v>
      </c>
      <c r="P178" s="16" t="s">
        <v>233</v>
      </c>
      <c r="Q178" s="16" t="s">
        <v>279</v>
      </c>
      <c r="R178" s="16" t="s">
        <v>234</v>
      </c>
      <c r="S178" s="54">
        <v>230000000</v>
      </c>
      <c r="T178" s="24" t="s">
        <v>75</v>
      </c>
      <c r="U178" s="16"/>
      <c r="V178" s="16"/>
      <c r="W178" s="16" t="s">
        <v>264</v>
      </c>
      <c r="X178" s="16" t="s">
        <v>284</v>
      </c>
      <c r="Y178" s="47">
        <v>0</v>
      </c>
      <c r="Z178" s="47">
        <v>100</v>
      </c>
      <c r="AA178" s="47">
        <v>0</v>
      </c>
      <c r="AB178" s="16"/>
      <c r="AC178" s="16" t="s">
        <v>236</v>
      </c>
      <c r="AD178" s="55"/>
      <c r="AE178" s="97"/>
      <c r="AF178" s="35">
        <v>128973780</v>
      </c>
      <c r="AG178" s="35">
        <f>AF178*1.12</f>
        <v>144450633.60000002</v>
      </c>
      <c r="AH178" s="55"/>
      <c r="AI178" s="97"/>
      <c r="AJ178" s="35">
        <v>128973780</v>
      </c>
      <c r="AK178" s="35">
        <f>AJ178*1.12</f>
        <v>144450633.60000002</v>
      </c>
      <c r="AL178" s="55"/>
      <c r="AM178" s="97"/>
      <c r="AN178" s="111">
        <v>128973780</v>
      </c>
      <c r="AO178" s="111">
        <f>AN178*1.12</f>
        <v>144450633.60000002</v>
      </c>
      <c r="AP178" s="55"/>
      <c r="AQ178" s="97"/>
      <c r="AR178" s="35">
        <v>128973780</v>
      </c>
      <c r="AS178" s="35">
        <f>AR178*1.12</f>
        <v>144450633.60000002</v>
      </c>
      <c r="AT178" s="55"/>
      <c r="AU178" s="97"/>
      <c r="AV178" s="111">
        <v>128973780</v>
      </c>
      <c r="AW178" s="111">
        <f>AV178*1.12</f>
        <v>144450633.60000002</v>
      </c>
      <c r="AX178" s="56"/>
      <c r="AY178" s="56">
        <v>0</v>
      </c>
      <c r="AZ178" s="56">
        <f t="shared" ref="AZ178:AZ219" si="232">AY178*1.12</f>
        <v>0</v>
      </c>
      <c r="BA178" s="16" t="s">
        <v>245</v>
      </c>
      <c r="BB178" s="16" t="s">
        <v>350</v>
      </c>
      <c r="BC178" s="54" t="s">
        <v>351</v>
      </c>
      <c r="BD178" s="16"/>
      <c r="BE178" s="16"/>
      <c r="BF178" s="16"/>
      <c r="BG178" s="16"/>
      <c r="BH178" s="16"/>
      <c r="BI178" s="16"/>
      <c r="BJ178" s="16"/>
      <c r="BK178" s="16"/>
      <c r="BL178" s="16"/>
      <c r="BM178" s="16" t="s">
        <v>505</v>
      </c>
    </row>
    <row r="179" spans="1:65" s="6" customFormat="1" ht="12.95" customHeight="1" x14ac:dyDescent="0.2">
      <c r="A179" s="16" t="s">
        <v>71</v>
      </c>
      <c r="B179" s="23" t="s">
        <v>425</v>
      </c>
      <c r="C179" s="26"/>
      <c r="D179" s="92" t="s">
        <v>108</v>
      </c>
      <c r="E179" s="26"/>
      <c r="F179" s="26" t="s">
        <v>103</v>
      </c>
      <c r="G179" s="24" t="s">
        <v>139</v>
      </c>
      <c r="H179" s="25"/>
      <c r="I179" s="25" t="s">
        <v>123</v>
      </c>
      <c r="J179" s="25" t="s">
        <v>123</v>
      </c>
      <c r="K179" s="16" t="s">
        <v>25</v>
      </c>
      <c r="L179" s="16"/>
      <c r="M179" s="16"/>
      <c r="N179" s="138">
        <v>100</v>
      </c>
      <c r="O179" s="54">
        <v>230000000</v>
      </c>
      <c r="P179" s="16" t="s">
        <v>233</v>
      </c>
      <c r="Q179" s="16" t="s">
        <v>279</v>
      </c>
      <c r="R179" s="16" t="s">
        <v>234</v>
      </c>
      <c r="S179" s="54">
        <v>230000000</v>
      </c>
      <c r="T179" s="24" t="s">
        <v>132</v>
      </c>
      <c r="U179" s="16"/>
      <c r="V179" s="16"/>
      <c r="W179" s="16" t="s">
        <v>264</v>
      </c>
      <c r="X179" s="16" t="s">
        <v>251</v>
      </c>
      <c r="Y179" s="47">
        <v>0</v>
      </c>
      <c r="Z179" s="47">
        <v>100</v>
      </c>
      <c r="AA179" s="47">
        <v>0</v>
      </c>
      <c r="AB179" s="16"/>
      <c r="AC179" s="16" t="s">
        <v>236</v>
      </c>
      <c r="AD179" s="55"/>
      <c r="AE179" s="97"/>
      <c r="AF179" s="97">
        <v>164919375</v>
      </c>
      <c r="AG179" s="35">
        <f>AF179*1.12</f>
        <v>184709700.00000003</v>
      </c>
      <c r="AH179" s="55"/>
      <c r="AI179" s="97"/>
      <c r="AJ179" s="97">
        <v>164919375</v>
      </c>
      <c r="AK179" s="35">
        <f>AJ179*1.12</f>
        <v>184709700.00000003</v>
      </c>
      <c r="AL179" s="55"/>
      <c r="AM179" s="97"/>
      <c r="AN179" s="97">
        <v>164919375</v>
      </c>
      <c r="AO179" s="111">
        <f>AN179*1.12</f>
        <v>184709700.00000003</v>
      </c>
      <c r="AP179" s="55"/>
      <c r="AQ179" s="56"/>
      <c r="AR179" s="35"/>
      <c r="AS179" s="35"/>
      <c r="AT179" s="55"/>
      <c r="AU179" s="56"/>
      <c r="AV179" s="111"/>
      <c r="AW179" s="111"/>
      <c r="AX179" s="56"/>
      <c r="AY179" s="50">
        <v>0</v>
      </c>
      <c r="AZ179" s="50">
        <v>0</v>
      </c>
      <c r="BA179" s="16" t="s">
        <v>245</v>
      </c>
      <c r="BB179" s="16" t="s">
        <v>352</v>
      </c>
      <c r="BC179" s="24" t="s">
        <v>134</v>
      </c>
      <c r="BD179" s="16"/>
      <c r="BE179" s="16"/>
      <c r="BF179" s="16"/>
      <c r="BG179" s="16"/>
      <c r="BH179" s="16"/>
      <c r="BI179" s="16"/>
      <c r="BJ179" s="16"/>
      <c r="BK179" s="16"/>
      <c r="BL179" s="16"/>
      <c r="BM179" s="16"/>
    </row>
    <row r="180" spans="1:65" ht="12.95" customHeight="1" x14ac:dyDescent="0.2">
      <c r="A180" s="16" t="s">
        <v>71</v>
      </c>
      <c r="B180" s="23" t="s">
        <v>425</v>
      </c>
      <c r="C180" s="26"/>
      <c r="D180" s="23" t="s">
        <v>622</v>
      </c>
      <c r="E180" s="26"/>
      <c r="F180" s="26"/>
      <c r="G180" s="24" t="s">
        <v>139</v>
      </c>
      <c r="H180" s="25"/>
      <c r="I180" s="25" t="s">
        <v>123</v>
      </c>
      <c r="J180" s="25" t="s">
        <v>123</v>
      </c>
      <c r="K180" s="16" t="s">
        <v>25</v>
      </c>
      <c r="L180" s="16"/>
      <c r="M180" s="16"/>
      <c r="N180" s="138">
        <v>100</v>
      </c>
      <c r="O180" s="54">
        <v>230000000</v>
      </c>
      <c r="P180" s="16" t="s">
        <v>233</v>
      </c>
      <c r="Q180" s="16" t="s">
        <v>520</v>
      </c>
      <c r="R180" s="16" t="s">
        <v>234</v>
      </c>
      <c r="S180" s="54">
        <v>230000000</v>
      </c>
      <c r="T180" s="24" t="s">
        <v>132</v>
      </c>
      <c r="U180" s="16"/>
      <c r="V180" s="16"/>
      <c r="W180" s="16" t="s">
        <v>477</v>
      </c>
      <c r="X180" s="16" t="s">
        <v>251</v>
      </c>
      <c r="Y180" s="47">
        <v>0</v>
      </c>
      <c r="Z180" s="47">
        <v>100</v>
      </c>
      <c r="AA180" s="47">
        <v>0</v>
      </c>
      <c r="AB180" s="16"/>
      <c r="AC180" s="16" t="s">
        <v>236</v>
      </c>
      <c r="AD180" s="55"/>
      <c r="AE180" s="97"/>
      <c r="AF180" s="22">
        <v>47279062.5</v>
      </c>
      <c r="AG180" s="35">
        <f t="shared" ref="AG180:AG219" si="233">AF180*1.12</f>
        <v>52952550.000000007</v>
      </c>
      <c r="AH180" s="22"/>
      <c r="AI180" s="22"/>
      <c r="AJ180" s="22">
        <v>63038750</v>
      </c>
      <c r="AK180" s="35">
        <f>AJ180*1.12</f>
        <v>70603400</v>
      </c>
      <c r="AL180" s="22"/>
      <c r="AM180" s="22"/>
      <c r="AN180" s="22">
        <v>63038750</v>
      </c>
      <c r="AO180" s="35">
        <f>AN180*1.12</f>
        <v>70603400</v>
      </c>
      <c r="AP180" s="22"/>
      <c r="AQ180" s="22"/>
      <c r="AR180" s="22"/>
      <c r="AS180" s="22"/>
      <c r="AT180" s="22"/>
      <c r="AU180" s="22"/>
      <c r="AV180" s="22"/>
      <c r="AW180" s="22"/>
      <c r="AX180" s="22"/>
      <c r="AY180" s="50">
        <v>0</v>
      </c>
      <c r="AZ180" s="50">
        <f>AY180*1.12</f>
        <v>0</v>
      </c>
      <c r="BA180" s="16" t="s">
        <v>245</v>
      </c>
      <c r="BB180" s="16" t="s">
        <v>352</v>
      </c>
      <c r="BC180" s="24" t="s">
        <v>134</v>
      </c>
      <c r="BD180" s="14"/>
      <c r="BE180" s="14"/>
      <c r="BF180" s="14"/>
      <c r="BG180" s="14"/>
      <c r="BH180" s="14"/>
      <c r="BI180" s="14"/>
      <c r="BJ180" s="14"/>
      <c r="BK180" s="14"/>
      <c r="BL180" s="14"/>
      <c r="BM180" s="14" t="s">
        <v>623</v>
      </c>
    </row>
    <row r="181" spans="1:65" ht="12.95" customHeight="1" x14ac:dyDescent="0.2">
      <c r="A181" s="16" t="s">
        <v>71</v>
      </c>
      <c r="B181" s="23" t="s">
        <v>425</v>
      </c>
      <c r="C181" s="26"/>
      <c r="D181" s="23" t="s">
        <v>663</v>
      </c>
      <c r="E181" s="26"/>
      <c r="F181" s="26"/>
      <c r="G181" s="24" t="s">
        <v>139</v>
      </c>
      <c r="H181" s="25"/>
      <c r="I181" s="25" t="s">
        <v>123</v>
      </c>
      <c r="J181" s="25" t="s">
        <v>123</v>
      </c>
      <c r="K181" s="16" t="s">
        <v>25</v>
      </c>
      <c r="L181" s="16"/>
      <c r="M181" s="16"/>
      <c r="N181" s="138">
        <v>100</v>
      </c>
      <c r="O181" s="54">
        <v>230000000</v>
      </c>
      <c r="P181" s="16" t="s">
        <v>233</v>
      </c>
      <c r="Q181" s="16" t="s">
        <v>520</v>
      </c>
      <c r="R181" s="16" t="s">
        <v>234</v>
      </c>
      <c r="S181" s="54">
        <v>230000000</v>
      </c>
      <c r="T181" s="24" t="s">
        <v>132</v>
      </c>
      <c r="U181" s="16"/>
      <c r="V181" s="16"/>
      <c r="W181" s="16" t="s">
        <v>477</v>
      </c>
      <c r="X181" s="16" t="s">
        <v>251</v>
      </c>
      <c r="Y181" s="47">
        <v>0</v>
      </c>
      <c r="Z181" s="47">
        <v>100</v>
      </c>
      <c r="AA181" s="47">
        <v>0</v>
      </c>
      <c r="AB181" s="16"/>
      <c r="AC181" s="16" t="s">
        <v>236</v>
      </c>
      <c r="AD181" s="55"/>
      <c r="AE181" s="97"/>
      <c r="AF181" s="35">
        <f>47279062.5+8985600</f>
        <v>56264662.5</v>
      </c>
      <c r="AG181" s="35">
        <f t="shared" si="233"/>
        <v>63016422.000000007</v>
      </c>
      <c r="AH181" s="22"/>
      <c r="AI181" s="22"/>
      <c r="AJ181" s="22">
        <v>75019550</v>
      </c>
      <c r="AK181" s="35">
        <f>AJ181*1.12</f>
        <v>84021896.000000015</v>
      </c>
      <c r="AL181" s="22"/>
      <c r="AM181" s="22"/>
      <c r="AN181" s="22">
        <v>75019550</v>
      </c>
      <c r="AO181" s="35">
        <f>AN181*1.12</f>
        <v>84021896.000000015</v>
      </c>
      <c r="AP181" s="22"/>
      <c r="AQ181" s="22"/>
      <c r="AR181" s="22"/>
      <c r="AS181" s="22"/>
      <c r="AT181" s="22"/>
      <c r="AU181" s="22"/>
      <c r="AV181" s="22"/>
      <c r="AW181" s="22"/>
      <c r="AX181" s="22"/>
      <c r="AY181" s="22">
        <v>0</v>
      </c>
      <c r="AZ181" s="22">
        <f t="shared" si="232"/>
        <v>0</v>
      </c>
      <c r="BA181" s="16" t="s">
        <v>245</v>
      </c>
      <c r="BB181" s="16" t="s">
        <v>352</v>
      </c>
      <c r="BC181" s="24" t="s">
        <v>134</v>
      </c>
      <c r="BD181" s="14"/>
      <c r="BE181" s="14"/>
      <c r="BF181" s="14"/>
      <c r="BG181" s="14"/>
      <c r="BH181" s="14"/>
      <c r="BI181" s="14"/>
      <c r="BJ181" s="14"/>
      <c r="BK181" s="14"/>
      <c r="BL181" s="14"/>
      <c r="BM181" s="14" t="s">
        <v>783</v>
      </c>
    </row>
    <row r="182" spans="1:65" s="6" customFormat="1" ht="12.95" customHeight="1" x14ac:dyDescent="0.2">
      <c r="A182" s="16" t="s">
        <v>71</v>
      </c>
      <c r="B182" s="23" t="s">
        <v>425</v>
      </c>
      <c r="C182" s="14"/>
      <c r="D182" s="92" t="s">
        <v>107</v>
      </c>
      <c r="E182" s="26"/>
      <c r="F182" s="26" t="s">
        <v>104</v>
      </c>
      <c r="G182" s="24" t="s">
        <v>139</v>
      </c>
      <c r="H182" s="25"/>
      <c r="I182" s="25" t="s">
        <v>123</v>
      </c>
      <c r="J182" s="25" t="s">
        <v>123</v>
      </c>
      <c r="K182" s="16" t="s">
        <v>25</v>
      </c>
      <c r="L182" s="16"/>
      <c r="M182" s="16"/>
      <c r="N182" s="138">
        <v>100</v>
      </c>
      <c r="O182" s="54">
        <v>230000000</v>
      </c>
      <c r="P182" s="16" t="s">
        <v>233</v>
      </c>
      <c r="Q182" s="16" t="s">
        <v>279</v>
      </c>
      <c r="R182" s="16" t="s">
        <v>234</v>
      </c>
      <c r="S182" s="54">
        <v>230000000</v>
      </c>
      <c r="T182" s="24" t="s">
        <v>75</v>
      </c>
      <c r="U182" s="16"/>
      <c r="V182" s="16"/>
      <c r="W182" s="16" t="s">
        <v>264</v>
      </c>
      <c r="X182" s="16" t="s">
        <v>251</v>
      </c>
      <c r="Y182" s="47">
        <v>0</v>
      </c>
      <c r="Z182" s="47">
        <v>100</v>
      </c>
      <c r="AA182" s="47">
        <v>0</v>
      </c>
      <c r="AB182" s="16"/>
      <c r="AC182" s="16" t="s">
        <v>236</v>
      </c>
      <c r="AD182" s="55"/>
      <c r="AE182" s="97"/>
      <c r="AF182" s="35">
        <v>143527370</v>
      </c>
      <c r="AG182" s="35">
        <f t="shared" si="233"/>
        <v>160750654.40000001</v>
      </c>
      <c r="AH182" s="55"/>
      <c r="AI182" s="97"/>
      <c r="AJ182" s="35">
        <v>143527370</v>
      </c>
      <c r="AK182" s="35">
        <f t="shared" ref="AK182:AK219" si="234">AJ182*1.12</f>
        <v>160750654.40000001</v>
      </c>
      <c r="AL182" s="55"/>
      <c r="AM182" s="97"/>
      <c r="AN182" s="111">
        <v>143527370</v>
      </c>
      <c r="AO182" s="111">
        <f t="shared" ref="AO182:AO199" si="235">AN182*1.12</f>
        <v>160750654.40000001</v>
      </c>
      <c r="AP182" s="55"/>
      <c r="AQ182" s="56"/>
      <c r="AR182" s="35"/>
      <c r="AS182" s="35"/>
      <c r="AT182" s="55"/>
      <c r="AU182" s="56"/>
      <c r="AV182" s="111"/>
      <c r="AW182" s="111"/>
      <c r="AX182" s="56"/>
      <c r="AY182" s="50">
        <v>0</v>
      </c>
      <c r="AZ182" s="50">
        <v>0</v>
      </c>
      <c r="BA182" s="16" t="s">
        <v>245</v>
      </c>
      <c r="BB182" s="16" t="s">
        <v>350</v>
      </c>
      <c r="BC182" s="24" t="s">
        <v>136</v>
      </c>
      <c r="BD182" s="16"/>
      <c r="BE182" s="16"/>
      <c r="BF182" s="16"/>
      <c r="BG182" s="16"/>
      <c r="BH182" s="16"/>
      <c r="BI182" s="16"/>
      <c r="BJ182" s="16"/>
      <c r="BK182" s="16"/>
      <c r="BL182" s="16"/>
      <c r="BM182" s="16"/>
    </row>
    <row r="183" spans="1:65" ht="12.95" customHeight="1" x14ac:dyDescent="0.2">
      <c r="A183" s="16" t="s">
        <v>71</v>
      </c>
      <c r="B183" s="23" t="s">
        <v>425</v>
      </c>
      <c r="C183" s="14"/>
      <c r="D183" s="23" t="s">
        <v>624</v>
      </c>
      <c r="E183" s="26"/>
      <c r="F183" s="26"/>
      <c r="G183" s="24" t="s">
        <v>139</v>
      </c>
      <c r="H183" s="25"/>
      <c r="I183" s="25" t="s">
        <v>123</v>
      </c>
      <c r="J183" s="25" t="s">
        <v>123</v>
      </c>
      <c r="K183" s="16" t="s">
        <v>25</v>
      </c>
      <c r="L183" s="16"/>
      <c r="M183" s="16"/>
      <c r="N183" s="138">
        <v>100</v>
      </c>
      <c r="O183" s="54">
        <v>230000000</v>
      </c>
      <c r="P183" s="16" t="s">
        <v>233</v>
      </c>
      <c r="Q183" s="16" t="s">
        <v>520</v>
      </c>
      <c r="R183" s="16" t="s">
        <v>234</v>
      </c>
      <c r="S183" s="54">
        <v>230000000</v>
      </c>
      <c r="T183" s="24" t="s">
        <v>75</v>
      </c>
      <c r="U183" s="16"/>
      <c r="V183" s="16"/>
      <c r="W183" s="16" t="s">
        <v>477</v>
      </c>
      <c r="X183" s="16" t="s">
        <v>251</v>
      </c>
      <c r="Y183" s="47">
        <v>0</v>
      </c>
      <c r="Z183" s="47">
        <v>100</v>
      </c>
      <c r="AA183" s="47">
        <v>0</v>
      </c>
      <c r="AB183" s="16"/>
      <c r="AC183" s="16" t="s">
        <v>236</v>
      </c>
      <c r="AD183" s="55"/>
      <c r="AE183" s="97"/>
      <c r="AF183" s="22">
        <v>14137500</v>
      </c>
      <c r="AG183" s="35">
        <f t="shared" si="233"/>
        <v>15834000.000000002</v>
      </c>
      <c r="AH183" s="22"/>
      <c r="AI183" s="22"/>
      <c r="AJ183" s="22">
        <v>18850000</v>
      </c>
      <c r="AK183" s="35">
        <f>AJ183*1.12</f>
        <v>21112000.000000004</v>
      </c>
      <c r="AL183" s="22"/>
      <c r="AM183" s="22"/>
      <c r="AN183" s="22">
        <v>18850000</v>
      </c>
      <c r="AO183" s="35">
        <f>AN183*1.12</f>
        <v>21112000.000000004</v>
      </c>
      <c r="AP183" s="22"/>
      <c r="AQ183" s="22"/>
      <c r="AR183" s="22"/>
      <c r="AS183" s="22"/>
      <c r="AT183" s="22"/>
      <c r="AU183" s="22"/>
      <c r="AV183" s="22"/>
      <c r="AW183" s="22"/>
      <c r="AX183" s="22"/>
      <c r="AY183" s="50">
        <v>0</v>
      </c>
      <c r="AZ183" s="50">
        <f>AY183*1.12</f>
        <v>0</v>
      </c>
      <c r="BA183" s="16" t="s">
        <v>245</v>
      </c>
      <c r="BB183" s="16" t="s">
        <v>350</v>
      </c>
      <c r="BC183" s="24" t="s">
        <v>136</v>
      </c>
      <c r="BD183" s="14"/>
      <c r="BE183" s="14"/>
      <c r="BF183" s="14"/>
      <c r="BG183" s="14"/>
      <c r="BH183" s="14"/>
      <c r="BI183" s="14"/>
      <c r="BJ183" s="14"/>
      <c r="BK183" s="14"/>
      <c r="BL183" s="14"/>
      <c r="BM183" s="14" t="s">
        <v>623</v>
      </c>
    </row>
    <row r="184" spans="1:65" ht="12.95" customHeight="1" x14ac:dyDescent="0.2">
      <c r="A184" s="16" t="s">
        <v>71</v>
      </c>
      <c r="B184" s="23" t="s">
        <v>425</v>
      </c>
      <c r="C184" s="14"/>
      <c r="D184" s="23" t="s">
        <v>664</v>
      </c>
      <c r="E184" s="26"/>
      <c r="F184" s="26"/>
      <c r="G184" s="24" t="s">
        <v>139</v>
      </c>
      <c r="H184" s="25"/>
      <c r="I184" s="25" t="s">
        <v>123</v>
      </c>
      <c r="J184" s="25" t="s">
        <v>123</v>
      </c>
      <c r="K184" s="16" t="s">
        <v>25</v>
      </c>
      <c r="L184" s="16"/>
      <c r="M184" s="16"/>
      <c r="N184" s="138">
        <v>100</v>
      </c>
      <c r="O184" s="54">
        <v>230000000</v>
      </c>
      <c r="P184" s="16" t="s">
        <v>233</v>
      </c>
      <c r="Q184" s="16" t="s">
        <v>520</v>
      </c>
      <c r="R184" s="16" t="s">
        <v>234</v>
      </c>
      <c r="S184" s="54">
        <v>230000000</v>
      </c>
      <c r="T184" s="24" t="s">
        <v>75</v>
      </c>
      <c r="U184" s="16"/>
      <c r="V184" s="16"/>
      <c r="W184" s="16" t="s">
        <v>477</v>
      </c>
      <c r="X184" s="16" t="s">
        <v>251</v>
      </c>
      <c r="Y184" s="47">
        <v>0</v>
      </c>
      <c r="Z184" s="47">
        <v>100</v>
      </c>
      <c r="AA184" s="47">
        <v>0</v>
      </c>
      <c r="AB184" s="16"/>
      <c r="AC184" s="16" t="s">
        <v>236</v>
      </c>
      <c r="AD184" s="55"/>
      <c r="AE184" s="97"/>
      <c r="AF184" s="22">
        <f>14137500+17971200</f>
        <v>32108700</v>
      </c>
      <c r="AG184" s="35">
        <f t="shared" si="233"/>
        <v>35961744</v>
      </c>
      <c r="AH184" s="22"/>
      <c r="AI184" s="22"/>
      <c r="AJ184" s="22">
        <v>42811600</v>
      </c>
      <c r="AK184" s="35">
        <f>AJ184*1.12</f>
        <v>47948992.000000007</v>
      </c>
      <c r="AL184" s="22"/>
      <c r="AM184" s="22"/>
      <c r="AN184" s="22">
        <v>42811600</v>
      </c>
      <c r="AO184" s="35">
        <f>AN184*1.12</f>
        <v>47948992.000000007</v>
      </c>
      <c r="AP184" s="22"/>
      <c r="AQ184" s="22"/>
      <c r="AR184" s="22"/>
      <c r="AS184" s="22"/>
      <c r="AT184" s="22"/>
      <c r="AU184" s="22"/>
      <c r="AV184" s="22"/>
      <c r="AW184" s="22"/>
      <c r="AX184" s="22"/>
      <c r="AY184" s="22">
        <v>0</v>
      </c>
      <c r="AZ184" s="22">
        <f t="shared" si="232"/>
        <v>0</v>
      </c>
      <c r="BA184" s="16" t="s">
        <v>245</v>
      </c>
      <c r="BB184" s="16" t="s">
        <v>350</v>
      </c>
      <c r="BC184" s="24" t="s">
        <v>136</v>
      </c>
      <c r="BD184" s="14"/>
      <c r="BE184" s="14"/>
      <c r="BF184" s="14"/>
      <c r="BG184" s="14"/>
      <c r="BH184" s="14"/>
      <c r="BI184" s="14"/>
      <c r="BJ184" s="14"/>
      <c r="BK184" s="14"/>
      <c r="BL184" s="14"/>
      <c r="BM184" s="14" t="s">
        <v>783</v>
      </c>
    </row>
    <row r="185" spans="1:65" s="6" customFormat="1" ht="12.95" customHeight="1" x14ac:dyDescent="0.2">
      <c r="A185" s="16" t="s">
        <v>71</v>
      </c>
      <c r="B185" s="23" t="s">
        <v>425</v>
      </c>
      <c r="C185" s="14"/>
      <c r="D185" s="92" t="s">
        <v>111</v>
      </c>
      <c r="E185" s="26"/>
      <c r="F185" s="26" t="s">
        <v>105</v>
      </c>
      <c r="G185" s="24" t="s">
        <v>139</v>
      </c>
      <c r="H185" s="25"/>
      <c r="I185" s="25" t="s">
        <v>123</v>
      </c>
      <c r="J185" s="25" t="s">
        <v>123</v>
      </c>
      <c r="K185" s="16" t="s">
        <v>25</v>
      </c>
      <c r="L185" s="16"/>
      <c r="M185" s="16"/>
      <c r="N185" s="138">
        <v>100</v>
      </c>
      <c r="O185" s="54">
        <v>230000000</v>
      </c>
      <c r="P185" s="16" t="s">
        <v>233</v>
      </c>
      <c r="Q185" s="16" t="s">
        <v>279</v>
      </c>
      <c r="R185" s="16" t="s">
        <v>234</v>
      </c>
      <c r="S185" s="54">
        <v>230000000</v>
      </c>
      <c r="T185" s="24" t="s">
        <v>280</v>
      </c>
      <c r="U185" s="16"/>
      <c r="V185" s="16"/>
      <c r="W185" s="16" t="s">
        <v>264</v>
      </c>
      <c r="X185" s="16" t="s">
        <v>251</v>
      </c>
      <c r="Y185" s="47">
        <v>0</v>
      </c>
      <c r="Z185" s="47">
        <v>100</v>
      </c>
      <c r="AA185" s="47">
        <v>0</v>
      </c>
      <c r="AB185" s="16"/>
      <c r="AC185" s="16" t="s">
        <v>236</v>
      </c>
      <c r="AD185" s="55"/>
      <c r="AE185" s="97"/>
      <c r="AF185" s="35">
        <v>164672825</v>
      </c>
      <c r="AG185" s="35">
        <f t="shared" si="233"/>
        <v>184433564.00000003</v>
      </c>
      <c r="AH185" s="55"/>
      <c r="AI185" s="97"/>
      <c r="AJ185" s="35">
        <v>164672825</v>
      </c>
      <c r="AK185" s="35">
        <f t="shared" si="234"/>
        <v>184433564.00000003</v>
      </c>
      <c r="AL185" s="55"/>
      <c r="AM185" s="97"/>
      <c r="AN185" s="111">
        <v>164672825</v>
      </c>
      <c r="AO185" s="111">
        <f t="shared" si="235"/>
        <v>184433564.00000003</v>
      </c>
      <c r="AP185" s="55"/>
      <c r="AQ185" s="56"/>
      <c r="AR185" s="35"/>
      <c r="AS185" s="35"/>
      <c r="AT185" s="55"/>
      <c r="AU185" s="56"/>
      <c r="AV185" s="111"/>
      <c r="AW185" s="111"/>
      <c r="AX185" s="56"/>
      <c r="AY185" s="50">
        <v>0</v>
      </c>
      <c r="AZ185" s="50">
        <v>0</v>
      </c>
      <c r="BA185" s="16" t="s">
        <v>245</v>
      </c>
      <c r="BB185" s="16" t="s">
        <v>353</v>
      </c>
      <c r="BC185" s="24" t="s">
        <v>270</v>
      </c>
      <c r="BD185" s="16"/>
      <c r="BE185" s="16"/>
      <c r="BF185" s="16"/>
      <c r="BG185" s="16"/>
      <c r="BH185" s="16"/>
      <c r="BI185" s="16"/>
      <c r="BJ185" s="16"/>
      <c r="BK185" s="16"/>
      <c r="BL185" s="16"/>
      <c r="BM185" s="16"/>
    </row>
    <row r="186" spans="1:65" ht="12.95" customHeight="1" x14ac:dyDescent="0.2">
      <c r="A186" s="16" t="s">
        <v>71</v>
      </c>
      <c r="B186" s="23" t="s">
        <v>425</v>
      </c>
      <c r="C186" s="14"/>
      <c r="D186" s="23" t="s">
        <v>625</v>
      </c>
      <c r="E186" s="26"/>
      <c r="F186" s="26"/>
      <c r="G186" s="24" t="s">
        <v>139</v>
      </c>
      <c r="H186" s="25"/>
      <c r="I186" s="25" t="s">
        <v>123</v>
      </c>
      <c r="J186" s="25" t="s">
        <v>123</v>
      </c>
      <c r="K186" s="16" t="s">
        <v>25</v>
      </c>
      <c r="L186" s="16"/>
      <c r="M186" s="16"/>
      <c r="N186" s="138">
        <v>100</v>
      </c>
      <c r="O186" s="54">
        <v>230000000</v>
      </c>
      <c r="P186" s="16" t="s">
        <v>233</v>
      </c>
      <c r="Q186" s="16" t="s">
        <v>520</v>
      </c>
      <c r="R186" s="16" t="s">
        <v>234</v>
      </c>
      <c r="S186" s="54">
        <v>230000000</v>
      </c>
      <c r="T186" s="24" t="s">
        <v>280</v>
      </c>
      <c r="U186" s="16"/>
      <c r="V186" s="16"/>
      <c r="W186" s="16" t="s">
        <v>477</v>
      </c>
      <c r="X186" s="16" t="s">
        <v>251</v>
      </c>
      <c r="Y186" s="47">
        <v>0</v>
      </c>
      <c r="Z186" s="47">
        <v>100</v>
      </c>
      <c r="AA186" s="47">
        <v>0</v>
      </c>
      <c r="AB186" s="16"/>
      <c r="AC186" s="16" t="s">
        <v>236</v>
      </c>
      <c r="AD186" s="55"/>
      <c r="AE186" s="97"/>
      <c r="AF186" s="22">
        <v>47094150</v>
      </c>
      <c r="AG186" s="35">
        <f t="shared" si="233"/>
        <v>52745448.000000007</v>
      </c>
      <c r="AH186" s="22"/>
      <c r="AI186" s="22"/>
      <c r="AJ186" s="22">
        <v>62792200</v>
      </c>
      <c r="AK186" s="35">
        <f>AJ186*1.12</f>
        <v>70327264</v>
      </c>
      <c r="AL186" s="22"/>
      <c r="AM186" s="22"/>
      <c r="AN186" s="22">
        <v>62792200</v>
      </c>
      <c r="AO186" s="35">
        <f>AN186*1.12</f>
        <v>70327264</v>
      </c>
      <c r="AP186" s="22"/>
      <c r="AQ186" s="22"/>
      <c r="AR186" s="22"/>
      <c r="AS186" s="22"/>
      <c r="AT186" s="22"/>
      <c r="AU186" s="22"/>
      <c r="AV186" s="22"/>
      <c r="AW186" s="22"/>
      <c r="AX186" s="22"/>
      <c r="AY186" s="22">
        <v>0</v>
      </c>
      <c r="AZ186" s="22">
        <f t="shared" si="232"/>
        <v>0</v>
      </c>
      <c r="BA186" s="16" t="s">
        <v>245</v>
      </c>
      <c r="BB186" s="16" t="s">
        <v>353</v>
      </c>
      <c r="BC186" s="24" t="s">
        <v>270</v>
      </c>
      <c r="BD186" s="14"/>
      <c r="BE186" s="14"/>
      <c r="BF186" s="14"/>
      <c r="BG186" s="14"/>
      <c r="BH186" s="14"/>
      <c r="BI186" s="14"/>
      <c r="BJ186" s="14"/>
      <c r="BK186" s="14"/>
      <c r="BL186" s="14"/>
      <c r="BM186" s="14" t="s">
        <v>783</v>
      </c>
    </row>
    <row r="187" spans="1:65" s="6" customFormat="1" ht="12.95" customHeight="1" x14ac:dyDescent="0.2">
      <c r="A187" s="16" t="s">
        <v>71</v>
      </c>
      <c r="B187" s="23" t="s">
        <v>425</v>
      </c>
      <c r="C187" s="14"/>
      <c r="D187" s="92" t="s">
        <v>114</v>
      </c>
      <c r="E187" s="26"/>
      <c r="F187" s="26" t="s">
        <v>106</v>
      </c>
      <c r="G187" s="24" t="s">
        <v>139</v>
      </c>
      <c r="H187" s="25"/>
      <c r="I187" s="25" t="s">
        <v>123</v>
      </c>
      <c r="J187" s="25" t="s">
        <v>123</v>
      </c>
      <c r="K187" s="16" t="s">
        <v>25</v>
      </c>
      <c r="L187" s="16"/>
      <c r="M187" s="16"/>
      <c r="N187" s="138">
        <v>100</v>
      </c>
      <c r="O187" s="54">
        <v>230000000</v>
      </c>
      <c r="P187" s="16" t="s">
        <v>233</v>
      </c>
      <c r="Q187" s="16" t="s">
        <v>279</v>
      </c>
      <c r="R187" s="16" t="s">
        <v>234</v>
      </c>
      <c r="S187" s="54">
        <v>230000000</v>
      </c>
      <c r="T187" s="24" t="s">
        <v>140</v>
      </c>
      <c r="U187" s="16"/>
      <c r="V187" s="16"/>
      <c r="W187" s="16" t="s">
        <v>264</v>
      </c>
      <c r="X187" s="16" t="s">
        <v>251</v>
      </c>
      <c r="Y187" s="47">
        <v>0</v>
      </c>
      <c r="Z187" s="47">
        <v>100</v>
      </c>
      <c r="AA187" s="47">
        <v>0</v>
      </c>
      <c r="AB187" s="16"/>
      <c r="AC187" s="16" t="s">
        <v>236</v>
      </c>
      <c r="AD187" s="55"/>
      <c r="AE187" s="97"/>
      <c r="AF187" s="35">
        <v>149490495</v>
      </c>
      <c r="AG187" s="35">
        <f t="shared" si="233"/>
        <v>167429354.40000001</v>
      </c>
      <c r="AH187" s="55"/>
      <c r="AI187" s="97"/>
      <c r="AJ187" s="35">
        <v>149490495</v>
      </c>
      <c r="AK187" s="35">
        <f t="shared" si="234"/>
        <v>167429354.40000001</v>
      </c>
      <c r="AL187" s="55"/>
      <c r="AM187" s="97"/>
      <c r="AN187" s="111">
        <v>149490495</v>
      </c>
      <c r="AO187" s="111">
        <f t="shared" si="235"/>
        <v>167429354.40000001</v>
      </c>
      <c r="AP187" s="55"/>
      <c r="AQ187" s="56"/>
      <c r="AR187" s="35"/>
      <c r="AS187" s="35"/>
      <c r="AT187" s="55"/>
      <c r="AU187" s="56"/>
      <c r="AV187" s="111"/>
      <c r="AW187" s="111"/>
      <c r="AX187" s="56"/>
      <c r="AY187" s="50">
        <v>0</v>
      </c>
      <c r="AZ187" s="50">
        <v>0</v>
      </c>
      <c r="BA187" s="16" t="s">
        <v>245</v>
      </c>
      <c r="BB187" s="16" t="s">
        <v>354</v>
      </c>
      <c r="BC187" s="24" t="s">
        <v>137</v>
      </c>
      <c r="BD187" s="16"/>
      <c r="BE187" s="16"/>
      <c r="BF187" s="16"/>
      <c r="BG187" s="16"/>
      <c r="BH187" s="16"/>
      <c r="BI187" s="16"/>
      <c r="BJ187" s="16"/>
      <c r="BK187" s="16"/>
      <c r="BL187" s="16"/>
      <c r="BM187" s="16"/>
    </row>
    <row r="188" spans="1:65" ht="12.95" customHeight="1" x14ac:dyDescent="0.2">
      <c r="A188" s="16" t="s">
        <v>71</v>
      </c>
      <c r="B188" s="23" t="s">
        <v>425</v>
      </c>
      <c r="C188" s="14"/>
      <c r="D188" s="23" t="s">
        <v>626</v>
      </c>
      <c r="E188" s="26"/>
      <c r="F188" s="26"/>
      <c r="G188" s="24" t="s">
        <v>139</v>
      </c>
      <c r="H188" s="25"/>
      <c r="I188" s="25" t="s">
        <v>123</v>
      </c>
      <c r="J188" s="25" t="s">
        <v>123</v>
      </c>
      <c r="K188" s="16" t="s">
        <v>25</v>
      </c>
      <c r="L188" s="16"/>
      <c r="M188" s="16"/>
      <c r="N188" s="138">
        <v>100</v>
      </c>
      <c r="O188" s="54">
        <v>230000000</v>
      </c>
      <c r="P188" s="16" t="s">
        <v>233</v>
      </c>
      <c r="Q188" s="16" t="s">
        <v>520</v>
      </c>
      <c r="R188" s="16" t="s">
        <v>234</v>
      </c>
      <c r="S188" s="54">
        <v>230000000</v>
      </c>
      <c r="T188" s="24" t="s">
        <v>140</v>
      </c>
      <c r="U188" s="16"/>
      <c r="V188" s="16"/>
      <c r="W188" s="16" t="s">
        <v>477</v>
      </c>
      <c r="X188" s="16" t="s">
        <v>251</v>
      </c>
      <c r="Y188" s="47">
        <v>0</v>
      </c>
      <c r="Z188" s="47">
        <v>100</v>
      </c>
      <c r="AA188" s="47">
        <v>0</v>
      </c>
      <c r="AB188" s="16"/>
      <c r="AC188" s="16" t="s">
        <v>236</v>
      </c>
      <c r="AD188" s="55"/>
      <c r="AE188" s="97"/>
      <c r="AF188" s="22">
        <v>46623183.75</v>
      </c>
      <c r="AG188" s="35">
        <f t="shared" si="233"/>
        <v>52217965.800000004</v>
      </c>
      <c r="AH188" s="22"/>
      <c r="AI188" s="22"/>
      <c r="AJ188" s="22">
        <v>62164245</v>
      </c>
      <c r="AK188" s="35">
        <f>AJ188*1.12</f>
        <v>69623954.400000006</v>
      </c>
      <c r="AL188" s="22"/>
      <c r="AM188" s="22"/>
      <c r="AN188" s="22">
        <v>62164245</v>
      </c>
      <c r="AO188" s="35">
        <f>AN188*1.12</f>
        <v>69623954.400000006</v>
      </c>
      <c r="AP188" s="22"/>
      <c r="AQ188" s="22"/>
      <c r="AR188" s="22"/>
      <c r="AS188" s="22"/>
      <c r="AT188" s="22"/>
      <c r="AU188" s="22"/>
      <c r="AV188" s="22"/>
      <c r="AW188" s="22"/>
      <c r="AX188" s="22"/>
      <c r="AY188" s="22">
        <v>0</v>
      </c>
      <c r="AZ188" s="22">
        <f t="shared" si="232"/>
        <v>0</v>
      </c>
      <c r="BA188" s="16" t="s">
        <v>245</v>
      </c>
      <c r="BB188" s="16" t="s">
        <v>354</v>
      </c>
      <c r="BC188" s="24" t="s">
        <v>137</v>
      </c>
      <c r="BD188" s="14"/>
      <c r="BE188" s="14"/>
      <c r="BF188" s="14"/>
      <c r="BG188" s="14"/>
      <c r="BH188" s="14"/>
      <c r="BI188" s="14"/>
      <c r="BJ188" s="14"/>
      <c r="BK188" s="14"/>
      <c r="BL188" s="14"/>
      <c r="BM188" s="14" t="s">
        <v>783</v>
      </c>
    </row>
    <row r="189" spans="1:65" s="6" customFormat="1" ht="12.95" customHeight="1" x14ac:dyDescent="0.2">
      <c r="A189" s="16" t="s">
        <v>71</v>
      </c>
      <c r="B189" s="23" t="s">
        <v>425</v>
      </c>
      <c r="C189" s="14"/>
      <c r="D189" s="92" t="s">
        <v>112</v>
      </c>
      <c r="E189" s="26"/>
      <c r="F189" s="26" t="s">
        <v>107</v>
      </c>
      <c r="G189" s="24" t="s">
        <v>139</v>
      </c>
      <c r="H189" s="25"/>
      <c r="I189" s="25" t="s">
        <v>123</v>
      </c>
      <c r="J189" s="25" t="s">
        <v>123</v>
      </c>
      <c r="K189" s="16" t="s">
        <v>25</v>
      </c>
      <c r="L189" s="16"/>
      <c r="M189" s="16"/>
      <c r="N189" s="138">
        <v>100</v>
      </c>
      <c r="O189" s="54">
        <v>230000000</v>
      </c>
      <c r="P189" s="16" t="s">
        <v>233</v>
      </c>
      <c r="Q189" s="16" t="s">
        <v>279</v>
      </c>
      <c r="R189" s="16" t="s">
        <v>234</v>
      </c>
      <c r="S189" s="54">
        <v>230000000</v>
      </c>
      <c r="T189" s="24" t="s">
        <v>72</v>
      </c>
      <c r="U189" s="16"/>
      <c r="V189" s="16"/>
      <c r="W189" s="16" t="s">
        <v>264</v>
      </c>
      <c r="X189" s="16" t="s">
        <v>251</v>
      </c>
      <c r="Y189" s="47">
        <v>0</v>
      </c>
      <c r="Z189" s="47">
        <v>100</v>
      </c>
      <c r="AA189" s="47">
        <v>0</v>
      </c>
      <c r="AB189" s="16"/>
      <c r="AC189" s="16" t="s">
        <v>236</v>
      </c>
      <c r="AD189" s="55"/>
      <c r="AE189" s="97"/>
      <c r="AF189" s="35">
        <v>108554250</v>
      </c>
      <c r="AG189" s="35">
        <f t="shared" si="233"/>
        <v>121580760.00000001</v>
      </c>
      <c r="AH189" s="55"/>
      <c r="AI189" s="97"/>
      <c r="AJ189" s="35">
        <v>108554250</v>
      </c>
      <c r="AK189" s="35">
        <f t="shared" si="234"/>
        <v>121580760.00000001</v>
      </c>
      <c r="AL189" s="55"/>
      <c r="AM189" s="97"/>
      <c r="AN189" s="111">
        <v>108554250</v>
      </c>
      <c r="AO189" s="111">
        <f t="shared" si="235"/>
        <v>121580760.00000001</v>
      </c>
      <c r="AP189" s="55"/>
      <c r="AQ189" s="56"/>
      <c r="AR189" s="35"/>
      <c r="AS189" s="35"/>
      <c r="AT189" s="55"/>
      <c r="AU189" s="56"/>
      <c r="AV189" s="111"/>
      <c r="AW189" s="111"/>
      <c r="AX189" s="56"/>
      <c r="AY189" s="50">
        <v>0</v>
      </c>
      <c r="AZ189" s="50">
        <v>0</v>
      </c>
      <c r="BA189" s="16" t="s">
        <v>245</v>
      </c>
      <c r="BB189" s="16" t="s">
        <v>355</v>
      </c>
      <c r="BC189" s="37" t="s">
        <v>356</v>
      </c>
      <c r="BD189" s="16"/>
      <c r="BE189" s="16"/>
      <c r="BF189" s="16"/>
      <c r="BG189" s="16"/>
      <c r="BH189" s="16"/>
      <c r="BI189" s="16"/>
      <c r="BJ189" s="16"/>
      <c r="BK189" s="16"/>
      <c r="BL189" s="16"/>
      <c r="BM189" s="16"/>
    </row>
    <row r="190" spans="1:65" ht="12.95" customHeight="1" x14ac:dyDescent="0.2">
      <c r="A190" s="16" t="s">
        <v>71</v>
      </c>
      <c r="B190" s="23" t="s">
        <v>425</v>
      </c>
      <c r="C190" s="14"/>
      <c r="D190" s="23" t="s">
        <v>113</v>
      </c>
      <c r="E190" s="26"/>
      <c r="F190" s="26"/>
      <c r="G190" s="24" t="s">
        <v>139</v>
      </c>
      <c r="H190" s="25"/>
      <c r="I190" s="25" t="s">
        <v>123</v>
      </c>
      <c r="J190" s="25" t="s">
        <v>123</v>
      </c>
      <c r="K190" s="16" t="s">
        <v>25</v>
      </c>
      <c r="L190" s="16"/>
      <c r="M190" s="16"/>
      <c r="N190" s="138">
        <v>100</v>
      </c>
      <c r="O190" s="54">
        <v>230000000</v>
      </c>
      <c r="P190" s="16" t="s">
        <v>233</v>
      </c>
      <c r="Q190" s="16" t="s">
        <v>520</v>
      </c>
      <c r="R190" s="16" t="s">
        <v>234</v>
      </c>
      <c r="S190" s="54">
        <v>230000000</v>
      </c>
      <c r="T190" s="24" t="s">
        <v>72</v>
      </c>
      <c r="U190" s="16"/>
      <c r="V190" s="16"/>
      <c r="W190" s="16" t="s">
        <v>477</v>
      </c>
      <c r="X190" s="16" t="s">
        <v>251</v>
      </c>
      <c r="Y190" s="47">
        <v>0</v>
      </c>
      <c r="Z190" s="47">
        <v>100</v>
      </c>
      <c r="AA190" s="47">
        <v>0</v>
      </c>
      <c r="AB190" s="16"/>
      <c r="AC190" s="16" t="s">
        <v>236</v>
      </c>
      <c r="AD190" s="55"/>
      <c r="AE190" s="97"/>
      <c r="AF190" s="22">
        <v>81415687.5</v>
      </c>
      <c r="AG190" s="35">
        <f t="shared" si="233"/>
        <v>91185570.000000015</v>
      </c>
      <c r="AH190" s="22"/>
      <c r="AI190" s="22"/>
      <c r="AJ190" s="35">
        <v>108554250</v>
      </c>
      <c r="AK190" s="35">
        <f t="shared" si="234"/>
        <v>121580760.00000001</v>
      </c>
      <c r="AL190" s="55"/>
      <c r="AM190" s="97"/>
      <c r="AN190" s="111">
        <v>108554250</v>
      </c>
      <c r="AO190" s="111">
        <f t="shared" si="235"/>
        <v>121580760.00000001</v>
      </c>
      <c r="AP190" s="22"/>
      <c r="AQ190" s="22"/>
      <c r="AR190" s="22"/>
      <c r="AS190" s="22"/>
      <c r="AT190" s="22"/>
      <c r="AU190" s="22"/>
      <c r="AV190" s="22"/>
      <c r="AW190" s="22"/>
      <c r="AX190" s="22"/>
      <c r="AY190" s="22">
        <v>0</v>
      </c>
      <c r="AZ190" s="22">
        <f t="shared" si="232"/>
        <v>0</v>
      </c>
      <c r="BA190" s="16" t="s">
        <v>245</v>
      </c>
      <c r="BB190" s="57" t="s">
        <v>355</v>
      </c>
      <c r="BC190" s="37" t="s">
        <v>356</v>
      </c>
      <c r="BD190" s="14"/>
      <c r="BE190" s="14"/>
      <c r="BF190" s="14"/>
      <c r="BG190" s="14"/>
      <c r="BH190" s="14"/>
      <c r="BI190" s="14"/>
      <c r="BJ190" s="14"/>
      <c r="BK190" s="14"/>
      <c r="BL190" s="14"/>
      <c r="BM190" s="14" t="s">
        <v>783</v>
      </c>
    </row>
    <row r="191" spans="1:65" s="6" customFormat="1" ht="12.95" customHeight="1" x14ac:dyDescent="0.2">
      <c r="A191" s="16" t="s">
        <v>71</v>
      </c>
      <c r="B191" s="23" t="s">
        <v>425</v>
      </c>
      <c r="C191" s="14"/>
      <c r="D191" s="92" t="s">
        <v>105</v>
      </c>
      <c r="E191" s="26"/>
      <c r="F191" s="26" t="s">
        <v>99</v>
      </c>
      <c r="G191" s="24" t="s">
        <v>138</v>
      </c>
      <c r="H191" s="25"/>
      <c r="I191" s="25" t="s">
        <v>133</v>
      </c>
      <c r="J191" s="25" t="s">
        <v>133</v>
      </c>
      <c r="K191" s="16" t="s">
        <v>25</v>
      </c>
      <c r="L191" s="16"/>
      <c r="M191" s="16"/>
      <c r="N191" s="138">
        <v>100</v>
      </c>
      <c r="O191" s="54">
        <v>230000000</v>
      </c>
      <c r="P191" s="16" t="s">
        <v>233</v>
      </c>
      <c r="Q191" s="16" t="s">
        <v>279</v>
      </c>
      <c r="R191" s="16" t="s">
        <v>234</v>
      </c>
      <c r="S191" s="54">
        <v>230000000</v>
      </c>
      <c r="T191" s="24" t="s">
        <v>75</v>
      </c>
      <c r="U191" s="16"/>
      <c r="V191" s="16"/>
      <c r="W191" s="16" t="s">
        <v>264</v>
      </c>
      <c r="X191" s="16" t="s">
        <v>251</v>
      </c>
      <c r="Y191" s="47">
        <v>0</v>
      </c>
      <c r="Z191" s="47">
        <v>100</v>
      </c>
      <c r="AA191" s="47">
        <v>0</v>
      </c>
      <c r="AB191" s="16"/>
      <c r="AC191" s="16" t="s">
        <v>236</v>
      </c>
      <c r="AD191" s="55"/>
      <c r="AE191" s="97"/>
      <c r="AF191" s="35">
        <v>51387600</v>
      </c>
      <c r="AG191" s="35">
        <f t="shared" si="233"/>
        <v>57554112.000000007</v>
      </c>
      <c r="AH191" s="55"/>
      <c r="AI191" s="97"/>
      <c r="AJ191" s="35">
        <v>51387600</v>
      </c>
      <c r="AK191" s="35">
        <f t="shared" si="234"/>
        <v>57554112.000000007</v>
      </c>
      <c r="AL191" s="55"/>
      <c r="AM191" s="97"/>
      <c r="AN191" s="111">
        <v>51387600</v>
      </c>
      <c r="AO191" s="111">
        <f t="shared" si="235"/>
        <v>57554112.000000007</v>
      </c>
      <c r="AP191" s="55"/>
      <c r="AQ191" s="56"/>
      <c r="AR191" s="35"/>
      <c r="AS191" s="35"/>
      <c r="AT191" s="55"/>
      <c r="AU191" s="56"/>
      <c r="AV191" s="111"/>
      <c r="AW191" s="111"/>
      <c r="AX191" s="56"/>
      <c r="AY191" s="50">
        <v>0</v>
      </c>
      <c r="AZ191" s="50">
        <v>0</v>
      </c>
      <c r="BA191" s="16" t="s">
        <v>245</v>
      </c>
      <c r="BB191" s="16" t="s">
        <v>357</v>
      </c>
      <c r="BC191" s="24" t="s">
        <v>135</v>
      </c>
      <c r="BD191" s="16"/>
      <c r="BE191" s="16"/>
      <c r="BF191" s="16"/>
      <c r="BG191" s="16"/>
      <c r="BH191" s="16"/>
      <c r="BI191" s="16"/>
      <c r="BJ191" s="16"/>
      <c r="BK191" s="16"/>
      <c r="BL191" s="16"/>
      <c r="BM191" s="16"/>
    </row>
    <row r="192" spans="1:65" s="6" customFormat="1" ht="12.95" customHeight="1" x14ac:dyDescent="0.2">
      <c r="A192" s="16" t="s">
        <v>71</v>
      </c>
      <c r="B192" s="23" t="s">
        <v>425</v>
      </c>
      <c r="C192" s="14"/>
      <c r="D192" s="92" t="s">
        <v>519</v>
      </c>
      <c r="E192" s="26"/>
      <c r="F192" s="26" t="s">
        <v>99</v>
      </c>
      <c r="G192" s="24" t="s">
        <v>138</v>
      </c>
      <c r="H192" s="25"/>
      <c r="I192" s="25" t="s">
        <v>133</v>
      </c>
      <c r="J192" s="25" t="s">
        <v>133</v>
      </c>
      <c r="K192" s="16" t="s">
        <v>25</v>
      </c>
      <c r="L192" s="16"/>
      <c r="M192" s="16"/>
      <c r="N192" s="138">
        <v>100</v>
      </c>
      <c r="O192" s="54">
        <v>230000000</v>
      </c>
      <c r="P192" s="16" t="s">
        <v>233</v>
      </c>
      <c r="Q192" s="16" t="s">
        <v>520</v>
      </c>
      <c r="R192" s="16" t="s">
        <v>234</v>
      </c>
      <c r="S192" s="54">
        <v>230000000</v>
      </c>
      <c r="T192" s="24" t="s">
        <v>75</v>
      </c>
      <c r="U192" s="16"/>
      <c r="V192" s="16"/>
      <c r="W192" s="14" t="s">
        <v>477</v>
      </c>
      <c r="X192" s="16" t="s">
        <v>251</v>
      </c>
      <c r="Y192" s="47">
        <v>0</v>
      </c>
      <c r="Z192" s="47">
        <v>100</v>
      </c>
      <c r="AA192" s="47">
        <v>0</v>
      </c>
      <c r="AB192" s="16"/>
      <c r="AC192" s="16" t="s">
        <v>236</v>
      </c>
      <c r="AD192" s="55"/>
      <c r="AE192" s="97"/>
      <c r="AF192" s="22">
        <v>40107157</v>
      </c>
      <c r="AG192" s="71">
        <f t="shared" si="233"/>
        <v>44920015.840000004</v>
      </c>
      <c r="AH192" s="22"/>
      <c r="AI192" s="22"/>
      <c r="AJ192" s="22">
        <v>53471770</v>
      </c>
      <c r="AK192" s="22">
        <f t="shared" si="234"/>
        <v>59888382.400000006</v>
      </c>
      <c r="AL192" s="22"/>
      <c r="AM192" s="22"/>
      <c r="AN192" s="22">
        <v>53471770</v>
      </c>
      <c r="AO192" s="22">
        <f t="shared" si="235"/>
        <v>59888382.400000006</v>
      </c>
      <c r="AP192" s="22"/>
      <c r="AQ192" s="22"/>
      <c r="AR192" s="22"/>
      <c r="AS192" s="22"/>
      <c r="AT192" s="22"/>
      <c r="AU192" s="22"/>
      <c r="AV192" s="22"/>
      <c r="AW192" s="22"/>
      <c r="AX192" s="22"/>
      <c r="AY192" s="50">
        <v>0</v>
      </c>
      <c r="AZ192" s="50">
        <f t="shared" si="232"/>
        <v>0</v>
      </c>
      <c r="BA192" s="22" t="s">
        <v>245</v>
      </c>
      <c r="BB192" s="100" t="s">
        <v>357</v>
      </c>
      <c r="BC192" s="14" t="s">
        <v>135</v>
      </c>
      <c r="BD192" s="14"/>
      <c r="BE192" s="14"/>
      <c r="BF192" s="14"/>
      <c r="BG192" s="14"/>
      <c r="BH192" s="14"/>
      <c r="BI192" s="14"/>
      <c r="BJ192" s="14"/>
      <c r="BK192" s="14"/>
      <c r="BL192" s="14"/>
      <c r="BM192" s="16"/>
    </row>
    <row r="193" spans="1:65" s="6" customFormat="1" ht="12.95" customHeight="1" x14ac:dyDescent="0.2">
      <c r="A193" s="16" t="s">
        <v>71</v>
      </c>
      <c r="B193" s="23" t="s">
        <v>425</v>
      </c>
      <c r="C193" s="23"/>
      <c r="D193" s="92" t="s">
        <v>519</v>
      </c>
      <c r="E193" s="23"/>
      <c r="F193" s="23"/>
      <c r="G193" s="23" t="s">
        <v>138</v>
      </c>
      <c r="H193" s="24"/>
      <c r="I193" s="24" t="s">
        <v>133</v>
      </c>
      <c r="J193" s="25" t="s">
        <v>133</v>
      </c>
      <c r="K193" s="25" t="s">
        <v>25</v>
      </c>
      <c r="L193" s="16"/>
      <c r="M193" s="26"/>
      <c r="N193" s="138">
        <v>100</v>
      </c>
      <c r="O193" s="54">
        <v>230000000</v>
      </c>
      <c r="P193" s="16" t="s">
        <v>233</v>
      </c>
      <c r="Q193" s="16" t="s">
        <v>520</v>
      </c>
      <c r="R193" s="16" t="s">
        <v>234</v>
      </c>
      <c r="S193" s="54">
        <v>230000000</v>
      </c>
      <c r="T193" s="24" t="s">
        <v>75</v>
      </c>
      <c r="U193" s="24"/>
      <c r="V193" s="26"/>
      <c r="W193" s="14" t="s">
        <v>477</v>
      </c>
      <c r="X193" s="16" t="s">
        <v>251</v>
      </c>
      <c r="Y193" s="16">
        <v>0</v>
      </c>
      <c r="Z193" s="23">
        <v>100</v>
      </c>
      <c r="AA193" s="23">
        <v>0</v>
      </c>
      <c r="AB193" s="23"/>
      <c r="AC193" s="23" t="s">
        <v>236</v>
      </c>
      <c r="AD193" s="16"/>
      <c r="AE193" s="26"/>
      <c r="AF193" s="22">
        <v>40107157</v>
      </c>
      <c r="AG193" s="71">
        <f t="shared" si="233"/>
        <v>44920015.840000004</v>
      </c>
      <c r="AH193" s="22"/>
      <c r="AI193" s="22"/>
      <c r="AJ193" s="22">
        <v>53471770</v>
      </c>
      <c r="AK193" s="22">
        <f t="shared" si="234"/>
        <v>59888382.400000006</v>
      </c>
      <c r="AL193" s="22"/>
      <c r="AM193" s="22"/>
      <c r="AN193" s="22">
        <v>53471770</v>
      </c>
      <c r="AO193" s="22">
        <f t="shared" si="235"/>
        <v>59888382.400000006</v>
      </c>
      <c r="AP193" s="22"/>
      <c r="AQ193" s="22"/>
      <c r="AR193" s="22"/>
      <c r="AS193" s="22"/>
      <c r="AT193" s="22"/>
      <c r="AU193" s="22"/>
      <c r="AV193" s="22"/>
      <c r="AW193" s="22"/>
      <c r="AX193" s="22"/>
      <c r="AY193" s="71">
        <v>0</v>
      </c>
      <c r="AZ193" s="71">
        <f t="shared" si="232"/>
        <v>0</v>
      </c>
      <c r="BA193" s="22" t="s">
        <v>245</v>
      </c>
      <c r="BB193" s="100" t="s">
        <v>357</v>
      </c>
      <c r="BC193" s="14" t="s">
        <v>135</v>
      </c>
      <c r="BD193" s="139"/>
      <c r="BE193" s="26"/>
      <c r="BF193" s="26"/>
      <c r="BG193" s="26"/>
      <c r="BH193" s="26"/>
      <c r="BI193" s="26"/>
      <c r="BJ193" s="26"/>
      <c r="BK193" s="26"/>
      <c r="BL193" s="26"/>
      <c r="BM193" s="14" t="s">
        <v>675</v>
      </c>
    </row>
    <row r="194" spans="1:65" s="6" customFormat="1" ht="12.95" customHeight="1" x14ac:dyDescent="0.2">
      <c r="A194" s="16" t="s">
        <v>71</v>
      </c>
      <c r="B194" s="23" t="s">
        <v>425</v>
      </c>
      <c r="C194" s="14"/>
      <c r="D194" s="92" t="s">
        <v>106</v>
      </c>
      <c r="E194" s="26"/>
      <c r="F194" s="26" t="s">
        <v>101</v>
      </c>
      <c r="G194" s="24" t="s">
        <v>138</v>
      </c>
      <c r="H194" s="25"/>
      <c r="I194" s="25" t="s">
        <v>133</v>
      </c>
      <c r="J194" s="25" t="s">
        <v>133</v>
      </c>
      <c r="K194" s="16" t="s">
        <v>25</v>
      </c>
      <c r="L194" s="16"/>
      <c r="M194" s="16"/>
      <c r="N194" s="138">
        <v>100</v>
      </c>
      <c r="O194" s="54">
        <v>230000000</v>
      </c>
      <c r="P194" s="16" t="s">
        <v>233</v>
      </c>
      <c r="Q194" s="16" t="s">
        <v>279</v>
      </c>
      <c r="R194" s="16" t="s">
        <v>234</v>
      </c>
      <c r="S194" s="54">
        <v>230000000</v>
      </c>
      <c r="T194" s="24" t="s">
        <v>280</v>
      </c>
      <c r="U194" s="16"/>
      <c r="V194" s="16"/>
      <c r="W194" s="16" t="s">
        <v>264</v>
      </c>
      <c r="X194" s="16" t="s">
        <v>251</v>
      </c>
      <c r="Y194" s="47">
        <v>0</v>
      </c>
      <c r="Z194" s="47">
        <v>100</v>
      </c>
      <c r="AA194" s="47">
        <v>0</v>
      </c>
      <c r="AB194" s="16"/>
      <c r="AC194" s="16" t="s">
        <v>236</v>
      </c>
      <c r="AD194" s="55"/>
      <c r="AE194" s="97"/>
      <c r="AF194" s="35">
        <v>9672960</v>
      </c>
      <c r="AG194" s="35">
        <f t="shared" si="233"/>
        <v>10833715.200000001</v>
      </c>
      <c r="AH194" s="55"/>
      <c r="AI194" s="97"/>
      <c r="AJ194" s="35">
        <v>9672960</v>
      </c>
      <c r="AK194" s="35">
        <f t="shared" si="234"/>
        <v>10833715.200000001</v>
      </c>
      <c r="AL194" s="55"/>
      <c r="AM194" s="97"/>
      <c r="AN194" s="111">
        <v>9672960</v>
      </c>
      <c r="AO194" s="111">
        <f t="shared" si="235"/>
        <v>10833715.200000001</v>
      </c>
      <c r="AP194" s="55"/>
      <c r="AQ194" s="56"/>
      <c r="AR194" s="35"/>
      <c r="AS194" s="35"/>
      <c r="AT194" s="55"/>
      <c r="AU194" s="56"/>
      <c r="AV194" s="111"/>
      <c r="AW194" s="111"/>
      <c r="AX194" s="56"/>
      <c r="AY194" s="50">
        <v>0</v>
      </c>
      <c r="AZ194" s="50">
        <v>0</v>
      </c>
      <c r="BA194" s="16" t="s">
        <v>245</v>
      </c>
      <c r="BB194" s="16" t="s">
        <v>358</v>
      </c>
      <c r="BC194" s="25" t="s">
        <v>269</v>
      </c>
      <c r="BD194" s="16"/>
      <c r="BE194" s="16"/>
      <c r="BF194" s="16"/>
      <c r="BG194" s="16"/>
      <c r="BH194" s="16"/>
      <c r="BI194" s="16"/>
      <c r="BJ194" s="16"/>
      <c r="BK194" s="16"/>
      <c r="BL194" s="16"/>
      <c r="BM194" s="16"/>
    </row>
    <row r="195" spans="1:65" s="6" customFormat="1" ht="12.95" customHeight="1" x14ac:dyDescent="0.2">
      <c r="A195" s="16" t="s">
        <v>71</v>
      </c>
      <c r="B195" s="23" t="s">
        <v>425</v>
      </c>
      <c r="C195" s="14"/>
      <c r="D195" s="92" t="s">
        <v>521</v>
      </c>
      <c r="E195" s="26"/>
      <c r="F195" s="26" t="s">
        <v>101</v>
      </c>
      <c r="G195" s="24" t="s">
        <v>138</v>
      </c>
      <c r="H195" s="25"/>
      <c r="I195" s="25" t="s">
        <v>133</v>
      </c>
      <c r="J195" s="25" t="s">
        <v>133</v>
      </c>
      <c r="K195" s="16" t="s">
        <v>25</v>
      </c>
      <c r="L195" s="16"/>
      <c r="M195" s="16"/>
      <c r="N195" s="138">
        <v>100</v>
      </c>
      <c r="O195" s="54">
        <v>230000000</v>
      </c>
      <c r="P195" s="16" t="s">
        <v>233</v>
      </c>
      <c r="Q195" s="16" t="s">
        <v>520</v>
      </c>
      <c r="R195" s="16" t="s">
        <v>234</v>
      </c>
      <c r="S195" s="54">
        <v>230000000</v>
      </c>
      <c r="T195" s="24" t="s">
        <v>280</v>
      </c>
      <c r="U195" s="16"/>
      <c r="V195" s="16"/>
      <c r="W195" s="14" t="s">
        <v>477</v>
      </c>
      <c r="X195" s="32" t="s">
        <v>251</v>
      </c>
      <c r="Y195" s="47">
        <v>0</v>
      </c>
      <c r="Z195" s="47">
        <v>100</v>
      </c>
      <c r="AA195" s="47">
        <v>0</v>
      </c>
      <c r="AB195" s="16"/>
      <c r="AC195" s="16" t="s">
        <v>236</v>
      </c>
      <c r="AD195" s="55"/>
      <c r="AE195" s="97"/>
      <c r="AF195" s="27">
        <v>7254720</v>
      </c>
      <c r="AG195" s="71">
        <f t="shared" si="233"/>
        <v>8125286.4000000004</v>
      </c>
      <c r="AH195" s="27"/>
      <c r="AI195" s="27"/>
      <c r="AJ195" s="71">
        <v>9672960</v>
      </c>
      <c r="AK195" s="71">
        <f t="shared" si="234"/>
        <v>10833715.200000001</v>
      </c>
      <c r="AL195" s="71"/>
      <c r="AM195" s="71"/>
      <c r="AN195" s="71">
        <v>9672960</v>
      </c>
      <c r="AO195" s="71">
        <f t="shared" si="235"/>
        <v>10833715.200000001</v>
      </c>
      <c r="AP195" s="27"/>
      <c r="AQ195" s="27"/>
      <c r="AR195" s="27"/>
      <c r="AS195" s="27"/>
      <c r="AT195" s="27"/>
      <c r="AU195" s="27"/>
      <c r="AV195" s="27"/>
      <c r="AW195" s="27"/>
      <c r="AX195" s="27"/>
      <c r="AY195" s="50">
        <v>0</v>
      </c>
      <c r="AZ195" s="50">
        <f t="shared" si="232"/>
        <v>0</v>
      </c>
      <c r="BA195" s="22" t="s">
        <v>245</v>
      </c>
      <c r="BB195" s="100" t="s">
        <v>358</v>
      </c>
      <c r="BC195" s="14" t="s">
        <v>269</v>
      </c>
      <c r="BD195" s="28"/>
      <c r="BE195" s="28"/>
      <c r="BF195" s="28"/>
      <c r="BG195" s="28"/>
      <c r="BH195" s="28"/>
      <c r="BI195" s="28"/>
      <c r="BJ195" s="28"/>
      <c r="BK195" s="28"/>
      <c r="BL195" s="28"/>
      <c r="BM195" s="16"/>
    </row>
    <row r="196" spans="1:65" s="6" customFormat="1" ht="12.95" customHeight="1" x14ac:dyDescent="0.2">
      <c r="A196" s="32" t="s">
        <v>71</v>
      </c>
      <c r="B196" s="29" t="s">
        <v>425</v>
      </c>
      <c r="C196" s="29"/>
      <c r="D196" s="92" t="s">
        <v>521</v>
      </c>
      <c r="E196" s="140"/>
      <c r="F196" s="29"/>
      <c r="G196" s="29" t="s">
        <v>138</v>
      </c>
      <c r="H196" s="30"/>
      <c r="I196" s="30" t="s">
        <v>133</v>
      </c>
      <c r="J196" s="31" t="s">
        <v>133</v>
      </c>
      <c r="K196" s="31" t="s">
        <v>25</v>
      </c>
      <c r="L196" s="32"/>
      <c r="M196" s="33"/>
      <c r="N196" s="141">
        <v>100</v>
      </c>
      <c r="O196" s="142">
        <v>230000000</v>
      </c>
      <c r="P196" s="16" t="s">
        <v>233</v>
      </c>
      <c r="Q196" s="16" t="s">
        <v>520</v>
      </c>
      <c r="R196" s="32" t="s">
        <v>234</v>
      </c>
      <c r="S196" s="142">
        <v>230000000</v>
      </c>
      <c r="T196" s="30" t="s">
        <v>280</v>
      </c>
      <c r="U196" s="30"/>
      <c r="V196" s="33"/>
      <c r="W196" s="14" t="s">
        <v>477</v>
      </c>
      <c r="X196" s="32" t="s">
        <v>251</v>
      </c>
      <c r="Y196" s="32">
        <v>0</v>
      </c>
      <c r="Z196" s="29">
        <v>100</v>
      </c>
      <c r="AA196" s="29">
        <v>0</v>
      </c>
      <c r="AB196" s="29"/>
      <c r="AC196" s="29" t="s">
        <v>236</v>
      </c>
      <c r="AD196" s="32"/>
      <c r="AE196" s="33"/>
      <c r="AF196" s="27">
        <v>7254720</v>
      </c>
      <c r="AG196" s="71">
        <f t="shared" si="233"/>
        <v>8125286.4000000004</v>
      </c>
      <c r="AH196" s="27"/>
      <c r="AI196" s="27"/>
      <c r="AJ196" s="71">
        <v>9672960</v>
      </c>
      <c r="AK196" s="71">
        <f t="shared" si="234"/>
        <v>10833715.200000001</v>
      </c>
      <c r="AL196" s="71"/>
      <c r="AM196" s="71"/>
      <c r="AN196" s="71">
        <v>9672960</v>
      </c>
      <c r="AO196" s="71">
        <f t="shared" si="235"/>
        <v>10833715.200000001</v>
      </c>
      <c r="AP196" s="27"/>
      <c r="AQ196" s="27"/>
      <c r="AR196" s="27"/>
      <c r="AS196" s="27"/>
      <c r="AT196" s="27"/>
      <c r="AU196" s="27"/>
      <c r="AV196" s="27"/>
      <c r="AW196" s="27"/>
      <c r="AX196" s="27"/>
      <c r="AY196" s="71">
        <v>0</v>
      </c>
      <c r="AZ196" s="71">
        <f t="shared" si="232"/>
        <v>0</v>
      </c>
      <c r="BA196" s="22" t="s">
        <v>245</v>
      </c>
      <c r="BB196" s="100" t="s">
        <v>358</v>
      </c>
      <c r="BC196" s="14" t="s">
        <v>269</v>
      </c>
      <c r="BD196" s="139"/>
      <c r="BE196" s="26"/>
      <c r="BF196" s="26"/>
      <c r="BG196" s="26"/>
      <c r="BH196" s="26"/>
      <c r="BI196" s="26"/>
      <c r="BJ196" s="26"/>
      <c r="BK196" s="26"/>
      <c r="BL196" s="26"/>
      <c r="BM196" s="14" t="s">
        <v>675</v>
      </c>
    </row>
    <row r="197" spans="1:65" s="6" customFormat="1" ht="12.95" customHeight="1" x14ac:dyDescent="0.2">
      <c r="A197" s="16" t="s">
        <v>71</v>
      </c>
      <c r="B197" s="23" t="s">
        <v>425</v>
      </c>
      <c r="C197" s="14"/>
      <c r="D197" s="92" t="s">
        <v>104</v>
      </c>
      <c r="E197" s="26"/>
      <c r="F197" s="26" t="s">
        <v>102</v>
      </c>
      <c r="G197" s="24" t="s">
        <v>138</v>
      </c>
      <c r="H197" s="25"/>
      <c r="I197" s="25" t="s">
        <v>133</v>
      </c>
      <c r="J197" s="25" t="s">
        <v>133</v>
      </c>
      <c r="K197" s="16" t="s">
        <v>25</v>
      </c>
      <c r="L197" s="16"/>
      <c r="M197" s="16"/>
      <c r="N197" s="138">
        <v>100</v>
      </c>
      <c r="O197" s="54">
        <v>230000000</v>
      </c>
      <c r="P197" s="16" t="s">
        <v>233</v>
      </c>
      <c r="Q197" s="16" t="s">
        <v>279</v>
      </c>
      <c r="R197" s="16" t="s">
        <v>234</v>
      </c>
      <c r="S197" s="54">
        <v>230000000</v>
      </c>
      <c r="T197" s="24" t="s">
        <v>72</v>
      </c>
      <c r="U197" s="16"/>
      <c r="V197" s="16"/>
      <c r="W197" s="16" t="s">
        <v>264</v>
      </c>
      <c r="X197" s="16" t="s">
        <v>251</v>
      </c>
      <c r="Y197" s="47">
        <v>0</v>
      </c>
      <c r="Z197" s="47">
        <v>100</v>
      </c>
      <c r="AA197" s="47">
        <v>0</v>
      </c>
      <c r="AB197" s="16"/>
      <c r="AC197" s="16" t="s">
        <v>236</v>
      </c>
      <c r="AD197" s="55"/>
      <c r="AE197" s="97"/>
      <c r="AF197" s="35">
        <v>40903170</v>
      </c>
      <c r="AG197" s="35">
        <f t="shared" si="233"/>
        <v>45811550.400000006</v>
      </c>
      <c r="AH197" s="55"/>
      <c r="AI197" s="97"/>
      <c r="AJ197" s="35">
        <v>40903170</v>
      </c>
      <c r="AK197" s="35">
        <f t="shared" si="234"/>
        <v>45811550.400000006</v>
      </c>
      <c r="AL197" s="55"/>
      <c r="AM197" s="97"/>
      <c r="AN197" s="111">
        <v>40903170</v>
      </c>
      <c r="AO197" s="111">
        <f t="shared" si="235"/>
        <v>45811550.400000006</v>
      </c>
      <c r="AP197" s="55"/>
      <c r="AQ197" s="56"/>
      <c r="AR197" s="35"/>
      <c r="AS197" s="35"/>
      <c r="AT197" s="55"/>
      <c r="AU197" s="56"/>
      <c r="AV197" s="111"/>
      <c r="AW197" s="111"/>
      <c r="AX197" s="56"/>
      <c r="AY197" s="50">
        <v>0</v>
      </c>
      <c r="AZ197" s="50">
        <v>0</v>
      </c>
      <c r="BA197" s="16" t="s">
        <v>245</v>
      </c>
      <c r="BB197" s="16" t="s">
        <v>359</v>
      </c>
      <c r="BC197" s="37" t="s">
        <v>360</v>
      </c>
      <c r="BD197" s="16"/>
      <c r="BE197" s="16"/>
      <c r="BF197" s="16"/>
      <c r="BG197" s="16"/>
      <c r="BH197" s="16"/>
      <c r="BI197" s="16"/>
      <c r="BJ197" s="16"/>
      <c r="BK197" s="16"/>
      <c r="BL197" s="16"/>
      <c r="BM197" s="16"/>
    </row>
    <row r="198" spans="1:65" s="6" customFormat="1" ht="12.95" customHeight="1" x14ac:dyDescent="0.2">
      <c r="A198" s="16" t="s">
        <v>71</v>
      </c>
      <c r="B198" s="23" t="s">
        <v>425</v>
      </c>
      <c r="C198" s="14"/>
      <c r="D198" s="92" t="s">
        <v>522</v>
      </c>
      <c r="E198" s="26"/>
      <c r="F198" s="26" t="s">
        <v>102</v>
      </c>
      <c r="G198" s="24" t="s">
        <v>138</v>
      </c>
      <c r="H198" s="25"/>
      <c r="I198" s="25" t="s">
        <v>133</v>
      </c>
      <c r="J198" s="25" t="s">
        <v>133</v>
      </c>
      <c r="K198" s="16" t="s">
        <v>25</v>
      </c>
      <c r="L198" s="16"/>
      <c r="M198" s="16"/>
      <c r="N198" s="138">
        <v>100</v>
      </c>
      <c r="O198" s="54">
        <v>230000000</v>
      </c>
      <c r="P198" s="16" t="s">
        <v>233</v>
      </c>
      <c r="Q198" s="16" t="s">
        <v>520</v>
      </c>
      <c r="R198" s="16" t="s">
        <v>234</v>
      </c>
      <c r="S198" s="54">
        <v>230000000</v>
      </c>
      <c r="T198" s="24" t="s">
        <v>72</v>
      </c>
      <c r="U198" s="16"/>
      <c r="V198" s="16"/>
      <c r="W198" s="14" t="s">
        <v>477</v>
      </c>
      <c r="X198" s="16" t="s">
        <v>251</v>
      </c>
      <c r="Y198" s="47">
        <v>0</v>
      </c>
      <c r="Z198" s="47">
        <v>100</v>
      </c>
      <c r="AA198" s="47">
        <v>0</v>
      </c>
      <c r="AB198" s="16"/>
      <c r="AC198" s="16" t="s">
        <v>236</v>
      </c>
      <c r="AD198" s="55"/>
      <c r="AE198" s="97"/>
      <c r="AF198" s="27">
        <v>30677377.5</v>
      </c>
      <c r="AG198" s="71">
        <f t="shared" si="233"/>
        <v>34358662.800000004</v>
      </c>
      <c r="AH198" s="22"/>
      <c r="AI198" s="22"/>
      <c r="AJ198" s="71">
        <v>40903170</v>
      </c>
      <c r="AK198" s="71">
        <f t="shared" si="234"/>
        <v>45811550.400000006</v>
      </c>
      <c r="AL198" s="71"/>
      <c r="AM198" s="71"/>
      <c r="AN198" s="71">
        <v>40903170</v>
      </c>
      <c r="AO198" s="71">
        <f t="shared" si="235"/>
        <v>45811550.400000006</v>
      </c>
      <c r="AP198" s="22"/>
      <c r="AQ198" s="22"/>
      <c r="AR198" s="22"/>
      <c r="AS198" s="22"/>
      <c r="AT198" s="22"/>
      <c r="AU198" s="22"/>
      <c r="AV198" s="22"/>
      <c r="AW198" s="22"/>
      <c r="AX198" s="22"/>
      <c r="AY198" s="50">
        <v>0</v>
      </c>
      <c r="AZ198" s="50">
        <f t="shared" si="232"/>
        <v>0</v>
      </c>
      <c r="BA198" s="22" t="s">
        <v>245</v>
      </c>
      <c r="BB198" s="100" t="s">
        <v>359</v>
      </c>
      <c r="BC198" s="14" t="s">
        <v>360</v>
      </c>
      <c r="BD198" s="14"/>
      <c r="BE198" s="14"/>
      <c r="BF198" s="14"/>
      <c r="BG198" s="14"/>
      <c r="BH198" s="14"/>
      <c r="BI198" s="14"/>
      <c r="BJ198" s="14"/>
      <c r="BK198" s="14"/>
      <c r="BL198" s="14"/>
      <c r="BM198" s="16"/>
    </row>
    <row r="199" spans="1:65" s="6" customFormat="1" ht="12.95" customHeight="1" x14ac:dyDescent="0.2">
      <c r="A199" s="16" t="s">
        <v>71</v>
      </c>
      <c r="B199" s="23" t="s">
        <v>425</v>
      </c>
      <c r="C199" s="23"/>
      <c r="D199" s="92" t="s">
        <v>522</v>
      </c>
      <c r="E199" s="94"/>
      <c r="F199" s="23"/>
      <c r="G199" s="23" t="s">
        <v>138</v>
      </c>
      <c r="H199" s="24"/>
      <c r="I199" s="24" t="s">
        <v>133</v>
      </c>
      <c r="J199" s="25" t="s">
        <v>133</v>
      </c>
      <c r="K199" s="25" t="s">
        <v>25</v>
      </c>
      <c r="L199" s="16"/>
      <c r="M199" s="26"/>
      <c r="N199" s="138">
        <v>100</v>
      </c>
      <c r="O199" s="54">
        <v>230000000</v>
      </c>
      <c r="P199" s="16" t="s">
        <v>233</v>
      </c>
      <c r="Q199" s="16" t="s">
        <v>520</v>
      </c>
      <c r="R199" s="16" t="s">
        <v>234</v>
      </c>
      <c r="S199" s="54">
        <v>230000000</v>
      </c>
      <c r="T199" s="24" t="s">
        <v>72</v>
      </c>
      <c r="U199" s="24"/>
      <c r="V199" s="26"/>
      <c r="W199" s="14" t="s">
        <v>477</v>
      </c>
      <c r="X199" s="16" t="s">
        <v>251</v>
      </c>
      <c r="Y199" s="16">
        <v>0</v>
      </c>
      <c r="Z199" s="23">
        <v>100</v>
      </c>
      <c r="AA199" s="23">
        <v>0</v>
      </c>
      <c r="AB199" s="23"/>
      <c r="AC199" s="23" t="s">
        <v>236</v>
      </c>
      <c r="AD199" s="16"/>
      <c r="AE199" s="26"/>
      <c r="AF199" s="27">
        <v>30677377.5</v>
      </c>
      <c r="AG199" s="71">
        <f t="shared" si="233"/>
        <v>34358662.800000004</v>
      </c>
      <c r="AH199" s="22"/>
      <c r="AI199" s="22"/>
      <c r="AJ199" s="71">
        <v>40903170</v>
      </c>
      <c r="AK199" s="71">
        <f t="shared" si="234"/>
        <v>45811550.400000006</v>
      </c>
      <c r="AL199" s="71"/>
      <c r="AM199" s="71"/>
      <c r="AN199" s="71">
        <v>40903170</v>
      </c>
      <c r="AO199" s="71">
        <f t="shared" si="235"/>
        <v>45811550.400000006</v>
      </c>
      <c r="AP199" s="22"/>
      <c r="AQ199" s="22"/>
      <c r="AR199" s="22"/>
      <c r="AS199" s="22"/>
      <c r="AT199" s="22"/>
      <c r="AU199" s="22"/>
      <c r="AV199" s="22"/>
      <c r="AW199" s="22"/>
      <c r="AX199" s="22"/>
      <c r="AY199" s="71">
        <v>0</v>
      </c>
      <c r="AZ199" s="71">
        <f t="shared" si="232"/>
        <v>0</v>
      </c>
      <c r="BA199" s="22" t="s">
        <v>245</v>
      </c>
      <c r="BB199" s="100" t="s">
        <v>359</v>
      </c>
      <c r="BC199" s="14" t="s">
        <v>360</v>
      </c>
      <c r="BD199" s="143"/>
      <c r="BE199" s="34"/>
      <c r="BF199" s="34"/>
      <c r="BG199" s="34"/>
      <c r="BH199" s="34"/>
      <c r="BI199" s="34"/>
      <c r="BJ199" s="34"/>
      <c r="BK199" s="34"/>
      <c r="BL199" s="34"/>
      <c r="BM199" s="14" t="s">
        <v>675</v>
      </c>
    </row>
    <row r="200" spans="1:65" s="6" customFormat="1" ht="12.95" customHeight="1" x14ac:dyDescent="0.2">
      <c r="A200" s="16" t="s">
        <v>361</v>
      </c>
      <c r="B200" s="23" t="s">
        <v>425</v>
      </c>
      <c r="C200" s="14"/>
      <c r="D200" s="26"/>
      <c r="E200" s="26"/>
      <c r="F200" s="26" t="s">
        <v>91</v>
      </c>
      <c r="G200" s="16" t="s">
        <v>362</v>
      </c>
      <c r="H200" s="16"/>
      <c r="I200" s="16" t="s">
        <v>363</v>
      </c>
      <c r="J200" s="16" t="s">
        <v>363</v>
      </c>
      <c r="K200" s="16" t="s">
        <v>25</v>
      </c>
      <c r="L200" s="16"/>
      <c r="M200" s="16"/>
      <c r="N200" s="47">
        <v>30</v>
      </c>
      <c r="O200" s="16">
        <v>230000000</v>
      </c>
      <c r="P200" s="16" t="s">
        <v>233</v>
      </c>
      <c r="Q200" s="16" t="s">
        <v>272</v>
      </c>
      <c r="R200" s="16" t="s">
        <v>234</v>
      </c>
      <c r="S200" s="16">
        <v>230000000</v>
      </c>
      <c r="T200" s="16" t="s">
        <v>68</v>
      </c>
      <c r="U200" s="16"/>
      <c r="V200" s="16" t="s">
        <v>235</v>
      </c>
      <c r="W200" s="16"/>
      <c r="X200" s="16"/>
      <c r="Y200" s="47">
        <v>0</v>
      </c>
      <c r="Z200" s="47">
        <v>90</v>
      </c>
      <c r="AA200" s="47">
        <v>10</v>
      </c>
      <c r="AB200" s="16"/>
      <c r="AC200" s="16" t="s">
        <v>236</v>
      </c>
      <c r="AD200" s="55"/>
      <c r="AE200" s="97"/>
      <c r="AF200" s="35">
        <v>214020000</v>
      </c>
      <c r="AG200" s="35">
        <f t="shared" si="233"/>
        <v>239702400.00000003</v>
      </c>
      <c r="AH200" s="55"/>
      <c r="AI200" s="97"/>
      <c r="AJ200" s="35">
        <v>214020000</v>
      </c>
      <c r="AK200" s="35">
        <f t="shared" si="234"/>
        <v>239702400.00000003</v>
      </c>
      <c r="AL200" s="55"/>
      <c r="AM200" s="97"/>
      <c r="AN200" s="111"/>
      <c r="AO200" s="111"/>
      <c r="AP200" s="55"/>
      <c r="AQ200" s="56"/>
      <c r="AR200" s="35"/>
      <c r="AS200" s="35"/>
      <c r="AT200" s="55"/>
      <c r="AU200" s="56"/>
      <c r="AV200" s="111"/>
      <c r="AW200" s="111"/>
      <c r="AX200" s="56"/>
      <c r="AY200" s="50">
        <v>0</v>
      </c>
      <c r="AZ200" s="50">
        <v>0</v>
      </c>
      <c r="BA200" s="16" t="s">
        <v>245</v>
      </c>
      <c r="BB200" s="16" t="s">
        <v>364</v>
      </c>
      <c r="BC200" s="16" t="s">
        <v>365</v>
      </c>
      <c r="BD200" s="16"/>
      <c r="BE200" s="16"/>
      <c r="BF200" s="16"/>
      <c r="BG200" s="16"/>
      <c r="BH200" s="16"/>
      <c r="BI200" s="16"/>
      <c r="BJ200" s="16"/>
      <c r="BK200" s="16"/>
      <c r="BL200" s="16"/>
      <c r="BM200" s="16"/>
    </row>
    <row r="201" spans="1:65" s="6" customFormat="1" ht="12.95" customHeight="1" x14ac:dyDescent="0.2">
      <c r="A201" s="16" t="s">
        <v>87</v>
      </c>
      <c r="B201" s="16"/>
      <c r="C201" s="14"/>
      <c r="D201" s="26"/>
      <c r="E201" s="26"/>
      <c r="F201" s="26" t="s">
        <v>92</v>
      </c>
      <c r="G201" s="16" t="s">
        <v>141</v>
      </c>
      <c r="H201" s="16"/>
      <c r="I201" s="16" t="s">
        <v>127</v>
      </c>
      <c r="J201" s="16" t="s">
        <v>127</v>
      </c>
      <c r="K201" s="16" t="s">
        <v>25</v>
      </c>
      <c r="L201" s="16"/>
      <c r="M201" s="16"/>
      <c r="N201" s="47">
        <v>100</v>
      </c>
      <c r="O201" s="16" t="s">
        <v>232</v>
      </c>
      <c r="P201" s="16" t="s">
        <v>233</v>
      </c>
      <c r="Q201" s="16" t="s">
        <v>272</v>
      </c>
      <c r="R201" s="16" t="s">
        <v>234</v>
      </c>
      <c r="S201" s="16" t="s">
        <v>232</v>
      </c>
      <c r="T201" s="16" t="s">
        <v>132</v>
      </c>
      <c r="U201" s="16"/>
      <c r="V201" s="16"/>
      <c r="W201" s="16" t="s">
        <v>264</v>
      </c>
      <c r="X201" s="16" t="s">
        <v>251</v>
      </c>
      <c r="Y201" s="47">
        <v>0</v>
      </c>
      <c r="Z201" s="47">
        <v>100</v>
      </c>
      <c r="AA201" s="47">
        <v>0</v>
      </c>
      <c r="AB201" s="16"/>
      <c r="AC201" s="16" t="s">
        <v>236</v>
      </c>
      <c r="AD201" s="55"/>
      <c r="AE201" s="97"/>
      <c r="AF201" s="97">
        <v>143376584.24000001</v>
      </c>
      <c r="AG201" s="35">
        <f t="shared" si="233"/>
        <v>160581774.34880003</v>
      </c>
      <c r="AH201" s="55"/>
      <c r="AI201" s="97"/>
      <c r="AJ201" s="97">
        <v>143376584.24000001</v>
      </c>
      <c r="AK201" s="35">
        <f t="shared" si="234"/>
        <v>160581774.34880003</v>
      </c>
      <c r="AL201" s="55"/>
      <c r="AM201" s="97"/>
      <c r="AN201" s="97">
        <v>143376584.24000001</v>
      </c>
      <c r="AO201" s="35">
        <f>AN201*1.12</f>
        <v>160581774.34880003</v>
      </c>
      <c r="AP201" s="55"/>
      <c r="AQ201" s="56"/>
      <c r="AR201" s="35"/>
      <c r="AS201" s="35"/>
      <c r="AT201" s="55"/>
      <c r="AU201" s="56"/>
      <c r="AV201" s="56"/>
      <c r="AW201" s="56"/>
      <c r="AX201" s="56"/>
      <c r="AY201" s="50">
        <v>0</v>
      </c>
      <c r="AZ201" s="50">
        <v>0</v>
      </c>
      <c r="BA201" s="129" t="s">
        <v>245</v>
      </c>
      <c r="BB201" s="54" t="s">
        <v>366</v>
      </c>
      <c r="BC201" s="54" t="s">
        <v>367</v>
      </c>
      <c r="BD201" s="16"/>
      <c r="BE201" s="16"/>
      <c r="BF201" s="16"/>
      <c r="BG201" s="16"/>
      <c r="BH201" s="16"/>
      <c r="BI201" s="16"/>
      <c r="BJ201" s="16"/>
      <c r="BK201" s="16"/>
      <c r="BL201" s="16"/>
      <c r="BM201" s="16"/>
    </row>
    <row r="202" spans="1:65" s="6" customFormat="1" ht="12.95" customHeight="1" x14ac:dyDescent="0.2">
      <c r="A202" s="16" t="s">
        <v>87</v>
      </c>
      <c r="B202" s="23" t="s">
        <v>425</v>
      </c>
      <c r="C202" s="14"/>
      <c r="D202" s="92" t="s">
        <v>96</v>
      </c>
      <c r="E202" s="26"/>
      <c r="F202" s="26" t="s">
        <v>417</v>
      </c>
      <c r="G202" s="16" t="s">
        <v>141</v>
      </c>
      <c r="H202" s="16"/>
      <c r="I202" s="16" t="s">
        <v>127</v>
      </c>
      <c r="J202" s="16" t="s">
        <v>127</v>
      </c>
      <c r="K202" s="16" t="s">
        <v>25</v>
      </c>
      <c r="L202" s="16"/>
      <c r="M202" s="16"/>
      <c r="N202" s="47">
        <v>100</v>
      </c>
      <c r="O202" s="16" t="s">
        <v>232</v>
      </c>
      <c r="P202" s="16" t="s">
        <v>233</v>
      </c>
      <c r="Q202" s="16" t="s">
        <v>279</v>
      </c>
      <c r="R202" s="16" t="s">
        <v>234</v>
      </c>
      <c r="S202" s="16" t="s">
        <v>232</v>
      </c>
      <c r="T202" s="16" t="s">
        <v>132</v>
      </c>
      <c r="U202" s="16"/>
      <c r="V202" s="16"/>
      <c r="W202" s="16" t="s">
        <v>264</v>
      </c>
      <c r="X202" s="16" t="s">
        <v>251</v>
      </c>
      <c r="Y202" s="47">
        <v>0</v>
      </c>
      <c r="Z202" s="47">
        <v>100</v>
      </c>
      <c r="AA202" s="47">
        <v>0</v>
      </c>
      <c r="AB202" s="16"/>
      <c r="AC202" s="16" t="s">
        <v>236</v>
      </c>
      <c r="AD202" s="55"/>
      <c r="AE202" s="97"/>
      <c r="AF202" s="97">
        <v>143376584.24000001</v>
      </c>
      <c r="AG202" s="35">
        <f t="shared" si="233"/>
        <v>160581774.34880003</v>
      </c>
      <c r="AH202" s="55"/>
      <c r="AI202" s="97"/>
      <c r="AJ202" s="97">
        <v>143376584.24000001</v>
      </c>
      <c r="AK202" s="35">
        <f t="shared" si="234"/>
        <v>160581774.34880003</v>
      </c>
      <c r="AL202" s="55"/>
      <c r="AM202" s="97"/>
      <c r="AN202" s="97">
        <v>143376584.24000001</v>
      </c>
      <c r="AO202" s="35">
        <f>AN202*1.12</f>
        <v>160581774.34880003</v>
      </c>
      <c r="AP202" s="55"/>
      <c r="AQ202" s="56"/>
      <c r="AR202" s="35"/>
      <c r="AS202" s="35"/>
      <c r="AT202" s="55"/>
      <c r="AU202" s="56"/>
      <c r="AV202" s="56"/>
      <c r="AW202" s="56"/>
      <c r="AX202" s="56"/>
      <c r="AY202" s="111">
        <f t="shared" ref="AY202:AY208" si="236">AF202+AJ202+AN202+AR202+AV202</f>
        <v>430129752.72000003</v>
      </c>
      <c r="AZ202" s="111">
        <f t="shared" si="232"/>
        <v>481745323.04640007</v>
      </c>
      <c r="BA202" s="129" t="s">
        <v>245</v>
      </c>
      <c r="BB202" s="54" t="s">
        <v>366</v>
      </c>
      <c r="BC202" s="54" t="s">
        <v>367</v>
      </c>
      <c r="BD202" s="16"/>
      <c r="BE202" s="16"/>
      <c r="BF202" s="16"/>
      <c r="BG202" s="16"/>
      <c r="BH202" s="16"/>
      <c r="BI202" s="16"/>
      <c r="BJ202" s="16"/>
      <c r="BK202" s="16"/>
      <c r="BL202" s="16"/>
      <c r="BM202" s="16"/>
    </row>
    <row r="203" spans="1:65" s="6" customFormat="1" ht="12.95" customHeight="1" x14ac:dyDescent="0.2">
      <c r="A203" s="16" t="s">
        <v>87</v>
      </c>
      <c r="B203" s="16"/>
      <c r="C203" s="14"/>
      <c r="D203" s="26"/>
      <c r="E203" s="26"/>
      <c r="F203" s="26" t="s">
        <v>93</v>
      </c>
      <c r="G203" s="16" t="s">
        <v>141</v>
      </c>
      <c r="H203" s="16"/>
      <c r="I203" s="16" t="s">
        <v>127</v>
      </c>
      <c r="J203" s="16" t="s">
        <v>127</v>
      </c>
      <c r="K203" s="16" t="s">
        <v>25</v>
      </c>
      <c r="L203" s="16"/>
      <c r="M203" s="16"/>
      <c r="N203" s="47">
        <v>100</v>
      </c>
      <c r="O203" s="16" t="s">
        <v>232</v>
      </c>
      <c r="P203" s="16" t="s">
        <v>233</v>
      </c>
      <c r="Q203" s="16" t="s">
        <v>272</v>
      </c>
      <c r="R203" s="16" t="s">
        <v>234</v>
      </c>
      <c r="S203" s="16" t="s">
        <v>232</v>
      </c>
      <c r="T203" s="16" t="s">
        <v>75</v>
      </c>
      <c r="U203" s="16"/>
      <c r="V203" s="16"/>
      <c r="W203" s="16" t="s">
        <v>264</v>
      </c>
      <c r="X203" s="16" t="s">
        <v>251</v>
      </c>
      <c r="Y203" s="47">
        <v>0</v>
      </c>
      <c r="Z203" s="47">
        <v>100</v>
      </c>
      <c r="AA203" s="47">
        <v>0</v>
      </c>
      <c r="AB203" s="16"/>
      <c r="AC203" s="16" t="s">
        <v>236</v>
      </c>
      <c r="AD203" s="55"/>
      <c r="AE203" s="97"/>
      <c r="AF203" s="97">
        <v>125175374</v>
      </c>
      <c r="AG203" s="35">
        <f t="shared" si="233"/>
        <v>140196418.88000003</v>
      </c>
      <c r="AH203" s="55"/>
      <c r="AI203" s="97"/>
      <c r="AJ203" s="97">
        <v>125175374</v>
      </c>
      <c r="AK203" s="35">
        <f t="shared" si="234"/>
        <v>140196418.88000003</v>
      </c>
      <c r="AL203" s="55"/>
      <c r="AM203" s="97"/>
      <c r="AN203" s="97">
        <v>125175374</v>
      </c>
      <c r="AO203" s="35">
        <f t="shared" ref="AO203:AO219" si="237">AN203*1.12</f>
        <v>140196418.88000003</v>
      </c>
      <c r="AP203" s="55"/>
      <c r="AQ203" s="56"/>
      <c r="AR203" s="35"/>
      <c r="AS203" s="35"/>
      <c r="AT203" s="55"/>
      <c r="AU203" s="56"/>
      <c r="AV203" s="56"/>
      <c r="AW203" s="56"/>
      <c r="AX203" s="56"/>
      <c r="AY203" s="50">
        <v>0</v>
      </c>
      <c r="AZ203" s="50">
        <v>0</v>
      </c>
      <c r="BA203" s="129" t="s">
        <v>245</v>
      </c>
      <c r="BB203" s="54" t="s">
        <v>368</v>
      </c>
      <c r="BC203" s="54" t="s">
        <v>369</v>
      </c>
      <c r="BD203" s="16"/>
      <c r="BE203" s="16"/>
      <c r="BF203" s="16"/>
      <c r="BG203" s="16"/>
      <c r="BH203" s="16"/>
      <c r="BI203" s="16"/>
      <c r="BJ203" s="16"/>
      <c r="BK203" s="16"/>
      <c r="BL203" s="16"/>
      <c r="BM203" s="16"/>
    </row>
    <row r="204" spans="1:65" s="6" customFormat="1" ht="12.95" customHeight="1" x14ac:dyDescent="0.2">
      <c r="A204" s="16" t="s">
        <v>87</v>
      </c>
      <c r="B204" s="23" t="s">
        <v>425</v>
      </c>
      <c r="C204" s="14"/>
      <c r="D204" s="92" t="s">
        <v>101</v>
      </c>
      <c r="E204" s="26"/>
      <c r="F204" s="26" t="s">
        <v>418</v>
      </c>
      <c r="G204" s="16" t="s">
        <v>141</v>
      </c>
      <c r="H204" s="16"/>
      <c r="I204" s="16" t="s">
        <v>127</v>
      </c>
      <c r="J204" s="16" t="s">
        <v>127</v>
      </c>
      <c r="K204" s="16" t="s">
        <v>25</v>
      </c>
      <c r="L204" s="16"/>
      <c r="M204" s="16"/>
      <c r="N204" s="47">
        <v>100</v>
      </c>
      <c r="O204" s="16" t="s">
        <v>232</v>
      </c>
      <c r="P204" s="16" t="s">
        <v>233</v>
      </c>
      <c r="Q204" s="16" t="s">
        <v>279</v>
      </c>
      <c r="R204" s="16" t="s">
        <v>234</v>
      </c>
      <c r="S204" s="16" t="s">
        <v>232</v>
      </c>
      <c r="T204" s="16" t="s">
        <v>75</v>
      </c>
      <c r="U204" s="16"/>
      <c r="V204" s="16"/>
      <c r="W204" s="16" t="s">
        <v>264</v>
      </c>
      <c r="X204" s="16" t="s">
        <v>251</v>
      </c>
      <c r="Y204" s="47">
        <v>0</v>
      </c>
      <c r="Z204" s="47">
        <v>100</v>
      </c>
      <c r="AA204" s="47">
        <v>0</v>
      </c>
      <c r="AB204" s="16"/>
      <c r="AC204" s="16" t="s">
        <v>236</v>
      </c>
      <c r="AD204" s="55"/>
      <c r="AE204" s="97"/>
      <c r="AF204" s="97">
        <v>125175374</v>
      </c>
      <c r="AG204" s="35">
        <f t="shared" si="233"/>
        <v>140196418.88000003</v>
      </c>
      <c r="AH204" s="55"/>
      <c r="AI204" s="97"/>
      <c r="AJ204" s="97">
        <v>125175374</v>
      </c>
      <c r="AK204" s="35">
        <f t="shared" si="234"/>
        <v>140196418.88000003</v>
      </c>
      <c r="AL204" s="55"/>
      <c r="AM204" s="97"/>
      <c r="AN204" s="97">
        <v>125175374</v>
      </c>
      <c r="AO204" s="35">
        <f t="shared" si="237"/>
        <v>140196418.88000003</v>
      </c>
      <c r="AP204" s="55"/>
      <c r="AQ204" s="56"/>
      <c r="AR204" s="35"/>
      <c r="AS204" s="35"/>
      <c r="AT204" s="55"/>
      <c r="AU204" s="56"/>
      <c r="AV204" s="56"/>
      <c r="AW204" s="56"/>
      <c r="AX204" s="56"/>
      <c r="AY204" s="111">
        <f t="shared" si="236"/>
        <v>375526122</v>
      </c>
      <c r="AZ204" s="111">
        <f t="shared" si="232"/>
        <v>420589256.64000005</v>
      </c>
      <c r="BA204" s="129" t="s">
        <v>245</v>
      </c>
      <c r="BB204" s="54" t="s">
        <v>368</v>
      </c>
      <c r="BC204" s="54" t="s">
        <v>369</v>
      </c>
      <c r="BD204" s="16"/>
      <c r="BE204" s="16"/>
      <c r="BF204" s="16"/>
      <c r="BG204" s="16"/>
      <c r="BH204" s="16"/>
      <c r="BI204" s="16"/>
      <c r="BJ204" s="16"/>
      <c r="BK204" s="16"/>
      <c r="BL204" s="16"/>
      <c r="BM204" s="16"/>
    </row>
    <row r="205" spans="1:65" s="6" customFormat="1" ht="12.95" customHeight="1" x14ac:dyDescent="0.2">
      <c r="A205" s="16" t="s">
        <v>87</v>
      </c>
      <c r="B205" s="16"/>
      <c r="C205" s="14"/>
      <c r="D205" s="26"/>
      <c r="E205" s="26"/>
      <c r="F205" s="26" t="s">
        <v>94</v>
      </c>
      <c r="G205" s="16" t="s">
        <v>141</v>
      </c>
      <c r="H205" s="16"/>
      <c r="I205" s="16" t="s">
        <v>127</v>
      </c>
      <c r="J205" s="16" t="s">
        <v>127</v>
      </c>
      <c r="K205" s="16" t="s">
        <v>25</v>
      </c>
      <c r="L205" s="16"/>
      <c r="M205" s="16"/>
      <c r="N205" s="47">
        <v>100</v>
      </c>
      <c r="O205" s="16" t="s">
        <v>232</v>
      </c>
      <c r="P205" s="16" t="s">
        <v>233</v>
      </c>
      <c r="Q205" s="16" t="s">
        <v>272</v>
      </c>
      <c r="R205" s="16" t="s">
        <v>234</v>
      </c>
      <c r="S205" s="16" t="s">
        <v>232</v>
      </c>
      <c r="T205" s="16" t="s">
        <v>142</v>
      </c>
      <c r="U205" s="16"/>
      <c r="V205" s="16"/>
      <c r="W205" s="16" t="s">
        <v>264</v>
      </c>
      <c r="X205" s="16" t="s">
        <v>251</v>
      </c>
      <c r="Y205" s="47">
        <v>0</v>
      </c>
      <c r="Z205" s="47">
        <v>100</v>
      </c>
      <c r="AA205" s="47">
        <v>0</v>
      </c>
      <c r="AB205" s="16"/>
      <c r="AC205" s="16" t="s">
        <v>236</v>
      </c>
      <c r="AD205" s="55"/>
      <c r="AE205" s="97"/>
      <c r="AF205" s="97">
        <v>93328850</v>
      </c>
      <c r="AG205" s="35">
        <f t="shared" si="233"/>
        <v>104528312.00000001</v>
      </c>
      <c r="AH205" s="55"/>
      <c r="AI205" s="97"/>
      <c r="AJ205" s="97">
        <v>93328850</v>
      </c>
      <c r="AK205" s="35">
        <f t="shared" si="234"/>
        <v>104528312.00000001</v>
      </c>
      <c r="AL205" s="55"/>
      <c r="AM205" s="97"/>
      <c r="AN205" s="97">
        <v>93328850</v>
      </c>
      <c r="AO205" s="35">
        <f t="shared" si="237"/>
        <v>104528312.00000001</v>
      </c>
      <c r="AP205" s="55"/>
      <c r="AQ205" s="56"/>
      <c r="AR205" s="35"/>
      <c r="AS205" s="35"/>
      <c r="AT205" s="55"/>
      <c r="AU205" s="56"/>
      <c r="AV205" s="56"/>
      <c r="AW205" s="56"/>
      <c r="AX205" s="56"/>
      <c r="AY205" s="50">
        <v>0</v>
      </c>
      <c r="AZ205" s="50">
        <v>0</v>
      </c>
      <c r="BA205" s="129" t="s">
        <v>245</v>
      </c>
      <c r="BB205" s="54" t="s">
        <v>370</v>
      </c>
      <c r="BC205" s="54" t="s">
        <v>371</v>
      </c>
      <c r="BD205" s="16"/>
      <c r="BE205" s="16"/>
      <c r="BF205" s="16"/>
      <c r="BG205" s="16"/>
      <c r="BH205" s="16"/>
      <c r="BI205" s="16"/>
      <c r="BJ205" s="16"/>
      <c r="BK205" s="16"/>
      <c r="BL205" s="16"/>
      <c r="BM205" s="16"/>
    </row>
    <row r="206" spans="1:65" s="6" customFormat="1" ht="12.95" customHeight="1" x14ac:dyDescent="0.2">
      <c r="A206" s="16" t="s">
        <v>87</v>
      </c>
      <c r="B206" s="23" t="s">
        <v>425</v>
      </c>
      <c r="C206" s="14"/>
      <c r="D206" s="92" t="s">
        <v>97</v>
      </c>
      <c r="E206" s="26"/>
      <c r="F206" s="26" t="s">
        <v>419</v>
      </c>
      <c r="G206" s="16" t="s">
        <v>141</v>
      </c>
      <c r="H206" s="16"/>
      <c r="I206" s="16" t="s">
        <v>127</v>
      </c>
      <c r="J206" s="16" t="s">
        <v>127</v>
      </c>
      <c r="K206" s="16" t="s">
        <v>25</v>
      </c>
      <c r="L206" s="16"/>
      <c r="M206" s="16"/>
      <c r="N206" s="47">
        <v>100</v>
      </c>
      <c r="O206" s="16" t="s">
        <v>232</v>
      </c>
      <c r="P206" s="16" t="s">
        <v>233</v>
      </c>
      <c r="Q206" s="16" t="s">
        <v>279</v>
      </c>
      <c r="R206" s="16" t="s">
        <v>234</v>
      </c>
      <c r="S206" s="16" t="s">
        <v>232</v>
      </c>
      <c r="T206" s="16" t="s">
        <v>142</v>
      </c>
      <c r="U206" s="16"/>
      <c r="V206" s="16"/>
      <c r="W206" s="16" t="s">
        <v>264</v>
      </c>
      <c r="X206" s="16" t="s">
        <v>251</v>
      </c>
      <c r="Y206" s="47">
        <v>0</v>
      </c>
      <c r="Z206" s="47">
        <v>100</v>
      </c>
      <c r="AA206" s="47">
        <v>0</v>
      </c>
      <c r="AB206" s="16"/>
      <c r="AC206" s="16" t="s">
        <v>236</v>
      </c>
      <c r="AD206" s="55"/>
      <c r="AE206" s="97"/>
      <c r="AF206" s="97">
        <v>93328850</v>
      </c>
      <c r="AG206" s="35">
        <f t="shared" si="233"/>
        <v>104528312.00000001</v>
      </c>
      <c r="AH206" s="55"/>
      <c r="AI206" s="97"/>
      <c r="AJ206" s="97">
        <v>93328850</v>
      </c>
      <c r="AK206" s="35">
        <f t="shared" si="234"/>
        <v>104528312.00000001</v>
      </c>
      <c r="AL206" s="55"/>
      <c r="AM206" s="97"/>
      <c r="AN206" s="97">
        <v>93328850</v>
      </c>
      <c r="AO206" s="35">
        <f t="shared" si="237"/>
        <v>104528312.00000001</v>
      </c>
      <c r="AP206" s="55"/>
      <c r="AQ206" s="56"/>
      <c r="AR206" s="35"/>
      <c r="AS206" s="35"/>
      <c r="AT206" s="55"/>
      <c r="AU206" s="56"/>
      <c r="AV206" s="56"/>
      <c r="AW206" s="56"/>
      <c r="AX206" s="56"/>
      <c r="AY206" s="111">
        <f t="shared" si="236"/>
        <v>279986550</v>
      </c>
      <c r="AZ206" s="111">
        <f t="shared" si="232"/>
        <v>313584936.00000006</v>
      </c>
      <c r="BA206" s="129" t="s">
        <v>245</v>
      </c>
      <c r="BB206" s="54" t="s">
        <v>370</v>
      </c>
      <c r="BC206" s="54" t="s">
        <v>371</v>
      </c>
      <c r="BD206" s="16"/>
      <c r="BE206" s="16"/>
      <c r="BF206" s="16"/>
      <c r="BG206" s="16"/>
      <c r="BH206" s="16"/>
      <c r="BI206" s="16"/>
      <c r="BJ206" s="16"/>
      <c r="BK206" s="16"/>
      <c r="BL206" s="16"/>
      <c r="BM206" s="16"/>
    </row>
    <row r="207" spans="1:65" s="6" customFormat="1" ht="12.95" customHeight="1" x14ac:dyDescent="0.2">
      <c r="A207" s="16" t="s">
        <v>87</v>
      </c>
      <c r="B207" s="16"/>
      <c r="C207" s="14"/>
      <c r="D207" s="26"/>
      <c r="E207" s="26"/>
      <c r="F207" s="26" t="s">
        <v>95</v>
      </c>
      <c r="G207" s="16" t="s">
        <v>141</v>
      </c>
      <c r="H207" s="16"/>
      <c r="I207" s="16" t="s">
        <v>127</v>
      </c>
      <c r="J207" s="16" t="s">
        <v>127</v>
      </c>
      <c r="K207" s="16" t="s">
        <v>25</v>
      </c>
      <c r="L207" s="16"/>
      <c r="M207" s="16"/>
      <c r="N207" s="47">
        <v>100</v>
      </c>
      <c r="O207" s="16" t="s">
        <v>232</v>
      </c>
      <c r="P207" s="16" t="s">
        <v>233</v>
      </c>
      <c r="Q207" s="16" t="s">
        <v>272</v>
      </c>
      <c r="R207" s="16" t="s">
        <v>234</v>
      </c>
      <c r="S207" s="16" t="s">
        <v>232</v>
      </c>
      <c r="T207" s="16" t="s">
        <v>280</v>
      </c>
      <c r="U207" s="16"/>
      <c r="V207" s="16"/>
      <c r="W207" s="16" t="s">
        <v>264</v>
      </c>
      <c r="X207" s="16" t="s">
        <v>251</v>
      </c>
      <c r="Y207" s="47">
        <v>0</v>
      </c>
      <c r="Z207" s="47">
        <v>100</v>
      </c>
      <c r="AA207" s="47">
        <v>0</v>
      </c>
      <c r="AB207" s="16"/>
      <c r="AC207" s="16" t="s">
        <v>236</v>
      </c>
      <c r="AD207" s="55"/>
      <c r="AE207" s="97"/>
      <c r="AF207" s="97">
        <v>97217713.159999996</v>
      </c>
      <c r="AG207" s="35">
        <f t="shared" si="233"/>
        <v>108883838.73920001</v>
      </c>
      <c r="AH207" s="55"/>
      <c r="AI207" s="97"/>
      <c r="AJ207" s="97">
        <v>97217713.159999996</v>
      </c>
      <c r="AK207" s="35">
        <f t="shared" si="234"/>
        <v>108883838.73920001</v>
      </c>
      <c r="AL207" s="55"/>
      <c r="AM207" s="97"/>
      <c r="AN207" s="97">
        <v>97217713.159999996</v>
      </c>
      <c r="AO207" s="35">
        <f t="shared" si="237"/>
        <v>108883838.73920001</v>
      </c>
      <c r="AP207" s="55"/>
      <c r="AQ207" s="56"/>
      <c r="AR207" s="35"/>
      <c r="AS207" s="35"/>
      <c r="AT207" s="55"/>
      <c r="AU207" s="56"/>
      <c r="AV207" s="56"/>
      <c r="AW207" s="56"/>
      <c r="AX207" s="56"/>
      <c r="AY207" s="50">
        <v>0</v>
      </c>
      <c r="AZ207" s="50">
        <v>0</v>
      </c>
      <c r="BA207" s="129" t="s">
        <v>245</v>
      </c>
      <c r="BB207" s="54" t="s">
        <v>372</v>
      </c>
      <c r="BC207" s="54" t="s">
        <v>373</v>
      </c>
      <c r="BD207" s="16"/>
      <c r="BE207" s="16"/>
      <c r="BF207" s="16"/>
      <c r="BG207" s="16"/>
      <c r="BH207" s="16"/>
      <c r="BI207" s="16"/>
      <c r="BJ207" s="16"/>
      <c r="BK207" s="16"/>
      <c r="BL207" s="16"/>
      <c r="BM207" s="16"/>
    </row>
    <row r="208" spans="1:65" s="6" customFormat="1" ht="12.95" customHeight="1" x14ac:dyDescent="0.2">
      <c r="A208" s="16" t="s">
        <v>87</v>
      </c>
      <c r="B208" s="23" t="s">
        <v>425</v>
      </c>
      <c r="C208" s="14"/>
      <c r="D208" s="92" t="s">
        <v>99</v>
      </c>
      <c r="E208" s="26"/>
      <c r="F208" s="26" t="s">
        <v>420</v>
      </c>
      <c r="G208" s="16" t="s">
        <v>141</v>
      </c>
      <c r="H208" s="16"/>
      <c r="I208" s="16" t="s">
        <v>127</v>
      </c>
      <c r="J208" s="16" t="s">
        <v>127</v>
      </c>
      <c r="K208" s="16" t="s">
        <v>25</v>
      </c>
      <c r="L208" s="16"/>
      <c r="M208" s="16"/>
      <c r="N208" s="47">
        <v>100</v>
      </c>
      <c r="O208" s="16" t="s">
        <v>232</v>
      </c>
      <c r="P208" s="16" t="s">
        <v>233</v>
      </c>
      <c r="Q208" s="16" t="s">
        <v>279</v>
      </c>
      <c r="R208" s="16" t="s">
        <v>234</v>
      </c>
      <c r="S208" s="16" t="s">
        <v>232</v>
      </c>
      <c r="T208" s="16" t="s">
        <v>280</v>
      </c>
      <c r="U208" s="16"/>
      <c r="V208" s="16"/>
      <c r="W208" s="16" t="s">
        <v>264</v>
      </c>
      <c r="X208" s="16" t="s">
        <v>251</v>
      </c>
      <c r="Y208" s="47">
        <v>0</v>
      </c>
      <c r="Z208" s="47">
        <v>100</v>
      </c>
      <c r="AA208" s="47">
        <v>0</v>
      </c>
      <c r="AB208" s="16"/>
      <c r="AC208" s="16" t="s">
        <v>236</v>
      </c>
      <c r="AD208" s="55"/>
      <c r="AE208" s="97"/>
      <c r="AF208" s="97">
        <v>97217713.159999996</v>
      </c>
      <c r="AG208" s="35">
        <f t="shared" si="233"/>
        <v>108883838.73920001</v>
      </c>
      <c r="AH208" s="55"/>
      <c r="AI208" s="97"/>
      <c r="AJ208" s="97">
        <v>97217713.159999996</v>
      </c>
      <c r="AK208" s="35">
        <f t="shared" si="234"/>
        <v>108883838.73920001</v>
      </c>
      <c r="AL208" s="55"/>
      <c r="AM208" s="97"/>
      <c r="AN208" s="97">
        <v>97217713.159999996</v>
      </c>
      <c r="AO208" s="35">
        <f t="shared" si="237"/>
        <v>108883838.73920001</v>
      </c>
      <c r="AP208" s="55"/>
      <c r="AQ208" s="56"/>
      <c r="AR208" s="35"/>
      <c r="AS208" s="35"/>
      <c r="AT208" s="55"/>
      <c r="AU208" s="56"/>
      <c r="AV208" s="56"/>
      <c r="AW208" s="56"/>
      <c r="AX208" s="56"/>
      <c r="AY208" s="111">
        <f t="shared" si="236"/>
        <v>291653139.48000002</v>
      </c>
      <c r="AZ208" s="111">
        <f t="shared" si="232"/>
        <v>326651516.21760005</v>
      </c>
      <c r="BA208" s="129" t="s">
        <v>245</v>
      </c>
      <c r="BB208" s="54" t="s">
        <v>372</v>
      </c>
      <c r="BC208" s="54" t="s">
        <v>373</v>
      </c>
      <c r="BD208" s="16"/>
      <c r="BE208" s="16"/>
      <c r="BF208" s="16"/>
      <c r="BG208" s="16"/>
      <c r="BH208" s="16"/>
      <c r="BI208" s="16"/>
      <c r="BJ208" s="16"/>
      <c r="BK208" s="16"/>
      <c r="BL208" s="16"/>
      <c r="BM208" s="16"/>
    </row>
    <row r="209" spans="1:83" s="6" customFormat="1" ht="12.95" customHeight="1" x14ac:dyDescent="0.2">
      <c r="A209" s="16" t="s">
        <v>87</v>
      </c>
      <c r="B209" s="16"/>
      <c r="C209" s="14"/>
      <c r="D209" s="26"/>
      <c r="E209" s="26"/>
      <c r="F209" s="26" t="s">
        <v>110</v>
      </c>
      <c r="G209" s="16" t="s">
        <v>374</v>
      </c>
      <c r="H209" s="16"/>
      <c r="I209" s="16" t="s">
        <v>128</v>
      </c>
      <c r="J209" s="16" t="s">
        <v>128</v>
      </c>
      <c r="K209" s="16" t="s">
        <v>25</v>
      </c>
      <c r="L209" s="16"/>
      <c r="M209" s="16"/>
      <c r="N209" s="47">
        <v>100</v>
      </c>
      <c r="O209" s="16" t="s">
        <v>232</v>
      </c>
      <c r="P209" s="16" t="s">
        <v>233</v>
      </c>
      <c r="Q209" s="16" t="s">
        <v>272</v>
      </c>
      <c r="R209" s="16" t="s">
        <v>234</v>
      </c>
      <c r="S209" s="16" t="s">
        <v>232</v>
      </c>
      <c r="T209" s="16" t="s">
        <v>72</v>
      </c>
      <c r="U209" s="16"/>
      <c r="V209" s="16"/>
      <c r="W209" s="16" t="s">
        <v>264</v>
      </c>
      <c r="X209" s="16" t="s">
        <v>251</v>
      </c>
      <c r="Y209" s="47">
        <v>0</v>
      </c>
      <c r="Z209" s="47">
        <v>100</v>
      </c>
      <c r="AA209" s="47">
        <v>0</v>
      </c>
      <c r="AB209" s="16"/>
      <c r="AC209" s="16" t="s">
        <v>236</v>
      </c>
      <c r="AD209" s="55"/>
      <c r="AE209" s="97"/>
      <c r="AF209" s="35">
        <v>8567294.4000000004</v>
      </c>
      <c r="AG209" s="35">
        <f t="shared" si="233"/>
        <v>9595369.728000002</v>
      </c>
      <c r="AH209" s="55"/>
      <c r="AI209" s="97"/>
      <c r="AJ209" s="35">
        <v>8567294.4000000004</v>
      </c>
      <c r="AK209" s="35">
        <f t="shared" si="234"/>
        <v>9595369.728000002</v>
      </c>
      <c r="AL209" s="55"/>
      <c r="AM209" s="97"/>
      <c r="AN209" s="35">
        <v>8567294.4000000004</v>
      </c>
      <c r="AO209" s="35">
        <f t="shared" si="237"/>
        <v>9595369.728000002</v>
      </c>
      <c r="AP209" s="55"/>
      <c r="AQ209" s="56"/>
      <c r="AR209" s="35"/>
      <c r="AS209" s="35"/>
      <c r="AT209" s="55"/>
      <c r="AU209" s="56"/>
      <c r="AV209" s="56"/>
      <c r="AW209" s="56"/>
      <c r="AX209" s="56"/>
      <c r="AY209" s="50">
        <v>0</v>
      </c>
      <c r="AZ209" s="50">
        <v>0</v>
      </c>
      <c r="BA209" s="129" t="s">
        <v>245</v>
      </c>
      <c r="BB209" s="54" t="s">
        <v>375</v>
      </c>
      <c r="BC209" s="15" t="s">
        <v>376</v>
      </c>
      <c r="BD209" s="16"/>
      <c r="BE209" s="16"/>
      <c r="BF209" s="16"/>
      <c r="BG209" s="16"/>
      <c r="BH209" s="16"/>
      <c r="BI209" s="16"/>
      <c r="BJ209" s="16"/>
      <c r="BK209" s="16"/>
      <c r="BL209" s="16"/>
      <c r="BM209" s="16"/>
    </row>
    <row r="210" spans="1:83" s="6" customFormat="1" ht="12.95" customHeight="1" x14ac:dyDescent="0.2">
      <c r="A210" s="16" t="s">
        <v>87</v>
      </c>
      <c r="B210" s="23" t="s">
        <v>425</v>
      </c>
      <c r="C210" s="14"/>
      <c r="D210" s="92" t="s">
        <v>122</v>
      </c>
      <c r="E210" s="26"/>
      <c r="F210" s="26" t="s">
        <v>421</v>
      </c>
      <c r="G210" s="16" t="s">
        <v>374</v>
      </c>
      <c r="H210" s="16"/>
      <c r="I210" s="16" t="s">
        <v>128</v>
      </c>
      <c r="J210" s="16" t="s">
        <v>128</v>
      </c>
      <c r="K210" s="16" t="s">
        <v>25</v>
      </c>
      <c r="L210" s="16"/>
      <c r="M210" s="16"/>
      <c r="N210" s="47">
        <v>100</v>
      </c>
      <c r="O210" s="16" t="s">
        <v>232</v>
      </c>
      <c r="P210" s="16" t="s">
        <v>233</v>
      </c>
      <c r="Q210" s="16" t="s">
        <v>279</v>
      </c>
      <c r="R210" s="16" t="s">
        <v>234</v>
      </c>
      <c r="S210" s="16" t="s">
        <v>232</v>
      </c>
      <c r="T210" s="16" t="s">
        <v>72</v>
      </c>
      <c r="U210" s="16"/>
      <c r="V210" s="16"/>
      <c r="W210" s="16" t="s">
        <v>264</v>
      </c>
      <c r="X210" s="16" t="s">
        <v>251</v>
      </c>
      <c r="Y210" s="47">
        <v>0</v>
      </c>
      <c r="Z210" s="47">
        <v>100</v>
      </c>
      <c r="AA210" s="47">
        <v>0</v>
      </c>
      <c r="AB210" s="16"/>
      <c r="AC210" s="16" t="s">
        <v>236</v>
      </c>
      <c r="AD210" s="55"/>
      <c r="AE210" s="97"/>
      <c r="AF210" s="35">
        <v>8567294.4000000004</v>
      </c>
      <c r="AG210" s="35">
        <f t="shared" si="233"/>
        <v>9595369.728000002</v>
      </c>
      <c r="AH210" s="55"/>
      <c r="AI210" s="97"/>
      <c r="AJ210" s="35">
        <v>8567294.4000000004</v>
      </c>
      <c r="AK210" s="35">
        <f t="shared" si="234"/>
        <v>9595369.728000002</v>
      </c>
      <c r="AL210" s="55"/>
      <c r="AM210" s="97"/>
      <c r="AN210" s="35">
        <v>8567294.4000000004</v>
      </c>
      <c r="AO210" s="35">
        <f t="shared" si="237"/>
        <v>9595369.728000002</v>
      </c>
      <c r="AP210" s="55"/>
      <c r="AQ210" s="56"/>
      <c r="AR210" s="35"/>
      <c r="AS210" s="35"/>
      <c r="AT210" s="55"/>
      <c r="AU210" s="56"/>
      <c r="AV210" s="56"/>
      <c r="AW210" s="56"/>
      <c r="AX210" s="56"/>
      <c r="AY210" s="50">
        <v>0</v>
      </c>
      <c r="AZ210" s="50">
        <f>AY210*1.12</f>
        <v>0</v>
      </c>
      <c r="BA210" s="129" t="s">
        <v>245</v>
      </c>
      <c r="BB210" s="54" t="s">
        <v>375</v>
      </c>
      <c r="BC210" s="15" t="s">
        <v>376</v>
      </c>
      <c r="BD210" s="16"/>
      <c r="BE210" s="16"/>
      <c r="BF210" s="16"/>
      <c r="BG210" s="16"/>
      <c r="BH210" s="16"/>
      <c r="BI210" s="16"/>
      <c r="BJ210" s="16"/>
      <c r="BK210" s="16"/>
      <c r="BL210" s="16"/>
      <c r="BM210" s="16"/>
    </row>
    <row r="211" spans="1:83" s="44" customFormat="1" ht="12.95" customHeight="1" x14ac:dyDescent="0.2">
      <c r="A211" s="16" t="s">
        <v>87</v>
      </c>
      <c r="B211" s="14"/>
      <c r="C211" s="14"/>
      <c r="D211" s="92" t="s">
        <v>657</v>
      </c>
      <c r="E211" s="23"/>
      <c r="F211" s="26" t="s">
        <v>658</v>
      </c>
      <c r="G211" s="16" t="s">
        <v>374</v>
      </c>
      <c r="H211" s="16"/>
      <c r="I211" s="16" t="s">
        <v>128</v>
      </c>
      <c r="J211" s="16" t="s">
        <v>128</v>
      </c>
      <c r="K211" s="20" t="s">
        <v>25</v>
      </c>
      <c r="L211" s="20"/>
      <c r="M211" s="20"/>
      <c r="N211" s="47">
        <v>100</v>
      </c>
      <c r="O211" s="16" t="s">
        <v>232</v>
      </c>
      <c r="P211" s="16" t="s">
        <v>233</v>
      </c>
      <c r="Q211" s="16" t="s">
        <v>520</v>
      </c>
      <c r="R211" s="16" t="s">
        <v>234</v>
      </c>
      <c r="S211" s="16" t="s">
        <v>232</v>
      </c>
      <c r="T211" s="16" t="s">
        <v>72</v>
      </c>
      <c r="U211" s="20"/>
      <c r="V211" s="20"/>
      <c r="W211" s="16" t="s">
        <v>659</v>
      </c>
      <c r="X211" s="16" t="s">
        <v>251</v>
      </c>
      <c r="Y211" s="47">
        <v>0</v>
      </c>
      <c r="Z211" s="47">
        <v>100</v>
      </c>
      <c r="AA211" s="47">
        <v>0</v>
      </c>
      <c r="AB211" s="20"/>
      <c r="AC211" s="20"/>
      <c r="AD211" s="102"/>
      <c r="AE211" s="52">
        <v>5711529.5999999996</v>
      </c>
      <c r="AF211" s="52">
        <v>5711529.5999999996</v>
      </c>
      <c r="AG211" s="103">
        <f>AF211*1.12</f>
        <v>6396913.1519999998</v>
      </c>
      <c r="AH211" s="102"/>
      <c r="AI211" s="35">
        <v>8567294.4000000004</v>
      </c>
      <c r="AJ211" s="35">
        <v>8567294.4000000004</v>
      </c>
      <c r="AK211" s="103">
        <f>AJ211*1.12</f>
        <v>9595369.728000002</v>
      </c>
      <c r="AL211" s="102"/>
      <c r="AM211" s="35">
        <v>8567294.4000000004</v>
      </c>
      <c r="AN211" s="35">
        <v>8567294.4000000004</v>
      </c>
      <c r="AO211" s="103">
        <f>AN211*1.12</f>
        <v>9595369.728000002</v>
      </c>
      <c r="AP211" s="102"/>
      <c r="AQ211" s="104"/>
      <c r="AR211" s="104"/>
      <c r="AS211" s="104"/>
      <c r="AT211" s="102"/>
      <c r="AU211" s="104"/>
      <c r="AV211" s="104"/>
      <c r="AW211" s="104"/>
      <c r="AX211" s="104"/>
      <c r="AY211" s="46">
        <f>AF211+AJ211+AN211</f>
        <v>22846118.399999999</v>
      </c>
      <c r="AZ211" s="103">
        <f>AY211*1.12</f>
        <v>25587652.607999999</v>
      </c>
      <c r="BA211" s="129" t="s">
        <v>245</v>
      </c>
      <c r="BB211" s="54" t="s">
        <v>375</v>
      </c>
      <c r="BC211" s="15" t="s">
        <v>376</v>
      </c>
      <c r="BD211" s="20"/>
      <c r="BE211" s="20"/>
      <c r="BF211" s="20"/>
      <c r="BG211" s="20"/>
      <c r="BH211" s="20"/>
      <c r="BI211" s="20"/>
      <c r="BJ211" s="20"/>
      <c r="BK211" s="20"/>
      <c r="BL211" s="20"/>
      <c r="BM211" s="20" t="s">
        <v>660</v>
      </c>
      <c r="BN211" s="43"/>
      <c r="BO211" s="43"/>
      <c r="BP211" s="43"/>
      <c r="BQ211" s="43"/>
      <c r="BR211" s="43"/>
      <c r="BS211" s="43"/>
      <c r="BT211" s="43"/>
      <c r="BU211" s="43"/>
      <c r="BV211" s="43"/>
      <c r="BW211" s="43"/>
      <c r="BX211" s="43"/>
      <c r="BY211" s="43"/>
      <c r="BZ211" s="43"/>
      <c r="CA211" s="43"/>
      <c r="CB211" s="43"/>
      <c r="CC211" s="43"/>
      <c r="CD211" s="43"/>
      <c r="CE211" s="43"/>
    </row>
    <row r="212" spans="1:83" s="6" customFormat="1" ht="12.95" customHeight="1" x14ac:dyDescent="0.2">
      <c r="A212" s="16" t="s">
        <v>87</v>
      </c>
      <c r="B212" s="16"/>
      <c r="C212" s="14"/>
      <c r="D212" s="26"/>
      <c r="E212" s="26"/>
      <c r="F212" s="26" t="s">
        <v>111</v>
      </c>
      <c r="G212" s="16" t="s">
        <v>374</v>
      </c>
      <c r="H212" s="16"/>
      <c r="I212" s="16" t="s">
        <v>128</v>
      </c>
      <c r="J212" s="16" t="s">
        <v>128</v>
      </c>
      <c r="K212" s="16" t="s">
        <v>25</v>
      </c>
      <c r="L212" s="16"/>
      <c r="M212" s="16"/>
      <c r="N212" s="47">
        <v>100</v>
      </c>
      <c r="O212" s="16" t="s">
        <v>232</v>
      </c>
      <c r="P212" s="16" t="s">
        <v>233</v>
      </c>
      <c r="Q212" s="16" t="s">
        <v>272</v>
      </c>
      <c r="R212" s="16" t="s">
        <v>234</v>
      </c>
      <c r="S212" s="16" t="s">
        <v>232</v>
      </c>
      <c r="T212" s="16" t="s">
        <v>72</v>
      </c>
      <c r="U212" s="16"/>
      <c r="V212" s="16"/>
      <c r="W212" s="16" t="s">
        <v>264</v>
      </c>
      <c r="X212" s="16" t="s">
        <v>251</v>
      </c>
      <c r="Y212" s="47">
        <v>0</v>
      </c>
      <c r="Z212" s="47">
        <v>100</v>
      </c>
      <c r="AA212" s="47">
        <v>0</v>
      </c>
      <c r="AB212" s="16"/>
      <c r="AC212" s="16" t="s">
        <v>236</v>
      </c>
      <c r="AD212" s="55"/>
      <c r="AE212" s="97"/>
      <c r="AF212" s="35">
        <v>5368507.2</v>
      </c>
      <c r="AG212" s="35">
        <f t="shared" si="233"/>
        <v>6012728.0640000012</v>
      </c>
      <c r="AH212" s="55"/>
      <c r="AI212" s="97"/>
      <c r="AJ212" s="35">
        <v>5368507.2</v>
      </c>
      <c r="AK212" s="35">
        <f t="shared" si="234"/>
        <v>6012728.0640000012</v>
      </c>
      <c r="AL212" s="55"/>
      <c r="AM212" s="97"/>
      <c r="AN212" s="35">
        <v>5368507.2</v>
      </c>
      <c r="AO212" s="35">
        <f t="shared" si="237"/>
        <v>6012728.0640000012</v>
      </c>
      <c r="AP212" s="55"/>
      <c r="AQ212" s="56"/>
      <c r="AR212" s="35"/>
      <c r="AS212" s="35"/>
      <c r="AT212" s="55"/>
      <c r="AU212" s="56"/>
      <c r="AV212" s="56"/>
      <c r="AW212" s="56"/>
      <c r="AX212" s="56"/>
      <c r="AY212" s="50">
        <v>0</v>
      </c>
      <c r="AZ212" s="50">
        <v>0</v>
      </c>
      <c r="BA212" s="129" t="s">
        <v>245</v>
      </c>
      <c r="BB212" s="54" t="s">
        <v>377</v>
      </c>
      <c r="BC212" s="15" t="s">
        <v>378</v>
      </c>
      <c r="BD212" s="16"/>
      <c r="BE212" s="16"/>
      <c r="BF212" s="16"/>
      <c r="BG212" s="16"/>
      <c r="BH212" s="16"/>
      <c r="BI212" s="16"/>
      <c r="BJ212" s="16"/>
      <c r="BK212" s="16"/>
      <c r="BL212" s="16"/>
      <c r="BM212" s="16"/>
    </row>
    <row r="213" spans="1:83" s="6" customFormat="1" ht="12.95" customHeight="1" x14ac:dyDescent="0.2">
      <c r="A213" s="16" t="s">
        <v>87</v>
      </c>
      <c r="B213" s="23" t="s">
        <v>425</v>
      </c>
      <c r="C213" s="14"/>
      <c r="D213" s="92" t="s">
        <v>120</v>
      </c>
      <c r="E213" s="26"/>
      <c r="F213" s="26" t="s">
        <v>422</v>
      </c>
      <c r="G213" s="16" t="s">
        <v>374</v>
      </c>
      <c r="H213" s="16"/>
      <c r="I213" s="16" t="s">
        <v>128</v>
      </c>
      <c r="J213" s="16" t="s">
        <v>128</v>
      </c>
      <c r="K213" s="16" t="s">
        <v>25</v>
      </c>
      <c r="L213" s="16"/>
      <c r="M213" s="16"/>
      <c r="N213" s="47">
        <v>100</v>
      </c>
      <c r="O213" s="16" t="s">
        <v>232</v>
      </c>
      <c r="P213" s="16" t="s">
        <v>233</v>
      </c>
      <c r="Q213" s="16" t="s">
        <v>279</v>
      </c>
      <c r="R213" s="16" t="s">
        <v>234</v>
      </c>
      <c r="S213" s="16" t="s">
        <v>232</v>
      </c>
      <c r="T213" s="16" t="s">
        <v>72</v>
      </c>
      <c r="U213" s="16"/>
      <c r="V213" s="16"/>
      <c r="W213" s="16" t="s">
        <v>264</v>
      </c>
      <c r="X213" s="16" t="s">
        <v>251</v>
      </c>
      <c r="Y213" s="47">
        <v>0</v>
      </c>
      <c r="Z213" s="47">
        <v>100</v>
      </c>
      <c r="AA213" s="47">
        <v>0</v>
      </c>
      <c r="AB213" s="16"/>
      <c r="AC213" s="16" t="s">
        <v>236</v>
      </c>
      <c r="AD213" s="55"/>
      <c r="AE213" s="97"/>
      <c r="AF213" s="35">
        <v>5368507.2</v>
      </c>
      <c r="AG213" s="35">
        <f t="shared" si="233"/>
        <v>6012728.0640000012</v>
      </c>
      <c r="AH213" s="55"/>
      <c r="AI213" s="97"/>
      <c r="AJ213" s="35">
        <v>5368507.2</v>
      </c>
      <c r="AK213" s="35">
        <f t="shared" si="234"/>
        <v>6012728.0640000012</v>
      </c>
      <c r="AL213" s="55"/>
      <c r="AM213" s="97"/>
      <c r="AN213" s="35">
        <v>5368507.2</v>
      </c>
      <c r="AO213" s="35">
        <f t="shared" si="237"/>
        <v>6012728.0640000012</v>
      </c>
      <c r="AP213" s="55"/>
      <c r="AQ213" s="56"/>
      <c r="AR213" s="35"/>
      <c r="AS213" s="35"/>
      <c r="AT213" s="55"/>
      <c r="AU213" s="56"/>
      <c r="AV213" s="56"/>
      <c r="AW213" s="56"/>
      <c r="AX213" s="56"/>
      <c r="AY213" s="50">
        <v>0</v>
      </c>
      <c r="AZ213" s="50">
        <f>AY213*1.12</f>
        <v>0</v>
      </c>
      <c r="BA213" s="129" t="s">
        <v>245</v>
      </c>
      <c r="BB213" s="54" t="s">
        <v>377</v>
      </c>
      <c r="BC213" s="15" t="s">
        <v>378</v>
      </c>
      <c r="BD213" s="16"/>
      <c r="BE213" s="16"/>
      <c r="BF213" s="16"/>
      <c r="BG213" s="16"/>
      <c r="BH213" s="16"/>
      <c r="BI213" s="16"/>
      <c r="BJ213" s="16"/>
      <c r="BK213" s="16"/>
      <c r="BL213" s="16"/>
      <c r="BM213" s="16"/>
    </row>
    <row r="214" spans="1:83" s="44" customFormat="1" ht="12.95" customHeight="1" x14ac:dyDescent="0.2">
      <c r="A214" s="16" t="s">
        <v>87</v>
      </c>
      <c r="B214" s="14"/>
      <c r="C214" s="14"/>
      <c r="D214" s="92" t="s">
        <v>661</v>
      </c>
      <c r="E214" s="23"/>
      <c r="F214" s="26" t="s">
        <v>625</v>
      </c>
      <c r="G214" s="16" t="s">
        <v>374</v>
      </c>
      <c r="H214" s="16"/>
      <c r="I214" s="16" t="s">
        <v>128</v>
      </c>
      <c r="J214" s="16" t="s">
        <v>128</v>
      </c>
      <c r="K214" s="16" t="s">
        <v>25</v>
      </c>
      <c r="L214" s="16"/>
      <c r="M214" s="16"/>
      <c r="N214" s="47">
        <v>100</v>
      </c>
      <c r="O214" s="16" t="s">
        <v>232</v>
      </c>
      <c r="P214" s="16" t="s">
        <v>233</v>
      </c>
      <c r="Q214" s="16" t="s">
        <v>520</v>
      </c>
      <c r="R214" s="16" t="s">
        <v>234</v>
      </c>
      <c r="S214" s="16" t="s">
        <v>232</v>
      </c>
      <c r="T214" s="16" t="s">
        <v>72</v>
      </c>
      <c r="U214" s="16"/>
      <c r="V214" s="16"/>
      <c r="W214" s="16" t="s">
        <v>659</v>
      </c>
      <c r="X214" s="16" t="s">
        <v>251</v>
      </c>
      <c r="Y214" s="47">
        <v>0</v>
      </c>
      <c r="Z214" s="47">
        <v>100</v>
      </c>
      <c r="AA214" s="47">
        <v>0</v>
      </c>
      <c r="AB214" s="16"/>
      <c r="AC214" s="15"/>
      <c r="AD214" s="102"/>
      <c r="AE214" s="52">
        <v>3579004.8</v>
      </c>
      <c r="AF214" s="52">
        <v>3579004.8</v>
      </c>
      <c r="AG214" s="103">
        <f>AF214*1.12</f>
        <v>4008485.3760000002</v>
      </c>
      <c r="AH214" s="46"/>
      <c r="AI214" s="35">
        <v>5368507.2</v>
      </c>
      <c r="AJ214" s="35">
        <v>5368507.2</v>
      </c>
      <c r="AK214" s="103">
        <f>AJ214*1.12</f>
        <v>6012728.0640000012</v>
      </c>
      <c r="AL214" s="46"/>
      <c r="AM214" s="35">
        <v>5368507.2</v>
      </c>
      <c r="AN214" s="35">
        <v>5368507.2</v>
      </c>
      <c r="AO214" s="103">
        <f>AN214*1.12</f>
        <v>6012728.0640000012</v>
      </c>
      <c r="AP214" s="55"/>
      <c r="AQ214" s="35"/>
      <c r="AR214" s="46"/>
      <c r="AS214" s="46"/>
      <c r="AT214" s="55"/>
      <c r="AU214" s="56"/>
      <c r="AV214" s="56"/>
      <c r="AW214" s="56"/>
      <c r="AX214" s="56"/>
      <c r="AY214" s="46">
        <f>AF214+AJ214+AN214</f>
        <v>14316019.199999999</v>
      </c>
      <c r="AZ214" s="103">
        <f>AY214*1.12</f>
        <v>16033941.504000001</v>
      </c>
      <c r="BA214" s="129" t="s">
        <v>245</v>
      </c>
      <c r="BB214" s="54" t="s">
        <v>377</v>
      </c>
      <c r="BC214" s="15" t="s">
        <v>378</v>
      </c>
      <c r="BD214" s="16"/>
      <c r="BE214" s="16"/>
      <c r="BF214" s="16"/>
      <c r="BG214" s="16"/>
      <c r="BH214" s="16"/>
      <c r="BI214" s="16"/>
      <c r="BJ214" s="16"/>
      <c r="BK214" s="16"/>
      <c r="BL214" s="16"/>
      <c r="BM214" s="20" t="s">
        <v>660</v>
      </c>
      <c r="BN214" s="98"/>
      <c r="BO214" s="98"/>
      <c r="BP214" s="98"/>
      <c r="BQ214" s="98"/>
      <c r="BR214" s="98"/>
      <c r="BS214" s="98"/>
      <c r="BT214" s="98"/>
      <c r="BU214" s="98"/>
      <c r="BV214" s="98"/>
      <c r="BW214" s="98"/>
      <c r="BX214" s="98"/>
      <c r="BY214" s="98"/>
      <c r="BZ214" s="98"/>
      <c r="CA214" s="98"/>
      <c r="CB214" s="98"/>
      <c r="CC214" s="98"/>
      <c r="CD214" s="98"/>
      <c r="CE214" s="98"/>
    </row>
    <row r="215" spans="1:83" s="6" customFormat="1" ht="12.95" customHeight="1" x14ac:dyDescent="0.2">
      <c r="A215" s="16" t="s">
        <v>87</v>
      </c>
      <c r="B215" s="16"/>
      <c r="C215" s="14"/>
      <c r="D215" s="26"/>
      <c r="E215" s="26"/>
      <c r="F215" s="26" t="s">
        <v>112</v>
      </c>
      <c r="G215" s="16" t="s">
        <v>374</v>
      </c>
      <c r="H215" s="16"/>
      <c r="I215" s="16" t="s">
        <v>128</v>
      </c>
      <c r="J215" s="16" t="s">
        <v>128</v>
      </c>
      <c r="K215" s="16" t="s">
        <v>25</v>
      </c>
      <c r="L215" s="16"/>
      <c r="M215" s="16"/>
      <c r="N215" s="47">
        <v>100</v>
      </c>
      <c r="O215" s="16" t="s">
        <v>232</v>
      </c>
      <c r="P215" s="16" t="s">
        <v>233</v>
      </c>
      <c r="Q215" s="16" t="s">
        <v>272</v>
      </c>
      <c r="R215" s="16" t="s">
        <v>234</v>
      </c>
      <c r="S215" s="16" t="s">
        <v>232</v>
      </c>
      <c r="T215" s="16" t="s">
        <v>72</v>
      </c>
      <c r="U215" s="16"/>
      <c r="V215" s="16"/>
      <c r="W215" s="16" t="s">
        <v>264</v>
      </c>
      <c r="X215" s="16" t="s">
        <v>251</v>
      </c>
      <c r="Y215" s="47">
        <v>0</v>
      </c>
      <c r="Z215" s="47">
        <v>100</v>
      </c>
      <c r="AA215" s="47">
        <v>0</v>
      </c>
      <c r="AB215" s="16"/>
      <c r="AC215" s="16" t="s">
        <v>236</v>
      </c>
      <c r="AD215" s="55"/>
      <c r="AE215" s="97"/>
      <c r="AF215" s="35">
        <v>5781925.7999999998</v>
      </c>
      <c r="AG215" s="35">
        <f t="shared" si="233"/>
        <v>6475756.8960000006</v>
      </c>
      <c r="AH215" s="55"/>
      <c r="AI215" s="97"/>
      <c r="AJ215" s="35">
        <v>5781925.7999999998</v>
      </c>
      <c r="AK215" s="35">
        <f t="shared" si="234"/>
        <v>6475756.8960000006</v>
      </c>
      <c r="AL215" s="55"/>
      <c r="AM215" s="97"/>
      <c r="AN215" s="35">
        <v>5781925.7999999998</v>
      </c>
      <c r="AO215" s="35">
        <f t="shared" si="237"/>
        <v>6475756.8960000006</v>
      </c>
      <c r="AP215" s="55"/>
      <c r="AQ215" s="56"/>
      <c r="AR215" s="35"/>
      <c r="AS215" s="35"/>
      <c r="AT215" s="55"/>
      <c r="AU215" s="56"/>
      <c r="AV215" s="56"/>
      <c r="AW215" s="56"/>
      <c r="AX215" s="56"/>
      <c r="AY215" s="50">
        <v>0</v>
      </c>
      <c r="AZ215" s="50">
        <v>0</v>
      </c>
      <c r="BA215" s="129" t="s">
        <v>245</v>
      </c>
      <c r="BB215" s="54" t="s">
        <v>379</v>
      </c>
      <c r="BC215" s="15" t="s">
        <v>380</v>
      </c>
      <c r="BD215" s="16"/>
      <c r="BE215" s="16"/>
      <c r="BF215" s="16"/>
      <c r="BG215" s="16"/>
      <c r="BH215" s="16"/>
      <c r="BI215" s="16"/>
      <c r="BJ215" s="16"/>
      <c r="BK215" s="16"/>
      <c r="BL215" s="16"/>
      <c r="BM215" s="16"/>
    </row>
    <row r="216" spans="1:83" s="6" customFormat="1" ht="12.95" customHeight="1" x14ac:dyDescent="0.2">
      <c r="A216" s="16" t="s">
        <v>87</v>
      </c>
      <c r="B216" s="23" t="s">
        <v>425</v>
      </c>
      <c r="C216" s="14"/>
      <c r="D216" s="92" t="s">
        <v>121</v>
      </c>
      <c r="E216" s="26"/>
      <c r="F216" s="26" t="s">
        <v>113</v>
      </c>
      <c r="G216" s="16" t="s">
        <v>374</v>
      </c>
      <c r="H216" s="16"/>
      <c r="I216" s="16" t="s">
        <v>128</v>
      </c>
      <c r="J216" s="16" t="s">
        <v>128</v>
      </c>
      <c r="K216" s="16" t="s">
        <v>25</v>
      </c>
      <c r="L216" s="16"/>
      <c r="M216" s="16"/>
      <c r="N216" s="47">
        <v>100</v>
      </c>
      <c r="O216" s="16" t="s">
        <v>232</v>
      </c>
      <c r="P216" s="16" t="s">
        <v>233</v>
      </c>
      <c r="Q216" s="16" t="s">
        <v>279</v>
      </c>
      <c r="R216" s="16" t="s">
        <v>234</v>
      </c>
      <c r="S216" s="16" t="s">
        <v>232</v>
      </c>
      <c r="T216" s="16" t="s">
        <v>72</v>
      </c>
      <c r="U216" s="16"/>
      <c r="V216" s="16"/>
      <c r="W216" s="16" t="s">
        <v>264</v>
      </c>
      <c r="X216" s="16" t="s">
        <v>251</v>
      </c>
      <c r="Y216" s="47">
        <v>0</v>
      </c>
      <c r="Z216" s="47">
        <v>100</v>
      </c>
      <c r="AA216" s="47">
        <v>0</v>
      </c>
      <c r="AB216" s="16"/>
      <c r="AC216" s="16" t="s">
        <v>236</v>
      </c>
      <c r="AD216" s="55"/>
      <c r="AE216" s="97"/>
      <c r="AF216" s="35">
        <v>5781925.7999999998</v>
      </c>
      <c r="AG216" s="35">
        <f t="shared" si="233"/>
        <v>6475756.8960000006</v>
      </c>
      <c r="AH216" s="55"/>
      <c r="AI216" s="97"/>
      <c r="AJ216" s="35">
        <v>5781925.7999999998</v>
      </c>
      <c r="AK216" s="35">
        <f t="shared" si="234"/>
        <v>6475756.8960000006</v>
      </c>
      <c r="AL216" s="55"/>
      <c r="AM216" s="97"/>
      <c r="AN216" s="35">
        <v>5781925.7999999998</v>
      </c>
      <c r="AO216" s="35">
        <f t="shared" si="237"/>
        <v>6475756.8960000006</v>
      </c>
      <c r="AP216" s="55"/>
      <c r="AQ216" s="56"/>
      <c r="AR216" s="35"/>
      <c r="AS216" s="35"/>
      <c r="AT216" s="55"/>
      <c r="AU216" s="56"/>
      <c r="AV216" s="56"/>
      <c r="AW216" s="56"/>
      <c r="AX216" s="56"/>
      <c r="AY216" s="50">
        <v>0</v>
      </c>
      <c r="AZ216" s="50">
        <f>AY216*1.12</f>
        <v>0</v>
      </c>
      <c r="BA216" s="129" t="s">
        <v>245</v>
      </c>
      <c r="BB216" s="54" t="s">
        <v>379</v>
      </c>
      <c r="BC216" s="15" t="s">
        <v>380</v>
      </c>
      <c r="BD216" s="16"/>
      <c r="BE216" s="16"/>
      <c r="BF216" s="16"/>
      <c r="BG216" s="16"/>
      <c r="BH216" s="16"/>
      <c r="BI216" s="16"/>
      <c r="BJ216" s="16"/>
      <c r="BK216" s="16"/>
      <c r="BL216" s="16"/>
      <c r="BM216" s="16"/>
    </row>
    <row r="217" spans="1:83" s="44" customFormat="1" ht="12.95" customHeight="1" x14ac:dyDescent="0.2">
      <c r="A217" s="16" t="s">
        <v>87</v>
      </c>
      <c r="B217" s="14"/>
      <c r="C217" s="14"/>
      <c r="D217" s="92" t="s">
        <v>662</v>
      </c>
      <c r="E217" s="23"/>
      <c r="F217" s="26" t="s">
        <v>113</v>
      </c>
      <c r="G217" s="16" t="s">
        <v>374</v>
      </c>
      <c r="H217" s="16"/>
      <c r="I217" s="16" t="s">
        <v>128</v>
      </c>
      <c r="J217" s="16" t="s">
        <v>128</v>
      </c>
      <c r="K217" s="16" t="s">
        <v>25</v>
      </c>
      <c r="L217" s="16"/>
      <c r="M217" s="16"/>
      <c r="N217" s="47">
        <v>100</v>
      </c>
      <c r="O217" s="16" t="s">
        <v>232</v>
      </c>
      <c r="P217" s="16" t="s">
        <v>233</v>
      </c>
      <c r="Q217" s="16" t="s">
        <v>520</v>
      </c>
      <c r="R217" s="16" t="s">
        <v>234</v>
      </c>
      <c r="S217" s="16" t="s">
        <v>232</v>
      </c>
      <c r="T217" s="16" t="s">
        <v>72</v>
      </c>
      <c r="U217" s="16"/>
      <c r="V217" s="16"/>
      <c r="W217" s="16" t="s">
        <v>659</v>
      </c>
      <c r="X217" s="16" t="s">
        <v>251</v>
      </c>
      <c r="Y217" s="47">
        <v>0</v>
      </c>
      <c r="Z217" s="47">
        <v>100</v>
      </c>
      <c r="AA217" s="47">
        <v>0</v>
      </c>
      <c r="AB217" s="16"/>
      <c r="AC217" s="15"/>
      <c r="AD217" s="102"/>
      <c r="AE217" s="52">
        <v>3854617.2</v>
      </c>
      <c r="AF217" s="52">
        <v>3854617.2</v>
      </c>
      <c r="AG217" s="103">
        <f>AF217*1.12</f>
        <v>4317171.2640000004</v>
      </c>
      <c r="AH217" s="46"/>
      <c r="AI217" s="35">
        <v>5781925.7999999998</v>
      </c>
      <c r="AJ217" s="35">
        <v>5781925.7999999998</v>
      </c>
      <c r="AK217" s="103">
        <f>AJ217*1.12</f>
        <v>6475756.8960000006</v>
      </c>
      <c r="AL217" s="46"/>
      <c r="AM217" s="35">
        <v>5781925.7999999998</v>
      </c>
      <c r="AN217" s="35">
        <v>5781925.7999999998</v>
      </c>
      <c r="AO217" s="103">
        <f>AN217*1.12</f>
        <v>6475756.8960000006</v>
      </c>
      <c r="AP217" s="55"/>
      <c r="AQ217" s="35"/>
      <c r="AR217" s="46"/>
      <c r="AS217" s="46"/>
      <c r="AT217" s="55"/>
      <c r="AU217" s="56"/>
      <c r="AV217" s="56"/>
      <c r="AW217" s="56"/>
      <c r="AX217" s="56"/>
      <c r="AY217" s="46">
        <f>AF217+AJ217+AN217</f>
        <v>15418468.800000001</v>
      </c>
      <c r="AZ217" s="103">
        <f>AY217*1.12</f>
        <v>17268685.056000002</v>
      </c>
      <c r="BA217" s="129" t="s">
        <v>245</v>
      </c>
      <c r="BB217" s="54" t="s">
        <v>379</v>
      </c>
      <c r="BC217" s="15" t="s">
        <v>380</v>
      </c>
      <c r="BD217" s="16"/>
      <c r="BE217" s="16"/>
      <c r="BF217" s="16"/>
      <c r="BG217" s="16"/>
      <c r="BH217" s="16"/>
      <c r="BI217" s="16"/>
      <c r="BJ217" s="16"/>
      <c r="BK217" s="16"/>
      <c r="BL217" s="16"/>
      <c r="BM217" s="20" t="s">
        <v>660</v>
      </c>
      <c r="BN217" s="98"/>
      <c r="BO217" s="98"/>
      <c r="BP217" s="98"/>
      <c r="BQ217" s="98"/>
      <c r="BR217" s="98"/>
      <c r="BS217" s="98"/>
      <c r="BT217" s="98"/>
      <c r="BU217" s="98"/>
      <c r="BV217" s="98"/>
      <c r="BW217" s="98"/>
      <c r="BX217" s="98"/>
      <c r="BY217" s="98"/>
      <c r="BZ217" s="98"/>
      <c r="CA217" s="98"/>
      <c r="CB217" s="98"/>
      <c r="CC217" s="98"/>
      <c r="CD217" s="98"/>
      <c r="CE217" s="98"/>
    </row>
    <row r="218" spans="1:83" s="6" customFormat="1" ht="12.95" customHeight="1" x14ac:dyDescent="0.2">
      <c r="A218" s="16" t="s">
        <v>87</v>
      </c>
      <c r="B218" s="16"/>
      <c r="C218" s="14"/>
      <c r="D218" s="26"/>
      <c r="E218" s="26"/>
      <c r="F218" s="26" t="s">
        <v>108</v>
      </c>
      <c r="G218" s="16" t="s">
        <v>381</v>
      </c>
      <c r="H218" s="16"/>
      <c r="I218" s="16" t="s">
        <v>382</v>
      </c>
      <c r="J218" s="16" t="s">
        <v>382</v>
      </c>
      <c r="K218" s="16" t="s">
        <v>25</v>
      </c>
      <c r="L218" s="16"/>
      <c r="M218" s="16"/>
      <c r="N218" s="47">
        <v>100</v>
      </c>
      <c r="O218" s="16">
        <v>230000000</v>
      </c>
      <c r="P218" s="16" t="s">
        <v>233</v>
      </c>
      <c r="Q218" s="16" t="s">
        <v>272</v>
      </c>
      <c r="R218" s="16" t="s">
        <v>234</v>
      </c>
      <c r="S218" s="16">
        <v>230000000</v>
      </c>
      <c r="T218" s="16" t="s">
        <v>72</v>
      </c>
      <c r="U218" s="16"/>
      <c r="V218" s="16"/>
      <c r="W218" s="16" t="s">
        <v>264</v>
      </c>
      <c r="X218" s="16" t="s">
        <v>251</v>
      </c>
      <c r="Y218" s="47">
        <v>0</v>
      </c>
      <c r="Z218" s="47">
        <v>100</v>
      </c>
      <c r="AA218" s="47">
        <v>0</v>
      </c>
      <c r="AB218" s="16"/>
      <c r="AC218" s="16" t="s">
        <v>236</v>
      </c>
      <c r="AD218" s="55"/>
      <c r="AE218" s="97"/>
      <c r="AF218" s="35">
        <v>11021076</v>
      </c>
      <c r="AG218" s="35">
        <f t="shared" si="233"/>
        <v>12343605.120000001</v>
      </c>
      <c r="AH218" s="55"/>
      <c r="AI218" s="97"/>
      <c r="AJ218" s="35">
        <v>11461919.039999999</v>
      </c>
      <c r="AK218" s="35">
        <f t="shared" si="234"/>
        <v>12837349.3248</v>
      </c>
      <c r="AL218" s="55"/>
      <c r="AM218" s="97"/>
      <c r="AN218" s="35">
        <v>11920395.800000001</v>
      </c>
      <c r="AO218" s="35">
        <f t="shared" si="237"/>
        <v>13350843.296000002</v>
      </c>
      <c r="AP218" s="55"/>
      <c r="AQ218" s="56"/>
      <c r="AR218" s="35"/>
      <c r="AS218" s="35"/>
      <c r="AT218" s="55"/>
      <c r="AU218" s="56"/>
      <c r="AV218" s="56"/>
      <c r="AW218" s="56"/>
      <c r="AX218" s="56"/>
      <c r="AY218" s="50">
        <v>0</v>
      </c>
      <c r="AZ218" s="50">
        <v>0</v>
      </c>
      <c r="BA218" s="129" t="s">
        <v>245</v>
      </c>
      <c r="BB218" s="16" t="s">
        <v>383</v>
      </c>
      <c r="BC218" s="16" t="s">
        <v>384</v>
      </c>
      <c r="BD218" s="16"/>
      <c r="BE218" s="16"/>
      <c r="BF218" s="16"/>
      <c r="BG218" s="16"/>
      <c r="BH218" s="16"/>
      <c r="BI218" s="16"/>
      <c r="BJ218" s="16"/>
      <c r="BK218" s="16"/>
      <c r="BL218" s="16"/>
      <c r="BM218" s="16"/>
    </row>
    <row r="219" spans="1:83" s="6" customFormat="1" ht="12.95" customHeight="1" x14ac:dyDescent="0.2">
      <c r="A219" s="16" t="s">
        <v>87</v>
      </c>
      <c r="B219" s="54" t="s">
        <v>424</v>
      </c>
      <c r="C219" s="14"/>
      <c r="D219" s="92" t="s">
        <v>117</v>
      </c>
      <c r="E219" s="26"/>
      <c r="F219" s="26" t="s">
        <v>109</v>
      </c>
      <c r="G219" s="16" t="s">
        <v>381</v>
      </c>
      <c r="H219" s="16"/>
      <c r="I219" s="16" t="s">
        <v>382</v>
      </c>
      <c r="J219" s="16" t="s">
        <v>382</v>
      </c>
      <c r="K219" s="16" t="s">
        <v>9</v>
      </c>
      <c r="L219" s="16" t="s">
        <v>385</v>
      </c>
      <c r="M219" s="16"/>
      <c r="N219" s="47">
        <v>100</v>
      </c>
      <c r="O219" s="16">
        <v>230000000</v>
      </c>
      <c r="P219" s="16" t="s">
        <v>233</v>
      </c>
      <c r="Q219" s="16" t="s">
        <v>279</v>
      </c>
      <c r="R219" s="16" t="s">
        <v>234</v>
      </c>
      <c r="S219" s="16">
        <v>230000000</v>
      </c>
      <c r="T219" s="16" t="s">
        <v>72</v>
      </c>
      <c r="U219" s="16"/>
      <c r="V219" s="16"/>
      <c r="W219" s="16" t="s">
        <v>264</v>
      </c>
      <c r="X219" s="16" t="s">
        <v>251</v>
      </c>
      <c r="Y219" s="47">
        <v>0</v>
      </c>
      <c r="Z219" s="47">
        <v>100</v>
      </c>
      <c r="AA219" s="47">
        <v>0</v>
      </c>
      <c r="AB219" s="16"/>
      <c r="AC219" s="16" t="s">
        <v>236</v>
      </c>
      <c r="AD219" s="55"/>
      <c r="AE219" s="97"/>
      <c r="AF219" s="35">
        <v>11021076</v>
      </c>
      <c r="AG219" s="35">
        <f t="shared" si="233"/>
        <v>12343605.120000001</v>
      </c>
      <c r="AH219" s="55"/>
      <c r="AI219" s="97"/>
      <c r="AJ219" s="35">
        <v>11461919.039999999</v>
      </c>
      <c r="AK219" s="35">
        <f t="shared" si="234"/>
        <v>12837349.3248</v>
      </c>
      <c r="AL219" s="55"/>
      <c r="AM219" s="97"/>
      <c r="AN219" s="35">
        <v>11920395.800000001</v>
      </c>
      <c r="AO219" s="35">
        <f t="shared" si="237"/>
        <v>13350843.296000002</v>
      </c>
      <c r="AP219" s="55"/>
      <c r="AQ219" s="56"/>
      <c r="AR219" s="35"/>
      <c r="AS219" s="35"/>
      <c r="AT219" s="55"/>
      <c r="AU219" s="56"/>
      <c r="AV219" s="56"/>
      <c r="AW219" s="56"/>
      <c r="AX219" s="56"/>
      <c r="AY219" s="111">
        <f t="shared" ref="AY219" si="238">AF219+AJ219+AN219+AR219+AV219</f>
        <v>34403390.840000004</v>
      </c>
      <c r="AZ219" s="111">
        <f t="shared" si="232"/>
        <v>38531797.740800008</v>
      </c>
      <c r="BA219" s="129" t="s">
        <v>245</v>
      </c>
      <c r="BB219" s="16" t="s">
        <v>383</v>
      </c>
      <c r="BC219" s="16" t="s">
        <v>384</v>
      </c>
      <c r="BD219" s="16"/>
      <c r="BE219" s="16"/>
      <c r="BF219" s="16"/>
      <c r="BG219" s="16"/>
      <c r="BH219" s="16"/>
      <c r="BI219" s="16"/>
      <c r="BJ219" s="16"/>
      <c r="BK219" s="16"/>
      <c r="BL219" s="16"/>
      <c r="BM219" s="16"/>
    </row>
    <row r="220" spans="1:83" s="6" customFormat="1" ht="12.95" customHeight="1" x14ac:dyDescent="0.2">
      <c r="A220" s="16" t="s">
        <v>361</v>
      </c>
      <c r="B220" s="23" t="s">
        <v>425</v>
      </c>
      <c r="C220" s="14"/>
      <c r="D220" s="92" t="s">
        <v>91</v>
      </c>
      <c r="E220" s="26"/>
      <c r="F220" s="92" t="s">
        <v>114</v>
      </c>
      <c r="G220" s="23" t="s">
        <v>362</v>
      </c>
      <c r="H220" s="26"/>
      <c r="I220" s="144" t="s">
        <v>363</v>
      </c>
      <c r="J220" s="144" t="s">
        <v>363</v>
      </c>
      <c r="K220" s="16" t="s">
        <v>25</v>
      </c>
      <c r="L220" s="16"/>
      <c r="M220" s="16"/>
      <c r="N220" s="47">
        <v>30</v>
      </c>
      <c r="O220" s="54">
        <v>230000000</v>
      </c>
      <c r="P220" s="16" t="s">
        <v>233</v>
      </c>
      <c r="Q220" s="16" t="s">
        <v>279</v>
      </c>
      <c r="R220" s="16" t="s">
        <v>234</v>
      </c>
      <c r="S220" s="54">
        <v>230000000</v>
      </c>
      <c r="T220" s="145" t="s">
        <v>132</v>
      </c>
      <c r="U220" s="16"/>
      <c r="V220" s="16" t="s">
        <v>235</v>
      </c>
      <c r="W220" s="16"/>
      <c r="X220" s="16"/>
      <c r="Y220" s="47">
        <v>0</v>
      </c>
      <c r="Z220" s="47">
        <v>90</v>
      </c>
      <c r="AA220" s="47">
        <v>10</v>
      </c>
      <c r="AB220" s="16"/>
      <c r="AC220" s="16" t="s">
        <v>236</v>
      </c>
      <c r="AD220" s="46"/>
      <c r="AE220" s="111"/>
      <c r="AF220" s="111">
        <v>44385428.571000002</v>
      </c>
      <c r="AG220" s="46">
        <v>49711679.999520004</v>
      </c>
      <c r="AH220" s="46"/>
      <c r="AI220" s="111"/>
      <c r="AJ220" s="111">
        <v>44385428.571000002</v>
      </c>
      <c r="AK220" s="46">
        <v>49711679.999520004</v>
      </c>
      <c r="AL220" s="55"/>
      <c r="AM220" s="56"/>
      <c r="AN220" s="56">
        <v>0</v>
      </c>
      <c r="AO220" s="56">
        <v>0</v>
      </c>
      <c r="AP220" s="55"/>
      <c r="AQ220" s="56"/>
      <c r="AR220" s="56">
        <v>0</v>
      </c>
      <c r="AS220" s="56">
        <v>0</v>
      </c>
      <c r="AT220" s="55"/>
      <c r="AU220" s="56"/>
      <c r="AV220" s="56">
        <v>0</v>
      </c>
      <c r="AW220" s="56">
        <v>0</v>
      </c>
      <c r="AX220" s="56"/>
      <c r="AY220" s="56">
        <v>0</v>
      </c>
      <c r="AZ220" s="56">
        <v>0</v>
      </c>
      <c r="BA220" s="16" t="s">
        <v>245</v>
      </c>
      <c r="BB220" s="146" t="s">
        <v>409</v>
      </c>
      <c r="BC220" s="146" t="s">
        <v>409</v>
      </c>
      <c r="BD220" s="16"/>
      <c r="BE220" s="16"/>
      <c r="BF220" s="16"/>
      <c r="BG220" s="16"/>
      <c r="BH220" s="16"/>
      <c r="BI220" s="16"/>
      <c r="BJ220" s="16"/>
      <c r="BK220" s="16"/>
      <c r="BL220" s="16"/>
      <c r="BM220" s="16"/>
    </row>
    <row r="221" spans="1:83" s="6" customFormat="1" ht="12.95" customHeight="1" x14ac:dyDescent="0.2">
      <c r="A221" s="16" t="s">
        <v>361</v>
      </c>
      <c r="B221" s="23" t="s">
        <v>425</v>
      </c>
      <c r="C221" s="14"/>
      <c r="D221" s="69" t="s">
        <v>992</v>
      </c>
      <c r="E221" s="26"/>
      <c r="F221" s="69" t="s">
        <v>114</v>
      </c>
      <c r="G221" s="23" t="s">
        <v>362</v>
      </c>
      <c r="H221" s="26"/>
      <c r="I221" s="144" t="s">
        <v>363</v>
      </c>
      <c r="J221" s="144" t="s">
        <v>363</v>
      </c>
      <c r="K221" s="16" t="s">
        <v>25</v>
      </c>
      <c r="L221" s="16"/>
      <c r="M221" s="16"/>
      <c r="N221" s="47">
        <v>30</v>
      </c>
      <c r="O221" s="54">
        <v>230000000</v>
      </c>
      <c r="P221" s="16" t="s">
        <v>233</v>
      </c>
      <c r="Q221" s="16" t="s">
        <v>279</v>
      </c>
      <c r="R221" s="16" t="s">
        <v>234</v>
      </c>
      <c r="S221" s="54">
        <v>230000000</v>
      </c>
      <c r="T221" s="145" t="s">
        <v>132</v>
      </c>
      <c r="U221" s="16"/>
      <c r="V221" s="16" t="s">
        <v>235</v>
      </c>
      <c r="W221" s="16"/>
      <c r="X221" s="16"/>
      <c r="Y221" s="47">
        <v>0</v>
      </c>
      <c r="Z221" s="47">
        <v>90</v>
      </c>
      <c r="AA221" s="47">
        <v>10</v>
      </c>
      <c r="AB221" s="16"/>
      <c r="AC221" s="16" t="s">
        <v>236</v>
      </c>
      <c r="AD221" s="46"/>
      <c r="AE221" s="111"/>
      <c r="AF221" s="111">
        <v>44385428.571000002</v>
      </c>
      <c r="AG221" s="46">
        <f t="shared" ref="AG221" si="239">AF221*1.12</f>
        <v>49711679.999520004</v>
      </c>
      <c r="AH221" s="46"/>
      <c r="AI221" s="111"/>
      <c r="AJ221" s="97">
        <v>11083857</v>
      </c>
      <c r="AK221" s="46">
        <f t="shared" ref="AK221" si="240">AJ221*1.12</f>
        <v>12413919.840000002</v>
      </c>
      <c r="AL221" s="55"/>
      <c r="AM221" s="56"/>
      <c r="AN221" s="56"/>
      <c r="AO221" s="56"/>
      <c r="AP221" s="55"/>
      <c r="AQ221" s="56"/>
      <c r="AR221" s="56"/>
      <c r="AS221" s="56"/>
      <c r="AT221" s="55"/>
      <c r="AU221" s="56"/>
      <c r="AV221" s="56"/>
      <c r="AW221" s="56"/>
      <c r="AX221" s="56"/>
      <c r="AY221" s="111">
        <f>AF221+AJ221</f>
        <v>55469285.571000002</v>
      </c>
      <c r="AZ221" s="111">
        <f>AY221*1.12</f>
        <v>62125599.839520007</v>
      </c>
      <c r="BA221" s="16" t="s">
        <v>245</v>
      </c>
      <c r="BB221" s="146" t="s">
        <v>409</v>
      </c>
      <c r="BC221" s="146" t="s">
        <v>409</v>
      </c>
      <c r="BD221" s="16"/>
      <c r="BE221" s="16"/>
      <c r="BF221" s="16"/>
      <c r="BG221" s="16"/>
      <c r="BH221" s="16"/>
      <c r="BI221" s="16"/>
      <c r="BJ221" s="16"/>
      <c r="BK221" s="16"/>
      <c r="BL221" s="16"/>
      <c r="BM221" s="16" t="s">
        <v>993</v>
      </c>
    </row>
    <row r="222" spans="1:83" s="6" customFormat="1" ht="12.95" customHeight="1" x14ac:dyDescent="0.2">
      <c r="A222" s="16" t="s">
        <v>361</v>
      </c>
      <c r="B222" s="23" t="s">
        <v>425</v>
      </c>
      <c r="C222" s="14"/>
      <c r="D222" s="92" t="s">
        <v>92</v>
      </c>
      <c r="E222" s="26"/>
      <c r="F222" s="92" t="s">
        <v>115</v>
      </c>
      <c r="G222" s="23" t="s">
        <v>362</v>
      </c>
      <c r="H222" s="26"/>
      <c r="I222" s="144" t="s">
        <v>363</v>
      </c>
      <c r="J222" s="144" t="s">
        <v>363</v>
      </c>
      <c r="K222" s="16" t="s">
        <v>25</v>
      </c>
      <c r="L222" s="16"/>
      <c r="M222" s="16"/>
      <c r="N222" s="47">
        <v>30</v>
      </c>
      <c r="O222" s="54">
        <v>230000000</v>
      </c>
      <c r="P222" s="16" t="s">
        <v>233</v>
      </c>
      <c r="Q222" s="16" t="s">
        <v>279</v>
      </c>
      <c r="R222" s="16" t="s">
        <v>234</v>
      </c>
      <c r="S222" s="54">
        <v>230000000</v>
      </c>
      <c r="T222" s="145" t="s">
        <v>75</v>
      </c>
      <c r="U222" s="16"/>
      <c r="V222" s="16" t="s">
        <v>235</v>
      </c>
      <c r="W222" s="16"/>
      <c r="X222" s="16"/>
      <c r="Y222" s="47">
        <v>0</v>
      </c>
      <c r="Z222" s="47">
        <v>90</v>
      </c>
      <c r="AA222" s="47">
        <v>10</v>
      </c>
      <c r="AB222" s="16"/>
      <c r="AC222" s="16" t="s">
        <v>236</v>
      </c>
      <c r="AD222" s="46"/>
      <c r="AE222" s="111"/>
      <c r="AF222" s="111">
        <v>44385428.571000002</v>
      </c>
      <c r="AG222" s="46">
        <v>49711679.999520004</v>
      </c>
      <c r="AH222" s="46"/>
      <c r="AI222" s="111"/>
      <c r="AJ222" s="111">
        <v>44385428.571000002</v>
      </c>
      <c r="AK222" s="46">
        <v>49711679.999520004</v>
      </c>
      <c r="AL222" s="55"/>
      <c r="AM222" s="56"/>
      <c r="AN222" s="56">
        <v>0</v>
      </c>
      <c r="AO222" s="56">
        <v>0</v>
      </c>
      <c r="AP222" s="55"/>
      <c r="AQ222" s="56"/>
      <c r="AR222" s="56">
        <v>0</v>
      </c>
      <c r="AS222" s="56">
        <v>0</v>
      </c>
      <c r="AT222" s="55"/>
      <c r="AU222" s="56"/>
      <c r="AV222" s="56">
        <v>0</v>
      </c>
      <c r="AW222" s="56">
        <v>0</v>
      </c>
      <c r="AX222" s="56"/>
      <c r="AY222" s="56">
        <v>0</v>
      </c>
      <c r="AZ222" s="56">
        <v>0</v>
      </c>
      <c r="BA222" s="16" t="s">
        <v>245</v>
      </c>
      <c r="BB222" s="146" t="s">
        <v>410</v>
      </c>
      <c r="BC222" s="146" t="s">
        <v>410</v>
      </c>
      <c r="BD222" s="16"/>
      <c r="BE222" s="16"/>
      <c r="BF222" s="16"/>
      <c r="BG222" s="16"/>
      <c r="BH222" s="16"/>
      <c r="BI222" s="16"/>
      <c r="BJ222" s="16"/>
      <c r="BK222" s="16"/>
      <c r="BL222" s="16"/>
      <c r="BM222" s="16"/>
    </row>
    <row r="223" spans="1:83" s="6" customFormat="1" ht="12.95" customHeight="1" x14ac:dyDescent="0.2">
      <c r="A223" s="16" t="s">
        <v>361</v>
      </c>
      <c r="B223" s="23" t="s">
        <v>425</v>
      </c>
      <c r="C223" s="14"/>
      <c r="D223" s="69" t="s">
        <v>994</v>
      </c>
      <c r="E223" s="26"/>
      <c r="F223" s="69" t="s">
        <v>115</v>
      </c>
      <c r="G223" s="23" t="s">
        <v>362</v>
      </c>
      <c r="H223" s="26"/>
      <c r="I223" s="144" t="s">
        <v>363</v>
      </c>
      <c r="J223" s="144" t="s">
        <v>363</v>
      </c>
      <c r="K223" s="16" t="s">
        <v>25</v>
      </c>
      <c r="L223" s="16"/>
      <c r="M223" s="16"/>
      <c r="N223" s="47">
        <v>30</v>
      </c>
      <c r="O223" s="54">
        <v>230000000</v>
      </c>
      <c r="P223" s="16" t="s">
        <v>233</v>
      </c>
      <c r="Q223" s="16" t="s">
        <v>279</v>
      </c>
      <c r="R223" s="16" t="s">
        <v>234</v>
      </c>
      <c r="S223" s="54">
        <v>230000000</v>
      </c>
      <c r="T223" s="145" t="s">
        <v>75</v>
      </c>
      <c r="U223" s="16"/>
      <c r="V223" s="16" t="s">
        <v>235</v>
      </c>
      <c r="W223" s="16"/>
      <c r="X223" s="16"/>
      <c r="Y223" s="47">
        <v>0</v>
      </c>
      <c r="Z223" s="47">
        <v>90</v>
      </c>
      <c r="AA223" s="47">
        <v>10</v>
      </c>
      <c r="AB223" s="16"/>
      <c r="AC223" s="16" t="s">
        <v>236</v>
      </c>
      <c r="AD223" s="46"/>
      <c r="AE223" s="111"/>
      <c r="AF223" s="111">
        <v>44385428.571000002</v>
      </c>
      <c r="AG223" s="46">
        <f t="shared" ref="AG223" si="241">AF223*1.12</f>
        <v>49711679.999520004</v>
      </c>
      <c r="AH223" s="46"/>
      <c r="AI223" s="111"/>
      <c r="AJ223" s="97">
        <v>11083857</v>
      </c>
      <c r="AK223" s="46">
        <f t="shared" ref="AK223" si="242">AJ223*1.12</f>
        <v>12413919.840000002</v>
      </c>
      <c r="AL223" s="55"/>
      <c r="AM223" s="56"/>
      <c r="AN223" s="56"/>
      <c r="AO223" s="56"/>
      <c r="AP223" s="55"/>
      <c r="AQ223" s="56"/>
      <c r="AR223" s="56"/>
      <c r="AS223" s="56"/>
      <c r="AT223" s="55"/>
      <c r="AU223" s="56"/>
      <c r="AV223" s="56"/>
      <c r="AW223" s="56"/>
      <c r="AX223" s="56"/>
      <c r="AY223" s="111">
        <f t="shared" ref="AY223" si="243">AF223+AJ223</f>
        <v>55469285.571000002</v>
      </c>
      <c r="AZ223" s="111">
        <f t="shared" ref="AZ223" si="244">AY223*1.12</f>
        <v>62125599.839520007</v>
      </c>
      <c r="BA223" s="16" t="s">
        <v>245</v>
      </c>
      <c r="BB223" s="146" t="s">
        <v>410</v>
      </c>
      <c r="BC223" s="146" t="s">
        <v>410</v>
      </c>
      <c r="BD223" s="16"/>
      <c r="BE223" s="16"/>
      <c r="BF223" s="16"/>
      <c r="BG223" s="16"/>
      <c r="BH223" s="16"/>
      <c r="BI223" s="16"/>
      <c r="BJ223" s="16"/>
      <c r="BK223" s="16"/>
      <c r="BL223" s="16"/>
      <c r="BM223" s="16" t="s">
        <v>993</v>
      </c>
    </row>
    <row r="224" spans="1:83" s="6" customFormat="1" ht="12.95" customHeight="1" x14ac:dyDescent="0.2">
      <c r="A224" s="16" t="s">
        <v>361</v>
      </c>
      <c r="B224" s="23" t="s">
        <v>425</v>
      </c>
      <c r="C224" s="14"/>
      <c r="D224" s="92" t="s">
        <v>95</v>
      </c>
      <c r="E224" s="26"/>
      <c r="F224" s="92" t="s">
        <v>116</v>
      </c>
      <c r="G224" s="23" t="s">
        <v>362</v>
      </c>
      <c r="H224" s="26"/>
      <c r="I224" s="144" t="s">
        <v>363</v>
      </c>
      <c r="J224" s="144" t="s">
        <v>363</v>
      </c>
      <c r="K224" s="16" t="s">
        <v>25</v>
      </c>
      <c r="L224" s="16"/>
      <c r="M224" s="16"/>
      <c r="N224" s="47">
        <v>30</v>
      </c>
      <c r="O224" s="54">
        <v>230000000</v>
      </c>
      <c r="P224" s="16" t="s">
        <v>233</v>
      </c>
      <c r="Q224" s="16" t="s">
        <v>279</v>
      </c>
      <c r="R224" s="16" t="s">
        <v>234</v>
      </c>
      <c r="S224" s="54">
        <v>230000000</v>
      </c>
      <c r="T224" s="145" t="s">
        <v>140</v>
      </c>
      <c r="U224" s="16"/>
      <c r="V224" s="16" t="s">
        <v>235</v>
      </c>
      <c r="W224" s="16"/>
      <c r="X224" s="16"/>
      <c r="Y224" s="47">
        <v>0</v>
      </c>
      <c r="Z224" s="47">
        <v>90</v>
      </c>
      <c r="AA224" s="47">
        <v>10</v>
      </c>
      <c r="AB224" s="16"/>
      <c r="AC224" s="16" t="s">
        <v>236</v>
      </c>
      <c r="AD224" s="46"/>
      <c r="AE224" s="111"/>
      <c r="AF224" s="111">
        <v>36478285.714285597</v>
      </c>
      <c r="AG224" s="46">
        <v>40855679.999999873</v>
      </c>
      <c r="AH224" s="46"/>
      <c r="AI224" s="111"/>
      <c r="AJ224" s="111">
        <v>36478285.714285597</v>
      </c>
      <c r="AK224" s="46">
        <v>40855679.999999873</v>
      </c>
      <c r="AL224" s="55"/>
      <c r="AM224" s="56"/>
      <c r="AN224" s="56">
        <v>0</v>
      </c>
      <c r="AO224" s="56">
        <v>0</v>
      </c>
      <c r="AP224" s="55"/>
      <c r="AQ224" s="56"/>
      <c r="AR224" s="56">
        <v>0</v>
      </c>
      <c r="AS224" s="56">
        <v>0</v>
      </c>
      <c r="AT224" s="55"/>
      <c r="AU224" s="56"/>
      <c r="AV224" s="56">
        <v>0</v>
      </c>
      <c r="AW224" s="56">
        <v>0</v>
      </c>
      <c r="AX224" s="56"/>
      <c r="AY224" s="56">
        <v>0</v>
      </c>
      <c r="AZ224" s="56">
        <v>0</v>
      </c>
      <c r="BA224" s="16" t="s">
        <v>245</v>
      </c>
      <c r="BB224" s="146" t="s">
        <v>411</v>
      </c>
      <c r="BC224" s="146" t="s">
        <v>411</v>
      </c>
      <c r="BD224" s="16"/>
      <c r="BE224" s="16"/>
      <c r="BF224" s="16"/>
      <c r="BG224" s="16"/>
      <c r="BH224" s="16"/>
      <c r="BI224" s="16"/>
      <c r="BJ224" s="16"/>
      <c r="BK224" s="16"/>
      <c r="BL224" s="16"/>
      <c r="BM224" s="16"/>
    </row>
    <row r="225" spans="1:68" s="6" customFormat="1" ht="12.95" customHeight="1" x14ac:dyDescent="0.2">
      <c r="A225" s="16" t="s">
        <v>361</v>
      </c>
      <c r="B225" s="23" t="s">
        <v>425</v>
      </c>
      <c r="C225" s="14"/>
      <c r="D225" s="69" t="s">
        <v>995</v>
      </c>
      <c r="E225" s="26"/>
      <c r="F225" s="69" t="s">
        <v>116</v>
      </c>
      <c r="G225" s="23" t="s">
        <v>362</v>
      </c>
      <c r="H225" s="26"/>
      <c r="I225" s="144" t="s">
        <v>363</v>
      </c>
      <c r="J225" s="144" t="s">
        <v>363</v>
      </c>
      <c r="K225" s="16" t="s">
        <v>25</v>
      </c>
      <c r="L225" s="16"/>
      <c r="M225" s="16"/>
      <c r="N225" s="47">
        <v>30</v>
      </c>
      <c r="O225" s="54">
        <v>230000000</v>
      </c>
      <c r="P225" s="16" t="s">
        <v>233</v>
      </c>
      <c r="Q225" s="16" t="s">
        <v>279</v>
      </c>
      <c r="R225" s="16" t="s">
        <v>234</v>
      </c>
      <c r="S225" s="54">
        <v>230000000</v>
      </c>
      <c r="T225" s="145" t="s">
        <v>140</v>
      </c>
      <c r="U225" s="16"/>
      <c r="V225" s="16" t="s">
        <v>235</v>
      </c>
      <c r="W225" s="16"/>
      <c r="X225" s="16"/>
      <c r="Y225" s="47">
        <v>0</v>
      </c>
      <c r="Z225" s="47">
        <v>90</v>
      </c>
      <c r="AA225" s="47">
        <v>10</v>
      </c>
      <c r="AB225" s="16"/>
      <c r="AC225" s="16" t="s">
        <v>236</v>
      </c>
      <c r="AD225" s="46"/>
      <c r="AE225" s="111"/>
      <c r="AF225" s="111">
        <v>36478285.714285597</v>
      </c>
      <c r="AG225" s="46">
        <f t="shared" ref="AG225" si="245">AF225*1.12</f>
        <v>40855679.999999873</v>
      </c>
      <c r="AH225" s="46"/>
      <c r="AI225" s="111"/>
      <c r="AJ225" s="97">
        <v>9107071.2599999998</v>
      </c>
      <c r="AK225" s="46">
        <f t="shared" ref="AK225" si="246">AJ225*1.12</f>
        <v>10199919.8112</v>
      </c>
      <c r="AL225" s="55"/>
      <c r="AM225" s="56"/>
      <c r="AN225" s="56"/>
      <c r="AO225" s="56"/>
      <c r="AP225" s="55"/>
      <c r="AQ225" s="56"/>
      <c r="AR225" s="56"/>
      <c r="AS225" s="56"/>
      <c r="AT225" s="55"/>
      <c r="AU225" s="56"/>
      <c r="AV225" s="56"/>
      <c r="AW225" s="56"/>
      <c r="AX225" s="56"/>
      <c r="AY225" s="111">
        <f t="shared" ref="AY225" si="247">AF225+AJ225</f>
        <v>45585356.974285595</v>
      </c>
      <c r="AZ225" s="111">
        <f t="shared" ref="AZ225" si="248">AY225*1.12</f>
        <v>51055599.811199874</v>
      </c>
      <c r="BA225" s="16" t="s">
        <v>245</v>
      </c>
      <c r="BB225" s="146" t="s">
        <v>411</v>
      </c>
      <c r="BC225" s="146" t="s">
        <v>411</v>
      </c>
      <c r="BD225" s="16"/>
      <c r="BE225" s="16"/>
      <c r="BF225" s="16"/>
      <c r="BG225" s="16"/>
      <c r="BH225" s="16"/>
      <c r="BI225" s="16"/>
      <c r="BJ225" s="16"/>
      <c r="BK225" s="16"/>
      <c r="BL225" s="16"/>
      <c r="BM225" s="16" t="s">
        <v>993</v>
      </c>
    </row>
    <row r="226" spans="1:68" s="6" customFormat="1" ht="12.95" customHeight="1" x14ac:dyDescent="0.2">
      <c r="A226" s="16" t="s">
        <v>361</v>
      </c>
      <c r="B226" s="23" t="s">
        <v>425</v>
      </c>
      <c r="C226" s="14"/>
      <c r="D226" s="92" t="s">
        <v>94</v>
      </c>
      <c r="E226" s="26"/>
      <c r="F226" s="92" t="s">
        <v>117</v>
      </c>
      <c r="G226" s="23" t="s">
        <v>362</v>
      </c>
      <c r="H226" s="26"/>
      <c r="I226" s="144" t="s">
        <v>363</v>
      </c>
      <c r="J226" s="144" t="s">
        <v>363</v>
      </c>
      <c r="K226" s="16" t="s">
        <v>25</v>
      </c>
      <c r="L226" s="16"/>
      <c r="M226" s="16"/>
      <c r="N226" s="47">
        <v>30</v>
      </c>
      <c r="O226" s="54">
        <v>230000000</v>
      </c>
      <c r="P226" s="16" t="s">
        <v>233</v>
      </c>
      <c r="Q226" s="16" t="s">
        <v>279</v>
      </c>
      <c r="R226" s="16" t="s">
        <v>234</v>
      </c>
      <c r="S226" s="54">
        <v>230000000</v>
      </c>
      <c r="T226" s="145" t="s">
        <v>280</v>
      </c>
      <c r="U226" s="16"/>
      <c r="V226" s="16" t="s">
        <v>235</v>
      </c>
      <c r="W226" s="16"/>
      <c r="X226" s="16"/>
      <c r="Y226" s="47">
        <v>0</v>
      </c>
      <c r="Z226" s="47">
        <v>90</v>
      </c>
      <c r="AA226" s="47">
        <v>10</v>
      </c>
      <c r="AB226" s="16"/>
      <c r="AC226" s="16" t="s">
        <v>236</v>
      </c>
      <c r="AD226" s="46"/>
      <c r="AE226" s="111"/>
      <c r="AF226" s="111">
        <v>44385428.571000002</v>
      </c>
      <c r="AG226" s="46">
        <v>49711679.999520004</v>
      </c>
      <c r="AH226" s="46"/>
      <c r="AI226" s="111"/>
      <c r="AJ226" s="111">
        <v>44385428.571000002</v>
      </c>
      <c r="AK226" s="46">
        <v>49711679.999520004</v>
      </c>
      <c r="AL226" s="55"/>
      <c r="AM226" s="56"/>
      <c r="AN226" s="56">
        <v>0</v>
      </c>
      <c r="AO226" s="56">
        <v>0</v>
      </c>
      <c r="AP226" s="55"/>
      <c r="AQ226" s="56"/>
      <c r="AR226" s="56">
        <v>0</v>
      </c>
      <c r="AS226" s="56">
        <v>0</v>
      </c>
      <c r="AT226" s="55"/>
      <c r="AU226" s="56"/>
      <c r="AV226" s="56">
        <v>0</v>
      </c>
      <c r="AW226" s="56">
        <v>0</v>
      </c>
      <c r="AX226" s="56"/>
      <c r="AY226" s="56">
        <v>0</v>
      </c>
      <c r="AZ226" s="56">
        <v>0</v>
      </c>
      <c r="BA226" s="16" t="s">
        <v>245</v>
      </c>
      <c r="BB226" s="146" t="s">
        <v>412</v>
      </c>
      <c r="BC226" s="146" t="s">
        <v>412</v>
      </c>
      <c r="BD226" s="16"/>
      <c r="BE226" s="16"/>
      <c r="BF226" s="16"/>
      <c r="BG226" s="16"/>
      <c r="BH226" s="16"/>
      <c r="BI226" s="16"/>
      <c r="BJ226" s="16"/>
      <c r="BK226" s="16"/>
      <c r="BL226" s="16"/>
      <c r="BM226" s="16"/>
    </row>
    <row r="227" spans="1:68" s="6" customFormat="1" ht="12.95" customHeight="1" x14ac:dyDescent="0.2">
      <c r="A227" s="16" t="s">
        <v>361</v>
      </c>
      <c r="B227" s="23" t="s">
        <v>425</v>
      </c>
      <c r="C227" s="14"/>
      <c r="D227" s="69" t="s">
        <v>996</v>
      </c>
      <c r="E227" s="26"/>
      <c r="F227" s="69" t="s">
        <v>117</v>
      </c>
      <c r="G227" s="23" t="s">
        <v>362</v>
      </c>
      <c r="H227" s="26"/>
      <c r="I227" s="144" t="s">
        <v>363</v>
      </c>
      <c r="J227" s="144" t="s">
        <v>363</v>
      </c>
      <c r="K227" s="16" t="s">
        <v>25</v>
      </c>
      <c r="L227" s="16"/>
      <c r="M227" s="16"/>
      <c r="N227" s="47">
        <v>30</v>
      </c>
      <c r="O227" s="54">
        <v>230000000</v>
      </c>
      <c r="P227" s="16" t="s">
        <v>233</v>
      </c>
      <c r="Q227" s="16" t="s">
        <v>279</v>
      </c>
      <c r="R227" s="16" t="s">
        <v>234</v>
      </c>
      <c r="S227" s="54">
        <v>230000000</v>
      </c>
      <c r="T227" s="145" t="s">
        <v>280</v>
      </c>
      <c r="U227" s="16"/>
      <c r="V227" s="16" t="s">
        <v>235</v>
      </c>
      <c r="W227" s="16"/>
      <c r="X227" s="16"/>
      <c r="Y227" s="47">
        <v>0</v>
      </c>
      <c r="Z227" s="47">
        <v>90</v>
      </c>
      <c r="AA227" s="47">
        <v>10</v>
      </c>
      <c r="AB227" s="16"/>
      <c r="AC227" s="16" t="s">
        <v>236</v>
      </c>
      <c r="AD227" s="46"/>
      <c r="AE227" s="111"/>
      <c r="AF227" s="111">
        <v>44385428.571000002</v>
      </c>
      <c r="AG227" s="46">
        <f t="shared" ref="AG227" si="249">AF227*1.12</f>
        <v>49711679.999520004</v>
      </c>
      <c r="AH227" s="46"/>
      <c r="AI227" s="111"/>
      <c r="AJ227" s="97">
        <v>11083857</v>
      </c>
      <c r="AK227" s="46">
        <f t="shared" ref="AK227" si="250">AJ227*1.12</f>
        <v>12413919.840000002</v>
      </c>
      <c r="AL227" s="55"/>
      <c r="AM227" s="56"/>
      <c r="AN227" s="56"/>
      <c r="AO227" s="56"/>
      <c r="AP227" s="55"/>
      <c r="AQ227" s="56"/>
      <c r="AR227" s="56"/>
      <c r="AS227" s="56"/>
      <c r="AT227" s="55"/>
      <c r="AU227" s="56"/>
      <c r="AV227" s="56"/>
      <c r="AW227" s="56"/>
      <c r="AX227" s="56"/>
      <c r="AY227" s="111">
        <f t="shared" ref="AY227" si="251">AF227+AJ227</f>
        <v>55469285.571000002</v>
      </c>
      <c r="AZ227" s="111">
        <f t="shared" ref="AZ227" si="252">AY227*1.12</f>
        <v>62125599.839520007</v>
      </c>
      <c r="BA227" s="16" t="s">
        <v>245</v>
      </c>
      <c r="BB227" s="146" t="s">
        <v>412</v>
      </c>
      <c r="BC227" s="146" t="s">
        <v>412</v>
      </c>
      <c r="BD227" s="16"/>
      <c r="BE227" s="16"/>
      <c r="BF227" s="16"/>
      <c r="BG227" s="16"/>
      <c r="BH227" s="16"/>
      <c r="BI227" s="16"/>
      <c r="BJ227" s="16"/>
      <c r="BK227" s="16"/>
      <c r="BL227" s="16"/>
      <c r="BM227" s="16" t="s">
        <v>993</v>
      </c>
    </row>
    <row r="228" spans="1:68" s="6" customFormat="1" ht="12.95" customHeight="1" x14ac:dyDescent="0.2">
      <c r="A228" s="16" t="s">
        <v>361</v>
      </c>
      <c r="B228" s="23" t="s">
        <v>425</v>
      </c>
      <c r="C228" s="14"/>
      <c r="D228" s="92" t="s">
        <v>93</v>
      </c>
      <c r="E228" s="26"/>
      <c r="F228" s="92" t="s">
        <v>118</v>
      </c>
      <c r="G228" s="23" t="s">
        <v>362</v>
      </c>
      <c r="H228" s="26"/>
      <c r="I228" s="144" t="s">
        <v>363</v>
      </c>
      <c r="J228" s="144" t="s">
        <v>363</v>
      </c>
      <c r="K228" s="16" t="s">
        <v>25</v>
      </c>
      <c r="L228" s="16"/>
      <c r="M228" s="16"/>
      <c r="N228" s="47">
        <v>30</v>
      </c>
      <c r="O228" s="54">
        <v>230000000</v>
      </c>
      <c r="P228" s="16" t="s">
        <v>233</v>
      </c>
      <c r="Q228" s="16" t="s">
        <v>279</v>
      </c>
      <c r="R228" s="16" t="s">
        <v>234</v>
      </c>
      <c r="S228" s="54">
        <v>230000000</v>
      </c>
      <c r="T228" s="145" t="s">
        <v>267</v>
      </c>
      <c r="U228" s="16"/>
      <c r="V228" s="16" t="s">
        <v>235</v>
      </c>
      <c r="W228" s="16"/>
      <c r="X228" s="16"/>
      <c r="Y228" s="47">
        <v>0</v>
      </c>
      <c r="Z228" s="47">
        <v>90</v>
      </c>
      <c r="AA228" s="47">
        <v>10</v>
      </c>
      <c r="AB228" s="16"/>
      <c r="AC228" s="16" t="s">
        <v>236</v>
      </c>
      <c r="AD228" s="46"/>
      <c r="AE228" s="111"/>
      <c r="AF228" s="111">
        <v>44385428.571000002</v>
      </c>
      <c r="AG228" s="46">
        <v>49711679.999520004</v>
      </c>
      <c r="AH228" s="46"/>
      <c r="AI228" s="111"/>
      <c r="AJ228" s="111">
        <v>44385428.571000002</v>
      </c>
      <c r="AK228" s="46">
        <v>49711679.999520004</v>
      </c>
      <c r="AL228" s="55"/>
      <c r="AM228" s="56"/>
      <c r="AN228" s="56">
        <v>0</v>
      </c>
      <c r="AO228" s="56">
        <v>0</v>
      </c>
      <c r="AP228" s="55"/>
      <c r="AQ228" s="56"/>
      <c r="AR228" s="56">
        <v>0</v>
      </c>
      <c r="AS228" s="56">
        <v>0</v>
      </c>
      <c r="AT228" s="55"/>
      <c r="AU228" s="56"/>
      <c r="AV228" s="56">
        <v>0</v>
      </c>
      <c r="AW228" s="56">
        <v>0</v>
      </c>
      <c r="AX228" s="56"/>
      <c r="AY228" s="56">
        <v>0</v>
      </c>
      <c r="AZ228" s="56">
        <v>0</v>
      </c>
      <c r="BA228" s="16" t="s">
        <v>245</v>
      </c>
      <c r="BB228" s="146" t="s">
        <v>413</v>
      </c>
      <c r="BC228" s="146" t="s">
        <v>413</v>
      </c>
      <c r="BD228" s="16"/>
      <c r="BE228" s="16"/>
      <c r="BF228" s="16"/>
      <c r="BG228" s="16"/>
      <c r="BH228" s="16"/>
      <c r="BI228" s="16"/>
      <c r="BJ228" s="16"/>
      <c r="BK228" s="16"/>
      <c r="BL228" s="16"/>
      <c r="BM228" s="16"/>
    </row>
    <row r="229" spans="1:68" s="6" customFormat="1" ht="12.95" customHeight="1" x14ac:dyDescent="0.2">
      <c r="A229" s="16" t="s">
        <v>361</v>
      </c>
      <c r="B229" s="23" t="s">
        <v>425</v>
      </c>
      <c r="C229" s="14"/>
      <c r="D229" s="69" t="s">
        <v>997</v>
      </c>
      <c r="E229" s="26"/>
      <c r="F229" s="69" t="s">
        <v>118</v>
      </c>
      <c r="G229" s="23" t="s">
        <v>362</v>
      </c>
      <c r="H229" s="26"/>
      <c r="I229" s="144" t="s">
        <v>363</v>
      </c>
      <c r="J229" s="144" t="s">
        <v>363</v>
      </c>
      <c r="K229" s="16" t="s">
        <v>25</v>
      </c>
      <c r="L229" s="16"/>
      <c r="M229" s="16"/>
      <c r="N229" s="47">
        <v>30</v>
      </c>
      <c r="O229" s="54">
        <v>230000000</v>
      </c>
      <c r="P229" s="16" t="s">
        <v>233</v>
      </c>
      <c r="Q229" s="16" t="s">
        <v>279</v>
      </c>
      <c r="R229" s="16" t="s">
        <v>234</v>
      </c>
      <c r="S229" s="54">
        <v>230000000</v>
      </c>
      <c r="T229" s="145" t="s">
        <v>267</v>
      </c>
      <c r="U229" s="16"/>
      <c r="V229" s="16" t="s">
        <v>235</v>
      </c>
      <c r="W229" s="16"/>
      <c r="X229" s="16"/>
      <c r="Y229" s="47">
        <v>0</v>
      </c>
      <c r="Z229" s="47">
        <v>90</v>
      </c>
      <c r="AA229" s="47">
        <v>10</v>
      </c>
      <c r="AB229" s="16"/>
      <c r="AC229" s="16" t="s">
        <v>236</v>
      </c>
      <c r="AD229" s="46"/>
      <c r="AE229" s="111"/>
      <c r="AF229" s="111">
        <v>44385428.571000002</v>
      </c>
      <c r="AG229" s="46">
        <f t="shared" ref="AG229" si="253">AF229*1.12</f>
        <v>49711679.999520004</v>
      </c>
      <c r="AH229" s="46"/>
      <c r="AI229" s="111"/>
      <c r="AJ229" s="97">
        <v>11083857</v>
      </c>
      <c r="AK229" s="46">
        <f t="shared" ref="AK229" si="254">AJ229*1.12</f>
        <v>12413919.840000002</v>
      </c>
      <c r="AL229" s="55"/>
      <c r="AM229" s="56"/>
      <c r="AN229" s="56"/>
      <c r="AO229" s="56"/>
      <c r="AP229" s="55"/>
      <c r="AQ229" s="56"/>
      <c r="AR229" s="56"/>
      <c r="AS229" s="56"/>
      <c r="AT229" s="55"/>
      <c r="AU229" s="56"/>
      <c r="AV229" s="56"/>
      <c r="AW229" s="56"/>
      <c r="AX229" s="56"/>
      <c r="AY229" s="111">
        <f t="shared" ref="AY229" si="255">AF229+AJ229</f>
        <v>55469285.571000002</v>
      </c>
      <c r="AZ229" s="111">
        <f t="shared" ref="AZ229" si="256">AY229*1.12</f>
        <v>62125599.839520007</v>
      </c>
      <c r="BA229" s="16" t="s">
        <v>245</v>
      </c>
      <c r="BB229" s="146" t="s">
        <v>413</v>
      </c>
      <c r="BC229" s="146" t="s">
        <v>413</v>
      </c>
      <c r="BD229" s="16"/>
      <c r="BE229" s="16"/>
      <c r="BF229" s="16"/>
      <c r="BG229" s="16"/>
      <c r="BH229" s="16"/>
      <c r="BI229" s="16"/>
      <c r="BJ229" s="16"/>
      <c r="BK229" s="16"/>
      <c r="BL229" s="16"/>
      <c r="BM229" s="16" t="s">
        <v>993</v>
      </c>
    </row>
    <row r="230" spans="1:68" s="6" customFormat="1" ht="12.95" customHeight="1" x14ac:dyDescent="0.2">
      <c r="A230" s="26" t="s">
        <v>71</v>
      </c>
      <c r="B230" s="23" t="s">
        <v>425</v>
      </c>
      <c r="C230" s="14"/>
      <c r="D230" s="92" t="s">
        <v>110</v>
      </c>
      <c r="E230" s="26"/>
      <c r="F230" s="26" t="s">
        <v>119</v>
      </c>
      <c r="G230" s="24" t="s">
        <v>139</v>
      </c>
      <c r="H230" s="24"/>
      <c r="I230" s="25" t="s">
        <v>123</v>
      </c>
      <c r="J230" s="25" t="s">
        <v>123</v>
      </c>
      <c r="K230" s="16" t="s">
        <v>25</v>
      </c>
      <c r="L230" s="26"/>
      <c r="M230" s="26"/>
      <c r="N230" s="24">
        <v>100</v>
      </c>
      <c r="O230" s="15">
        <v>230000000</v>
      </c>
      <c r="P230" s="16" t="s">
        <v>233</v>
      </c>
      <c r="Q230" s="16" t="s">
        <v>279</v>
      </c>
      <c r="R230" s="13" t="s">
        <v>234</v>
      </c>
      <c r="S230" s="23" t="s">
        <v>232</v>
      </c>
      <c r="T230" s="24" t="s">
        <v>72</v>
      </c>
      <c r="U230" s="26"/>
      <c r="V230" s="14"/>
      <c r="W230" s="16" t="s">
        <v>264</v>
      </c>
      <c r="X230" s="16" t="s">
        <v>251</v>
      </c>
      <c r="Y230" s="26">
        <v>0</v>
      </c>
      <c r="Z230" s="26">
        <v>100</v>
      </c>
      <c r="AA230" s="26">
        <v>0</v>
      </c>
      <c r="AB230" s="26"/>
      <c r="AC230" s="14" t="s">
        <v>236</v>
      </c>
      <c r="AF230" s="22">
        <v>11520000</v>
      </c>
      <c r="AG230" s="71">
        <f>AF230*1.12</f>
        <v>12902400.000000002</v>
      </c>
      <c r="AH230" s="26"/>
      <c r="AI230" s="26"/>
      <c r="AJ230" s="22">
        <v>11520000</v>
      </c>
      <c r="AK230" s="71">
        <f>AJ230*1.12</f>
        <v>12902400.000000002</v>
      </c>
      <c r="AL230" s="26"/>
      <c r="AM230" s="26"/>
      <c r="AN230" s="22">
        <v>11520000</v>
      </c>
      <c r="AO230" s="71">
        <f>AN230*1.12</f>
        <v>12902400.000000002</v>
      </c>
      <c r="AP230" s="26"/>
      <c r="AQ230" s="26"/>
      <c r="AR230" s="26"/>
      <c r="AS230" s="26"/>
      <c r="AT230" s="26"/>
      <c r="AU230" s="26"/>
      <c r="AV230" s="26"/>
      <c r="AW230" s="26"/>
      <c r="AX230" s="26"/>
      <c r="AY230" s="35">
        <v>0</v>
      </c>
      <c r="AZ230" s="35">
        <f>AY230*1.12</f>
        <v>0</v>
      </c>
      <c r="BA230" s="36">
        <v>120240021112</v>
      </c>
      <c r="BB230" s="16" t="s">
        <v>414</v>
      </c>
      <c r="BC230" s="37" t="s">
        <v>415</v>
      </c>
      <c r="BD230" s="26"/>
      <c r="BE230" s="26"/>
      <c r="BF230" s="26"/>
      <c r="BG230" s="26"/>
      <c r="BH230" s="26"/>
      <c r="BI230" s="26"/>
      <c r="BJ230" s="26"/>
      <c r="BK230" s="26"/>
      <c r="BL230" s="26" t="s">
        <v>416</v>
      </c>
      <c r="BM230" s="26"/>
    </row>
    <row r="231" spans="1:68" ht="12.95" customHeight="1" x14ac:dyDescent="0.2">
      <c r="A231" s="23" t="s">
        <v>71</v>
      </c>
      <c r="B231" s="23" t="s">
        <v>627</v>
      </c>
      <c r="C231" s="14"/>
      <c r="D231" s="23" t="s">
        <v>628</v>
      </c>
      <c r="E231" s="26"/>
      <c r="F231" s="23"/>
      <c r="G231" s="24" t="s">
        <v>139</v>
      </c>
      <c r="H231" s="24"/>
      <c r="I231" s="25" t="s">
        <v>123</v>
      </c>
      <c r="J231" s="25" t="s">
        <v>123</v>
      </c>
      <c r="K231" s="16" t="s">
        <v>25</v>
      </c>
      <c r="L231" s="26"/>
      <c r="M231" s="26"/>
      <c r="N231" s="24">
        <v>100</v>
      </c>
      <c r="O231" s="15">
        <v>230000000</v>
      </c>
      <c r="P231" s="16" t="s">
        <v>233</v>
      </c>
      <c r="Q231" s="16" t="s">
        <v>520</v>
      </c>
      <c r="R231" s="13" t="s">
        <v>234</v>
      </c>
      <c r="S231" s="23" t="s">
        <v>232</v>
      </c>
      <c r="T231" s="24" t="s">
        <v>72</v>
      </c>
      <c r="U231" s="26"/>
      <c r="V231" s="14"/>
      <c r="W231" s="16" t="s">
        <v>477</v>
      </c>
      <c r="X231" s="16" t="s">
        <v>251</v>
      </c>
      <c r="Y231" s="23">
        <v>0</v>
      </c>
      <c r="Z231" s="23">
        <v>100</v>
      </c>
      <c r="AA231" s="23">
        <v>0</v>
      </c>
      <c r="AB231" s="23"/>
      <c r="AC231" s="16" t="s">
        <v>236</v>
      </c>
      <c r="AD231" s="26"/>
      <c r="AE231" s="26"/>
      <c r="AF231" s="22">
        <v>8640000</v>
      </c>
      <c r="AG231" s="35">
        <f t="shared" ref="AG231" si="257">AF231*1.12</f>
        <v>9676800</v>
      </c>
      <c r="AH231" s="22"/>
      <c r="AI231" s="22"/>
      <c r="AJ231" s="22">
        <v>11520000</v>
      </c>
      <c r="AK231" s="71">
        <f>AJ231*1.12</f>
        <v>12902400.000000002</v>
      </c>
      <c r="AL231" s="26"/>
      <c r="AM231" s="26"/>
      <c r="AN231" s="22">
        <v>11520000</v>
      </c>
      <c r="AO231" s="71">
        <f>AN231*1.12</f>
        <v>12902400.000000002</v>
      </c>
      <c r="AP231" s="22"/>
      <c r="AQ231" s="22"/>
      <c r="AR231" s="22"/>
      <c r="AS231" s="22"/>
      <c r="AT231" s="22"/>
      <c r="AU231" s="22"/>
      <c r="AV231" s="22"/>
      <c r="AW231" s="22"/>
      <c r="AX231" s="22"/>
      <c r="AY231" s="22">
        <v>0</v>
      </c>
      <c r="AZ231" s="22">
        <f t="shared" ref="AZ231" si="258">AY231*1.12</f>
        <v>0</v>
      </c>
      <c r="BA231" s="100">
        <v>120240021112</v>
      </c>
      <c r="BB231" s="14" t="s">
        <v>414</v>
      </c>
      <c r="BC231" s="139" t="s">
        <v>415</v>
      </c>
      <c r="BD231" s="14"/>
      <c r="BE231" s="14"/>
      <c r="BF231" s="14"/>
      <c r="BG231" s="14"/>
      <c r="BH231" s="14"/>
      <c r="BI231" s="14"/>
      <c r="BJ231" s="14"/>
      <c r="BK231" s="14"/>
      <c r="BL231" s="14"/>
      <c r="BM231" s="14" t="s">
        <v>783</v>
      </c>
    </row>
    <row r="232" spans="1:68" s="6" customFormat="1" ht="12.95" customHeight="1" x14ac:dyDescent="0.2">
      <c r="A232" s="26" t="s">
        <v>87</v>
      </c>
      <c r="B232" s="23" t="s">
        <v>425</v>
      </c>
      <c r="C232" s="112"/>
      <c r="D232" s="92" t="s">
        <v>115</v>
      </c>
      <c r="E232" s="26"/>
      <c r="F232" s="110" t="s">
        <v>120</v>
      </c>
      <c r="G232" s="16" t="s">
        <v>426</v>
      </c>
      <c r="H232" s="26"/>
      <c r="I232" s="16" t="s">
        <v>126</v>
      </c>
      <c r="J232" s="16" t="s">
        <v>129</v>
      </c>
      <c r="K232" s="16" t="s">
        <v>9</v>
      </c>
      <c r="L232" s="16" t="s">
        <v>427</v>
      </c>
      <c r="M232" s="16"/>
      <c r="N232" s="47">
        <v>85</v>
      </c>
      <c r="O232" s="16">
        <v>230000000</v>
      </c>
      <c r="P232" s="16" t="s">
        <v>233</v>
      </c>
      <c r="Q232" s="16" t="s">
        <v>277</v>
      </c>
      <c r="R232" s="16" t="s">
        <v>234</v>
      </c>
      <c r="S232" s="16">
        <v>230000000</v>
      </c>
      <c r="T232" s="16" t="s">
        <v>72</v>
      </c>
      <c r="U232" s="16"/>
      <c r="V232" s="16"/>
      <c r="W232" s="16" t="s">
        <v>264</v>
      </c>
      <c r="X232" s="16" t="s">
        <v>251</v>
      </c>
      <c r="Y232" s="47">
        <v>0</v>
      </c>
      <c r="Z232" s="47">
        <v>100</v>
      </c>
      <c r="AA232" s="47">
        <v>0</v>
      </c>
      <c r="AB232" s="16"/>
      <c r="AC232" s="16" t="s">
        <v>236</v>
      </c>
      <c r="AD232" s="26"/>
      <c r="AE232" s="26"/>
      <c r="AF232" s="35">
        <v>119349968.8</v>
      </c>
      <c r="AG232" s="35">
        <v>133671965.05600001</v>
      </c>
      <c r="AH232" s="55"/>
      <c r="AI232" s="56"/>
      <c r="AJ232" s="35">
        <v>119349968.8</v>
      </c>
      <c r="AK232" s="35">
        <v>133671965.05600001</v>
      </c>
      <c r="AL232" s="55"/>
      <c r="AM232" s="56"/>
      <c r="AN232" s="35">
        <v>119349968.8</v>
      </c>
      <c r="AO232" s="35">
        <v>133671965.05600001</v>
      </c>
      <c r="AP232" s="26"/>
      <c r="AQ232" s="26"/>
      <c r="AR232" s="26"/>
      <c r="AS232" s="26"/>
      <c r="AT232" s="26"/>
      <c r="AU232" s="26"/>
      <c r="AV232" s="16"/>
      <c r="AW232" s="16"/>
      <c r="AX232" s="16"/>
      <c r="AY232" s="46">
        <v>0</v>
      </c>
      <c r="AZ232" s="46">
        <f>AY232*1.12</f>
        <v>0</v>
      </c>
      <c r="BA232" s="16" t="s">
        <v>245</v>
      </c>
      <c r="BB232" s="16" t="s">
        <v>428</v>
      </c>
      <c r="BC232" s="16" t="s">
        <v>429</v>
      </c>
      <c r="BD232" s="16"/>
      <c r="BE232" s="35"/>
      <c r="BF232" s="36"/>
      <c r="BG232" s="16"/>
      <c r="BH232" s="146"/>
      <c r="BI232" s="26"/>
      <c r="BJ232" s="26"/>
      <c r="BK232" s="26"/>
      <c r="BL232" s="26"/>
      <c r="BM232" s="26" t="s">
        <v>416</v>
      </c>
    </row>
    <row r="233" spans="1:68" s="6" customFormat="1" ht="12.95" customHeight="1" x14ac:dyDescent="0.2">
      <c r="A233" s="26" t="s">
        <v>87</v>
      </c>
      <c r="B233" s="23" t="s">
        <v>425</v>
      </c>
      <c r="C233" s="112"/>
      <c r="D233" s="92" t="s">
        <v>737</v>
      </c>
      <c r="E233" s="26"/>
      <c r="F233" s="110" t="s">
        <v>661</v>
      </c>
      <c r="G233" s="16" t="s">
        <v>426</v>
      </c>
      <c r="H233" s="26"/>
      <c r="I233" s="16" t="s">
        <v>126</v>
      </c>
      <c r="J233" s="16" t="s">
        <v>129</v>
      </c>
      <c r="K233" s="16" t="s">
        <v>9</v>
      </c>
      <c r="L233" s="16" t="s">
        <v>427</v>
      </c>
      <c r="M233" s="16"/>
      <c r="N233" s="47">
        <v>85</v>
      </c>
      <c r="O233" s="16">
        <v>230000000</v>
      </c>
      <c r="P233" s="16" t="s">
        <v>233</v>
      </c>
      <c r="Q233" s="16" t="s">
        <v>277</v>
      </c>
      <c r="R233" s="16" t="s">
        <v>234</v>
      </c>
      <c r="S233" s="16">
        <v>230000000</v>
      </c>
      <c r="T233" s="16" t="s">
        <v>72</v>
      </c>
      <c r="U233" s="16"/>
      <c r="V233" s="16"/>
      <c r="W233" s="16" t="s">
        <v>264</v>
      </c>
      <c r="X233" s="16" t="s">
        <v>251</v>
      </c>
      <c r="Y233" s="47">
        <v>0</v>
      </c>
      <c r="Z233" s="47">
        <v>100</v>
      </c>
      <c r="AA233" s="47">
        <v>0</v>
      </c>
      <c r="AB233" s="16"/>
      <c r="AC233" s="16" t="s">
        <v>236</v>
      </c>
      <c r="AD233" s="26"/>
      <c r="AE233" s="26"/>
      <c r="AF233" s="35">
        <v>131573894.83</v>
      </c>
      <c r="AG233" s="35">
        <f>AF233*1.12</f>
        <v>147362762.2096</v>
      </c>
      <c r="AH233" s="55"/>
      <c r="AI233" s="56"/>
      <c r="AJ233" s="35">
        <v>119349968.8</v>
      </c>
      <c r="AK233" s="35">
        <v>133671965.05600001</v>
      </c>
      <c r="AL233" s="55"/>
      <c r="AM233" s="56"/>
      <c r="AN233" s="35">
        <v>119349968.8</v>
      </c>
      <c r="AO233" s="35">
        <v>133671965.05600001</v>
      </c>
      <c r="AP233" s="26"/>
      <c r="AQ233" s="26"/>
      <c r="AR233" s="26"/>
      <c r="AS233" s="26"/>
      <c r="AT233" s="26"/>
      <c r="AU233" s="26"/>
      <c r="AV233" s="16"/>
      <c r="AW233" s="16"/>
      <c r="AX233" s="16"/>
      <c r="AY233" s="46">
        <f>AF233+AJ233+AN233+AR233+AV233</f>
        <v>370273832.43000001</v>
      </c>
      <c r="AZ233" s="46">
        <f>AY233*1.12</f>
        <v>414706692.32160002</v>
      </c>
      <c r="BA233" s="16" t="s">
        <v>245</v>
      </c>
      <c r="BB233" s="16" t="s">
        <v>428</v>
      </c>
      <c r="BC233" s="16" t="s">
        <v>429</v>
      </c>
      <c r="BD233" s="16"/>
      <c r="BE233" s="35"/>
      <c r="BF233" s="36"/>
      <c r="BG233" s="16"/>
      <c r="BH233" s="146"/>
      <c r="BI233" s="26"/>
      <c r="BJ233" s="26"/>
      <c r="BK233" s="26"/>
      <c r="BL233" s="26"/>
      <c r="BM233" s="26" t="s">
        <v>984</v>
      </c>
    </row>
    <row r="234" spans="1:68" s="6" customFormat="1" ht="12.95" customHeight="1" x14ac:dyDescent="0.2">
      <c r="A234" s="26" t="s">
        <v>87</v>
      </c>
      <c r="B234" s="23" t="s">
        <v>425</v>
      </c>
      <c r="C234" s="26"/>
      <c r="D234" s="147" t="s">
        <v>116</v>
      </c>
      <c r="E234" s="34"/>
      <c r="F234" s="148" t="s">
        <v>121</v>
      </c>
      <c r="G234" s="57" t="s">
        <v>430</v>
      </c>
      <c r="H234" s="34"/>
      <c r="I234" s="16" t="s">
        <v>130</v>
      </c>
      <c r="J234" s="16" t="s">
        <v>131</v>
      </c>
      <c r="K234" s="16" t="s">
        <v>9</v>
      </c>
      <c r="L234" s="16" t="s">
        <v>427</v>
      </c>
      <c r="M234" s="16"/>
      <c r="N234" s="47">
        <v>85</v>
      </c>
      <c r="O234" s="16">
        <v>230000000</v>
      </c>
      <c r="P234" s="16" t="s">
        <v>233</v>
      </c>
      <c r="Q234" s="16" t="s">
        <v>277</v>
      </c>
      <c r="R234" s="16" t="s">
        <v>234</v>
      </c>
      <c r="S234" s="16">
        <v>230000000</v>
      </c>
      <c r="T234" s="16" t="s">
        <v>72</v>
      </c>
      <c r="U234" s="16"/>
      <c r="V234" s="16"/>
      <c r="W234" s="16" t="s">
        <v>264</v>
      </c>
      <c r="X234" s="16" t="s">
        <v>251</v>
      </c>
      <c r="Y234" s="47">
        <v>0</v>
      </c>
      <c r="Z234" s="47">
        <v>100</v>
      </c>
      <c r="AA234" s="47">
        <v>0</v>
      </c>
      <c r="AB234" s="16"/>
      <c r="AC234" s="16" t="s">
        <v>236</v>
      </c>
      <c r="AD234" s="26"/>
      <c r="AE234" s="26"/>
      <c r="AF234" s="35">
        <v>8460060</v>
      </c>
      <c r="AG234" s="35">
        <f>AF234*1.12</f>
        <v>9475267.2000000011</v>
      </c>
      <c r="AH234" s="55"/>
      <c r="AI234" s="56"/>
      <c r="AJ234" s="35">
        <f>9150415-18.43</f>
        <v>9150396.5700000003</v>
      </c>
      <c r="AK234" s="35">
        <f>AJ234*1.12</f>
        <v>10248444.158400001</v>
      </c>
      <c r="AL234" s="55"/>
      <c r="AM234" s="56"/>
      <c r="AN234" s="35">
        <f>9516417-4.57</f>
        <v>9516412.4299999997</v>
      </c>
      <c r="AO234" s="35">
        <f>AN234*1.12</f>
        <v>10658381.921600001</v>
      </c>
      <c r="AP234" s="26"/>
      <c r="AQ234" s="26"/>
      <c r="AR234" s="26"/>
      <c r="AS234" s="26"/>
      <c r="AT234" s="26"/>
      <c r="AU234" s="26"/>
      <c r="AV234" s="14"/>
      <c r="AW234" s="16"/>
      <c r="AX234" s="16"/>
      <c r="AY234" s="46">
        <f t="shared" ref="AY234" si="259">AF234+AJ234+AN234+AR234+AV234</f>
        <v>27126869</v>
      </c>
      <c r="AZ234" s="46">
        <f>AY234*1.12</f>
        <v>30382093.280000001</v>
      </c>
      <c r="BA234" s="98" t="s">
        <v>245</v>
      </c>
      <c r="BB234" s="16" t="s">
        <v>431</v>
      </c>
      <c r="BC234" s="56" t="s">
        <v>432</v>
      </c>
      <c r="BD234" s="14"/>
      <c r="BE234" s="111"/>
      <c r="BF234" s="16"/>
      <c r="BG234" s="54"/>
      <c r="BH234" s="54"/>
      <c r="BI234" s="16"/>
      <c r="BJ234" s="16"/>
      <c r="BK234" s="16"/>
      <c r="BL234" s="16"/>
      <c r="BM234" s="23" t="s">
        <v>416</v>
      </c>
    </row>
    <row r="235" spans="1:68" s="98" customFormat="1" ht="12.95" customHeight="1" x14ac:dyDescent="0.2">
      <c r="A235" s="16" t="s">
        <v>98</v>
      </c>
      <c r="B235" s="14" t="s">
        <v>441</v>
      </c>
      <c r="C235" s="16"/>
      <c r="D235" s="69" t="s">
        <v>118</v>
      </c>
      <c r="E235" s="69"/>
      <c r="F235" s="69" t="s">
        <v>118</v>
      </c>
      <c r="G235" s="26" t="s">
        <v>487</v>
      </c>
      <c r="H235" s="16"/>
      <c r="I235" s="16" t="s">
        <v>100</v>
      </c>
      <c r="J235" s="16" t="s">
        <v>488</v>
      </c>
      <c r="K235" s="16" t="s">
        <v>9</v>
      </c>
      <c r="L235" s="16" t="s">
        <v>489</v>
      </c>
      <c r="M235" s="16"/>
      <c r="N235" s="16" t="s">
        <v>490</v>
      </c>
      <c r="O235" s="16" t="s">
        <v>232</v>
      </c>
      <c r="P235" s="16" t="s">
        <v>233</v>
      </c>
      <c r="Q235" s="16" t="s">
        <v>483</v>
      </c>
      <c r="R235" s="38" t="s">
        <v>234</v>
      </c>
      <c r="S235" s="16" t="s">
        <v>232</v>
      </c>
      <c r="T235" s="16" t="s">
        <v>273</v>
      </c>
      <c r="U235" s="16"/>
      <c r="V235" s="16"/>
      <c r="W235" s="16" t="s">
        <v>483</v>
      </c>
      <c r="X235" s="16" t="s">
        <v>491</v>
      </c>
      <c r="Y235" s="16" t="s">
        <v>210</v>
      </c>
      <c r="Z235" s="16" t="s">
        <v>278</v>
      </c>
      <c r="AA235" s="16" t="s">
        <v>492</v>
      </c>
      <c r="AB235" s="16" t="s">
        <v>493</v>
      </c>
      <c r="AC235" s="15" t="s">
        <v>236</v>
      </c>
      <c r="AD235" s="16" t="s">
        <v>181</v>
      </c>
      <c r="AE235" s="97"/>
      <c r="AF235" s="97">
        <f>47260000*Y235%</f>
        <v>14178000</v>
      </c>
      <c r="AG235" s="97">
        <f>AF235*112%</f>
        <v>15879360.000000002</v>
      </c>
      <c r="AH235" s="16" t="s">
        <v>181</v>
      </c>
      <c r="AI235" s="97"/>
      <c r="AJ235" s="97">
        <f>(47260000*AA235%)+(51100000*Y235%)</f>
        <v>48412000</v>
      </c>
      <c r="AK235" s="97">
        <f>AJ235*112%</f>
        <v>54221440.000000007</v>
      </c>
      <c r="AL235" s="16" t="s">
        <v>181</v>
      </c>
      <c r="AM235" s="97"/>
      <c r="AN235" s="97">
        <f>(51100000*AA235%)+(55080000*Y235%)</f>
        <v>52294000</v>
      </c>
      <c r="AO235" s="97">
        <f>AN235*112%</f>
        <v>58569280.000000007</v>
      </c>
      <c r="AP235" s="16" t="s">
        <v>181</v>
      </c>
      <c r="AQ235" s="16"/>
      <c r="AR235" s="97">
        <f>55080000*AA235%</f>
        <v>38556000</v>
      </c>
      <c r="AS235" s="97">
        <f>AR235*112%</f>
        <v>43182720.000000007</v>
      </c>
      <c r="AT235" s="16"/>
      <c r="AU235" s="16"/>
      <c r="AV235" s="97"/>
      <c r="AW235" s="97"/>
      <c r="AX235" s="16"/>
      <c r="AY235" s="149">
        <v>0</v>
      </c>
      <c r="AZ235" s="149">
        <v>0</v>
      </c>
      <c r="BA235" s="16" t="s">
        <v>245</v>
      </c>
      <c r="BB235" s="16" t="s">
        <v>494</v>
      </c>
      <c r="BC235" s="16" t="s">
        <v>488</v>
      </c>
      <c r="BD235" s="16"/>
      <c r="BE235" s="16"/>
      <c r="BF235" s="97"/>
      <c r="BG235" s="97"/>
      <c r="BH235" s="16"/>
      <c r="BI235" s="16"/>
      <c r="BJ235" s="16"/>
      <c r="BK235" s="16"/>
      <c r="BL235" s="16"/>
      <c r="BM235" s="16"/>
    </row>
    <row r="236" spans="1:68" ht="12.95" customHeight="1" x14ac:dyDescent="0.2">
      <c r="A236" s="16" t="s">
        <v>98</v>
      </c>
      <c r="B236" s="14" t="s">
        <v>441</v>
      </c>
      <c r="C236" s="16"/>
      <c r="D236" s="69" t="s">
        <v>676</v>
      </c>
      <c r="E236" s="69"/>
      <c r="F236" s="69" t="s">
        <v>118</v>
      </c>
      <c r="G236" s="23" t="s">
        <v>487</v>
      </c>
      <c r="H236" s="16"/>
      <c r="I236" s="13" t="s">
        <v>100</v>
      </c>
      <c r="J236" s="13" t="s">
        <v>488</v>
      </c>
      <c r="K236" s="13" t="s">
        <v>9</v>
      </c>
      <c r="L236" s="13" t="s">
        <v>677</v>
      </c>
      <c r="M236" s="13"/>
      <c r="N236" s="13" t="s">
        <v>490</v>
      </c>
      <c r="O236" s="13" t="s">
        <v>232</v>
      </c>
      <c r="P236" s="16" t="s">
        <v>233</v>
      </c>
      <c r="Q236" s="13" t="s">
        <v>483</v>
      </c>
      <c r="R236" s="38" t="s">
        <v>234</v>
      </c>
      <c r="S236" s="13" t="s">
        <v>232</v>
      </c>
      <c r="T236" s="13" t="s">
        <v>273</v>
      </c>
      <c r="U236" s="16"/>
      <c r="V236" s="16"/>
      <c r="W236" s="16" t="s">
        <v>483</v>
      </c>
      <c r="X236" s="16" t="s">
        <v>491</v>
      </c>
      <c r="Y236" s="16" t="s">
        <v>278</v>
      </c>
      <c r="Z236" s="16" t="s">
        <v>276</v>
      </c>
      <c r="AA236" s="16" t="s">
        <v>278</v>
      </c>
      <c r="AB236" s="16" t="s">
        <v>493</v>
      </c>
      <c r="AC236" s="15" t="s">
        <v>236</v>
      </c>
      <c r="AD236" s="16" t="s">
        <v>181</v>
      </c>
      <c r="AE236" s="97"/>
      <c r="AF236" s="97">
        <v>14178000</v>
      </c>
      <c r="AG236" s="97">
        <v>15879360.000000002</v>
      </c>
      <c r="AH236" s="16" t="s">
        <v>181</v>
      </c>
      <c r="AI236" s="97"/>
      <c r="AJ236" s="97">
        <v>48412000</v>
      </c>
      <c r="AK236" s="97">
        <v>54221440.000000007</v>
      </c>
      <c r="AL236" s="16" t="s">
        <v>181</v>
      </c>
      <c r="AM236" s="97"/>
      <c r="AN236" s="97">
        <v>52294000</v>
      </c>
      <c r="AO236" s="97">
        <v>58569280.000000007</v>
      </c>
      <c r="AP236" s="16" t="s">
        <v>181</v>
      </c>
      <c r="AQ236" s="16"/>
      <c r="AR236" s="97">
        <v>38556000</v>
      </c>
      <c r="AS236" s="97">
        <v>43182720.000000007</v>
      </c>
      <c r="AT236" s="16"/>
      <c r="AU236" s="16"/>
      <c r="AV236" s="97"/>
      <c r="AW236" s="97"/>
      <c r="AX236" s="16"/>
      <c r="AY236" s="149">
        <v>153440000</v>
      </c>
      <c r="AZ236" s="97">
        <v>171852800.00000003</v>
      </c>
      <c r="BA236" s="16" t="s">
        <v>245</v>
      </c>
      <c r="BB236" s="16" t="s">
        <v>494</v>
      </c>
      <c r="BC236" s="16" t="s">
        <v>488</v>
      </c>
      <c r="BD236" s="16"/>
      <c r="BE236" s="16"/>
      <c r="BF236" s="97"/>
      <c r="BG236" s="97"/>
      <c r="BH236" s="16"/>
      <c r="BI236" s="16"/>
      <c r="BJ236" s="16"/>
      <c r="BK236" s="16"/>
      <c r="BL236" s="16"/>
      <c r="BM236" s="13" t="s">
        <v>678</v>
      </c>
      <c r="BN236" s="98"/>
      <c r="BO236" s="98"/>
      <c r="BP236" s="98"/>
    </row>
    <row r="237" spans="1:68" s="98" customFormat="1" ht="12.95" customHeight="1" x14ac:dyDescent="0.2">
      <c r="A237" s="14" t="s">
        <v>66</v>
      </c>
      <c r="B237" s="14" t="s">
        <v>441</v>
      </c>
      <c r="C237" s="16"/>
      <c r="D237" s="69" t="s">
        <v>119</v>
      </c>
      <c r="E237" s="69"/>
      <c r="F237" s="69" t="s">
        <v>119</v>
      </c>
      <c r="G237" s="13" t="s">
        <v>265</v>
      </c>
      <c r="H237" s="16"/>
      <c r="I237" s="13" t="s">
        <v>266</v>
      </c>
      <c r="J237" s="13" t="s">
        <v>266</v>
      </c>
      <c r="K237" s="91" t="s">
        <v>25</v>
      </c>
      <c r="L237" s="91"/>
      <c r="M237" s="91"/>
      <c r="N237" s="89">
        <v>80</v>
      </c>
      <c r="O237" s="13">
        <v>231010000</v>
      </c>
      <c r="P237" s="16" t="s">
        <v>233</v>
      </c>
      <c r="Q237" s="38" t="s">
        <v>264</v>
      </c>
      <c r="R237" s="38" t="s">
        <v>234</v>
      </c>
      <c r="S237" s="91">
        <v>230000000</v>
      </c>
      <c r="T237" s="91" t="s">
        <v>90</v>
      </c>
      <c r="U237" s="91"/>
      <c r="V237" s="91"/>
      <c r="W237" s="91" t="s">
        <v>477</v>
      </c>
      <c r="X237" s="91" t="s">
        <v>478</v>
      </c>
      <c r="Y237" s="89">
        <v>0</v>
      </c>
      <c r="Z237" s="89">
        <v>90</v>
      </c>
      <c r="AA237" s="89">
        <v>10</v>
      </c>
      <c r="AB237" s="91"/>
      <c r="AC237" s="15" t="s">
        <v>236</v>
      </c>
      <c r="AD237" s="91"/>
      <c r="AE237" s="91"/>
      <c r="AF237" s="115">
        <v>63324660</v>
      </c>
      <c r="AG237" s="115">
        <f t="shared" ref="AG237:AG260" si="260">AF237*1.12</f>
        <v>70923619.200000003</v>
      </c>
      <c r="AH237" s="115"/>
      <c r="AI237" s="115"/>
      <c r="AJ237" s="115">
        <v>51928931</v>
      </c>
      <c r="AK237" s="115">
        <f t="shared" ref="AK237:AK260" si="261">AJ237*1.12</f>
        <v>58160402.720000006</v>
      </c>
      <c r="AL237" s="115"/>
      <c r="AM237" s="115"/>
      <c r="AN237" s="115"/>
      <c r="AO237" s="115"/>
      <c r="AP237" s="115"/>
      <c r="AQ237" s="115"/>
      <c r="AR237" s="115"/>
      <c r="AS237" s="115"/>
      <c r="AT237" s="115"/>
      <c r="AU237" s="115"/>
      <c r="AV237" s="115"/>
      <c r="AW237" s="115"/>
      <c r="AX237" s="115"/>
      <c r="AY237" s="50">
        <v>0</v>
      </c>
      <c r="AZ237" s="50">
        <v>0</v>
      </c>
      <c r="BA237" s="16" t="s">
        <v>245</v>
      </c>
      <c r="BB237" s="91" t="s">
        <v>495</v>
      </c>
      <c r="BC237" s="91" t="s">
        <v>496</v>
      </c>
      <c r="BD237" s="16"/>
      <c r="BE237" s="16"/>
      <c r="BF237" s="16"/>
      <c r="BG237" s="16"/>
      <c r="BH237" s="16"/>
      <c r="BI237" s="16"/>
      <c r="BJ237" s="16"/>
      <c r="BK237" s="16"/>
      <c r="BL237" s="16"/>
      <c r="BM237" s="16"/>
    </row>
    <row r="238" spans="1:68" s="98" customFormat="1" ht="12.95" customHeight="1" x14ac:dyDescent="0.2">
      <c r="A238" s="14" t="s">
        <v>66</v>
      </c>
      <c r="B238" s="14" t="s">
        <v>441</v>
      </c>
      <c r="C238" s="14"/>
      <c r="D238" s="69" t="s">
        <v>518</v>
      </c>
      <c r="E238" s="69"/>
      <c r="F238" s="69"/>
      <c r="G238" s="13" t="s">
        <v>265</v>
      </c>
      <c r="H238" s="13"/>
      <c r="I238" s="13" t="s">
        <v>266</v>
      </c>
      <c r="J238" s="13" t="s">
        <v>266</v>
      </c>
      <c r="K238" s="91" t="s">
        <v>25</v>
      </c>
      <c r="L238" s="91"/>
      <c r="M238" s="91"/>
      <c r="N238" s="89">
        <v>80</v>
      </c>
      <c r="O238" s="13">
        <v>231010000</v>
      </c>
      <c r="P238" s="16" t="s">
        <v>233</v>
      </c>
      <c r="Q238" s="38" t="s">
        <v>483</v>
      </c>
      <c r="R238" s="38" t="s">
        <v>234</v>
      </c>
      <c r="S238" s="91">
        <v>230000000</v>
      </c>
      <c r="T238" s="91" t="s">
        <v>90</v>
      </c>
      <c r="U238" s="91"/>
      <c r="V238" s="91"/>
      <c r="W238" s="91" t="s">
        <v>477</v>
      </c>
      <c r="X238" s="91" t="s">
        <v>478</v>
      </c>
      <c r="Y238" s="89">
        <v>0</v>
      </c>
      <c r="Z238" s="89">
        <v>90</v>
      </c>
      <c r="AA238" s="89">
        <v>10</v>
      </c>
      <c r="AB238" s="91"/>
      <c r="AC238" s="15" t="s">
        <v>236</v>
      </c>
      <c r="AD238" s="91"/>
      <c r="AE238" s="91"/>
      <c r="AF238" s="115">
        <v>63324660</v>
      </c>
      <c r="AG238" s="115">
        <f t="shared" si="260"/>
        <v>70923619.200000003</v>
      </c>
      <c r="AH238" s="115"/>
      <c r="AI238" s="115"/>
      <c r="AJ238" s="115">
        <v>51928931</v>
      </c>
      <c r="AK238" s="115">
        <f t="shared" si="261"/>
        <v>58160402.720000006</v>
      </c>
      <c r="AL238" s="115"/>
      <c r="AM238" s="115"/>
      <c r="AN238" s="115"/>
      <c r="AO238" s="115"/>
      <c r="AP238" s="115"/>
      <c r="AQ238" s="115"/>
      <c r="AR238" s="115"/>
      <c r="AS238" s="115"/>
      <c r="AT238" s="115"/>
      <c r="AU238" s="115"/>
      <c r="AV238" s="115"/>
      <c r="AW238" s="115"/>
      <c r="AX238" s="115"/>
      <c r="AY238" s="50">
        <v>0</v>
      </c>
      <c r="AZ238" s="50">
        <f t="shared" ref="AZ238" si="262">AY238*1.12</f>
        <v>0</v>
      </c>
      <c r="BA238" s="16" t="s">
        <v>245</v>
      </c>
      <c r="BB238" s="91" t="s">
        <v>495</v>
      </c>
      <c r="BC238" s="91" t="s">
        <v>496</v>
      </c>
      <c r="BD238" s="16"/>
      <c r="BE238" s="16"/>
      <c r="BF238" s="16"/>
      <c r="BG238" s="16"/>
      <c r="BH238" s="16"/>
      <c r="BI238" s="16"/>
      <c r="BM238" s="6" t="s">
        <v>593</v>
      </c>
    </row>
    <row r="239" spans="1:68" s="6" customFormat="1" ht="12.95" customHeight="1" x14ac:dyDescent="0.2">
      <c r="A239" s="39" t="s">
        <v>66</v>
      </c>
      <c r="B239" s="39" t="s">
        <v>441</v>
      </c>
      <c r="C239" s="57"/>
      <c r="D239" s="150" t="s">
        <v>518</v>
      </c>
      <c r="E239" s="150"/>
      <c r="F239" s="150" t="s">
        <v>119</v>
      </c>
      <c r="G239" s="151" t="s">
        <v>265</v>
      </c>
      <c r="H239" s="16"/>
      <c r="I239" s="151" t="s">
        <v>266</v>
      </c>
      <c r="J239" s="151" t="s">
        <v>266</v>
      </c>
      <c r="K239" s="152" t="s">
        <v>25</v>
      </c>
      <c r="L239" s="152"/>
      <c r="M239" s="152"/>
      <c r="N239" s="153">
        <v>80</v>
      </c>
      <c r="O239" s="151">
        <v>231010000</v>
      </c>
      <c r="P239" s="16" t="s">
        <v>233</v>
      </c>
      <c r="Q239" s="13" t="s">
        <v>477</v>
      </c>
      <c r="R239" s="40" t="s">
        <v>234</v>
      </c>
      <c r="S239" s="152">
        <v>230000000</v>
      </c>
      <c r="T239" s="152" t="s">
        <v>90</v>
      </c>
      <c r="U239" s="152"/>
      <c r="V239" s="152"/>
      <c r="W239" s="152" t="s">
        <v>477</v>
      </c>
      <c r="X239" s="152" t="s">
        <v>478</v>
      </c>
      <c r="Y239" s="153">
        <v>0</v>
      </c>
      <c r="Z239" s="153">
        <v>90</v>
      </c>
      <c r="AA239" s="153">
        <v>10</v>
      </c>
      <c r="AB239" s="152"/>
      <c r="AC239" s="41" t="s">
        <v>236</v>
      </c>
      <c r="AD239" s="152"/>
      <c r="AE239" s="152"/>
      <c r="AF239" s="154">
        <v>63324660</v>
      </c>
      <c r="AG239" s="154">
        <f>AF239*1.12</f>
        <v>70923619.200000003</v>
      </c>
      <c r="AH239" s="154"/>
      <c r="AI239" s="154"/>
      <c r="AJ239" s="154">
        <v>51928931</v>
      </c>
      <c r="AK239" s="154">
        <f>AJ239*1.12</f>
        <v>58160402.720000006</v>
      </c>
      <c r="AL239" s="154"/>
      <c r="AM239" s="154"/>
      <c r="AN239" s="154"/>
      <c r="AO239" s="154"/>
      <c r="AP239" s="154"/>
      <c r="AQ239" s="154"/>
      <c r="AR239" s="154"/>
      <c r="AS239" s="154"/>
      <c r="AT239" s="154"/>
      <c r="AU239" s="154"/>
      <c r="AV239" s="154"/>
      <c r="AW239" s="154"/>
      <c r="AX239" s="154"/>
      <c r="AY239" s="50">
        <v>0</v>
      </c>
      <c r="AZ239" s="50">
        <v>0</v>
      </c>
      <c r="BA239" s="57" t="s">
        <v>245</v>
      </c>
      <c r="BB239" s="152" t="s">
        <v>495</v>
      </c>
      <c r="BC239" s="152" t="s">
        <v>496</v>
      </c>
      <c r="BD239" s="57"/>
      <c r="BE239" s="57"/>
      <c r="BF239" s="57"/>
      <c r="BG239" s="57"/>
      <c r="BH239" s="57"/>
      <c r="BI239" s="57"/>
      <c r="BJ239" s="57"/>
      <c r="BK239" s="57"/>
      <c r="BL239" s="57"/>
      <c r="BM239" s="13" t="s">
        <v>668</v>
      </c>
    </row>
    <row r="240" spans="1:68" s="6" customFormat="1" ht="12.95" customHeight="1" x14ac:dyDescent="0.2">
      <c r="A240" s="16" t="s">
        <v>71</v>
      </c>
      <c r="B240" s="23" t="s">
        <v>425</v>
      </c>
      <c r="C240" s="14"/>
      <c r="D240" s="69" t="s">
        <v>500</v>
      </c>
      <c r="E240" s="69"/>
      <c r="F240" s="26"/>
      <c r="G240" s="16" t="s">
        <v>501</v>
      </c>
      <c r="H240" s="26"/>
      <c r="I240" s="16" t="s">
        <v>502</v>
      </c>
      <c r="J240" s="16" t="s">
        <v>503</v>
      </c>
      <c r="K240" s="16" t="s">
        <v>25</v>
      </c>
      <c r="L240" s="16"/>
      <c r="M240" s="16"/>
      <c r="N240" s="138">
        <v>100</v>
      </c>
      <c r="O240" s="54">
        <v>230000000</v>
      </c>
      <c r="P240" s="16" t="s">
        <v>233</v>
      </c>
      <c r="Q240" s="16" t="s">
        <v>277</v>
      </c>
      <c r="R240" s="16" t="s">
        <v>234</v>
      </c>
      <c r="S240" s="54">
        <v>230000000</v>
      </c>
      <c r="T240" s="24" t="s">
        <v>280</v>
      </c>
      <c r="U240" s="16"/>
      <c r="V240" s="16"/>
      <c r="W240" s="16" t="s">
        <v>264</v>
      </c>
      <c r="X240" s="16" t="s">
        <v>284</v>
      </c>
      <c r="Y240" s="47">
        <v>0</v>
      </c>
      <c r="Z240" s="47">
        <v>100</v>
      </c>
      <c r="AA240" s="47">
        <v>0</v>
      </c>
      <c r="AB240" s="16"/>
      <c r="AC240" s="16" t="s">
        <v>236</v>
      </c>
      <c r="AD240" s="97"/>
      <c r="AE240" s="53"/>
      <c r="AF240" s="35">
        <v>114875020</v>
      </c>
      <c r="AG240" s="35">
        <f t="shared" si="260"/>
        <v>128660022.40000001</v>
      </c>
      <c r="AH240" s="55"/>
      <c r="AI240" s="97"/>
      <c r="AJ240" s="35">
        <v>114875020</v>
      </c>
      <c r="AK240" s="35">
        <f t="shared" si="261"/>
        <v>128660022.40000001</v>
      </c>
      <c r="AL240" s="55"/>
      <c r="AM240" s="97"/>
      <c r="AN240" s="111">
        <v>114875020</v>
      </c>
      <c r="AO240" s="111">
        <f>AN240*1.12</f>
        <v>128660022.40000001</v>
      </c>
      <c r="AP240" s="55"/>
      <c r="AQ240" s="97"/>
      <c r="AR240" s="35">
        <v>114875020</v>
      </c>
      <c r="AS240" s="35">
        <f>AR240*1.12</f>
        <v>128660022.40000001</v>
      </c>
      <c r="AT240" s="55"/>
      <c r="AU240" s="97"/>
      <c r="AV240" s="111">
        <v>114875020</v>
      </c>
      <c r="AW240" s="111">
        <f>AV240*1.12</f>
        <v>128660022.40000001</v>
      </c>
      <c r="AX240" s="56"/>
      <c r="AY240" s="50">
        <v>0</v>
      </c>
      <c r="AZ240" s="50">
        <v>0</v>
      </c>
      <c r="BA240" s="16" t="s">
        <v>245</v>
      </c>
      <c r="BB240" s="16" t="s">
        <v>348</v>
      </c>
      <c r="BC240" s="54" t="s">
        <v>349</v>
      </c>
      <c r="BD240" s="16"/>
      <c r="BE240" s="16"/>
      <c r="BF240" s="16"/>
      <c r="BG240" s="16"/>
      <c r="BH240" s="16"/>
      <c r="BI240" s="16"/>
      <c r="BJ240" s="16"/>
      <c r="BK240" s="16"/>
      <c r="BM240" s="6" t="s">
        <v>593</v>
      </c>
    </row>
    <row r="241" spans="1:66" s="6" customFormat="1" ht="12.95" customHeight="1" x14ac:dyDescent="0.2">
      <c r="A241" s="16" t="s">
        <v>71</v>
      </c>
      <c r="B241" s="23" t="s">
        <v>425</v>
      </c>
      <c r="C241" s="14"/>
      <c r="D241" s="155" t="s">
        <v>504</v>
      </c>
      <c r="E241" s="155"/>
      <c r="G241" s="32" t="s">
        <v>501</v>
      </c>
      <c r="I241" s="16" t="s">
        <v>502</v>
      </c>
      <c r="J241" s="16" t="s">
        <v>503</v>
      </c>
      <c r="K241" s="16" t="s">
        <v>25</v>
      </c>
      <c r="L241" s="16"/>
      <c r="M241" s="16"/>
      <c r="N241" s="138">
        <v>100</v>
      </c>
      <c r="O241" s="54">
        <v>230000000</v>
      </c>
      <c r="P241" s="16" t="s">
        <v>233</v>
      </c>
      <c r="Q241" s="16" t="s">
        <v>277</v>
      </c>
      <c r="R241" s="16" t="s">
        <v>234</v>
      </c>
      <c r="S241" s="54">
        <v>230000000</v>
      </c>
      <c r="T241" s="24" t="s">
        <v>75</v>
      </c>
      <c r="U241" s="16"/>
      <c r="V241" s="16"/>
      <c r="W241" s="16" t="s">
        <v>264</v>
      </c>
      <c r="X241" s="16" t="s">
        <v>284</v>
      </c>
      <c r="Y241" s="47">
        <v>0</v>
      </c>
      <c r="Z241" s="47">
        <v>100</v>
      </c>
      <c r="AA241" s="47">
        <v>0</v>
      </c>
      <c r="AB241" s="16"/>
      <c r="AC241" s="16" t="s">
        <v>236</v>
      </c>
      <c r="AD241" s="97"/>
      <c r="AE241" s="53"/>
      <c r="AF241" s="35">
        <v>128973780</v>
      </c>
      <c r="AG241" s="35">
        <f t="shared" si="260"/>
        <v>144450633.60000002</v>
      </c>
      <c r="AH241" s="55"/>
      <c r="AI241" s="97"/>
      <c r="AJ241" s="35">
        <v>128973780</v>
      </c>
      <c r="AK241" s="35">
        <f t="shared" si="261"/>
        <v>144450633.60000002</v>
      </c>
      <c r="AL241" s="55"/>
      <c r="AM241" s="97"/>
      <c r="AN241" s="111">
        <v>128973780</v>
      </c>
      <c r="AO241" s="111">
        <f>AN241*1.12</f>
        <v>144450633.60000002</v>
      </c>
      <c r="AP241" s="55"/>
      <c r="AQ241" s="97"/>
      <c r="AR241" s="35">
        <v>128973780</v>
      </c>
      <c r="AS241" s="35">
        <f>AR241*1.12</f>
        <v>144450633.60000002</v>
      </c>
      <c r="AT241" s="55"/>
      <c r="AU241" s="97"/>
      <c r="AV241" s="111">
        <v>128973780</v>
      </c>
      <c r="AW241" s="111">
        <f>AV241*1.12</f>
        <v>144450633.60000002</v>
      </c>
      <c r="AX241" s="56"/>
      <c r="AY241" s="50">
        <v>0</v>
      </c>
      <c r="AZ241" s="50">
        <v>0</v>
      </c>
      <c r="BA241" s="16" t="s">
        <v>245</v>
      </c>
      <c r="BB241" s="16" t="s">
        <v>350</v>
      </c>
      <c r="BC241" s="54" t="s">
        <v>351</v>
      </c>
      <c r="BD241" s="16"/>
      <c r="BE241" s="16"/>
      <c r="BF241" s="16"/>
      <c r="BG241" s="16"/>
      <c r="BH241" s="16"/>
      <c r="BI241" s="16"/>
      <c r="BJ241" s="16"/>
      <c r="BK241" s="16"/>
    </row>
    <row r="242" spans="1:66" s="6" customFormat="1" ht="12.95" customHeight="1" x14ac:dyDescent="0.2">
      <c r="A242" s="39" t="s">
        <v>66</v>
      </c>
      <c r="B242" s="156"/>
      <c r="C242" s="156"/>
      <c r="D242" s="92" t="s">
        <v>523</v>
      </c>
      <c r="E242" s="34"/>
      <c r="F242" s="147"/>
      <c r="G242" s="151" t="s">
        <v>265</v>
      </c>
      <c r="H242" s="151"/>
      <c r="I242" s="151" t="s">
        <v>266</v>
      </c>
      <c r="J242" s="151" t="s">
        <v>266</v>
      </c>
      <c r="K242" s="152" t="s">
        <v>9</v>
      </c>
      <c r="L242" s="152" t="s">
        <v>524</v>
      </c>
      <c r="M242" s="152"/>
      <c r="N242" s="153">
        <v>80</v>
      </c>
      <c r="O242" s="151">
        <v>231010000</v>
      </c>
      <c r="P242" s="16" t="s">
        <v>233</v>
      </c>
      <c r="Q242" s="40" t="s">
        <v>483</v>
      </c>
      <c r="R242" s="40" t="s">
        <v>234</v>
      </c>
      <c r="S242" s="152">
        <v>230000000</v>
      </c>
      <c r="T242" s="152" t="s">
        <v>90</v>
      </c>
      <c r="U242" s="152"/>
      <c r="V242" s="152"/>
      <c r="W242" s="152" t="s">
        <v>477</v>
      </c>
      <c r="X242" s="152" t="s">
        <v>478</v>
      </c>
      <c r="Y242" s="153">
        <v>0</v>
      </c>
      <c r="Z242" s="153">
        <v>90</v>
      </c>
      <c r="AA242" s="153">
        <v>10</v>
      </c>
      <c r="AB242" s="152"/>
      <c r="AC242" s="14" t="s">
        <v>236</v>
      </c>
      <c r="AD242" s="152"/>
      <c r="AE242" s="152"/>
      <c r="AF242" s="154">
        <v>14545160</v>
      </c>
      <c r="AG242" s="154">
        <f t="shared" si="260"/>
        <v>16290579.200000001</v>
      </c>
      <c r="AH242" s="154"/>
      <c r="AI242" s="154"/>
      <c r="AJ242" s="154">
        <v>11933163</v>
      </c>
      <c r="AK242" s="154">
        <f t="shared" si="261"/>
        <v>13365142.560000001</v>
      </c>
      <c r="AL242" s="154"/>
      <c r="AM242" s="154"/>
      <c r="AN242" s="154"/>
      <c r="AO242" s="154"/>
      <c r="AP242" s="154"/>
      <c r="AQ242" s="154"/>
      <c r="AR242" s="154"/>
      <c r="AS242" s="154"/>
      <c r="AT242" s="154"/>
      <c r="AU242" s="154"/>
      <c r="AV242" s="154"/>
      <c r="AW242" s="154"/>
      <c r="AX242" s="154"/>
      <c r="AY242" s="50">
        <v>0</v>
      </c>
      <c r="AZ242" s="50">
        <v>0</v>
      </c>
      <c r="BA242" s="16" t="s">
        <v>245</v>
      </c>
      <c r="BB242" s="152" t="s">
        <v>525</v>
      </c>
      <c r="BC242" s="152" t="s">
        <v>526</v>
      </c>
      <c r="BD242" s="152"/>
      <c r="BE242" s="152"/>
      <c r="BF242" s="152"/>
      <c r="BG242" s="152"/>
      <c r="BH242" s="157"/>
      <c r="BI242" s="151" t="s">
        <v>527</v>
      </c>
      <c r="BJ242" s="57"/>
      <c r="BK242" s="57"/>
      <c r="BL242" s="57"/>
      <c r="BM242" s="57" t="s">
        <v>416</v>
      </c>
    </row>
    <row r="243" spans="1:66" s="6" customFormat="1" ht="12.95" customHeight="1" x14ac:dyDescent="0.2">
      <c r="A243" s="14" t="s">
        <v>66</v>
      </c>
      <c r="B243" s="14" t="s">
        <v>441</v>
      </c>
      <c r="C243" s="16"/>
      <c r="D243" s="92" t="s">
        <v>523</v>
      </c>
      <c r="E243" s="69"/>
      <c r="F243" s="26"/>
      <c r="G243" s="13" t="s">
        <v>265</v>
      </c>
      <c r="H243" s="26"/>
      <c r="I243" s="13" t="s">
        <v>266</v>
      </c>
      <c r="J243" s="13" t="s">
        <v>266</v>
      </c>
      <c r="K243" s="13" t="s">
        <v>9</v>
      </c>
      <c r="L243" s="13" t="s">
        <v>524</v>
      </c>
      <c r="M243" s="13"/>
      <c r="N243" s="89">
        <v>80</v>
      </c>
      <c r="O243" s="13">
        <v>231010000</v>
      </c>
      <c r="P243" s="16" t="s">
        <v>233</v>
      </c>
      <c r="Q243" s="13" t="s">
        <v>477</v>
      </c>
      <c r="R243" s="13" t="s">
        <v>234</v>
      </c>
      <c r="S243" s="13">
        <v>230000000</v>
      </c>
      <c r="T243" s="13" t="s">
        <v>90</v>
      </c>
      <c r="U243" s="13"/>
      <c r="V243" s="13"/>
      <c r="W243" s="13" t="s">
        <v>477</v>
      </c>
      <c r="X243" s="13" t="s">
        <v>478</v>
      </c>
      <c r="Y243" s="89">
        <v>0</v>
      </c>
      <c r="Z243" s="89">
        <v>90</v>
      </c>
      <c r="AA243" s="89">
        <v>10</v>
      </c>
      <c r="AB243" s="13"/>
      <c r="AC243" s="41" t="s">
        <v>236</v>
      </c>
      <c r="AD243" s="13"/>
      <c r="AE243" s="13"/>
      <c r="AF243" s="117">
        <v>14545160</v>
      </c>
      <c r="AG243" s="117">
        <f>AF243*1.12</f>
        <v>16290579.200000001</v>
      </c>
      <c r="AH243" s="117"/>
      <c r="AI243" s="117"/>
      <c r="AJ243" s="117">
        <v>11933163</v>
      </c>
      <c r="AK243" s="117">
        <f>AJ243*1.12</f>
        <v>13365142.560000001</v>
      </c>
      <c r="AL243" s="117"/>
      <c r="AM243" s="117"/>
      <c r="AN243" s="117"/>
      <c r="AO243" s="117"/>
      <c r="AP243" s="117"/>
      <c r="AQ243" s="117"/>
      <c r="AR243" s="117"/>
      <c r="AS243" s="117"/>
      <c r="AT243" s="117"/>
      <c r="AU243" s="117"/>
      <c r="AV243" s="117"/>
      <c r="AW243" s="117"/>
      <c r="AX243" s="117"/>
      <c r="AY243" s="50">
        <v>0</v>
      </c>
      <c r="AZ243" s="50">
        <v>0</v>
      </c>
      <c r="BA243" s="57" t="s">
        <v>245</v>
      </c>
      <c r="BB243" s="13" t="s">
        <v>525</v>
      </c>
      <c r="BC243" s="13" t="s">
        <v>526</v>
      </c>
      <c r="BD243" s="13"/>
      <c r="BE243" s="13"/>
      <c r="BF243" s="13"/>
      <c r="BG243" s="13"/>
      <c r="BH243" s="13"/>
      <c r="BI243" s="13"/>
      <c r="BJ243" s="13"/>
      <c r="BK243" s="13"/>
      <c r="BL243" s="13"/>
      <c r="BM243" s="13" t="s">
        <v>668</v>
      </c>
    </row>
    <row r="244" spans="1:66" ht="12.95" customHeight="1" x14ac:dyDescent="0.2">
      <c r="A244" s="14" t="s">
        <v>528</v>
      </c>
      <c r="B244" s="14" t="s">
        <v>441</v>
      </c>
      <c r="C244" s="14"/>
      <c r="D244" s="92" t="s">
        <v>529</v>
      </c>
      <c r="E244" s="14"/>
      <c r="F244" s="113"/>
      <c r="G244" s="23" t="s">
        <v>530</v>
      </c>
      <c r="H244" s="23"/>
      <c r="I244" s="23" t="s">
        <v>531</v>
      </c>
      <c r="J244" s="23" t="s">
        <v>531</v>
      </c>
      <c r="K244" s="158" t="s">
        <v>25</v>
      </c>
      <c r="L244" s="16"/>
      <c r="M244" s="16"/>
      <c r="N244" s="47">
        <v>50</v>
      </c>
      <c r="O244" s="13">
        <v>230000000</v>
      </c>
      <c r="P244" s="16" t="s">
        <v>233</v>
      </c>
      <c r="Q244" s="13" t="s">
        <v>520</v>
      </c>
      <c r="R244" s="13" t="s">
        <v>234</v>
      </c>
      <c r="S244" s="13">
        <v>230000000</v>
      </c>
      <c r="T244" s="23" t="s">
        <v>532</v>
      </c>
      <c r="U244" s="16"/>
      <c r="V244" s="14" t="s">
        <v>284</v>
      </c>
      <c r="W244" s="16"/>
      <c r="X244" s="16"/>
      <c r="Y244" s="26">
        <v>0</v>
      </c>
      <c r="Z244" s="54">
        <v>90</v>
      </c>
      <c r="AA244" s="47">
        <v>10</v>
      </c>
      <c r="AB244" s="16"/>
      <c r="AC244" s="14" t="s">
        <v>236</v>
      </c>
      <c r="AD244" s="55"/>
      <c r="AE244" s="56"/>
      <c r="AF244" s="46">
        <v>268469030</v>
      </c>
      <c r="AG244" s="46">
        <f t="shared" si="260"/>
        <v>300685313.60000002</v>
      </c>
      <c r="AH244" s="55"/>
      <c r="AI244" s="56"/>
      <c r="AJ244" s="49">
        <v>309133834</v>
      </c>
      <c r="AK244" s="49">
        <f t="shared" si="261"/>
        <v>346229894.08000004</v>
      </c>
      <c r="AL244" s="55"/>
      <c r="AM244" s="56"/>
      <c r="AN244" s="49">
        <v>347698180</v>
      </c>
      <c r="AO244" s="49">
        <f>AN244*0.12</f>
        <v>41723781.600000001</v>
      </c>
      <c r="AP244" s="55"/>
      <c r="AQ244" s="56"/>
      <c r="AR244" s="49">
        <v>385130722</v>
      </c>
      <c r="AS244" s="49">
        <f>AR244*1.12</f>
        <v>431346408.64000005</v>
      </c>
      <c r="AT244" s="55"/>
      <c r="AU244" s="56"/>
      <c r="AV244" s="49">
        <v>408261764</v>
      </c>
      <c r="AW244" s="49">
        <f>AV244*1.12</f>
        <v>457253175.68000007</v>
      </c>
      <c r="AX244" s="16"/>
      <c r="AY244" s="50">
        <v>0</v>
      </c>
      <c r="AZ244" s="50">
        <f t="shared" ref="AZ244:AZ331" si="263">AY244*1.12</f>
        <v>0</v>
      </c>
      <c r="BA244" s="45">
        <v>120240021112</v>
      </c>
      <c r="BB244" s="16" t="s">
        <v>533</v>
      </c>
      <c r="BC244" s="25" t="s">
        <v>534</v>
      </c>
      <c r="BD244" s="16"/>
      <c r="BE244" s="16"/>
      <c r="BF244" s="16"/>
      <c r="BG244" s="16"/>
      <c r="BH244" s="16"/>
      <c r="BI244" s="16"/>
      <c r="BJ244" s="16"/>
      <c r="BK244" s="16"/>
      <c r="BL244" s="14"/>
      <c r="BM244" s="57" t="s">
        <v>416</v>
      </c>
    </row>
    <row r="245" spans="1:66" ht="12.95" customHeight="1" x14ac:dyDescent="0.2">
      <c r="A245" s="14" t="s">
        <v>528</v>
      </c>
      <c r="B245" s="14" t="s">
        <v>441</v>
      </c>
      <c r="C245" s="14"/>
      <c r="D245" s="69" t="s">
        <v>708</v>
      </c>
      <c r="E245" s="14"/>
      <c r="F245" s="14"/>
      <c r="G245" s="23" t="s">
        <v>530</v>
      </c>
      <c r="H245" s="23"/>
      <c r="I245" s="23" t="s">
        <v>531</v>
      </c>
      <c r="J245" s="23" t="s">
        <v>531</v>
      </c>
      <c r="K245" s="16" t="s">
        <v>25</v>
      </c>
      <c r="L245" s="16"/>
      <c r="M245" s="16"/>
      <c r="N245" s="47">
        <v>50</v>
      </c>
      <c r="O245" s="13">
        <v>230000000</v>
      </c>
      <c r="P245" s="16" t="s">
        <v>233</v>
      </c>
      <c r="Q245" s="14" t="s">
        <v>659</v>
      </c>
      <c r="R245" s="13" t="s">
        <v>234</v>
      </c>
      <c r="S245" s="13">
        <v>230000000</v>
      </c>
      <c r="T245" s="23" t="s">
        <v>532</v>
      </c>
      <c r="U245" s="16"/>
      <c r="V245" s="14" t="s">
        <v>284</v>
      </c>
      <c r="W245" s="16"/>
      <c r="X245" s="16"/>
      <c r="Y245" s="26">
        <v>0</v>
      </c>
      <c r="Z245" s="54">
        <v>90</v>
      </c>
      <c r="AA245" s="47">
        <v>10</v>
      </c>
      <c r="AB245" s="16"/>
      <c r="AC245" s="14" t="s">
        <v>236</v>
      </c>
      <c r="AD245" s="55"/>
      <c r="AE245" s="56"/>
      <c r="AF245" s="97">
        <f>268469030-34.5</f>
        <v>268468995.5</v>
      </c>
      <c r="AG245" s="46">
        <f t="shared" si="260"/>
        <v>300685274.96000004</v>
      </c>
      <c r="AH245" s="55"/>
      <c r="AI245" s="56"/>
      <c r="AJ245" s="49">
        <v>309133834</v>
      </c>
      <c r="AK245" s="49">
        <f t="shared" si="261"/>
        <v>346229894.08000004</v>
      </c>
      <c r="AL245" s="55"/>
      <c r="AM245" s="56"/>
      <c r="AN245" s="49">
        <v>347698180</v>
      </c>
      <c r="AO245" s="49">
        <f>AN245*0.12</f>
        <v>41723781.600000001</v>
      </c>
      <c r="AP245" s="55"/>
      <c r="AQ245" s="56"/>
      <c r="AR245" s="49">
        <v>385130722</v>
      </c>
      <c r="AS245" s="49">
        <f>AR245*1.12</f>
        <v>431346408.64000005</v>
      </c>
      <c r="AT245" s="55"/>
      <c r="AU245" s="56"/>
      <c r="AV245" s="49">
        <v>408261764</v>
      </c>
      <c r="AW245" s="49">
        <f>AV245*1.12</f>
        <v>457253175.68000007</v>
      </c>
      <c r="AX245" s="16"/>
      <c r="AY245" s="50">
        <v>0</v>
      </c>
      <c r="AZ245" s="50">
        <f t="shared" si="263"/>
        <v>0</v>
      </c>
      <c r="BA245" s="45">
        <v>120240021112</v>
      </c>
      <c r="BB245" s="16" t="s">
        <v>533</v>
      </c>
      <c r="BC245" s="25" t="s">
        <v>709</v>
      </c>
      <c r="BD245" s="16"/>
      <c r="BE245" s="16"/>
      <c r="BF245" s="16"/>
      <c r="BG245" s="16"/>
      <c r="BH245" s="16"/>
      <c r="BI245" s="16"/>
      <c r="BJ245" s="16"/>
      <c r="BK245" s="16"/>
      <c r="BL245" s="14"/>
      <c r="BM245" s="16" t="s">
        <v>744</v>
      </c>
    </row>
    <row r="246" spans="1:66" ht="12.95" customHeight="1" x14ac:dyDescent="0.2">
      <c r="A246" s="14" t="s">
        <v>528</v>
      </c>
      <c r="B246" s="14" t="s">
        <v>441</v>
      </c>
      <c r="C246" s="14"/>
      <c r="D246" s="69" t="s">
        <v>768</v>
      </c>
      <c r="E246" s="14"/>
      <c r="F246" s="14"/>
      <c r="G246" s="23" t="s">
        <v>530</v>
      </c>
      <c r="H246" s="23"/>
      <c r="I246" s="23" t="s">
        <v>531</v>
      </c>
      <c r="J246" s="23" t="s">
        <v>531</v>
      </c>
      <c r="K246" s="16" t="s">
        <v>25</v>
      </c>
      <c r="L246" s="16"/>
      <c r="M246" s="16"/>
      <c r="N246" s="47">
        <v>50</v>
      </c>
      <c r="O246" s="13">
        <v>230000000</v>
      </c>
      <c r="P246" s="16" t="s">
        <v>233</v>
      </c>
      <c r="Q246" s="14" t="s">
        <v>758</v>
      </c>
      <c r="R246" s="13" t="s">
        <v>234</v>
      </c>
      <c r="S246" s="13">
        <v>230000000</v>
      </c>
      <c r="T246" s="23" t="s">
        <v>532</v>
      </c>
      <c r="U246" s="16"/>
      <c r="V246" s="14" t="s">
        <v>284</v>
      </c>
      <c r="W246" s="16"/>
      <c r="X246" s="16"/>
      <c r="Y246" s="26">
        <v>0</v>
      </c>
      <c r="Z246" s="54">
        <v>90</v>
      </c>
      <c r="AA246" s="47">
        <v>10</v>
      </c>
      <c r="AB246" s="16"/>
      <c r="AC246" s="14" t="s">
        <v>236</v>
      </c>
      <c r="AD246" s="55"/>
      <c r="AE246" s="56"/>
      <c r="AF246" s="97">
        <v>268468995.5</v>
      </c>
      <c r="AG246" s="46">
        <v>300685274.96000004</v>
      </c>
      <c r="AH246" s="55"/>
      <c r="AI246" s="56"/>
      <c r="AJ246" s="49">
        <v>309133834</v>
      </c>
      <c r="AK246" s="49">
        <v>346229894.08000004</v>
      </c>
      <c r="AL246" s="55"/>
      <c r="AM246" s="56"/>
      <c r="AN246" s="49">
        <v>347698180</v>
      </c>
      <c r="AO246" s="49">
        <v>41723781.600000001</v>
      </c>
      <c r="AP246" s="55"/>
      <c r="AQ246" s="56"/>
      <c r="AR246" s="49">
        <v>385130722</v>
      </c>
      <c r="AS246" s="49">
        <v>431346408.64000005</v>
      </c>
      <c r="AT246" s="55"/>
      <c r="AU246" s="56"/>
      <c r="AV246" s="49">
        <v>408261764</v>
      </c>
      <c r="AW246" s="49">
        <v>457253175.68000007</v>
      </c>
      <c r="AX246" s="16"/>
      <c r="AY246" s="50">
        <v>0</v>
      </c>
      <c r="AZ246" s="50">
        <v>0</v>
      </c>
      <c r="BA246" s="45">
        <v>120240021112</v>
      </c>
      <c r="BB246" s="16" t="s">
        <v>533</v>
      </c>
      <c r="BC246" s="25" t="s">
        <v>709</v>
      </c>
      <c r="BD246" s="16"/>
      <c r="BE246" s="16"/>
      <c r="BF246" s="16"/>
      <c r="BG246" s="16"/>
      <c r="BH246" s="16"/>
      <c r="BI246" s="16"/>
      <c r="BJ246" s="16"/>
      <c r="BK246" s="16"/>
      <c r="BL246" s="14"/>
      <c r="BM246" s="16" t="s">
        <v>191</v>
      </c>
    </row>
    <row r="247" spans="1:66" s="43" customFormat="1" ht="12.95" customHeight="1" x14ac:dyDescent="0.2">
      <c r="A247" s="14" t="s">
        <v>528</v>
      </c>
      <c r="B247" s="14" t="s">
        <v>441</v>
      </c>
      <c r="C247" s="14"/>
      <c r="D247" s="69" t="s">
        <v>788</v>
      </c>
      <c r="E247" s="14"/>
      <c r="F247" s="14"/>
      <c r="G247" s="23" t="s">
        <v>530</v>
      </c>
      <c r="H247" s="23"/>
      <c r="I247" s="23" t="s">
        <v>531</v>
      </c>
      <c r="J247" s="23" t="s">
        <v>531</v>
      </c>
      <c r="K247" s="16" t="s">
        <v>25</v>
      </c>
      <c r="L247" s="16"/>
      <c r="M247" s="16"/>
      <c r="N247" s="47">
        <v>50</v>
      </c>
      <c r="O247" s="13">
        <v>230000000</v>
      </c>
      <c r="P247" s="16" t="s">
        <v>233</v>
      </c>
      <c r="Q247" s="14" t="s">
        <v>758</v>
      </c>
      <c r="R247" s="13" t="s">
        <v>234</v>
      </c>
      <c r="S247" s="13">
        <v>230000000</v>
      </c>
      <c r="T247" s="23" t="s">
        <v>532</v>
      </c>
      <c r="U247" s="16"/>
      <c r="V247" s="14" t="s">
        <v>284</v>
      </c>
      <c r="W247" s="16"/>
      <c r="X247" s="16"/>
      <c r="Y247" s="26">
        <v>0</v>
      </c>
      <c r="Z247" s="54">
        <v>90</v>
      </c>
      <c r="AA247" s="47">
        <v>10</v>
      </c>
      <c r="AB247" s="16"/>
      <c r="AC247" s="14" t="s">
        <v>236</v>
      </c>
      <c r="AD247" s="55"/>
      <c r="AE247" s="56"/>
      <c r="AF247" s="97">
        <v>268059044</v>
      </c>
      <c r="AG247" s="46">
        <f>AF247*1.12</f>
        <v>300226129.28000003</v>
      </c>
      <c r="AH247" s="55"/>
      <c r="AI247" s="56"/>
      <c r="AJ247" s="49">
        <v>309133834</v>
      </c>
      <c r="AK247" s="49">
        <v>346229894.08000004</v>
      </c>
      <c r="AL247" s="55"/>
      <c r="AM247" s="56"/>
      <c r="AN247" s="49">
        <v>347698180</v>
      </c>
      <c r="AO247" s="49">
        <v>41723781.600000001</v>
      </c>
      <c r="AP247" s="55"/>
      <c r="AQ247" s="56"/>
      <c r="AR247" s="49">
        <v>385130722</v>
      </c>
      <c r="AS247" s="49">
        <v>431346408.64000005</v>
      </c>
      <c r="AT247" s="55"/>
      <c r="AU247" s="56"/>
      <c r="AV247" s="49">
        <v>408261764</v>
      </c>
      <c r="AW247" s="49">
        <v>457253175.68000007</v>
      </c>
      <c r="AX247" s="16"/>
      <c r="AY247" s="50">
        <v>0</v>
      </c>
      <c r="AZ247" s="50">
        <f>AY247*1.12</f>
        <v>0</v>
      </c>
      <c r="BA247" s="45">
        <v>120240021112</v>
      </c>
      <c r="BB247" s="16" t="s">
        <v>533</v>
      </c>
      <c r="BC247" s="25" t="s">
        <v>709</v>
      </c>
      <c r="BD247" s="16"/>
      <c r="BE247" s="16"/>
      <c r="BF247" s="16"/>
      <c r="BG247" s="16"/>
      <c r="BH247" s="16"/>
      <c r="BI247" s="16"/>
      <c r="BJ247" s="16"/>
      <c r="BK247" s="16"/>
      <c r="BL247" s="14"/>
      <c r="BM247" s="16" t="s">
        <v>789</v>
      </c>
    </row>
    <row r="248" spans="1:66" s="43" customFormat="1" ht="12.95" customHeight="1" x14ac:dyDescent="0.2">
      <c r="A248" s="232" t="s">
        <v>528</v>
      </c>
      <c r="B248" s="232" t="s">
        <v>441</v>
      </c>
      <c r="C248" s="232"/>
      <c r="D248" s="233" t="s">
        <v>1002</v>
      </c>
      <c r="E248" s="232"/>
      <c r="F248" s="232"/>
      <c r="G248" s="234" t="s">
        <v>530</v>
      </c>
      <c r="H248" s="234"/>
      <c r="I248" s="234" t="s">
        <v>531</v>
      </c>
      <c r="J248" s="234" t="s">
        <v>531</v>
      </c>
      <c r="K248" s="222" t="s">
        <v>25</v>
      </c>
      <c r="L248" s="222"/>
      <c r="M248" s="222"/>
      <c r="N248" s="235">
        <v>50</v>
      </c>
      <c r="O248" s="236">
        <v>230000000</v>
      </c>
      <c r="P248" s="222" t="s">
        <v>233</v>
      </c>
      <c r="Q248" s="232" t="s">
        <v>758</v>
      </c>
      <c r="R248" s="236" t="s">
        <v>234</v>
      </c>
      <c r="S248" s="236">
        <v>230000000</v>
      </c>
      <c r="T248" s="234" t="s">
        <v>532</v>
      </c>
      <c r="U248" s="222"/>
      <c r="V248" s="232" t="s">
        <v>284</v>
      </c>
      <c r="W248" s="222"/>
      <c r="X248" s="222"/>
      <c r="Y248" s="237">
        <v>0</v>
      </c>
      <c r="Z248" s="238">
        <v>90</v>
      </c>
      <c r="AA248" s="235">
        <v>10</v>
      </c>
      <c r="AB248" s="222"/>
      <c r="AC248" s="232" t="s">
        <v>236</v>
      </c>
      <c r="AD248" s="239"/>
      <c r="AE248" s="240"/>
      <c r="AF248" s="241">
        <v>265577558</v>
      </c>
      <c r="AG248" s="242">
        <f>AF248*1.12</f>
        <v>297446864.96000004</v>
      </c>
      <c r="AH248" s="239"/>
      <c r="AI248" s="240"/>
      <c r="AJ248" s="243">
        <v>305716000</v>
      </c>
      <c r="AK248" s="243">
        <f>AJ248*1.12</f>
        <v>342401920.00000006</v>
      </c>
      <c r="AL248" s="239"/>
      <c r="AM248" s="240"/>
      <c r="AN248" s="243">
        <v>212313000</v>
      </c>
      <c r="AO248" s="243">
        <f>AN248*1.12</f>
        <v>237790560.00000003</v>
      </c>
      <c r="AP248" s="239"/>
      <c r="AQ248" s="240"/>
      <c r="AR248" s="243">
        <v>209392000</v>
      </c>
      <c r="AS248" s="243">
        <f>AR248*1.12</f>
        <v>234519040.00000003</v>
      </c>
      <c r="AT248" s="239"/>
      <c r="AU248" s="240"/>
      <c r="AV248" s="243">
        <v>204113500</v>
      </c>
      <c r="AW248" s="243">
        <f>AV248*1.12</f>
        <v>228607120.00000003</v>
      </c>
      <c r="AX248" s="222"/>
      <c r="AY248" s="244">
        <f>AF248+AJ248+AN248+AR248+AV248</f>
        <v>1197112058</v>
      </c>
      <c r="AZ248" s="244">
        <f>AY248*1.12</f>
        <v>1340765504.96</v>
      </c>
      <c r="BA248" s="245">
        <v>120240021112</v>
      </c>
      <c r="BB248" s="246" t="s">
        <v>533</v>
      </c>
      <c r="BC248" s="247" t="s">
        <v>709</v>
      </c>
      <c r="BD248" s="16"/>
      <c r="BE248" s="16"/>
      <c r="BF248" s="16"/>
      <c r="BG248" s="16"/>
      <c r="BH248" s="16"/>
      <c r="BI248" s="16"/>
      <c r="BJ248" s="16"/>
      <c r="BK248" s="16"/>
      <c r="BL248" s="14"/>
      <c r="BM248" s="16" t="s">
        <v>789</v>
      </c>
    </row>
    <row r="249" spans="1:66" s="12" customFormat="1" ht="12.95" customHeight="1" x14ac:dyDescent="0.2">
      <c r="A249" s="16" t="s">
        <v>528</v>
      </c>
      <c r="B249" s="14" t="s">
        <v>441</v>
      </c>
      <c r="C249" s="14"/>
      <c r="D249" s="92" t="s">
        <v>535</v>
      </c>
      <c r="E249" s="18"/>
      <c r="F249" s="159"/>
      <c r="G249" s="23" t="s">
        <v>530</v>
      </c>
      <c r="H249" s="23"/>
      <c r="I249" s="23" t="s">
        <v>531</v>
      </c>
      <c r="J249" s="23" t="s">
        <v>531</v>
      </c>
      <c r="K249" s="158" t="s">
        <v>25</v>
      </c>
      <c r="L249" s="16"/>
      <c r="M249" s="16"/>
      <c r="N249" s="47">
        <v>50</v>
      </c>
      <c r="O249" s="13">
        <v>230000000</v>
      </c>
      <c r="P249" s="16" t="s">
        <v>233</v>
      </c>
      <c r="Q249" s="13" t="s">
        <v>520</v>
      </c>
      <c r="R249" s="13" t="s">
        <v>234</v>
      </c>
      <c r="S249" s="13">
        <v>230000000</v>
      </c>
      <c r="T249" s="16" t="s">
        <v>536</v>
      </c>
      <c r="U249" s="16"/>
      <c r="V249" s="14" t="s">
        <v>284</v>
      </c>
      <c r="W249" s="18"/>
      <c r="X249" s="18"/>
      <c r="Y249" s="26">
        <v>0</v>
      </c>
      <c r="Z249" s="47">
        <v>90</v>
      </c>
      <c r="AA249" s="47">
        <v>10</v>
      </c>
      <c r="AB249" s="56"/>
      <c r="AC249" s="14" t="s">
        <v>236</v>
      </c>
      <c r="AD249" s="55"/>
      <c r="AE249" s="56"/>
      <c r="AF249" s="46">
        <v>258694030</v>
      </c>
      <c r="AG249" s="46">
        <f t="shared" si="260"/>
        <v>289737313.60000002</v>
      </c>
      <c r="AH249" s="55"/>
      <c r="AI249" s="56"/>
      <c r="AJ249" s="49">
        <v>297878222</v>
      </c>
      <c r="AK249" s="49">
        <f t="shared" si="261"/>
        <v>333623608.64000005</v>
      </c>
      <c r="AL249" s="55"/>
      <c r="AM249" s="56"/>
      <c r="AN249" s="49">
        <v>335038434</v>
      </c>
      <c r="AO249" s="49">
        <f t="shared" ref="AO249:AO260" si="264">AN249*0.12</f>
        <v>40204612.079999998</v>
      </c>
      <c r="AP249" s="55"/>
      <c r="AQ249" s="56"/>
      <c r="AR249" s="49">
        <v>371108051</v>
      </c>
      <c r="AS249" s="49">
        <f t="shared" ref="AS249:AS260" si="265">AR249*1.12</f>
        <v>415641017.12000006</v>
      </c>
      <c r="AT249" s="55"/>
      <c r="AU249" s="56"/>
      <c r="AV249" s="49">
        <v>393396889</v>
      </c>
      <c r="AW249" s="49">
        <f t="shared" ref="AW249:AW260" si="266">AV249*1.12</f>
        <v>440604515.68000007</v>
      </c>
      <c r="AX249" s="16"/>
      <c r="AY249" s="50">
        <v>0</v>
      </c>
      <c r="AZ249" s="50">
        <f t="shared" si="263"/>
        <v>0</v>
      </c>
      <c r="BA249" s="45">
        <v>120240021112</v>
      </c>
      <c r="BB249" s="16" t="s">
        <v>537</v>
      </c>
      <c r="BC249" s="25" t="s">
        <v>538</v>
      </c>
      <c r="BD249" s="16"/>
      <c r="BE249" s="16"/>
      <c r="BF249" s="16"/>
      <c r="BG249" s="16"/>
      <c r="BH249" s="16"/>
      <c r="BI249" s="16"/>
      <c r="BJ249" s="16"/>
      <c r="BK249" s="16"/>
      <c r="BL249" s="16"/>
      <c r="BM249" s="57" t="s">
        <v>416</v>
      </c>
      <c r="BN249" s="19"/>
    </row>
    <row r="250" spans="1:66" s="12" customFormat="1" ht="12.95" customHeight="1" x14ac:dyDescent="0.2">
      <c r="A250" s="16" t="s">
        <v>528</v>
      </c>
      <c r="B250" s="14" t="s">
        <v>441</v>
      </c>
      <c r="C250" s="14"/>
      <c r="D250" s="69" t="s">
        <v>710</v>
      </c>
      <c r="E250" s="18"/>
      <c r="F250" s="14"/>
      <c r="G250" s="23" t="s">
        <v>530</v>
      </c>
      <c r="H250" s="23"/>
      <c r="I250" s="23" t="s">
        <v>531</v>
      </c>
      <c r="J250" s="23" t="s">
        <v>531</v>
      </c>
      <c r="K250" s="16" t="s">
        <v>25</v>
      </c>
      <c r="L250" s="16"/>
      <c r="M250" s="16"/>
      <c r="N250" s="47">
        <v>50</v>
      </c>
      <c r="O250" s="13">
        <v>230000000</v>
      </c>
      <c r="P250" s="16" t="s">
        <v>233</v>
      </c>
      <c r="Q250" s="14" t="s">
        <v>659</v>
      </c>
      <c r="R250" s="13" t="s">
        <v>234</v>
      </c>
      <c r="S250" s="13">
        <v>230000000</v>
      </c>
      <c r="T250" s="16" t="s">
        <v>536</v>
      </c>
      <c r="U250" s="16"/>
      <c r="V250" s="14" t="s">
        <v>284</v>
      </c>
      <c r="W250" s="18"/>
      <c r="X250" s="18"/>
      <c r="Y250" s="26">
        <v>0</v>
      </c>
      <c r="Z250" s="47">
        <v>90</v>
      </c>
      <c r="AA250" s="47">
        <v>10</v>
      </c>
      <c r="AB250" s="56"/>
      <c r="AC250" s="14" t="s">
        <v>236</v>
      </c>
      <c r="AD250" s="55"/>
      <c r="AE250" s="56"/>
      <c r="AF250" s="46">
        <v>258694030</v>
      </c>
      <c r="AG250" s="46">
        <f t="shared" si="260"/>
        <v>289737313.60000002</v>
      </c>
      <c r="AH250" s="55"/>
      <c r="AI250" s="56"/>
      <c r="AJ250" s="49">
        <v>297878222</v>
      </c>
      <c r="AK250" s="49">
        <f t="shared" si="261"/>
        <v>333623608.64000005</v>
      </c>
      <c r="AL250" s="55"/>
      <c r="AM250" s="56"/>
      <c r="AN250" s="49">
        <v>335038434</v>
      </c>
      <c r="AO250" s="49">
        <f t="shared" si="264"/>
        <v>40204612.079999998</v>
      </c>
      <c r="AP250" s="55"/>
      <c r="AQ250" s="56"/>
      <c r="AR250" s="49">
        <v>371108051</v>
      </c>
      <c r="AS250" s="49">
        <f t="shared" si="265"/>
        <v>415641017.12000006</v>
      </c>
      <c r="AT250" s="55"/>
      <c r="AU250" s="56"/>
      <c r="AV250" s="49">
        <v>393396889</v>
      </c>
      <c r="AW250" s="49">
        <f t="shared" si="266"/>
        <v>440604515.68000007</v>
      </c>
      <c r="AX250" s="16"/>
      <c r="AY250" s="50">
        <v>0</v>
      </c>
      <c r="AZ250" s="50">
        <f t="shared" si="263"/>
        <v>0</v>
      </c>
      <c r="BA250" s="45">
        <v>120240021112</v>
      </c>
      <c r="BB250" s="16" t="s">
        <v>537</v>
      </c>
      <c r="BC250" s="25" t="s">
        <v>711</v>
      </c>
      <c r="BD250" s="16"/>
      <c r="BE250" s="16"/>
      <c r="BF250" s="16"/>
      <c r="BG250" s="16"/>
      <c r="BH250" s="16"/>
      <c r="BI250" s="16"/>
      <c r="BJ250" s="16"/>
      <c r="BK250" s="16"/>
      <c r="BL250" s="16"/>
      <c r="BM250" s="16" t="s">
        <v>745</v>
      </c>
    </row>
    <row r="251" spans="1:66" s="12" customFormat="1" ht="12.95" customHeight="1" x14ac:dyDescent="0.2">
      <c r="A251" s="16" t="s">
        <v>528</v>
      </c>
      <c r="B251" s="14" t="s">
        <v>441</v>
      </c>
      <c r="C251" s="14"/>
      <c r="D251" s="69" t="s">
        <v>769</v>
      </c>
      <c r="E251" s="18"/>
      <c r="F251" s="14"/>
      <c r="G251" s="23" t="s">
        <v>530</v>
      </c>
      <c r="H251" s="23"/>
      <c r="I251" s="23" t="s">
        <v>531</v>
      </c>
      <c r="J251" s="23" t="s">
        <v>531</v>
      </c>
      <c r="K251" s="16" t="s">
        <v>25</v>
      </c>
      <c r="L251" s="16"/>
      <c r="M251" s="16"/>
      <c r="N251" s="47">
        <v>50</v>
      </c>
      <c r="O251" s="13">
        <v>230000000</v>
      </c>
      <c r="P251" s="16" t="s">
        <v>233</v>
      </c>
      <c r="Q251" s="14" t="s">
        <v>758</v>
      </c>
      <c r="R251" s="13" t="s">
        <v>234</v>
      </c>
      <c r="S251" s="13">
        <v>230000000</v>
      </c>
      <c r="T251" s="16" t="s">
        <v>536</v>
      </c>
      <c r="U251" s="16"/>
      <c r="V251" s="14" t="s">
        <v>284</v>
      </c>
      <c r="W251" s="18"/>
      <c r="X251" s="18"/>
      <c r="Y251" s="26">
        <v>0</v>
      </c>
      <c r="Z251" s="47">
        <v>90</v>
      </c>
      <c r="AA251" s="47">
        <v>10</v>
      </c>
      <c r="AB251" s="56"/>
      <c r="AC251" s="14" t="s">
        <v>236</v>
      </c>
      <c r="AD251" s="55"/>
      <c r="AE251" s="56"/>
      <c r="AF251" s="46">
        <v>258694030</v>
      </c>
      <c r="AG251" s="46">
        <v>289737313.60000002</v>
      </c>
      <c r="AH251" s="55"/>
      <c r="AI251" s="56"/>
      <c r="AJ251" s="49">
        <v>297878222</v>
      </c>
      <c r="AK251" s="49">
        <v>333623608.64000005</v>
      </c>
      <c r="AL251" s="55"/>
      <c r="AM251" s="56"/>
      <c r="AN251" s="49">
        <v>335038434</v>
      </c>
      <c r="AO251" s="49">
        <v>40204612.079999998</v>
      </c>
      <c r="AP251" s="55"/>
      <c r="AQ251" s="56"/>
      <c r="AR251" s="49">
        <v>371108051</v>
      </c>
      <c r="AS251" s="49">
        <v>415641017.12000006</v>
      </c>
      <c r="AT251" s="55"/>
      <c r="AU251" s="56"/>
      <c r="AV251" s="49">
        <v>393396889</v>
      </c>
      <c r="AW251" s="49">
        <v>440604515.68000007</v>
      </c>
      <c r="AX251" s="16"/>
      <c r="AY251" s="50">
        <v>0</v>
      </c>
      <c r="AZ251" s="50">
        <v>0</v>
      </c>
      <c r="BA251" s="45">
        <v>120240021112</v>
      </c>
      <c r="BB251" s="16" t="s">
        <v>537</v>
      </c>
      <c r="BC251" s="25" t="s">
        <v>711</v>
      </c>
      <c r="BD251" s="16"/>
      <c r="BE251" s="16"/>
      <c r="BF251" s="16"/>
      <c r="BG251" s="16"/>
      <c r="BH251" s="16"/>
      <c r="BI251" s="16"/>
      <c r="BJ251" s="16"/>
      <c r="BK251" s="16"/>
      <c r="BL251" s="16"/>
      <c r="BM251" s="16" t="s">
        <v>191</v>
      </c>
    </row>
    <row r="252" spans="1:66" s="43" customFormat="1" ht="12.95" customHeight="1" x14ac:dyDescent="0.2">
      <c r="A252" s="16" t="s">
        <v>528</v>
      </c>
      <c r="B252" s="14" t="s">
        <v>441</v>
      </c>
      <c r="C252" s="14"/>
      <c r="D252" s="69" t="s">
        <v>790</v>
      </c>
      <c r="E252" s="18"/>
      <c r="F252" s="14"/>
      <c r="G252" s="23" t="s">
        <v>530</v>
      </c>
      <c r="H252" s="23"/>
      <c r="I252" s="23" t="s">
        <v>531</v>
      </c>
      <c r="J252" s="23" t="s">
        <v>531</v>
      </c>
      <c r="K252" s="16" t="s">
        <v>25</v>
      </c>
      <c r="L252" s="16"/>
      <c r="M252" s="16"/>
      <c r="N252" s="47">
        <v>50</v>
      </c>
      <c r="O252" s="13">
        <v>230000000</v>
      </c>
      <c r="P252" s="16" t="s">
        <v>233</v>
      </c>
      <c r="Q252" s="14" t="s">
        <v>758</v>
      </c>
      <c r="R252" s="13" t="s">
        <v>234</v>
      </c>
      <c r="S252" s="13">
        <v>230000000</v>
      </c>
      <c r="T252" s="16" t="s">
        <v>536</v>
      </c>
      <c r="U252" s="16"/>
      <c r="V252" s="14" t="s">
        <v>284</v>
      </c>
      <c r="W252" s="18"/>
      <c r="X252" s="18"/>
      <c r="Y252" s="26">
        <v>0</v>
      </c>
      <c r="Z252" s="47">
        <v>90</v>
      </c>
      <c r="AA252" s="47">
        <v>10</v>
      </c>
      <c r="AB252" s="56"/>
      <c r="AC252" s="14" t="s">
        <v>236</v>
      </c>
      <c r="AD252" s="55"/>
      <c r="AE252" s="56"/>
      <c r="AF252" s="46">
        <v>259195940</v>
      </c>
      <c r="AG252" s="46">
        <f t="shared" ref="AG252:AG253" si="267">AF252*1.12</f>
        <v>290299452.80000001</v>
      </c>
      <c r="AH252" s="55"/>
      <c r="AI252" s="56"/>
      <c r="AJ252" s="49">
        <v>297878222</v>
      </c>
      <c r="AK252" s="49">
        <v>333623608.64000005</v>
      </c>
      <c r="AL252" s="55"/>
      <c r="AM252" s="56"/>
      <c r="AN252" s="49">
        <v>335038434</v>
      </c>
      <c r="AO252" s="49">
        <v>40204612.079999998</v>
      </c>
      <c r="AP252" s="55"/>
      <c r="AQ252" s="56"/>
      <c r="AR252" s="49">
        <v>371108051</v>
      </c>
      <c r="AS252" s="49">
        <v>415641017.12000006</v>
      </c>
      <c r="AT252" s="55"/>
      <c r="AU252" s="56"/>
      <c r="AV252" s="49">
        <v>393396889</v>
      </c>
      <c r="AW252" s="49">
        <v>440604515.68000007</v>
      </c>
      <c r="AX252" s="16"/>
      <c r="AY252" s="50">
        <v>0</v>
      </c>
      <c r="AZ252" s="50">
        <f t="shared" ref="AZ252:AZ253" si="268">AY252*1.12</f>
        <v>0</v>
      </c>
      <c r="BA252" s="45">
        <v>120240021112</v>
      </c>
      <c r="BB252" s="16" t="s">
        <v>537</v>
      </c>
      <c r="BC252" s="25" t="s">
        <v>711</v>
      </c>
      <c r="BD252" s="16"/>
      <c r="BE252" s="16"/>
      <c r="BF252" s="16"/>
      <c r="BG252" s="16"/>
      <c r="BH252" s="16"/>
      <c r="BI252" s="16"/>
      <c r="BJ252" s="16"/>
      <c r="BK252" s="16"/>
      <c r="BL252" s="16"/>
      <c r="BM252" s="16" t="s">
        <v>789</v>
      </c>
    </row>
    <row r="253" spans="1:66" s="43" customFormat="1" ht="12.95" customHeight="1" x14ac:dyDescent="0.2">
      <c r="A253" s="222" t="s">
        <v>528</v>
      </c>
      <c r="B253" s="232" t="s">
        <v>441</v>
      </c>
      <c r="C253" s="232"/>
      <c r="D253" s="233" t="s">
        <v>1003</v>
      </c>
      <c r="E253" s="248"/>
      <c r="F253" s="232"/>
      <c r="G253" s="234" t="s">
        <v>530</v>
      </c>
      <c r="H253" s="234"/>
      <c r="I253" s="234" t="s">
        <v>531</v>
      </c>
      <c r="J253" s="234" t="s">
        <v>531</v>
      </c>
      <c r="K253" s="222" t="s">
        <v>25</v>
      </c>
      <c r="L253" s="222"/>
      <c r="M253" s="222"/>
      <c r="N253" s="235">
        <v>50</v>
      </c>
      <c r="O253" s="236">
        <v>230000000</v>
      </c>
      <c r="P253" s="222" t="s">
        <v>233</v>
      </c>
      <c r="Q253" s="232" t="s">
        <v>758</v>
      </c>
      <c r="R253" s="236" t="s">
        <v>234</v>
      </c>
      <c r="S253" s="236">
        <v>230000000</v>
      </c>
      <c r="T253" s="222" t="s">
        <v>536</v>
      </c>
      <c r="U253" s="222"/>
      <c r="V253" s="232" t="s">
        <v>284</v>
      </c>
      <c r="W253" s="248"/>
      <c r="X253" s="248"/>
      <c r="Y253" s="237">
        <v>0</v>
      </c>
      <c r="Z253" s="235">
        <v>90</v>
      </c>
      <c r="AA253" s="235">
        <v>10</v>
      </c>
      <c r="AB253" s="240"/>
      <c r="AC253" s="232" t="s">
        <v>236</v>
      </c>
      <c r="AD253" s="239"/>
      <c r="AE253" s="240"/>
      <c r="AF253" s="242">
        <v>256670330</v>
      </c>
      <c r="AG253" s="242">
        <f t="shared" si="267"/>
        <v>287470769.60000002</v>
      </c>
      <c r="AH253" s="239"/>
      <c r="AI253" s="240"/>
      <c r="AJ253" s="243">
        <v>257358500</v>
      </c>
      <c r="AK253" s="243">
        <f t="shared" ref="AK253" si="269">AJ253*1.12</f>
        <v>288241520</v>
      </c>
      <c r="AL253" s="239"/>
      <c r="AM253" s="240"/>
      <c r="AN253" s="243">
        <v>197248000</v>
      </c>
      <c r="AO253" s="243">
        <f t="shared" ref="AO253" si="270">AN253*1.12</f>
        <v>220917760.00000003</v>
      </c>
      <c r="AP253" s="239"/>
      <c r="AQ253" s="240"/>
      <c r="AR253" s="243">
        <v>192234000</v>
      </c>
      <c r="AS253" s="243">
        <f t="shared" ref="AS253" si="271">AR253*1.12</f>
        <v>215302080.00000003</v>
      </c>
      <c r="AT253" s="239"/>
      <c r="AU253" s="240"/>
      <c r="AV253" s="243">
        <v>185610000</v>
      </c>
      <c r="AW253" s="243">
        <f t="shared" ref="AW253" si="272">AV253*1.12</f>
        <v>207883200.00000003</v>
      </c>
      <c r="AX253" s="222"/>
      <c r="AY253" s="244">
        <f t="shared" ref="AY253" si="273">AF253+AJ253+AN253+AR253+AV253</f>
        <v>1089120830</v>
      </c>
      <c r="AZ253" s="244">
        <f t="shared" si="268"/>
        <v>1219815329.6000001</v>
      </c>
      <c r="BA253" s="245">
        <v>120240021112</v>
      </c>
      <c r="BB253" s="246" t="s">
        <v>537</v>
      </c>
      <c r="BC253" s="247" t="s">
        <v>711</v>
      </c>
      <c r="BD253" s="16"/>
      <c r="BE253" s="16"/>
      <c r="BF253" s="16"/>
      <c r="BG253" s="16"/>
      <c r="BH253" s="16"/>
      <c r="BI253" s="16"/>
      <c r="BJ253" s="16"/>
      <c r="BK253" s="16"/>
      <c r="BL253" s="16"/>
      <c r="BM253" s="16" t="s">
        <v>789</v>
      </c>
    </row>
    <row r="254" spans="1:66" s="43" customFormat="1" ht="12.95" customHeight="1" x14ac:dyDescent="0.2">
      <c r="A254" s="46" t="s">
        <v>528</v>
      </c>
      <c r="B254" s="14" t="s">
        <v>441</v>
      </c>
      <c r="C254" s="14"/>
      <c r="D254" s="92" t="s">
        <v>539</v>
      </c>
      <c r="E254" s="16"/>
      <c r="F254" s="96"/>
      <c r="G254" s="23" t="s">
        <v>530</v>
      </c>
      <c r="H254" s="23"/>
      <c r="I254" s="23" t="s">
        <v>531</v>
      </c>
      <c r="J254" s="23" t="s">
        <v>531</v>
      </c>
      <c r="K254" s="158" t="s">
        <v>25</v>
      </c>
      <c r="L254" s="16"/>
      <c r="M254" s="16"/>
      <c r="N254" s="47">
        <v>50</v>
      </c>
      <c r="O254" s="13">
        <v>230000000</v>
      </c>
      <c r="P254" s="16" t="s">
        <v>233</v>
      </c>
      <c r="Q254" s="13" t="s">
        <v>520</v>
      </c>
      <c r="R254" s="13" t="s">
        <v>234</v>
      </c>
      <c r="S254" s="13">
        <v>230000000</v>
      </c>
      <c r="T254" s="23" t="s">
        <v>280</v>
      </c>
      <c r="U254" s="16"/>
      <c r="V254" s="14" t="s">
        <v>284</v>
      </c>
      <c r="W254" s="16"/>
      <c r="X254" s="16"/>
      <c r="Y254" s="26">
        <v>0</v>
      </c>
      <c r="Z254" s="47">
        <v>90</v>
      </c>
      <c r="AA254" s="23">
        <v>10</v>
      </c>
      <c r="AB254" s="16"/>
      <c r="AC254" s="14" t="s">
        <v>236</v>
      </c>
      <c r="AD254" s="35"/>
      <c r="AE254" s="48"/>
      <c r="AF254" s="48">
        <v>120973130</v>
      </c>
      <c r="AG254" s="46">
        <f t="shared" si="260"/>
        <v>135489905.60000002</v>
      </c>
      <c r="AH254" s="35"/>
      <c r="AI254" s="49"/>
      <c r="AJ254" s="49">
        <v>139296840</v>
      </c>
      <c r="AK254" s="49">
        <f t="shared" si="261"/>
        <v>156012460.80000001</v>
      </c>
      <c r="AL254" s="16"/>
      <c r="AM254" s="49"/>
      <c r="AN254" s="49">
        <v>156674076</v>
      </c>
      <c r="AO254" s="49">
        <f t="shared" si="264"/>
        <v>18800889.120000001</v>
      </c>
      <c r="AP254" s="16"/>
      <c r="AQ254" s="16"/>
      <c r="AR254" s="49">
        <v>173541317</v>
      </c>
      <c r="AS254" s="49">
        <f t="shared" si="265"/>
        <v>194366275.04000002</v>
      </c>
      <c r="AT254" s="16"/>
      <c r="AU254" s="16"/>
      <c r="AV254" s="49">
        <v>183964249</v>
      </c>
      <c r="AW254" s="49">
        <f t="shared" si="266"/>
        <v>206039958.88000003</v>
      </c>
      <c r="AX254" s="16"/>
      <c r="AY254" s="50">
        <v>0</v>
      </c>
      <c r="AZ254" s="50">
        <f t="shared" si="263"/>
        <v>0</v>
      </c>
      <c r="BA254" s="45">
        <v>120240021112</v>
      </c>
      <c r="BB254" s="16" t="s">
        <v>540</v>
      </c>
      <c r="BC254" s="25" t="s">
        <v>541</v>
      </c>
      <c r="BD254" s="16"/>
      <c r="BE254" s="16"/>
      <c r="BF254" s="16"/>
      <c r="BG254" s="16"/>
      <c r="BH254" s="16"/>
      <c r="BI254" s="16"/>
      <c r="BJ254" s="16"/>
      <c r="BK254" s="16"/>
      <c r="BL254" s="20"/>
      <c r="BM254" s="57" t="s">
        <v>416</v>
      </c>
    </row>
    <row r="255" spans="1:66" s="43" customFormat="1" ht="12.95" customHeight="1" x14ac:dyDescent="0.2">
      <c r="A255" s="46" t="s">
        <v>528</v>
      </c>
      <c r="B255" s="14" t="s">
        <v>441</v>
      </c>
      <c r="C255" s="14"/>
      <c r="D255" s="69" t="s">
        <v>712</v>
      </c>
      <c r="E255" s="16"/>
      <c r="F255" s="69"/>
      <c r="G255" s="23" t="s">
        <v>530</v>
      </c>
      <c r="H255" s="23"/>
      <c r="I255" s="23" t="s">
        <v>531</v>
      </c>
      <c r="J255" s="23" t="s">
        <v>531</v>
      </c>
      <c r="K255" s="16" t="s">
        <v>25</v>
      </c>
      <c r="L255" s="16"/>
      <c r="M255" s="16"/>
      <c r="N255" s="47">
        <v>50</v>
      </c>
      <c r="O255" s="13">
        <v>230000000</v>
      </c>
      <c r="P255" s="16" t="s">
        <v>233</v>
      </c>
      <c r="Q255" s="14" t="s">
        <v>659</v>
      </c>
      <c r="R255" s="13" t="s">
        <v>234</v>
      </c>
      <c r="S255" s="13">
        <v>230000000</v>
      </c>
      <c r="T255" s="23" t="s">
        <v>280</v>
      </c>
      <c r="U255" s="16"/>
      <c r="V255" s="14" t="s">
        <v>284</v>
      </c>
      <c r="W255" s="16"/>
      <c r="X255" s="16"/>
      <c r="Y255" s="26">
        <v>0</v>
      </c>
      <c r="Z255" s="47">
        <v>90</v>
      </c>
      <c r="AA255" s="23">
        <v>10</v>
      </c>
      <c r="AB255" s="16"/>
      <c r="AC255" s="14" t="s">
        <v>236</v>
      </c>
      <c r="AD255" s="35"/>
      <c r="AE255" s="48"/>
      <c r="AF255" s="48">
        <v>120973130</v>
      </c>
      <c r="AG255" s="46">
        <f t="shared" si="260"/>
        <v>135489905.60000002</v>
      </c>
      <c r="AH255" s="35"/>
      <c r="AI255" s="49"/>
      <c r="AJ255" s="49">
        <v>139296840</v>
      </c>
      <c r="AK255" s="49">
        <f t="shared" si="261"/>
        <v>156012460.80000001</v>
      </c>
      <c r="AL255" s="16"/>
      <c r="AM255" s="49"/>
      <c r="AN255" s="49">
        <v>156674076</v>
      </c>
      <c r="AO255" s="49">
        <f t="shared" si="264"/>
        <v>18800889.120000001</v>
      </c>
      <c r="AP255" s="16"/>
      <c r="AQ255" s="16"/>
      <c r="AR255" s="49">
        <v>173541317</v>
      </c>
      <c r="AS255" s="49">
        <f t="shared" si="265"/>
        <v>194366275.04000002</v>
      </c>
      <c r="AT255" s="16"/>
      <c r="AU255" s="16"/>
      <c r="AV255" s="49">
        <v>183964249</v>
      </c>
      <c r="AW255" s="49">
        <f t="shared" si="266"/>
        <v>206039958.88000003</v>
      </c>
      <c r="AX255" s="16"/>
      <c r="AY255" s="50">
        <v>0</v>
      </c>
      <c r="AZ255" s="50">
        <f t="shared" si="263"/>
        <v>0</v>
      </c>
      <c r="BA255" s="45">
        <v>120240021112</v>
      </c>
      <c r="BB255" s="16" t="s">
        <v>540</v>
      </c>
      <c r="BC255" s="25" t="s">
        <v>713</v>
      </c>
      <c r="BD255" s="16"/>
      <c r="BE255" s="16"/>
      <c r="BF255" s="16"/>
      <c r="BG255" s="16"/>
      <c r="BH255" s="16"/>
      <c r="BI255" s="16"/>
      <c r="BJ255" s="16"/>
      <c r="BK255" s="16"/>
      <c r="BL255" s="20"/>
      <c r="BM255" s="16" t="s">
        <v>745</v>
      </c>
    </row>
    <row r="256" spans="1:66" s="43" customFormat="1" ht="12.95" customHeight="1" x14ac:dyDescent="0.2">
      <c r="A256" s="46" t="s">
        <v>528</v>
      </c>
      <c r="B256" s="14" t="s">
        <v>441</v>
      </c>
      <c r="C256" s="14"/>
      <c r="D256" s="69" t="s">
        <v>770</v>
      </c>
      <c r="E256" s="16"/>
      <c r="F256" s="69"/>
      <c r="G256" s="23" t="s">
        <v>530</v>
      </c>
      <c r="H256" s="23"/>
      <c r="I256" s="23" t="s">
        <v>531</v>
      </c>
      <c r="J256" s="23" t="s">
        <v>531</v>
      </c>
      <c r="K256" s="16" t="s">
        <v>25</v>
      </c>
      <c r="L256" s="16"/>
      <c r="M256" s="16"/>
      <c r="N256" s="47">
        <v>50</v>
      </c>
      <c r="O256" s="13">
        <v>230000000</v>
      </c>
      <c r="P256" s="16" t="s">
        <v>233</v>
      </c>
      <c r="Q256" s="14" t="s">
        <v>758</v>
      </c>
      <c r="R256" s="13" t="s">
        <v>234</v>
      </c>
      <c r="S256" s="13">
        <v>230000000</v>
      </c>
      <c r="T256" s="23" t="s">
        <v>280</v>
      </c>
      <c r="U256" s="16"/>
      <c r="V256" s="14" t="s">
        <v>284</v>
      </c>
      <c r="W256" s="16"/>
      <c r="X256" s="16"/>
      <c r="Y256" s="26">
        <v>0</v>
      </c>
      <c r="Z256" s="47">
        <v>90</v>
      </c>
      <c r="AA256" s="23">
        <v>10</v>
      </c>
      <c r="AB256" s="16"/>
      <c r="AC256" s="14" t="s">
        <v>236</v>
      </c>
      <c r="AD256" s="35"/>
      <c r="AE256" s="48"/>
      <c r="AF256" s="48">
        <v>120973130</v>
      </c>
      <c r="AG256" s="46">
        <v>135489905.60000002</v>
      </c>
      <c r="AH256" s="35"/>
      <c r="AI256" s="49"/>
      <c r="AJ256" s="49">
        <v>139296840</v>
      </c>
      <c r="AK256" s="49">
        <v>156012460.80000001</v>
      </c>
      <c r="AL256" s="16"/>
      <c r="AM256" s="49"/>
      <c r="AN256" s="49">
        <v>156674076</v>
      </c>
      <c r="AO256" s="49">
        <v>18800889.120000001</v>
      </c>
      <c r="AP256" s="16"/>
      <c r="AQ256" s="16"/>
      <c r="AR256" s="49">
        <v>173541317</v>
      </c>
      <c r="AS256" s="49">
        <v>194366275.04000002</v>
      </c>
      <c r="AT256" s="16"/>
      <c r="AU256" s="16"/>
      <c r="AV256" s="49">
        <v>183964249</v>
      </c>
      <c r="AW256" s="49">
        <v>206039958.88000003</v>
      </c>
      <c r="AX256" s="16"/>
      <c r="AY256" s="50">
        <v>0</v>
      </c>
      <c r="AZ256" s="50">
        <v>0</v>
      </c>
      <c r="BA256" s="45">
        <v>120240021112</v>
      </c>
      <c r="BB256" s="16" t="s">
        <v>540</v>
      </c>
      <c r="BC256" s="25" t="s">
        <v>713</v>
      </c>
      <c r="BD256" s="16"/>
      <c r="BE256" s="16"/>
      <c r="BF256" s="16"/>
      <c r="BG256" s="16"/>
      <c r="BH256" s="16"/>
      <c r="BI256" s="16"/>
      <c r="BJ256" s="16"/>
      <c r="BK256" s="16"/>
      <c r="BL256" s="20"/>
      <c r="BM256" s="16" t="s">
        <v>191</v>
      </c>
    </row>
    <row r="257" spans="1:65" s="43" customFormat="1" ht="12.95" customHeight="1" x14ac:dyDescent="0.2">
      <c r="A257" s="46" t="s">
        <v>528</v>
      </c>
      <c r="B257" s="14" t="s">
        <v>441</v>
      </c>
      <c r="C257" s="14"/>
      <c r="D257" s="69" t="s">
        <v>791</v>
      </c>
      <c r="E257" s="16"/>
      <c r="F257" s="69"/>
      <c r="G257" s="23" t="s">
        <v>530</v>
      </c>
      <c r="H257" s="23"/>
      <c r="I257" s="23" t="s">
        <v>531</v>
      </c>
      <c r="J257" s="23" t="s">
        <v>531</v>
      </c>
      <c r="K257" s="16" t="s">
        <v>25</v>
      </c>
      <c r="L257" s="16"/>
      <c r="M257" s="16"/>
      <c r="N257" s="47">
        <v>50</v>
      </c>
      <c r="O257" s="13">
        <v>230000000</v>
      </c>
      <c r="P257" s="16" t="s">
        <v>233</v>
      </c>
      <c r="Q257" s="14" t="s">
        <v>758</v>
      </c>
      <c r="R257" s="13" t="s">
        <v>234</v>
      </c>
      <c r="S257" s="13">
        <v>230000000</v>
      </c>
      <c r="T257" s="23" t="s">
        <v>280</v>
      </c>
      <c r="U257" s="16"/>
      <c r="V257" s="14" t="s">
        <v>284</v>
      </c>
      <c r="W257" s="16"/>
      <c r="X257" s="16"/>
      <c r="Y257" s="26">
        <v>0</v>
      </c>
      <c r="Z257" s="47">
        <v>90</v>
      </c>
      <c r="AA257" s="23">
        <v>10</v>
      </c>
      <c r="AB257" s="16"/>
      <c r="AC257" s="14" t="s">
        <v>236</v>
      </c>
      <c r="AD257" s="35"/>
      <c r="AE257" s="48"/>
      <c r="AF257" s="48">
        <v>120927340</v>
      </c>
      <c r="AG257" s="46">
        <f>AF257*1.12</f>
        <v>135438620.80000001</v>
      </c>
      <c r="AH257" s="35"/>
      <c r="AI257" s="49"/>
      <c r="AJ257" s="49">
        <v>139296840</v>
      </c>
      <c r="AK257" s="49">
        <v>156012460.80000001</v>
      </c>
      <c r="AL257" s="16"/>
      <c r="AM257" s="49"/>
      <c r="AN257" s="49">
        <v>156674076</v>
      </c>
      <c r="AO257" s="49">
        <v>18800889.120000001</v>
      </c>
      <c r="AP257" s="16"/>
      <c r="AQ257" s="16"/>
      <c r="AR257" s="49">
        <v>173541317</v>
      </c>
      <c r="AS257" s="49">
        <v>194366275.04000002</v>
      </c>
      <c r="AT257" s="16"/>
      <c r="AU257" s="16"/>
      <c r="AV257" s="49">
        <v>183964249</v>
      </c>
      <c r="AW257" s="49">
        <v>206039958.88000003</v>
      </c>
      <c r="AX257" s="16"/>
      <c r="AY257" s="50">
        <v>0</v>
      </c>
      <c r="AZ257" s="50">
        <f t="shared" ref="AZ257:AZ258" si="274">AY257*1.12</f>
        <v>0</v>
      </c>
      <c r="BA257" s="45">
        <v>120240021112</v>
      </c>
      <c r="BB257" s="16" t="s">
        <v>540</v>
      </c>
      <c r="BC257" s="25" t="s">
        <v>713</v>
      </c>
      <c r="BD257" s="16"/>
      <c r="BE257" s="16"/>
      <c r="BF257" s="16"/>
      <c r="BG257" s="16"/>
      <c r="BH257" s="16"/>
      <c r="BI257" s="16"/>
      <c r="BJ257" s="16"/>
      <c r="BK257" s="16"/>
      <c r="BL257" s="20"/>
      <c r="BM257" s="16" t="s">
        <v>789</v>
      </c>
    </row>
    <row r="258" spans="1:65" s="43" customFormat="1" ht="12.95" customHeight="1" x14ac:dyDescent="0.2">
      <c r="A258" s="249" t="s">
        <v>528</v>
      </c>
      <c r="B258" s="232" t="s">
        <v>441</v>
      </c>
      <c r="C258" s="232"/>
      <c r="D258" s="233" t="s">
        <v>1004</v>
      </c>
      <c r="E258" s="222"/>
      <c r="F258" s="233"/>
      <c r="G258" s="234" t="s">
        <v>530</v>
      </c>
      <c r="H258" s="234"/>
      <c r="I258" s="234" t="s">
        <v>531</v>
      </c>
      <c r="J258" s="234" t="s">
        <v>531</v>
      </c>
      <c r="K258" s="222" t="s">
        <v>25</v>
      </c>
      <c r="L258" s="222"/>
      <c r="M258" s="222"/>
      <c r="N258" s="235">
        <v>50</v>
      </c>
      <c r="O258" s="236">
        <v>230000000</v>
      </c>
      <c r="P258" s="222" t="s">
        <v>233</v>
      </c>
      <c r="Q258" s="232" t="s">
        <v>758</v>
      </c>
      <c r="R258" s="236" t="s">
        <v>234</v>
      </c>
      <c r="S258" s="236">
        <v>230000000</v>
      </c>
      <c r="T258" s="234" t="s">
        <v>280</v>
      </c>
      <c r="U258" s="222"/>
      <c r="V258" s="232" t="s">
        <v>284</v>
      </c>
      <c r="W258" s="222"/>
      <c r="X258" s="222"/>
      <c r="Y258" s="237">
        <v>0</v>
      </c>
      <c r="Z258" s="235">
        <v>90</v>
      </c>
      <c r="AA258" s="234">
        <v>10</v>
      </c>
      <c r="AB258" s="222"/>
      <c r="AC258" s="232" t="s">
        <v>236</v>
      </c>
      <c r="AD258" s="250"/>
      <c r="AE258" s="251"/>
      <c r="AF258" s="241">
        <v>119527630</v>
      </c>
      <c r="AG258" s="242">
        <f>AF258*1.12</f>
        <v>133870945.60000001</v>
      </c>
      <c r="AH258" s="250"/>
      <c r="AI258" s="252"/>
      <c r="AJ258" s="243">
        <v>86273000</v>
      </c>
      <c r="AK258" s="243">
        <f t="shared" ref="AK258" si="275">AJ258*1.12</f>
        <v>96625760.000000015</v>
      </c>
      <c r="AL258" s="222"/>
      <c r="AM258" s="252"/>
      <c r="AN258" s="243">
        <v>80316000</v>
      </c>
      <c r="AO258" s="243">
        <f t="shared" ref="AO258" si="276">AN258*1.12</f>
        <v>89953920.000000015</v>
      </c>
      <c r="AP258" s="222"/>
      <c r="AQ258" s="222"/>
      <c r="AR258" s="243">
        <v>74416500</v>
      </c>
      <c r="AS258" s="243">
        <f t="shared" ref="AS258" si="277">AR258*1.12</f>
        <v>83346480.000000015</v>
      </c>
      <c r="AT258" s="222"/>
      <c r="AU258" s="222"/>
      <c r="AV258" s="243">
        <v>68804500</v>
      </c>
      <c r="AW258" s="243">
        <f t="shared" ref="AW258" si="278">AV258*1.12</f>
        <v>77061040</v>
      </c>
      <c r="AX258" s="222"/>
      <c r="AY258" s="244">
        <f t="shared" ref="AY258" si="279">AF258+AJ258+AN258+AR258+AV258</f>
        <v>429337630</v>
      </c>
      <c r="AZ258" s="244">
        <f t="shared" si="274"/>
        <v>480858145.60000002</v>
      </c>
      <c r="BA258" s="245">
        <v>120240021112</v>
      </c>
      <c r="BB258" s="246" t="s">
        <v>540</v>
      </c>
      <c r="BC258" s="247" t="s">
        <v>713</v>
      </c>
      <c r="BD258" s="16"/>
      <c r="BE258" s="16"/>
      <c r="BF258" s="16"/>
      <c r="BG258" s="16"/>
      <c r="BH258" s="16"/>
      <c r="BI258" s="16"/>
      <c r="BJ258" s="16"/>
      <c r="BK258" s="16"/>
      <c r="BL258" s="20"/>
      <c r="BM258" s="16" t="s">
        <v>789</v>
      </c>
    </row>
    <row r="259" spans="1:65" s="43" customFormat="1" ht="12.95" customHeight="1" x14ac:dyDescent="0.2">
      <c r="A259" s="46" t="s">
        <v>528</v>
      </c>
      <c r="B259" s="14" t="s">
        <v>441</v>
      </c>
      <c r="C259" s="14"/>
      <c r="D259" s="92" t="s">
        <v>542</v>
      </c>
      <c r="E259" s="16"/>
      <c r="F259" s="96"/>
      <c r="G259" s="23" t="s">
        <v>530</v>
      </c>
      <c r="H259" s="23"/>
      <c r="I259" s="23" t="s">
        <v>531</v>
      </c>
      <c r="J259" s="23" t="s">
        <v>531</v>
      </c>
      <c r="K259" s="158" t="s">
        <v>25</v>
      </c>
      <c r="L259" s="16"/>
      <c r="M259" s="16"/>
      <c r="N259" s="47">
        <v>50</v>
      </c>
      <c r="O259" s="13">
        <v>230000000</v>
      </c>
      <c r="P259" s="16" t="s">
        <v>233</v>
      </c>
      <c r="Q259" s="13" t="s">
        <v>520</v>
      </c>
      <c r="R259" s="13" t="s">
        <v>234</v>
      </c>
      <c r="S259" s="13">
        <v>230000000</v>
      </c>
      <c r="T259" s="23" t="s">
        <v>140</v>
      </c>
      <c r="U259" s="16"/>
      <c r="V259" s="14" t="s">
        <v>284</v>
      </c>
      <c r="W259" s="16"/>
      <c r="X259" s="16"/>
      <c r="Y259" s="26">
        <v>0</v>
      </c>
      <c r="Z259" s="47">
        <v>90</v>
      </c>
      <c r="AA259" s="23">
        <v>10</v>
      </c>
      <c r="AB259" s="16"/>
      <c r="AC259" s="14" t="s">
        <v>236</v>
      </c>
      <c r="AD259" s="35"/>
      <c r="AE259" s="48"/>
      <c r="AF259" s="48">
        <v>123840814</v>
      </c>
      <c r="AG259" s="46">
        <f t="shared" si="260"/>
        <v>138701711.68000001</v>
      </c>
      <c r="AH259" s="35"/>
      <c r="AI259" s="48"/>
      <c r="AJ259" s="48">
        <v>142598889</v>
      </c>
      <c r="AK259" s="49">
        <f t="shared" si="261"/>
        <v>159710755.68000001</v>
      </c>
      <c r="AL259" s="16"/>
      <c r="AM259" s="48"/>
      <c r="AN259" s="49">
        <v>160388055</v>
      </c>
      <c r="AO259" s="49">
        <f t="shared" si="264"/>
        <v>19246566.599999998</v>
      </c>
      <c r="AP259" s="16"/>
      <c r="AQ259" s="16"/>
      <c r="AR259" s="49">
        <v>177655136</v>
      </c>
      <c r="AS259" s="49">
        <f t="shared" si="265"/>
        <v>198973752.32000002</v>
      </c>
      <c r="AT259" s="16"/>
      <c r="AU259" s="16"/>
      <c r="AV259" s="49">
        <v>188325146</v>
      </c>
      <c r="AW259" s="49">
        <f t="shared" si="266"/>
        <v>210924163.52000001</v>
      </c>
      <c r="AX259" s="16"/>
      <c r="AY259" s="50">
        <v>0</v>
      </c>
      <c r="AZ259" s="50">
        <f t="shared" si="263"/>
        <v>0</v>
      </c>
      <c r="BA259" s="45">
        <v>120240021112</v>
      </c>
      <c r="BB259" s="16" t="s">
        <v>543</v>
      </c>
      <c r="BC259" s="25" t="s">
        <v>544</v>
      </c>
      <c r="BD259" s="16"/>
      <c r="BE259" s="16"/>
      <c r="BF259" s="16"/>
      <c r="BG259" s="16"/>
      <c r="BH259" s="16"/>
      <c r="BI259" s="16"/>
      <c r="BJ259" s="16"/>
      <c r="BK259" s="16"/>
      <c r="BL259" s="20"/>
      <c r="BM259" s="57" t="s">
        <v>416</v>
      </c>
    </row>
    <row r="260" spans="1:65" s="43" customFormat="1" ht="12.95" customHeight="1" x14ac:dyDescent="0.2">
      <c r="A260" s="46" t="s">
        <v>528</v>
      </c>
      <c r="B260" s="14" t="s">
        <v>441</v>
      </c>
      <c r="C260" s="14"/>
      <c r="D260" s="69" t="s">
        <v>714</v>
      </c>
      <c r="E260" s="16"/>
      <c r="F260" s="69"/>
      <c r="G260" s="23" t="s">
        <v>530</v>
      </c>
      <c r="H260" s="23"/>
      <c r="I260" s="23" t="s">
        <v>531</v>
      </c>
      <c r="J260" s="23" t="s">
        <v>531</v>
      </c>
      <c r="K260" s="16" t="s">
        <v>25</v>
      </c>
      <c r="L260" s="16"/>
      <c r="M260" s="16"/>
      <c r="N260" s="47">
        <v>50</v>
      </c>
      <c r="O260" s="13">
        <v>230000000</v>
      </c>
      <c r="P260" s="16" t="s">
        <v>233</v>
      </c>
      <c r="Q260" s="14" t="s">
        <v>659</v>
      </c>
      <c r="R260" s="13" t="s">
        <v>234</v>
      </c>
      <c r="S260" s="13">
        <v>230000000</v>
      </c>
      <c r="T260" s="23" t="s">
        <v>140</v>
      </c>
      <c r="U260" s="16"/>
      <c r="V260" s="14" t="s">
        <v>284</v>
      </c>
      <c r="W260" s="16"/>
      <c r="X260" s="16"/>
      <c r="Y260" s="26">
        <v>0</v>
      </c>
      <c r="Z260" s="47">
        <v>90</v>
      </c>
      <c r="AA260" s="23">
        <v>10</v>
      </c>
      <c r="AB260" s="16"/>
      <c r="AC260" s="14" t="s">
        <v>236</v>
      </c>
      <c r="AD260" s="35"/>
      <c r="AE260" s="48"/>
      <c r="AF260" s="48">
        <v>123840814</v>
      </c>
      <c r="AG260" s="46">
        <f t="shared" si="260"/>
        <v>138701711.68000001</v>
      </c>
      <c r="AH260" s="35"/>
      <c r="AI260" s="48"/>
      <c r="AJ260" s="48">
        <v>142598889</v>
      </c>
      <c r="AK260" s="49">
        <f t="shared" si="261"/>
        <v>159710755.68000001</v>
      </c>
      <c r="AL260" s="16"/>
      <c r="AM260" s="48"/>
      <c r="AN260" s="49">
        <v>160388055</v>
      </c>
      <c r="AO260" s="49">
        <f t="shared" si="264"/>
        <v>19246566.599999998</v>
      </c>
      <c r="AP260" s="16"/>
      <c r="AQ260" s="16"/>
      <c r="AR260" s="49">
        <v>177655136</v>
      </c>
      <c r="AS260" s="49">
        <f t="shared" si="265"/>
        <v>198973752.32000002</v>
      </c>
      <c r="AT260" s="16"/>
      <c r="AU260" s="16"/>
      <c r="AV260" s="49">
        <v>188325146</v>
      </c>
      <c r="AW260" s="49">
        <f t="shared" si="266"/>
        <v>210924163.52000001</v>
      </c>
      <c r="AX260" s="16"/>
      <c r="AY260" s="50">
        <v>0</v>
      </c>
      <c r="AZ260" s="50">
        <f t="shared" si="263"/>
        <v>0</v>
      </c>
      <c r="BA260" s="45">
        <v>120240021112</v>
      </c>
      <c r="BB260" s="16" t="s">
        <v>543</v>
      </c>
      <c r="BC260" s="25" t="s">
        <v>715</v>
      </c>
      <c r="BD260" s="16"/>
      <c r="BE260" s="16"/>
      <c r="BF260" s="16"/>
      <c r="BG260" s="16"/>
      <c r="BH260" s="16"/>
      <c r="BI260" s="16"/>
      <c r="BJ260" s="16"/>
      <c r="BK260" s="16"/>
      <c r="BL260" s="20"/>
      <c r="BM260" s="16" t="s">
        <v>194</v>
      </c>
    </row>
    <row r="261" spans="1:65" s="43" customFormat="1" ht="12.95" customHeight="1" x14ac:dyDescent="0.2">
      <c r="A261" s="46" t="s">
        <v>528</v>
      </c>
      <c r="B261" s="14" t="s">
        <v>441</v>
      </c>
      <c r="C261" s="14"/>
      <c r="D261" s="69" t="s">
        <v>771</v>
      </c>
      <c r="E261" s="16"/>
      <c r="F261" s="69"/>
      <c r="G261" s="23" t="s">
        <v>530</v>
      </c>
      <c r="H261" s="23"/>
      <c r="I261" s="23" t="s">
        <v>531</v>
      </c>
      <c r="J261" s="23" t="s">
        <v>531</v>
      </c>
      <c r="K261" s="16" t="s">
        <v>25</v>
      </c>
      <c r="L261" s="16"/>
      <c r="M261" s="16"/>
      <c r="N261" s="47">
        <v>50</v>
      </c>
      <c r="O261" s="13">
        <v>230000000</v>
      </c>
      <c r="P261" s="16" t="s">
        <v>233</v>
      </c>
      <c r="Q261" s="14" t="s">
        <v>758</v>
      </c>
      <c r="R261" s="13" t="s">
        <v>234</v>
      </c>
      <c r="S261" s="13">
        <v>230000000</v>
      </c>
      <c r="T261" s="23" t="s">
        <v>140</v>
      </c>
      <c r="U261" s="16"/>
      <c r="V261" s="14" t="s">
        <v>284</v>
      </c>
      <c r="W261" s="16"/>
      <c r="X261" s="16"/>
      <c r="Y261" s="26">
        <v>0</v>
      </c>
      <c r="Z261" s="47">
        <v>90</v>
      </c>
      <c r="AA261" s="23">
        <v>10</v>
      </c>
      <c r="AB261" s="16"/>
      <c r="AC261" s="14" t="s">
        <v>236</v>
      </c>
      <c r="AD261" s="35"/>
      <c r="AE261" s="48"/>
      <c r="AF261" s="48">
        <v>123840814</v>
      </c>
      <c r="AG261" s="46">
        <v>138701711.68000001</v>
      </c>
      <c r="AH261" s="35"/>
      <c r="AI261" s="48"/>
      <c r="AJ261" s="48">
        <v>142598889</v>
      </c>
      <c r="AK261" s="49">
        <v>159710755.68000001</v>
      </c>
      <c r="AL261" s="16"/>
      <c r="AM261" s="48"/>
      <c r="AN261" s="49">
        <v>160388055</v>
      </c>
      <c r="AO261" s="49">
        <v>19246566.599999998</v>
      </c>
      <c r="AP261" s="16"/>
      <c r="AQ261" s="16"/>
      <c r="AR261" s="49">
        <v>177655136</v>
      </c>
      <c r="AS261" s="49">
        <v>198973752.32000002</v>
      </c>
      <c r="AT261" s="16"/>
      <c r="AU261" s="16"/>
      <c r="AV261" s="49">
        <v>188325146</v>
      </c>
      <c r="AW261" s="49">
        <v>210924163.52000001</v>
      </c>
      <c r="AX261" s="16"/>
      <c r="AY261" s="50">
        <v>0</v>
      </c>
      <c r="AZ261" s="50">
        <v>0</v>
      </c>
      <c r="BA261" s="45">
        <v>120240021112</v>
      </c>
      <c r="BB261" s="16" t="s">
        <v>543</v>
      </c>
      <c r="BC261" s="25" t="s">
        <v>715</v>
      </c>
      <c r="BD261" s="16"/>
      <c r="BE261" s="16"/>
      <c r="BF261" s="16"/>
      <c r="BG261" s="16"/>
      <c r="BH261" s="16"/>
      <c r="BI261" s="16"/>
      <c r="BJ261" s="16"/>
      <c r="BK261" s="16"/>
      <c r="BL261" s="20"/>
      <c r="BM261" s="16" t="s">
        <v>191</v>
      </c>
    </row>
    <row r="262" spans="1:65" ht="12.95" customHeight="1" x14ac:dyDescent="0.2">
      <c r="A262" s="46" t="s">
        <v>528</v>
      </c>
      <c r="B262" s="14" t="s">
        <v>441</v>
      </c>
      <c r="C262" s="14"/>
      <c r="D262" s="69" t="s">
        <v>792</v>
      </c>
      <c r="E262" s="16"/>
      <c r="F262" s="69"/>
      <c r="G262" s="23" t="s">
        <v>530</v>
      </c>
      <c r="H262" s="23"/>
      <c r="I262" s="23" t="s">
        <v>531</v>
      </c>
      <c r="J262" s="23" t="s">
        <v>531</v>
      </c>
      <c r="K262" s="16" t="s">
        <v>25</v>
      </c>
      <c r="L262" s="16"/>
      <c r="M262" s="16"/>
      <c r="N262" s="47">
        <v>50</v>
      </c>
      <c r="O262" s="13">
        <v>230000000</v>
      </c>
      <c r="P262" s="16" t="s">
        <v>233</v>
      </c>
      <c r="Q262" s="14" t="s">
        <v>758</v>
      </c>
      <c r="R262" s="13" t="s">
        <v>234</v>
      </c>
      <c r="S262" s="13">
        <v>230000000</v>
      </c>
      <c r="T262" s="23" t="s">
        <v>140</v>
      </c>
      <c r="U262" s="16"/>
      <c r="V262" s="14" t="s">
        <v>284</v>
      </c>
      <c r="W262" s="16"/>
      <c r="X262" s="16"/>
      <c r="Y262" s="26">
        <v>0</v>
      </c>
      <c r="Z262" s="47">
        <v>90</v>
      </c>
      <c r="AA262" s="23">
        <v>10</v>
      </c>
      <c r="AB262" s="16"/>
      <c r="AC262" s="14" t="s">
        <v>236</v>
      </c>
      <c r="AD262" s="35"/>
      <c r="AE262" s="48"/>
      <c r="AF262" s="48">
        <v>123794652</v>
      </c>
      <c r="AG262" s="46">
        <f t="shared" ref="AG262:AG263" si="280">AF262*1.12</f>
        <v>138650010.24000001</v>
      </c>
      <c r="AH262" s="35"/>
      <c r="AI262" s="48"/>
      <c r="AJ262" s="48">
        <v>142598889</v>
      </c>
      <c r="AK262" s="49">
        <v>159710755.68000001</v>
      </c>
      <c r="AL262" s="16"/>
      <c r="AM262" s="48"/>
      <c r="AN262" s="49">
        <v>160388055</v>
      </c>
      <c r="AO262" s="49">
        <v>19246566.599999998</v>
      </c>
      <c r="AP262" s="16"/>
      <c r="AQ262" s="16"/>
      <c r="AR262" s="49">
        <v>177655136</v>
      </c>
      <c r="AS262" s="49">
        <v>198973752.32000002</v>
      </c>
      <c r="AT262" s="16"/>
      <c r="AU262" s="16"/>
      <c r="AV262" s="49">
        <v>188325146</v>
      </c>
      <c r="AW262" s="49">
        <v>210924163.52000001</v>
      </c>
      <c r="AX262" s="16"/>
      <c r="AY262" s="50">
        <v>0</v>
      </c>
      <c r="AZ262" s="50">
        <f t="shared" ref="AZ262:AZ263" si="281">AY262*1.12</f>
        <v>0</v>
      </c>
      <c r="BA262" s="45">
        <v>120240021112</v>
      </c>
      <c r="BB262" s="16" t="s">
        <v>543</v>
      </c>
      <c r="BC262" s="25" t="s">
        <v>715</v>
      </c>
      <c r="BD262" s="16"/>
      <c r="BE262" s="16"/>
      <c r="BF262" s="16"/>
      <c r="BG262" s="16"/>
      <c r="BH262" s="16"/>
      <c r="BI262" s="16"/>
      <c r="BJ262" s="16"/>
      <c r="BK262" s="16"/>
      <c r="BL262" s="20"/>
      <c r="BM262" s="16" t="s">
        <v>789</v>
      </c>
    </row>
    <row r="263" spans="1:65" ht="12.95" customHeight="1" x14ac:dyDescent="0.2">
      <c r="A263" s="249" t="s">
        <v>528</v>
      </c>
      <c r="B263" s="232" t="s">
        <v>441</v>
      </c>
      <c r="C263" s="232"/>
      <c r="D263" s="233" t="s">
        <v>1005</v>
      </c>
      <c r="E263" s="222"/>
      <c r="F263" s="233"/>
      <c r="G263" s="234" t="s">
        <v>530</v>
      </c>
      <c r="H263" s="234"/>
      <c r="I263" s="234" t="s">
        <v>531</v>
      </c>
      <c r="J263" s="234" t="s">
        <v>531</v>
      </c>
      <c r="K263" s="222" t="s">
        <v>25</v>
      </c>
      <c r="L263" s="222"/>
      <c r="M263" s="222"/>
      <c r="N263" s="235">
        <v>50</v>
      </c>
      <c r="O263" s="236">
        <v>230000000</v>
      </c>
      <c r="P263" s="222" t="s">
        <v>233</v>
      </c>
      <c r="Q263" s="232" t="s">
        <v>758</v>
      </c>
      <c r="R263" s="236" t="s">
        <v>234</v>
      </c>
      <c r="S263" s="236">
        <v>230000000</v>
      </c>
      <c r="T263" s="234" t="s">
        <v>140</v>
      </c>
      <c r="U263" s="222"/>
      <c r="V263" s="232" t="s">
        <v>284</v>
      </c>
      <c r="W263" s="222"/>
      <c r="X263" s="222"/>
      <c r="Y263" s="237">
        <v>0</v>
      </c>
      <c r="Z263" s="235">
        <v>90</v>
      </c>
      <c r="AA263" s="234">
        <v>10</v>
      </c>
      <c r="AB263" s="222"/>
      <c r="AC263" s="232" t="s">
        <v>236</v>
      </c>
      <c r="AD263" s="250"/>
      <c r="AE263" s="251"/>
      <c r="AF263" s="241">
        <v>122395314</v>
      </c>
      <c r="AG263" s="242">
        <f t="shared" si="280"/>
        <v>137082751.68000001</v>
      </c>
      <c r="AH263" s="250"/>
      <c r="AI263" s="251"/>
      <c r="AJ263" s="241">
        <v>89562000</v>
      </c>
      <c r="AK263" s="243">
        <f t="shared" ref="AK263" si="282">AJ263*1.12</f>
        <v>100309440.00000001</v>
      </c>
      <c r="AL263" s="222"/>
      <c r="AM263" s="251"/>
      <c r="AN263" s="243">
        <v>84042000</v>
      </c>
      <c r="AO263" s="243">
        <f t="shared" ref="AO263" si="283">AN263*1.12</f>
        <v>94127040.000000015</v>
      </c>
      <c r="AP263" s="222"/>
      <c r="AQ263" s="222"/>
      <c r="AR263" s="243">
        <v>78545000</v>
      </c>
      <c r="AS263" s="243">
        <f t="shared" ref="AS263" si="284">AR263*1.12</f>
        <v>87970400.000000015</v>
      </c>
      <c r="AT263" s="222"/>
      <c r="AU263" s="222"/>
      <c r="AV263" s="243">
        <v>73197500</v>
      </c>
      <c r="AW263" s="243">
        <f t="shared" ref="AW263" si="285">AV263*1.12</f>
        <v>81981200.000000015</v>
      </c>
      <c r="AX263" s="222"/>
      <c r="AY263" s="244">
        <f t="shared" ref="AY263" si="286">AF263+AJ263+AN263+AR263+AV263</f>
        <v>447741814</v>
      </c>
      <c r="AZ263" s="244">
        <f t="shared" si="281"/>
        <v>501470831.68000007</v>
      </c>
      <c r="BA263" s="245">
        <v>120240021112</v>
      </c>
      <c r="BB263" s="246" t="s">
        <v>543</v>
      </c>
      <c r="BC263" s="247" t="s">
        <v>715</v>
      </c>
      <c r="BD263" s="16"/>
      <c r="BE263" s="16"/>
      <c r="BF263" s="16"/>
      <c r="BG263" s="16"/>
      <c r="BH263" s="16"/>
      <c r="BI263" s="16"/>
      <c r="BJ263" s="16"/>
      <c r="BK263" s="16"/>
      <c r="BL263" s="20"/>
      <c r="BM263" s="16" t="s">
        <v>789</v>
      </c>
    </row>
    <row r="264" spans="1:65" s="43" customFormat="1" ht="12.95" customHeight="1" x14ac:dyDescent="0.2">
      <c r="A264" s="46" t="s">
        <v>528</v>
      </c>
      <c r="B264" s="14" t="s">
        <v>441</v>
      </c>
      <c r="C264" s="14"/>
      <c r="D264" s="92" t="s">
        <v>545</v>
      </c>
      <c r="E264" s="16"/>
      <c r="F264" s="96"/>
      <c r="G264" s="23" t="s">
        <v>530</v>
      </c>
      <c r="H264" s="23"/>
      <c r="I264" s="23" t="s">
        <v>531</v>
      </c>
      <c r="J264" s="23" t="s">
        <v>531</v>
      </c>
      <c r="K264" s="158" t="s">
        <v>25</v>
      </c>
      <c r="L264" s="16"/>
      <c r="M264" s="16"/>
      <c r="N264" s="47">
        <v>50</v>
      </c>
      <c r="O264" s="13">
        <v>230000000</v>
      </c>
      <c r="P264" s="16" t="s">
        <v>233</v>
      </c>
      <c r="Q264" s="13" t="s">
        <v>520</v>
      </c>
      <c r="R264" s="13" t="s">
        <v>234</v>
      </c>
      <c r="S264" s="13">
        <v>230000000</v>
      </c>
      <c r="T264" s="23" t="s">
        <v>532</v>
      </c>
      <c r="U264" s="16"/>
      <c r="V264" s="14" t="s">
        <v>284</v>
      </c>
      <c r="W264" s="16"/>
      <c r="X264" s="16"/>
      <c r="Y264" s="26">
        <v>0</v>
      </c>
      <c r="Z264" s="47">
        <v>90</v>
      </c>
      <c r="AA264" s="23">
        <v>10</v>
      </c>
      <c r="AB264" s="16"/>
      <c r="AC264" s="14" t="s">
        <v>236</v>
      </c>
      <c r="AD264" s="35"/>
      <c r="AE264" s="48"/>
      <c r="AF264" s="48">
        <v>179981150</v>
      </c>
      <c r="AG264" s="46">
        <f t="shared" ref="AG264:AG280" si="287">AF264*1.12</f>
        <v>201578888.00000003</v>
      </c>
      <c r="AH264" s="35"/>
      <c r="AI264" s="48"/>
      <c r="AJ264" s="48">
        <v>463427200</v>
      </c>
      <c r="AK264" s="49">
        <f>AJ264*1.12</f>
        <v>519038464.00000006</v>
      </c>
      <c r="AL264" s="16"/>
      <c r="AM264" s="48"/>
      <c r="AN264" s="49">
        <v>543750600</v>
      </c>
      <c r="AO264" s="49">
        <f t="shared" ref="AO264:AO280" si="288">AN264*1.12</f>
        <v>609000672</v>
      </c>
      <c r="AP264" s="16"/>
      <c r="AQ264" s="16"/>
      <c r="AR264" s="49">
        <v>558307350</v>
      </c>
      <c r="AS264" s="49">
        <f t="shared" ref="AS264:AS280" si="289">AR264*1.12</f>
        <v>625304232</v>
      </c>
      <c r="AT264" s="16"/>
      <c r="AU264" s="16"/>
      <c r="AV264" s="49">
        <v>558307350</v>
      </c>
      <c r="AW264" s="49">
        <f t="shared" ref="AW264:AW280" si="290">AV264*1.12</f>
        <v>625304232</v>
      </c>
      <c r="AX264" s="16"/>
      <c r="AY264" s="50">
        <v>0</v>
      </c>
      <c r="AZ264" s="50">
        <f t="shared" si="263"/>
        <v>0</v>
      </c>
      <c r="BA264" s="45">
        <v>120240021112</v>
      </c>
      <c r="BB264" s="16" t="s">
        <v>546</v>
      </c>
      <c r="BC264" s="25" t="s">
        <v>547</v>
      </c>
      <c r="BD264" s="16"/>
      <c r="BE264" s="16"/>
      <c r="BF264" s="16"/>
      <c r="BG264" s="16"/>
      <c r="BH264" s="16"/>
      <c r="BI264" s="16"/>
      <c r="BJ264" s="16"/>
      <c r="BK264" s="16"/>
      <c r="BL264" s="20"/>
      <c r="BM264" s="57" t="s">
        <v>416</v>
      </c>
    </row>
    <row r="265" spans="1:65" s="43" customFormat="1" ht="12.95" customHeight="1" x14ac:dyDescent="0.2">
      <c r="A265" s="46" t="s">
        <v>528</v>
      </c>
      <c r="B265" s="14" t="s">
        <v>441</v>
      </c>
      <c r="C265" s="14"/>
      <c r="D265" s="69" t="s">
        <v>716</v>
      </c>
      <c r="E265" s="16"/>
      <c r="F265" s="69"/>
      <c r="G265" s="23" t="s">
        <v>530</v>
      </c>
      <c r="H265" s="23"/>
      <c r="I265" s="23" t="s">
        <v>531</v>
      </c>
      <c r="J265" s="23" t="s">
        <v>531</v>
      </c>
      <c r="K265" s="16" t="s">
        <v>25</v>
      </c>
      <c r="L265" s="16"/>
      <c r="M265" s="16"/>
      <c r="N265" s="47">
        <v>50</v>
      </c>
      <c r="O265" s="13" t="s">
        <v>242</v>
      </c>
      <c r="P265" s="160" t="s">
        <v>717</v>
      </c>
      <c r="Q265" s="14" t="s">
        <v>659</v>
      </c>
      <c r="R265" s="13" t="s">
        <v>234</v>
      </c>
      <c r="S265" s="13">
        <v>230000000</v>
      </c>
      <c r="T265" s="23" t="s">
        <v>532</v>
      </c>
      <c r="U265" s="16"/>
      <c r="V265" s="14" t="s">
        <v>284</v>
      </c>
      <c r="W265" s="16"/>
      <c r="X265" s="16"/>
      <c r="Y265" s="26">
        <v>0</v>
      </c>
      <c r="Z265" s="47">
        <v>90</v>
      </c>
      <c r="AA265" s="23">
        <v>10</v>
      </c>
      <c r="AB265" s="16"/>
      <c r="AC265" s="14" t="s">
        <v>236</v>
      </c>
      <c r="AD265" s="35"/>
      <c r="AE265" s="48"/>
      <c r="AF265" s="48">
        <v>179981150</v>
      </c>
      <c r="AG265" s="46">
        <f t="shared" si="287"/>
        <v>201578888.00000003</v>
      </c>
      <c r="AH265" s="35"/>
      <c r="AI265" s="48"/>
      <c r="AJ265" s="48">
        <v>463427200</v>
      </c>
      <c r="AK265" s="49">
        <f>AJ265*1.12</f>
        <v>519038464.00000006</v>
      </c>
      <c r="AL265" s="16"/>
      <c r="AM265" s="48"/>
      <c r="AN265" s="49">
        <v>543750600</v>
      </c>
      <c r="AO265" s="49">
        <f t="shared" si="288"/>
        <v>609000672</v>
      </c>
      <c r="AP265" s="16"/>
      <c r="AQ265" s="16"/>
      <c r="AR265" s="49">
        <v>558307350</v>
      </c>
      <c r="AS265" s="49">
        <f t="shared" si="289"/>
        <v>625304232</v>
      </c>
      <c r="AT265" s="16"/>
      <c r="AU265" s="16"/>
      <c r="AV265" s="49">
        <v>558307350</v>
      </c>
      <c r="AW265" s="49">
        <f t="shared" si="290"/>
        <v>625304232</v>
      </c>
      <c r="AX265" s="16"/>
      <c r="AY265" s="50">
        <v>0</v>
      </c>
      <c r="AZ265" s="50">
        <f t="shared" si="263"/>
        <v>0</v>
      </c>
      <c r="BA265" s="16" t="s">
        <v>446</v>
      </c>
      <c r="BB265" s="16" t="s">
        <v>546</v>
      </c>
      <c r="BC265" s="25" t="s">
        <v>718</v>
      </c>
      <c r="BD265" s="16"/>
      <c r="BE265" s="16"/>
      <c r="BF265" s="16"/>
      <c r="BG265" s="16"/>
      <c r="BH265" s="16"/>
      <c r="BI265" s="16"/>
      <c r="BJ265" s="16"/>
      <c r="BK265" s="16"/>
      <c r="BL265" s="20"/>
      <c r="BM265" s="16" t="s">
        <v>746</v>
      </c>
    </row>
    <row r="266" spans="1:65" s="43" customFormat="1" ht="12.95" customHeight="1" x14ac:dyDescent="0.2">
      <c r="A266" s="46" t="s">
        <v>528</v>
      </c>
      <c r="B266" s="14" t="s">
        <v>441</v>
      </c>
      <c r="C266" s="14"/>
      <c r="D266" s="69" t="s">
        <v>772</v>
      </c>
      <c r="E266" s="16"/>
      <c r="F266" s="69"/>
      <c r="G266" s="23" t="s">
        <v>530</v>
      </c>
      <c r="H266" s="23"/>
      <c r="I266" s="23" t="s">
        <v>531</v>
      </c>
      <c r="J266" s="23" t="s">
        <v>531</v>
      </c>
      <c r="K266" s="16" t="s">
        <v>25</v>
      </c>
      <c r="L266" s="16"/>
      <c r="M266" s="16"/>
      <c r="N266" s="47">
        <v>50</v>
      </c>
      <c r="O266" s="13" t="s">
        <v>242</v>
      </c>
      <c r="P266" s="160" t="s">
        <v>717</v>
      </c>
      <c r="Q266" s="14" t="s">
        <v>758</v>
      </c>
      <c r="R266" s="13" t="s">
        <v>234</v>
      </c>
      <c r="S266" s="13">
        <v>230000000</v>
      </c>
      <c r="T266" s="23" t="s">
        <v>532</v>
      </c>
      <c r="U266" s="16"/>
      <c r="V266" s="14" t="s">
        <v>284</v>
      </c>
      <c r="W266" s="16"/>
      <c r="X266" s="16"/>
      <c r="Y266" s="26">
        <v>0</v>
      </c>
      <c r="Z266" s="47">
        <v>90</v>
      </c>
      <c r="AA266" s="23">
        <v>10</v>
      </c>
      <c r="AB266" s="16"/>
      <c r="AC266" s="14" t="s">
        <v>236</v>
      </c>
      <c r="AD266" s="35"/>
      <c r="AE266" s="48"/>
      <c r="AF266" s="48">
        <v>179981150</v>
      </c>
      <c r="AG266" s="46">
        <v>201578888.00000003</v>
      </c>
      <c r="AH266" s="35"/>
      <c r="AI266" s="48"/>
      <c r="AJ266" s="48">
        <v>463427200</v>
      </c>
      <c r="AK266" s="49">
        <v>519038464.00000006</v>
      </c>
      <c r="AL266" s="16"/>
      <c r="AM266" s="48"/>
      <c r="AN266" s="49">
        <v>543750600</v>
      </c>
      <c r="AO266" s="49">
        <v>609000672</v>
      </c>
      <c r="AP266" s="16"/>
      <c r="AQ266" s="16"/>
      <c r="AR266" s="49">
        <v>558307350</v>
      </c>
      <c r="AS266" s="49">
        <v>625304232</v>
      </c>
      <c r="AT266" s="16"/>
      <c r="AU266" s="16"/>
      <c r="AV266" s="49">
        <v>558307350</v>
      </c>
      <c r="AW266" s="49">
        <v>625304232</v>
      </c>
      <c r="AX266" s="16"/>
      <c r="AY266" s="50">
        <v>0</v>
      </c>
      <c r="AZ266" s="50">
        <v>0</v>
      </c>
      <c r="BA266" s="16" t="s">
        <v>446</v>
      </c>
      <c r="BB266" s="16" t="s">
        <v>546</v>
      </c>
      <c r="BC266" s="25" t="s">
        <v>718</v>
      </c>
      <c r="BD266" s="16"/>
      <c r="BE266" s="16"/>
      <c r="BF266" s="16"/>
      <c r="BG266" s="16"/>
      <c r="BH266" s="16"/>
      <c r="BI266" s="16"/>
      <c r="BJ266" s="16"/>
      <c r="BK266" s="16"/>
      <c r="BL266" s="20"/>
      <c r="BM266" s="16" t="s">
        <v>191</v>
      </c>
    </row>
    <row r="267" spans="1:65" s="43" customFormat="1" ht="12.95" customHeight="1" x14ac:dyDescent="0.2">
      <c r="A267" s="46" t="s">
        <v>528</v>
      </c>
      <c r="B267" s="14" t="s">
        <v>441</v>
      </c>
      <c r="C267" s="14"/>
      <c r="D267" s="69" t="s">
        <v>798</v>
      </c>
      <c r="E267" s="16"/>
      <c r="F267" s="69"/>
      <c r="G267" s="23" t="s">
        <v>530</v>
      </c>
      <c r="H267" s="23"/>
      <c r="I267" s="23" t="s">
        <v>531</v>
      </c>
      <c r="J267" s="23" t="s">
        <v>531</v>
      </c>
      <c r="K267" s="16" t="s">
        <v>25</v>
      </c>
      <c r="L267" s="16"/>
      <c r="M267" s="16"/>
      <c r="N267" s="47">
        <v>50</v>
      </c>
      <c r="O267" s="13">
        <v>230000000</v>
      </c>
      <c r="P267" s="16" t="s">
        <v>233</v>
      </c>
      <c r="Q267" s="14" t="s">
        <v>445</v>
      </c>
      <c r="R267" s="13" t="s">
        <v>234</v>
      </c>
      <c r="S267" s="13">
        <v>230000000</v>
      </c>
      <c r="T267" s="23" t="s">
        <v>532</v>
      </c>
      <c r="U267" s="16"/>
      <c r="V267" s="14" t="s">
        <v>284</v>
      </c>
      <c r="W267" s="16"/>
      <c r="X267" s="16"/>
      <c r="Y267" s="26">
        <v>0</v>
      </c>
      <c r="Z267" s="47">
        <v>90</v>
      </c>
      <c r="AA267" s="23">
        <v>10</v>
      </c>
      <c r="AB267" s="16"/>
      <c r="AC267" s="14" t="s">
        <v>236</v>
      </c>
      <c r="AD267" s="35"/>
      <c r="AE267" s="48"/>
      <c r="AF267" s="48">
        <v>179981150</v>
      </c>
      <c r="AG267" s="46">
        <f>AF267*1.12</f>
        <v>201578888.00000003</v>
      </c>
      <c r="AH267" s="35"/>
      <c r="AI267" s="48"/>
      <c r="AJ267" s="48">
        <v>463427200</v>
      </c>
      <c r="AK267" s="49">
        <f>AJ267*1.12</f>
        <v>519038464.00000006</v>
      </c>
      <c r="AL267" s="16"/>
      <c r="AM267" s="48"/>
      <c r="AN267" s="49">
        <v>543750600</v>
      </c>
      <c r="AO267" s="49">
        <f>AN267*1.12</f>
        <v>609000672</v>
      </c>
      <c r="AP267" s="16"/>
      <c r="AQ267" s="16"/>
      <c r="AR267" s="49">
        <v>558307350</v>
      </c>
      <c r="AS267" s="49">
        <f>AR267*1.12</f>
        <v>625304232</v>
      </c>
      <c r="AT267" s="16"/>
      <c r="AU267" s="16"/>
      <c r="AV267" s="49">
        <v>558307350</v>
      </c>
      <c r="AW267" s="49">
        <f>AV267*1.12</f>
        <v>625304232</v>
      </c>
      <c r="AX267" s="16"/>
      <c r="AY267" s="50">
        <v>0</v>
      </c>
      <c r="AZ267" s="50">
        <f t="shared" ref="AZ267" si="291">AY267*1.12</f>
        <v>0</v>
      </c>
      <c r="BA267" s="45">
        <v>120240021112</v>
      </c>
      <c r="BB267" s="16" t="s">
        <v>546</v>
      </c>
      <c r="BC267" s="25" t="s">
        <v>547</v>
      </c>
      <c r="BD267" s="16"/>
      <c r="BE267" s="16"/>
      <c r="BF267" s="16"/>
      <c r="BG267" s="16"/>
      <c r="BH267" s="16"/>
      <c r="BI267" s="16"/>
      <c r="BJ267" s="16"/>
      <c r="BK267" s="16"/>
      <c r="BL267" s="20"/>
      <c r="BM267" s="16"/>
    </row>
    <row r="268" spans="1:65" s="43" customFormat="1" ht="12.95" customHeight="1" x14ac:dyDescent="0.2">
      <c r="A268" s="46" t="s">
        <v>528</v>
      </c>
      <c r="B268" s="14" t="s">
        <v>441</v>
      </c>
      <c r="C268" s="14"/>
      <c r="D268" s="69" t="s">
        <v>855</v>
      </c>
      <c r="E268" s="16"/>
      <c r="F268" s="69"/>
      <c r="G268" s="23" t="s">
        <v>530</v>
      </c>
      <c r="H268" s="23"/>
      <c r="I268" s="23" t="s">
        <v>531</v>
      </c>
      <c r="J268" s="23" t="s">
        <v>531</v>
      </c>
      <c r="K268" s="16" t="s">
        <v>849</v>
      </c>
      <c r="L268" s="16"/>
      <c r="M268" s="16"/>
      <c r="N268" s="47">
        <v>50</v>
      </c>
      <c r="O268" s="13">
        <v>230000000</v>
      </c>
      <c r="P268" s="16" t="s">
        <v>233</v>
      </c>
      <c r="Q268" s="14" t="s">
        <v>796</v>
      </c>
      <c r="R268" s="13" t="s">
        <v>234</v>
      </c>
      <c r="S268" s="13">
        <v>230000000</v>
      </c>
      <c r="T268" s="23" t="s">
        <v>532</v>
      </c>
      <c r="U268" s="16"/>
      <c r="V268" s="14" t="s">
        <v>284</v>
      </c>
      <c r="W268" s="16"/>
      <c r="X268" s="16"/>
      <c r="Y268" s="26">
        <v>0</v>
      </c>
      <c r="Z268" s="47">
        <v>90</v>
      </c>
      <c r="AA268" s="23">
        <v>10</v>
      </c>
      <c r="AB268" s="16"/>
      <c r="AC268" s="14" t="s">
        <v>236</v>
      </c>
      <c r="AD268" s="35"/>
      <c r="AE268" s="48"/>
      <c r="AF268" s="48">
        <v>179981150</v>
      </c>
      <c r="AG268" s="46">
        <f>AF268*1.12</f>
        <v>201578888.00000003</v>
      </c>
      <c r="AH268" s="35"/>
      <c r="AI268" s="48"/>
      <c r="AJ268" s="48">
        <v>463427200</v>
      </c>
      <c r="AK268" s="49">
        <f>AJ268*1.12</f>
        <v>519038464.00000006</v>
      </c>
      <c r="AL268" s="16"/>
      <c r="AM268" s="48"/>
      <c r="AN268" s="49">
        <v>543750600</v>
      </c>
      <c r="AO268" s="49">
        <f>AN268*1.12</f>
        <v>609000672</v>
      </c>
      <c r="AP268" s="16"/>
      <c r="AQ268" s="16"/>
      <c r="AR268" s="49">
        <v>558307350</v>
      </c>
      <c r="AS268" s="49">
        <f>AR268*1.12</f>
        <v>625304232</v>
      </c>
      <c r="AT268" s="16"/>
      <c r="AU268" s="16"/>
      <c r="AV268" s="49">
        <v>558307350</v>
      </c>
      <c r="AW268" s="49">
        <f>AV268*1.12</f>
        <v>625304232</v>
      </c>
      <c r="AX268" s="16"/>
      <c r="AY268" s="50">
        <v>0</v>
      </c>
      <c r="AZ268" s="50">
        <f>AY268*1.12</f>
        <v>0</v>
      </c>
      <c r="BA268" s="45">
        <v>120240021112</v>
      </c>
      <c r="BB268" s="16" t="s">
        <v>546</v>
      </c>
      <c r="BC268" s="25" t="s">
        <v>547</v>
      </c>
      <c r="BD268" s="16"/>
      <c r="BE268" s="16"/>
      <c r="BF268" s="16"/>
      <c r="BG268" s="16"/>
      <c r="BH268" s="16"/>
      <c r="BI268" s="16"/>
      <c r="BJ268" s="16"/>
      <c r="BK268" s="16"/>
      <c r="BL268" s="20"/>
      <c r="BM268" s="16" t="s">
        <v>194</v>
      </c>
    </row>
    <row r="269" spans="1:65" s="43" customFormat="1" ht="12.95" customHeight="1" x14ac:dyDescent="0.2">
      <c r="A269" s="46" t="s">
        <v>528</v>
      </c>
      <c r="B269" s="14" t="s">
        <v>441</v>
      </c>
      <c r="C269" s="14"/>
      <c r="D269" s="69" t="s">
        <v>873</v>
      </c>
      <c r="E269" s="16"/>
      <c r="F269" s="69"/>
      <c r="G269" s="23" t="s">
        <v>530</v>
      </c>
      <c r="H269" s="23"/>
      <c r="I269" s="23" t="s">
        <v>531</v>
      </c>
      <c r="J269" s="23" t="s">
        <v>531</v>
      </c>
      <c r="K269" s="16" t="s">
        <v>849</v>
      </c>
      <c r="L269" s="16"/>
      <c r="M269" s="16"/>
      <c r="N269" s="47">
        <v>50</v>
      </c>
      <c r="O269" s="13">
        <v>230000000</v>
      </c>
      <c r="P269" s="16" t="s">
        <v>233</v>
      </c>
      <c r="Q269" s="14" t="s">
        <v>796</v>
      </c>
      <c r="R269" s="13" t="s">
        <v>234</v>
      </c>
      <c r="S269" s="13">
        <v>230000000</v>
      </c>
      <c r="T269" s="23" t="s">
        <v>532</v>
      </c>
      <c r="U269" s="16"/>
      <c r="V269" s="14" t="s">
        <v>284</v>
      </c>
      <c r="W269" s="16"/>
      <c r="X269" s="16"/>
      <c r="Y269" s="26">
        <v>0</v>
      </c>
      <c r="Z269" s="47">
        <v>90</v>
      </c>
      <c r="AA269" s="23">
        <v>10</v>
      </c>
      <c r="AB269" s="16"/>
      <c r="AC269" s="14" t="s">
        <v>236</v>
      </c>
      <c r="AD269" s="35"/>
      <c r="AE269" s="48"/>
      <c r="AF269" s="48">
        <v>179981150</v>
      </c>
      <c r="AG269" s="46">
        <f>AF269*1.12</f>
        <v>201578888.00000003</v>
      </c>
      <c r="AH269" s="35"/>
      <c r="AI269" s="48"/>
      <c r="AJ269" s="48">
        <v>463427200</v>
      </c>
      <c r="AK269" s="49">
        <f>AJ269*1.12</f>
        <v>519038464.00000006</v>
      </c>
      <c r="AL269" s="16"/>
      <c r="AM269" s="48"/>
      <c r="AN269" s="49">
        <v>543750600</v>
      </c>
      <c r="AO269" s="49">
        <f>AN269*1.12</f>
        <v>609000672</v>
      </c>
      <c r="AP269" s="16"/>
      <c r="AQ269" s="16"/>
      <c r="AR269" s="49">
        <v>558307350</v>
      </c>
      <c r="AS269" s="49">
        <f>AR269*1.12</f>
        <v>625304232</v>
      </c>
      <c r="AT269" s="16"/>
      <c r="AU269" s="16"/>
      <c r="AV269" s="49">
        <v>558307287</v>
      </c>
      <c r="AW269" s="49">
        <f>AV269*1.12</f>
        <v>625304161.44000006</v>
      </c>
      <c r="AX269" s="16"/>
      <c r="AY269" s="50">
        <v>0</v>
      </c>
      <c r="AZ269" s="50">
        <f>AY269*1.12</f>
        <v>0</v>
      </c>
      <c r="BA269" s="45">
        <v>120240021112</v>
      </c>
      <c r="BB269" s="16" t="s">
        <v>546</v>
      </c>
      <c r="BC269" s="25" t="s">
        <v>871</v>
      </c>
      <c r="BD269" s="16"/>
      <c r="BE269" s="16"/>
      <c r="BF269" s="16"/>
      <c r="BG269" s="16"/>
      <c r="BH269" s="16"/>
      <c r="BI269" s="16"/>
      <c r="BJ269" s="16"/>
      <c r="BK269" s="16"/>
      <c r="BL269" s="20"/>
      <c r="BM269" s="16" t="s">
        <v>872</v>
      </c>
    </row>
    <row r="270" spans="1:65" ht="12.95" customHeight="1" x14ac:dyDescent="0.2">
      <c r="A270" s="46" t="s">
        <v>528</v>
      </c>
      <c r="B270" s="14" t="s">
        <v>441</v>
      </c>
      <c r="C270" s="14"/>
      <c r="D270" s="69" t="s">
        <v>880</v>
      </c>
      <c r="E270" s="16"/>
      <c r="F270" s="69"/>
      <c r="G270" s="23" t="s">
        <v>530</v>
      </c>
      <c r="H270" s="23"/>
      <c r="I270" s="23" t="s">
        <v>531</v>
      </c>
      <c r="J270" s="23" t="s">
        <v>531</v>
      </c>
      <c r="K270" s="16" t="s">
        <v>849</v>
      </c>
      <c r="L270" s="16"/>
      <c r="M270" s="16"/>
      <c r="N270" s="47">
        <v>50</v>
      </c>
      <c r="O270" s="13">
        <v>230000000</v>
      </c>
      <c r="P270" s="16" t="s">
        <v>233</v>
      </c>
      <c r="Q270" s="14" t="s">
        <v>875</v>
      </c>
      <c r="R270" s="13" t="s">
        <v>234</v>
      </c>
      <c r="S270" s="13">
        <v>230000000</v>
      </c>
      <c r="T270" s="23" t="s">
        <v>532</v>
      </c>
      <c r="U270" s="16"/>
      <c r="V270" s="14" t="s">
        <v>284</v>
      </c>
      <c r="W270" s="16"/>
      <c r="X270" s="16"/>
      <c r="Y270" s="26">
        <v>0</v>
      </c>
      <c r="Z270" s="47">
        <v>90</v>
      </c>
      <c r="AA270" s="23">
        <v>10</v>
      </c>
      <c r="AB270" s="16"/>
      <c r="AC270" s="14" t="s">
        <v>236</v>
      </c>
      <c r="AD270" s="35"/>
      <c r="AE270" s="48"/>
      <c r="AF270" s="48">
        <v>179981150</v>
      </c>
      <c r="AG270" s="46">
        <f>AF270*1.12</f>
        <v>201578888.00000003</v>
      </c>
      <c r="AH270" s="35"/>
      <c r="AI270" s="48"/>
      <c r="AJ270" s="48">
        <v>463427200</v>
      </c>
      <c r="AK270" s="49">
        <f>AJ270*1.12</f>
        <v>519038464.00000006</v>
      </c>
      <c r="AL270" s="16"/>
      <c r="AM270" s="48"/>
      <c r="AN270" s="49">
        <v>543750600</v>
      </c>
      <c r="AO270" s="49">
        <f>AN270*1.12</f>
        <v>609000672</v>
      </c>
      <c r="AP270" s="16"/>
      <c r="AQ270" s="16"/>
      <c r="AR270" s="49">
        <v>558307350</v>
      </c>
      <c r="AS270" s="49">
        <f>AR270*1.12</f>
        <v>625304232</v>
      </c>
      <c r="AT270" s="16"/>
      <c r="AU270" s="16"/>
      <c r="AV270" s="49">
        <v>558307287</v>
      </c>
      <c r="AW270" s="49">
        <f>AV270*1.12</f>
        <v>625304161.44000006</v>
      </c>
      <c r="AX270" s="16"/>
      <c r="AY270" s="50">
        <v>0</v>
      </c>
      <c r="AZ270" s="50">
        <f>AY270*1.12</f>
        <v>0</v>
      </c>
      <c r="BA270" s="45">
        <v>120240021112</v>
      </c>
      <c r="BB270" s="16" t="s">
        <v>546</v>
      </c>
      <c r="BC270" s="25" t="s">
        <v>871</v>
      </c>
      <c r="BD270" s="16"/>
      <c r="BE270" s="16"/>
      <c r="BF270" s="16"/>
      <c r="BG270" s="16"/>
      <c r="BH270" s="16"/>
      <c r="BI270" s="16"/>
      <c r="BJ270" s="16"/>
      <c r="BK270" s="16"/>
      <c r="BL270" s="20"/>
      <c r="BM270" s="16" t="s">
        <v>194</v>
      </c>
    </row>
    <row r="271" spans="1:65" ht="12.95" customHeight="1" x14ac:dyDescent="0.2">
      <c r="A271" s="46" t="s">
        <v>528</v>
      </c>
      <c r="B271" s="14" t="s">
        <v>441</v>
      </c>
      <c r="C271" s="14"/>
      <c r="D271" s="69" t="s">
        <v>955</v>
      </c>
      <c r="E271" s="16"/>
      <c r="F271" s="69"/>
      <c r="G271" s="23" t="s">
        <v>530</v>
      </c>
      <c r="H271" s="23"/>
      <c r="I271" s="23" t="s">
        <v>531</v>
      </c>
      <c r="J271" s="23" t="s">
        <v>531</v>
      </c>
      <c r="K271" s="16" t="s">
        <v>849</v>
      </c>
      <c r="L271" s="16"/>
      <c r="M271" s="16"/>
      <c r="N271" s="47">
        <v>50</v>
      </c>
      <c r="O271" s="13">
        <v>230000000</v>
      </c>
      <c r="P271" s="16" t="s">
        <v>233</v>
      </c>
      <c r="Q271" s="14" t="s">
        <v>902</v>
      </c>
      <c r="R271" s="13" t="s">
        <v>234</v>
      </c>
      <c r="S271" s="13">
        <v>230000000</v>
      </c>
      <c r="T271" s="23" t="s">
        <v>532</v>
      </c>
      <c r="U271" s="16"/>
      <c r="V271" s="14" t="s">
        <v>284</v>
      </c>
      <c r="W271" s="16"/>
      <c r="X271" s="16"/>
      <c r="Y271" s="26">
        <v>0</v>
      </c>
      <c r="Z271" s="47">
        <v>90</v>
      </c>
      <c r="AA271" s="23">
        <v>10</v>
      </c>
      <c r="AB271" s="16"/>
      <c r="AC271" s="14" t="s">
        <v>236</v>
      </c>
      <c r="AD271" s="35"/>
      <c r="AE271" s="48"/>
      <c r="AF271" s="48">
        <v>179981150</v>
      </c>
      <c r="AG271" s="46">
        <f>AF271*1.12</f>
        <v>201578888.00000003</v>
      </c>
      <c r="AH271" s="35"/>
      <c r="AI271" s="48"/>
      <c r="AJ271" s="48">
        <v>463427200</v>
      </c>
      <c r="AK271" s="49">
        <f>AJ271*1.12</f>
        <v>519038464.00000006</v>
      </c>
      <c r="AL271" s="16"/>
      <c r="AM271" s="48"/>
      <c r="AN271" s="49">
        <v>543750600</v>
      </c>
      <c r="AO271" s="49">
        <f>AN271*1.12</f>
        <v>609000672</v>
      </c>
      <c r="AP271" s="16"/>
      <c r="AQ271" s="16"/>
      <c r="AR271" s="49">
        <v>558307350</v>
      </c>
      <c r="AS271" s="49">
        <f>AR271*1.12</f>
        <v>625304232</v>
      </c>
      <c r="AT271" s="16"/>
      <c r="AU271" s="16"/>
      <c r="AV271" s="49">
        <v>558307287</v>
      </c>
      <c r="AW271" s="49">
        <f>AV271*1.12</f>
        <v>625304161.44000006</v>
      </c>
      <c r="AX271" s="16"/>
      <c r="AY271" s="50">
        <v>0</v>
      </c>
      <c r="AZ271" s="50">
        <f>AY271*1.12</f>
        <v>0</v>
      </c>
      <c r="BA271" s="45">
        <v>120240021112</v>
      </c>
      <c r="BB271" s="16" t="s">
        <v>546</v>
      </c>
      <c r="BC271" s="25" t="s">
        <v>871</v>
      </c>
      <c r="BD271" s="16"/>
      <c r="BE271" s="16"/>
      <c r="BF271" s="16"/>
      <c r="BG271" s="16"/>
      <c r="BH271" s="16"/>
      <c r="BI271" s="16"/>
      <c r="BJ271" s="16"/>
      <c r="BK271" s="16"/>
      <c r="BL271" s="20"/>
      <c r="BM271" s="16" t="s">
        <v>989</v>
      </c>
    </row>
    <row r="272" spans="1:65" s="43" customFormat="1" ht="12.95" customHeight="1" x14ac:dyDescent="0.2">
      <c r="A272" s="46" t="s">
        <v>528</v>
      </c>
      <c r="B272" s="14" t="s">
        <v>441</v>
      </c>
      <c r="C272" s="14"/>
      <c r="D272" s="92" t="s">
        <v>548</v>
      </c>
      <c r="E272" s="16"/>
      <c r="F272" s="96"/>
      <c r="G272" s="23" t="s">
        <v>530</v>
      </c>
      <c r="H272" s="23"/>
      <c r="I272" s="23" t="s">
        <v>531</v>
      </c>
      <c r="J272" s="23" t="s">
        <v>531</v>
      </c>
      <c r="K272" s="158" t="s">
        <v>25</v>
      </c>
      <c r="L272" s="16"/>
      <c r="M272" s="16"/>
      <c r="N272" s="47">
        <v>50</v>
      </c>
      <c r="O272" s="13">
        <v>230000000</v>
      </c>
      <c r="P272" s="16" t="s">
        <v>233</v>
      </c>
      <c r="Q272" s="13" t="s">
        <v>520</v>
      </c>
      <c r="R272" s="13" t="s">
        <v>234</v>
      </c>
      <c r="S272" s="13">
        <v>230000000</v>
      </c>
      <c r="T272" s="16" t="s">
        <v>536</v>
      </c>
      <c r="U272" s="16"/>
      <c r="V272" s="14" t="s">
        <v>284</v>
      </c>
      <c r="W272" s="16"/>
      <c r="X272" s="16"/>
      <c r="Y272" s="26">
        <v>0</v>
      </c>
      <c r="Z272" s="47">
        <v>90</v>
      </c>
      <c r="AA272" s="23">
        <v>10</v>
      </c>
      <c r="AB272" s="16"/>
      <c r="AC272" s="14" t="s">
        <v>236</v>
      </c>
      <c r="AD272" s="35"/>
      <c r="AE272" s="48"/>
      <c r="AF272" s="48">
        <v>140043400</v>
      </c>
      <c r="AG272" s="46">
        <f t="shared" si="287"/>
        <v>156848608.00000003</v>
      </c>
      <c r="AH272" s="35"/>
      <c r="AI272" s="48"/>
      <c r="AJ272" s="48">
        <v>235744700</v>
      </c>
      <c r="AK272" s="49">
        <f t="shared" ref="AK272:AK273" si="292">AJ272*1.12</f>
        <v>264034064.00000003</v>
      </c>
      <c r="AL272" s="16"/>
      <c r="AM272" s="48"/>
      <c r="AN272" s="49">
        <v>270158350</v>
      </c>
      <c r="AO272" s="49">
        <f t="shared" si="288"/>
        <v>302577352</v>
      </c>
      <c r="AP272" s="16"/>
      <c r="AQ272" s="16"/>
      <c r="AR272" s="49">
        <v>266649800</v>
      </c>
      <c r="AS272" s="49">
        <f t="shared" si="289"/>
        <v>298647776</v>
      </c>
      <c r="AT272" s="16"/>
      <c r="AU272" s="16"/>
      <c r="AV272" s="49">
        <v>266649800</v>
      </c>
      <c r="AW272" s="49">
        <f t="shared" si="290"/>
        <v>298647776</v>
      </c>
      <c r="AX272" s="16"/>
      <c r="AY272" s="50">
        <v>0</v>
      </c>
      <c r="AZ272" s="50">
        <f t="shared" si="263"/>
        <v>0</v>
      </c>
      <c r="BA272" s="45">
        <v>120240021112</v>
      </c>
      <c r="BB272" s="16" t="s">
        <v>549</v>
      </c>
      <c r="BC272" s="25" t="s">
        <v>550</v>
      </c>
      <c r="BD272" s="16"/>
      <c r="BE272" s="16"/>
      <c r="BF272" s="16"/>
      <c r="BG272" s="16"/>
      <c r="BH272" s="16"/>
      <c r="BI272" s="16"/>
      <c r="BJ272" s="16"/>
      <c r="BK272" s="16"/>
      <c r="BL272" s="20"/>
      <c r="BM272" s="57" t="s">
        <v>416</v>
      </c>
    </row>
    <row r="273" spans="1:65" s="43" customFormat="1" ht="12.95" customHeight="1" x14ac:dyDescent="0.2">
      <c r="A273" s="46" t="s">
        <v>528</v>
      </c>
      <c r="B273" s="14" t="s">
        <v>441</v>
      </c>
      <c r="C273" s="14"/>
      <c r="D273" s="69" t="s">
        <v>719</v>
      </c>
      <c r="E273" s="16"/>
      <c r="F273" s="69"/>
      <c r="G273" s="23" t="s">
        <v>530</v>
      </c>
      <c r="H273" s="23"/>
      <c r="I273" s="23" t="s">
        <v>531</v>
      </c>
      <c r="J273" s="23" t="s">
        <v>531</v>
      </c>
      <c r="K273" s="16" t="s">
        <v>25</v>
      </c>
      <c r="L273" s="16"/>
      <c r="M273" s="16"/>
      <c r="N273" s="47">
        <v>50</v>
      </c>
      <c r="O273" s="13" t="s">
        <v>242</v>
      </c>
      <c r="P273" s="160" t="s">
        <v>717</v>
      </c>
      <c r="Q273" s="14" t="s">
        <v>659</v>
      </c>
      <c r="R273" s="13" t="s">
        <v>234</v>
      </c>
      <c r="S273" s="13">
        <v>230000000</v>
      </c>
      <c r="T273" s="16" t="s">
        <v>536</v>
      </c>
      <c r="U273" s="16"/>
      <c r="V273" s="14" t="s">
        <v>284</v>
      </c>
      <c r="W273" s="16"/>
      <c r="X273" s="16"/>
      <c r="Y273" s="26">
        <v>0</v>
      </c>
      <c r="Z273" s="47">
        <v>90</v>
      </c>
      <c r="AA273" s="23">
        <v>10</v>
      </c>
      <c r="AB273" s="16"/>
      <c r="AC273" s="14" t="s">
        <v>236</v>
      </c>
      <c r="AD273" s="35"/>
      <c r="AE273" s="48"/>
      <c r="AF273" s="48">
        <v>140043400</v>
      </c>
      <c r="AG273" s="46">
        <f t="shared" si="287"/>
        <v>156848608.00000003</v>
      </c>
      <c r="AH273" s="35"/>
      <c r="AI273" s="48"/>
      <c r="AJ273" s="48">
        <v>235744700</v>
      </c>
      <c r="AK273" s="49">
        <f t="shared" si="292"/>
        <v>264034064.00000003</v>
      </c>
      <c r="AL273" s="16"/>
      <c r="AM273" s="48"/>
      <c r="AN273" s="49">
        <v>270158350</v>
      </c>
      <c r="AO273" s="49">
        <f t="shared" si="288"/>
        <v>302577352</v>
      </c>
      <c r="AP273" s="16"/>
      <c r="AQ273" s="16"/>
      <c r="AR273" s="49">
        <v>266649800</v>
      </c>
      <c r="AS273" s="49">
        <f t="shared" si="289"/>
        <v>298647776</v>
      </c>
      <c r="AT273" s="16"/>
      <c r="AU273" s="16"/>
      <c r="AV273" s="49">
        <v>266649800</v>
      </c>
      <c r="AW273" s="49">
        <f t="shared" si="290"/>
        <v>298647776</v>
      </c>
      <c r="AX273" s="16"/>
      <c r="AY273" s="50">
        <v>0</v>
      </c>
      <c r="AZ273" s="50">
        <f t="shared" si="263"/>
        <v>0</v>
      </c>
      <c r="BA273" s="16" t="s">
        <v>446</v>
      </c>
      <c r="BB273" s="16" t="s">
        <v>549</v>
      </c>
      <c r="BC273" s="25" t="s">
        <v>720</v>
      </c>
      <c r="BD273" s="16"/>
      <c r="BE273" s="16"/>
      <c r="BF273" s="16"/>
      <c r="BG273" s="16"/>
      <c r="BH273" s="16"/>
      <c r="BI273" s="16"/>
      <c r="BJ273" s="16"/>
      <c r="BK273" s="16"/>
      <c r="BL273" s="20"/>
      <c r="BM273" s="16" t="s">
        <v>746</v>
      </c>
    </row>
    <row r="274" spans="1:65" s="43" customFormat="1" ht="12.95" customHeight="1" x14ac:dyDescent="0.2">
      <c r="A274" s="46" t="s">
        <v>528</v>
      </c>
      <c r="B274" s="14" t="s">
        <v>441</v>
      </c>
      <c r="C274" s="14"/>
      <c r="D274" s="69" t="s">
        <v>773</v>
      </c>
      <c r="E274" s="16"/>
      <c r="F274" s="69"/>
      <c r="G274" s="23" t="s">
        <v>530</v>
      </c>
      <c r="H274" s="23"/>
      <c r="I274" s="23" t="s">
        <v>531</v>
      </c>
      <c r="J274" s="23" t="s">
        <v>531</v>
      </c>
      <c r="K274" s="16" t="s">
        <v>25</v>
      </c>
      <c r="L274" s="16"/>
      <c r="M274" s="16"/>
      <c r="N274" s="47">
        <v>50</v>
      </c>
      <c r="O274" s="13" t="s">
        <v>242</v>
      </c>
      <c r="P274" s="160" t="s">
        <v>717</v>
      </c>
      <c r="Q274" s="14" t="s">
        <v>758</v>
      </c>
      <c r="R274" s="13" t="s">
        <v>234</v>
      </c>
      <c r="S274" s="13">
        <v>230000000</v>
      </c>
      <c r="T274" s="16" t="s">
        <v>536</v>
      </c>
      <c r="U274" s="16"/>
      <c r="V274" s="14" t="s">
        <v>284</v>
      </c>
      <c r="W274" s="16"/>
      <c r="X274" s="16"/>
      <c r="Y274" s="26">
        <v>0</v>
      </c>
      <c r="Z274" s="47">
        <v>90</v>
      </c>
      <c r="AA274" s="23">
        <v>10</v>
      </c>
      <c r="AB274" s="16"/>
      <c r="AC274" s="14" t="s">
        <v>236</v>
      </c>
      <c r="AD274" s="35"/>
      <c r="AE274" s="48"/>
      <c r="AF274" s="48">
        <v>140043400</v>
      </c>
      <c r="AG274" s="46">
        <v>156848608.00000003</v>
      </c>
      <c r="AH274" s="35"/>
      <c r="AI274" s="48"/>
      <c r="AJ274" s="48">
        <v>235744700</v>
      </c>
      <c r="AK274" s="49">
        <v>264034064.00000003</v>
      </c>
      <c r="AL274" s="16"/>
      <c r="AM274" s="48"/>
      <c r="AN274" s="49">
        <v>270158350</v>
      </c>
      <c r="AO274" s="49">
        <v>302577352</v>
      </c>
      <c r="AP274" s="16"/>
      <c r="AQ274" s="16"/>
      <c r="AR274" s="49">
        <v>266649800</v>
      </c>
      <c r="AS274" s="49">
        <v>298647776</v>
      </c>
      <c r="AT274" s="16"/>
      <c r="AU274" s="16"/>
      <c r="AV274" s="49">
        <v>266649800</v>
      </c>
      <c r="AW274" s="49">
        <v>298647776</v>
      </c>
      <c r="AX274" s="16"/>
      <c r="AY274" s="50">
        <v>0</v>
      </c>
      <c r="AZ274" s="50">
        <v>0</v>
      </c>
      <c r="BA274" s="16" t="s">
        <v>446</v>
      </c>
      <c r="BB274" s="16" t="s">
        <v>549</v>
      </c>
      <c r="BC274" s="25" t="s">
        <v>720</v>
      </c>
      <c r="BD274" s="16"/>
      <c r="BE274" s="16"/>
      <c r="BF274" s="16"/>
      <c r="BG274" s="16"/>
      <c r="BH274" s="16"/>
      <c r="BI274" s="16"/>
      <c r="BJ274" s="16"/>
      <c r="BK274" s="16"/>
      <c r="BL274" s="20"/>
      <c r="BM274" s="16" t="s">
        <v>191</v>
      </c>
    </row>
    <row r="275" spans="1:65" s="43" customFormat="1" ht="12.95" customHeight="1" x14ac:dyDescent="0.2">
      <c r="A275" s="46" t="s">
        <v>528</v>
      </c>
      <c r="B275" s="14" t="s">
        <v>441</v>
      </c>
      <c r="C275" s="14"/>
      <c r="D275" s="69" t="s">
        <v>854</v>
      </c>
      <c r="E275" s="16"/>
      <c r="F275" s="69"/>
      <c r="G275" s="23" t="s">
        <v>530</v>
      </c>
      <c r="H275" s="23"/>
      <c r="I275" s="23" t="s">
        <v>531</v>
      </c>
      <c r="J275" s="23" t="s">
        <v>531</v>
      </c>
      <c r="K275" s="23" t="s">
        <v>25</v>
      </c>
      <c r="L275" s="16"/>
      <c r="M275" s="16"/>
      <c r="N275" s="47">
        <v>50</v>
      </c>
      <c r="O275" s="13">
        <v>230000000</v>
      </c>
      <c r="P275" s="16" t="s">
        <v>233</v>
      </c>
      <c r="Q275" s="14" t="s">
        <v>445</v>
      </c>
      <c r="R275" s="13" t="s">
        <v>234</v>
      </c>
      <c r="S275" s="13">
        <v>230000000</v>
      </c>
      <c r="T275" s="16" t="s">
        <v>536</v>
      </c>
      <c r="U275" s="16"/>
      <c r="V275" s="14" t="s">
        <v>284</v>
      </c>
      <c r="W275" s="16"/>
      <c r="X275" s="16"/>
      <c r="Y275" s="26">
        <v>0</v>
      </c>
      <c r="Z275" s="47">
        <v>90</v>
      </c>
      <c r="AA275" s="23">
        <v>10</v>
      </c>
      <c r="AB275" s="16"/>
      <c r="AC275" s="14" t="s">
        <v>236</v>
      </c>
      <c r="AD275" s="35"/>
      <c r="AE275" s="48"/>
      <c r="AF275" s="48">
        <v>140043400</v>
      </c>
      <c r="AG275" s="46">
        <f>AF275*1.12</f>
        <v>156848608.00000003</v>
      </c>
      <c r="AH275" s="35"/>
      <c r="AI275" s="48"/>
      <c r="AJ275" s="48">
        <v>235744700</v>
      </c>
      <c r="AK275" s="49">
        <f t="shared" ref="AK275" si="293">AJ275*1.12</f>
        <v>264034064.00000003</v>
      </c>
      <c r="AL275" s="16"/>
      <c r="AM275" s="48"/>
      <c r="AN275" s="49">
        <v>270158350</v>
      </c>
      <c r="AO275" s="49">
        <f>AN275*1.12</f>
        <v>302577352</v>
      </c>
      <c r="AP275" s="16"/>
      <c r="AQ275" s="16"/>
      <c r="AR275" s="49">
        <v>266649800</v>
      </c>
      <c r="AS275" s="49">
        <f>AR275*1.12</f>
        <v>298647776</v>
      </c>
      <c r="AT275" s="16"/>
      <c r="AU275" s="16"/>
      <c r="AV275" s="49">
        <v>266649800</v>
      </c>
      <c r="AW275" s="49">
        <f>AV275*1.12</f>
        <v>298647776</v>
      </c>
      <c r="AX275" s="16"/>
      <c r="AY275" s="50">
        <v>0</v>
      </c>
      <c r="AZ275" s="50">
        <f t="shared" ref="AZ275" si="294">AY275*1.12</f>
        <v>0</v>
      </c>
      <c r="BA275" s="45">
        <v>120240021112</v>
      </c>
      <c r="BB275" s="16" t="s">
        <v>549</v>
      </c>
      <c r="BC275" s="25" t="s">
        <v>550</v>
      </c>
      <c r="BD275" s="16"/>
      <c r="BE275" s="16"/>
      <c r="BF275" s="16"/>
      <c r="BG275" s="16"/>
      <c r="BH275" s="16"/>
      <c r="BI275" s="16"/>
      <c r="BJ275" s="16"/>
      <c r="BK275" s="16"/>
      <c r="BL275" s="20"/>
      <c r="BM275" s="16"/>
    </row>
    <row r="276" spans="1:65" s="43" customFormat="1" ht="12.95" customHeight="1" x14ac:dyDescent="0.2">
      <c r="A276" s="46" t="s">
        <v>528</v>
      </c>
      <c r="B276" s="14" t="s">
        <v>441</v>
      </c>
      <c r="C276" s="14"/>
      <c r="D276" s="69" t="s">
        <v>853</v>
      </c>
      <c r="E276" s="16"/>
      <c r="F276" s="69"/>
      <c r="G276" s="23" t="s">
        <v>530</v>
      </c>
      <c r="H276" s="23"/>
      <c r="I276" s="23" t="s">
        <v>531</v>
      </c>
      <c r="J276" s="23" t="s">
        <v>531</v>
      </c>
      <c r="K276" s="16" t="s">
        <v>849</v>
      </c>
      <c r="L276" s="16"/>
      <c r="M276" s="16"/>
      <c r="N276" s="47">
        <v>50</v>
      </c>
      <c r="O276" s="13">
        <v>230000000</v>
      </c>
      <c r="P276" s="16" t="s">
        <v>233</v>
      </c>
      <c r="Q276" s="14" t="s">
        <v>796</v>
      </c>
      <c r="R276" s="13" t="s">
        <v>234</v>
      </c>
      <c r="S276" s="13">
        <v>230000000</v>
      </c>
      <c r="T276" s="16" t="s">
        <v>536</v>
      </c>
      <c r="U276" s="16"/>
      <c r="V276" s="14" t="s">
        <v>284</v>
      </c>
      <c r="W276" s="16"/>
      <c r="X276" s="16"/>
      <c r="Y276" s="26">
        <v>0</v>
      </c>
      <c r="Z276" s="47">
        <v>90</v>
      </c>
      <c r="AA276" s="23">
        <v>10</v>
      </c>
      <c r="AB276" s="16"/>
      <c r="AC276" s="14" t="s">
        <v>236</v>
      </c>
      <c r="AD276" s="35"/>
      <c r="AE276" s="48"/>
      <c r="AF276" s="48">
        <v>140043400</v>
      </c>
      <c r="AG276" s="46">
        <f>AF276*1.12</f>
        <v>156848608.00000003</v>
      </c>
      <c r="AH276" s="35"/>
      <c r="AI276" s="48"/>
      <c r="AJ276" s="48">
        <v>235744700</v>
      </c>
      <c r="AK276" s="49">
        <f t="shared" ref="AK276:AK281" si="295">AJ276*1.12</f>
        <v>264034064.00000003</v>
      </c>
      <c r="AL276" s="16"/>
      <c r="AM276" s="48"/>
      <c r="AN276" s="49">
        <v>270158350</v>
      </c>
      <c r="AO276" s="49">
        <f>AN276*1.12</f>
        <v>302577352</v>
      </c>
      <c r="AP276" s="16"/>
      <c r="AQ276" s="16"/>
      <c r="AR276" s="49">
        <v>266649800</v>
      </c>
      <c r="AS276" s="49">
        <f>AR276*1.12</f>
        <v>298647776</v>
      </c>
      <c r="AT276" s="16"/>
      <c r="AU276" s="16"/>
      <c r="AV276" s="49">
        <v>266649800</v>
      </c>
      <c r="AW276" s="49">
        <f>AV276*1.12</f>
        <v>298647776</v>
      </c>
      <c r="AX276" s="16"/>
      <c r="AY276" s="59">
        <v>0</v>
      </c>
      <c r="AZ276" s="59">
        <f>IF(AC276="С НДС",AY276*1.12,AY276)</f>
        <v>0</v>
      </c>
      <c r="BA276" s="45">
        <v>120240021112</v>
      </c>
      <c r="BB276" s="16" t="s">
        <v>549</v>
      </c>
      <c r="BC276" s="25" t="s">
        <v>550</v>
      </c>
      <c r="BD276" s="16"/>
      <c r="BE276" s="16"/>
      <c r="BF276" s="16"/>
      <c r="BG276" s="16"/>
      <c r="BH276" s="16"/>
      <c r="BI276" s="16"/>
      <c r="BJ276" s="16"/>
      <c r="BK276" s="16"/>
      <c r="BL276" s="20"/>
      <c r="BM276" s="16" t="s">
        <v>194</v>
      </c>
    </row>
    <row r="277" spans="1:65" ht="12.95" customHeight="1" x14ac:dyDescent="0.2">
      <c r="A277" s="46" t="s">
        <v>528</v>
      </c>
      <c r="B277" s="14" t="s">
        <v>441</v>
      </c>
      <c r="C277" s="14"/>
      <c r="D277" s="69" t="s">
        <v>881</v>
      </c>
      <c r="E277" s="16"/>
      <c r="F277" s="69"/>
      <c r="G277" s="23" t="s">
        <v>530</v>
      </c>
      <c r="H277" s="23"/>
      <c r="I277" s="23" t="s">
        <v>531</v>
      </c>
      <c r="J277" s="23" t="s">
        <v>531</v>
      </c>
      <c r="K277" s="16" t="s">
        <v>849</v>
      </c>
      <c r="L277" s="16"/>
      <c r="M277" s="16"/>
      <c r="N277" s="47">
        <v>50</v>
      </c>
      <c r="O277" s="13">
        <v>230000000</v>
      </c>
      <c r="P277" s="16" t="s">
        <v>233</v>
      </c>
      <c r="Q277" s="14" t="s">
        <v>875</v>
      </c>
      <c r="R277" s="13" t="s">
        <v>234</v>
      </c>
      <c r="S277" s="13">
        <v>230000000</v>
      </c>
      <c r="T277" s="16" t="s">
        <v>536</v>
      </c>
      <c r="U277" s="16"/>
      <c r="V277" s="14" t="s">
        <v>284</v>
      </c>
      <c r="W277" s="16"/>
      <c r="X277" s="16"/>
      <c r="Y277" s="26">
        <v>0</v>
      </c>
      <c r="Z277" s="47">
        <v>90</v>
      </c>
      <c r="AA277" s="23">
        <v>10</v>
      </c>
      <c r="AB277" s="16"/>
      <c r="AC277" s="14" t="s">
        <v>236</v>
      </c>
      <c r="AD277" s="35"/>
      <c r="AE277" s="48"/>
      <c r="AF277" s="48">
        <v>140043400</v>
      </c>
      <c r="AG277" s="46">
        <f>AF277*1.12</f>
        <v>156848608.00000003</v>
      </c>
      <c r="AH277" s="35"/>
      <c r="AI277" s="48"/>
      <c r="AJ277" s="48">
        <v>235744700</v>
      </c>
      <c r="AK277" s="49">
        <f t="shared" si="295"/>
        <v>264034064.00000003</v>
      </c>
      <c r="AL277" s="16"/>
      <c r="AM277" s="48"/>
      <c r="AN277" s="49">
        <v>270158350</v>
      </c>
      <c r="AO277" s="49">
        <f>AN277*1.12</f>
        <v>302577352</v>
      </c>
      <c r="AP277" s="16"/>
      <c r="AQ277" s="16"/>
      <c r="AR277" s="49">
        <v>266649800</v>
      </c>
      <c r="AS277" s="49">
        <f>AR277*1.12</f>
        <v>298647776</v>
      </c>
      <c r="AT277" s="16"/>
      <c r="AU277" s="16"/>
      <c r="AV277" s="49">
        <v>266649800</v>
      </c>
      <c r="AW277" s="49">
        <f>AV277*1.12</f>
        <v>298647776</v>
      </c>
      <c r="AX277" s="16"/>
      <c r="AY277" s="50">
        <v>0</v>
      </c>
      <c r="AZ277" s="50">
        <v>0</v>
      </c>
      <c r="BA277" s="45">
        <v>120240021112</v>
      </c>
      <c r="BB277" s="16" t="s">
        <v>549</v>
      </c>
      <c r="BC277" s="25" t="s">
        <v>882</v>
      </c>
      <c r="BD277" s="16"/>
      <c r="BE277" s="16"/>
      <c r="BF277" s="16"/>
      <c r="BG277" s="16"/>
      <c r="BH277" s="16"/>
      <c r="BI277" s="16"/>
      <c r="BJ277" s="16"/>
      <c r="BK277" s="16"/>
      <c r="BL277" s="20"/>
      <c r="BM277" s="16" t="s">
        <v>194</v>
      </c>
    </row>
    <row r="278" spans="1:65" ht="12.95" customHeight="1" x14ac:dyDescent="0.2">
      <c r="A278" s="46" t="s">
        <v>528</v>
      </c>
      <c r="B278" s="14" t="s">
        <v>441</v>
      </c>
      <c r="C278" s="14"/>
      <c r="D278" s="69" t="s">
        <v>954</v>
      </c>
      <c r="E278" s="16"/>
      <c r="F278" s="69"/>
      <c r="G278" s="23" t="s">
        <v>530</v>
      </c>
      <c r="H278" s="23"/>
      <c r="I278" s="23" t="s">
        <v>531</v>
      </c>
      <c r="J278" s="23" t="s">
        <v>531</v>
      </c>
      <c r="K278" s="16" t="s">
        <v>849</v>
      </c>
      <c r="L278" s="16"/>
      <c r="M278" s="16"/>
      <c r="N278" s="47">
        <v>50</v>
      </c>
      <c r="O278" s="13">
        <v>230000000</v>
      </c>
      <c r="P278" s="16" t="s">
        <v>233</v>
      </c>
      <c r="Q278" s="14" t="s">
        <v>902</v>
      </c>
      <c r="R278" s="13" t="s">
        <v>234</v>
      </c>
      <c r="S278" s="13">
        <v>230000000</v>
      </c>
      <c r="T278" s="16" t="s">
        <v>536</v>
      </c>
      <c r="U278" s="16"/>
      <c r="V278" s="14" t="s">
        <v>284</v>
      </c>
      <c r="W278" s="16"/>
      <c r="X278" s="16"/>
      <c r="Y278" s="26">
        <v>0</v>
      </c>
      <c r="Z278" s="47">
        <v>90</v>
      </c>
      <c r="AA278" s="23">
        <v>10</v>
      </c>
      <c r="AB278" s="16"/>
      <c r="AC278" s="14" t="s">
        <v>236</v>
      </c>
      <c r="AD278" s="35"/>
      <c r="AE278" s="48"/>
      <c r="AF278" s="48">
        <v>140043400</v>
      </c>
      <c r="AG278" s="46">
        <f>AF278*1.12</f>
        <v>156848608.00000003</v>
      </c>
      <c r="AH278" s="35"/>
      <c r="AI278" s="48"/>
      <c r="AJ278" s="48">
        <v>235744700</v>
      </c>
      <c r="AK278" s="49">
        <f t="shared" si="295"/>
        <v>264034064.00000003</v>
      </c>
      <c r="AL278" s="16"/>
      <c r="AM278" s="48"/>
      <c r="AN278" s="49">
        <v>270158350</v>
      </c>
      <c r="AO278" s="49">
        <f>AN278*1.12</f>
        <v>302577352</v>
      </c>
      <c r="AP278" s="16"/>
      <c r="AQ278" s="16"/>
      <c r="AR278" s="49">
        <v>266649800</v>
      </c>
      <c r="AS278" s="49">
        <f>AR278*1.12</f>
        <v>298647776</v>
      </c>
      <c r="AT278" s="16"/>
      <c r="AU278" s="16"/>
      <c r="AV278" s="49">
        <v>266649800</v>
      </c>
      <c r="AW278" s="49">
        <f>AV278*1.12</f>
        <v>298647776</v>
      </c>
      <c r="AX278" s="16"/>
      <c r="AY278" s="50">
        <v>0</v>
      </c>
      <c r="AZ278" s="50">
        <f>AY278*1.12</f>
        <v>0</v>
      </c>
      <c r="BA278" s="45">
        <v>120240021112</v>
      </c>
      <c r="BB278" s="16" t="s">
        <v>549</v>
      </c>
      <c r="BC278" s="25" t="s">
        <v>882</v>
      </c>
      <c r="BD278" s="16"/>
      <c r="BE278" s="16"/>
      <c r="BF278" s="16"/>
      <c r="BG278" s="16"/>
      <c r="BH278" s="16"/>
      <c r="BI278" s="16"/>
      <c r="BJ278" s="16"/>
      <c r="BK278" s="16"/>
      <c r="BL278" s="20"/>
      <c r="BM278" s="16" t="s">
        <v>989</v>
      </c>
    </row>
    <row r="279" spans="1:65" s="43" customFormat="1" ht="12.95" customHeight="1" x14ac:dyDescent="0.2">
      <c r="A279" s="46" t="s">
        <v>528</v>
      </c>
      <c r="B279" s="14" t="s">
        <v>441</v>
      </c>
      <c r="C279" s="14"/>
      <c r="D279" s="92" t="s">
        <v>551</v>
      </c>
      <c r="E279" s="16"/>
      <c r="F279" s="96"/>
      <c r="G279" s="23" t="s">
        <v>530</v>
      </c>
      <c r="H279" s="23"/>
      <c r="I279" s="23" t="s">
        <v>531</v>
      </c>
      <c r="J279" s="23" t="s">
        <v>531</v>
      </c>
      <c r="K279" s="158" t="s">
        <v>25</v>
      </c>
      <c r="L279" s="16"/>
      <c r="M279" s="16"/>
      <c r="N279" s="47">
        <v>50</v>
      </c>
      <c r="O279" s="13">
        <v>230000000</v>
      </c>
      <c r="P279" s="16" t="s">
        <v>233</v>
      </c>
      <c r="Q279" s="13" t="s">
        <v>520</v>
      </c>
      <c r="R279" s="13" t="s">
        <v>234</v>
      </c>
      <c r="S279" s="13">
        <v>230000000</v>
      </c>
      <c r="T279" s="23" t="s">
        <v>532</v>
      </c>
      <c r="U279" s="16"/>
      <c r="V279" s="14" t="s">
        <v>284</v>
      </c>
      <c r="W279" s="16"/>
      <c r="X279" s="16"/>
      <c r="Y279" s="26">
        <v>0</v>
      </c>
      <c r="Z279" s="47">
        <v>90</v>
      </c>
      <c r="AA279" s="23">
        <v>10</v>
      </c>
      <c r="AB279" s="16"/>
      <c r="AC279" s="14" t="s">
        <v>236</v>
      </c>
      <c r="AD279" s="35"/>
      <c r="AE279" s="48"/>
      <c r="AF279" s="48">
        <v>56247190</v>
      </c>
      <c r="AG279" s="46">
        <f t="shared" si="287"/>
        <v>62996852.800000004</v>
      </c>
      <c r="AH279" s="35"/>
      <c r="AI279" s="48"/>
      <c r="AJ279" s="48">
        <v>51690558</v>
      </c>
      <c r="AK279" s="49">
        <f t="shared" si="295"/>
        <v>57893424.960000008</v>
      </c>
      <c r="AL279" s="16"/>
      <c r="AM279" s="48"/>
      <c r="AN279" s="49">
        <v>42471429</v>
      </c>
      <c r="AO279" s="49">
        <f t="shared" si="288"/>
        <v>47568000.480000004</v>
      </c>
      <c r="AP279" s="16"/>
      <c r="AQ279" s="16"/>
      <c r="AR279" s="49">
        <v>42471429</v>
      </c>
      <c r="AS279" s="49">
        <f t="shared" si="289"/>
        <v>47568000.480000004</v>
      </c>
      <c r="AT279" s="16"/>
      <c r="AU279" s="16"/>
      <c r="AV279" s="49">
        <v>42471429</v>
      </c>
      <c r="AW279" s="49">
        <f t="shared" si="290"/>
        <v>47568000.480000004</v>
      </c>
      <c r="AX279" s="16"/>
      <c r="AY279" s="50">
        <v>0</v>
      </c>
      <c r="AZ279" s="50">
        <f t="shared" si="263"/>
        <v>0</v>
      </c>
      <c r="BA279" s="45">
        <v>120240021112</v>
      </c>
      <c r="BB279" s="16" t="s">
        <v>552</v>
      </c>
      <c r="BC279" s="25" t="s">
        <v>553</v>
      </c>
      <c r="BD279" s="16"/>
      <c r="BE279" s="16"/>
      <c r="BF279" s="16"/>
      <c r="BG279" s="16"/>
      <c r="BH279" s="16"/>
      <c r="BI279" s="16"/>
      <c r="BJ279" s="16"/>
      <c r="BK279" s="16"/>
      <c r="BL279" s="20"/>
      <c r="BM279" s="57" t="s">
        <v>416</v>
      </c>
    </row>
    <row r="280" spans="1:65" s="43" customFormat="1" ht="12.95" customHeight="1" x14ac:dyDescent="0.2">
      <c r="A280" s="46" t="s">
        <v>528</v>
      </c>
      <c r="B280" s="14" t="s">
        <v>441</v>
      </c>
      <c r="C280" s="14"/>
      <c r="D280" s="69" t="s">
        <v>721</v>
      </c>
      <c r="E280" s="16"/>
      <c r="F280" s="69"/>
      <c r="G280" s="23" t="s">
        <v>530</v>
      </c>
      <c r="H280" s="23"/>
      <c r="I280" s="23" t="s">
        <v>531</v>
      </c>
      <c r="J280" s="23" t="s">
        <v>531</v>
      </c>
      <c r="K280" s="16" t="s">
        <v>25</v>
      </c>
      <c r="L280" s="16"/>
      <c r="M280" s="16"/>
      <c r="N280" s="47">
        <v>50</v>
      </c>
      <c r="O280" s="13">
        <v>230000000</v>
      </c>
      <c r="P280" s="16" t="s">
        <v>233</v>
      </c>
      <c r="Q280" s="14" t="s">
        <v>659</v>
      </c>
      <c r="R280" s="13" t="s">
        <v>234</v>
      </c>
      <c r="S280" s="13">
        <v>230000000</v>
      </c>
      <c r="T280" s="23" t="s">
        <v>532</v>
      </c>
      <c r="U280" s="16"/>
      <c r="V280" s="14" t="s">
        <v>284</v>
      </c>
      <c r="W280" s="16"/>
      <c r="X280" s="16"/>
      <c r="Y280" s="26">
        <v>0</v>
      </c>
      <c r="Z280" s="47">
        <v>90</v>
      </c>
      <c r="AA280" s="23">
        <v>10</v>
      </c>
      <c r="AB280" s="16"/>
      <c r="AC280" s="14" t="s">
        <v>236</v>
      </c>
      <c r="AD280" s="35"/>
      <c r="AE280" s="48"/>
      <c r="AF280" s="48">
        <v>56247190</v>
      </c>
      <c r="AG280" s="46">
        <f t="shared" si="287"/>
        <v>62996852.800000004</v>
      </c>
      <c r="AH280" s="35"/>
      <c r="AI280" s="48"/>
      <c r="AJ280" s="48">
        <v>51690558</v>
      </c>
      <c r="AK280" s="49">
        <f t="shared" si="295"/>
        <v>57893424.960000008</v>
      </c>
      <c r="AL280" s="16"/>
      <c r="AM280" s="48"/>
      <c r="AN280" s="49">
        <v>42471429</v>
      </c>
      <c r="AO280" s="49">
        <f t="shared" si="288"/>
        <v>47568000.480000004</v>
      </c>
      <c r="AP280" s="16"/>
      <c r="AQ280" s="16"/>
      <c r="AR280" s="49">
        <v>42471429</v>
      </c>
      <c r="AS280" s="49">
        <f t="shared" si="289"/>
        <v>47568000.480000004</v>
      </c>
      <c r="AT280" s="16"/>
      <c r="AU280" s="16"/>
      <c r="AV280" s="49">
        <v>42471429</v>
      </c>
      <c r="AW280" s="49">
        <f t="shared" si="290"/>
        <v>47568000.480000004</v>
      </c>
      <c r="AX280" s="16"/>
      <c r="AY280" s="59">
        <v>0</v>
      </c>
      <c r="AZ280" s="59">
        <f>IF(AC280="С НДС",AY280*1.12,AY280)</f>
        <v>0</v>
      </c>
      <c r="BA280" s="45">
        <v>120240021112</v>
      </c>
      <c r="BB280" s="16" t="s">
        <v>552</v>
      </c>
      <c r="BC280" s="25" t="s">
        <v>722</v>
      </c>
      <c r="BD280" s="16"/>
      <c r="BE280" s="16"/>
      <c r="BF280" s="16"/>
      <c r="BG280" s="16"/>
      <c r="BH280" s="16"/>
      <c r="BI280" s="16"/>
      <c r="BJ280" s="16"/>
      <c r="BK280" s="16"/>
      <c r="BL280" s="20"/>
      <c r="BM280" s="16" t="s">
        <v>194</v>
      </c>
    </row>
    <row r="281" spans="1:65" ht="12.95" customHeight="1" x14ac:dyDescent="0.2">
      <c r="A281" s="46" t="s">
        <v>528</v>
      </c>
      <c r="B281" s="14" t="s">
        <v>441</v>
      </c>
      <c r="C281" s="14"/>
      <c r="D281" s="69" t="s">
        <v>891</v>
      </c>
      <c r="E281" s="16"/>
      <c r="F281" s="69"/>
      <c r="G281" s="23" t="s">
        <v>530</v>
      </c>
      <c r="H281" s="23"/>
      <c r="I281" s="23" t="s">
        <v>531</v>
      </c>
      <c r="J281" s="23" t="s">
        <v>531</v>
      </c>
      <c r="K281" s="16" t="s">
        <v>25</v>
      </c>
      <c r="L281" s="16"/>
      <c r="M281" s="16"/>
      <c r="N281" s="47">
        <v>50</v>
      </c>
      <c r="O281" s="13">
        <v>230000000</v>
      </c>
      <c r="P281" s="16" t="s">
        <v>233</v>
      </c>
      <c r="Q281" s="14" t="s">
        <v>875</v>
      </c>
      <c r="R281" s="13" t="s">
        <v>234</v>
      </c>
      <c r="S281" s="13">
        <v>230000000</v>
      </c>
      <c r="T281" s="69" t="s">
        <v>532</v>
      </c>
      <c r="U281" s="16"/>
      <c r="V281" s="14" t="s">
        <v>284</v>
      </c>
      <c r="W281" s="16"/>
      <c r="X281" s="16"/>
      <c r="Y281" s="26">
        <v>0</v>
      </c>
      <c r="Z281" s="47">
        <v>90</v>
      </c>
      <c r="AA281" s="23">
        <v>10</v>
      </c>
      <c r="AB281" s="16"/>
      <c r="AC281" s="14" t="s">
        <v>236</v>
      </c>
      <c r="AD281" s="35"/>
      <c r="AE281" s="48"/>
      <c r="AF281" s="48">
        <v>56256000</v>
      </c>
      <c r="AG281" s="46">
        <f>AF281*1.12</f>
        <v>63006720.000000007</v>
      </c>
      <c r="AH281" s="35"/>
      <c r="AI281" s="48"/>
      <c r="AJ281" s="48">
        <v>51712000</v>
      </c>
      <c r="AK281" s="49">
        <f t="shared" si="295"/>
        <v>57917440.000000007</v>
      </c>
      <c r="AL281" s="16"/>
      <c r="AM281" s="48"/>
      <c r="AN281" s="49">
        <v>42720000</v>
      </c>
      <c r="AO281" s="49">
        <f>AN281*1.12</f>
        <v>47846400.000000007</v>
      </c>
      <c r="AP281" s="16"/>
      <c r="AQ281" s="16"/>
      <c r="AR281" s="49">
        <v>42720000</v>
      </c>
      <c r="AS281" s="49">
        <f>AR281*1.12</f>
        <v>47846400.000000007</v>
      </c>
      <c r="AT281" s="16"/>
      <c r="AU281" s="16"/>
      <c r="AV281" s="49">
        <v>42720000</v>
      </c>
      <c r="AW281" s="49">
        <f>AV281*1.12</f>
        <v>47846400.000000007</v>
      </c>
      <c r="AX281" s="16"/>
      <c r="AY281" s="50">
        <v>0</v>
      </c>
      <c r="AZ281" s="50">
        <f>AY281*1.12</f>
        <v>0</v>
      </c>
      <c r="BA281" s="45">
        <v>120240021112</v>
      </c>
      <c r="BB281" s="16" t="s">
        <v>552</v>
      </c>
      <c r="BC281" s="25" t="s">
        <v>722</v>
      </c>
      <c r="BD281" s="16"/>
      <c r="BE281" s="16"/>
      <c r="BF281" s="16"/>
      <c r="BG281" s="16"/>
      <c r="BH281" s="16"/>
      <c r="BI281" s="16"/>
      <c r="BJ281" s="16"/>
      <c r="BK281" s="16"/>
      <c r="BL281" s="16" t="s">
        <v>250</v>
      </c>
      <c r="BM281" s="178" t="s">
        <v>976</v>
      </c>
    </row>
    <row r="282" spans="1:65" s="43" customFormat="1" ht="12.95" customHeight="1" x14ac:dyDescent="0.2">
      <c r="A282" s="46" t="s">
        <v>528</v>
      </c>
      <c r="B282" s="14" t="s">
        <v>441</v>
      </c>
      <c r="C282" s="14"/>
      <c r="D282" s="92" t="s">
        <v>554</v>
      </c>
      <c r="E282" s="16"/>
      <c r="F282" s="96"/>
      <c r="G282" s="23" t="s">
        <v>530</v>
      </c>
      <c r="H282" s="23"/>
      <c r="I282" s="23" t="s">
        <v>531</v>
      </c>
      <c r="J282" s="23" t="s">
        <v>531</v>
      </c>
      <c r="K282" s="158" t="s">
        <v>25</v>
      </c>
      <c r="L282" s="16"/>
      <c r="M282" s="16"/>
      <c r="N282" s="47">
        <v>50</v>
      </c>
      <c r="O282" s="13">
        <v>230000000</v>
      </c>
      <c r="P282" s="16" t="s">
        <v>233</v>
      </c>
      <c r="Q282" s="13" t="s">
        <v>520</v>
      </c>
      <c r="R282" s="13" t="s">
        <v>234</v>
      </c>
      <c r="S282" s="13">
        <v>230000000</v>
      </c>
      <c r="T282" s="23" t="s">
        <v>536</v>
      </c>
      <c r="U282" s="16"/>
      <c r="V282" s="14" t="s">
        <v>284</v>
      </c>
      <c r="W282" s="16"/>
      <c r="X282" s="16"/>
      <c r="Y282" s="26">
        <v>0</v>
      </c>
      <c r="Z282" s="47">
        <v>90</v>
      </c>
      <c r="AA282" s="23">
        <v>10</v>
      </c>
      <c r="AB282" s="16"/>
      <c r="AC282" s="14" t="s">
        <v>236</v>
      </c>
      <c r="AD282" s="35"/>
      <c r="AE282" s="48"/>
      <c r="AF282" s="48">
        <v>49279821</v>
      </c>
      <c r="AG282" s="46">
        <f t="shared" ref="AG282:AG331" si="296">AF282*1.12</f>
        <v>55193399.520000003</v>
      </c>
      <c r="AH282" s="35"/>
      <c r="AI282" s="48"/>
      <c r="AJ282" s="48">
        <v>45287621</v>
      </c>
      <c r="AK282" s="49">
        <f t="shared" ref="AK282:AK313" si="297">AJ282*1.12</f>
        <v>50722135.520000003</v>
      </c>
      <c r="AL282" s="16"/>
      <c r="AM282" s="48"/>
      <c r="AN282" s="49">
        <v>37210470</v>
      </c>
      <c r="AO282" s="49">
        <f t="shared" ref="AO282:AO313" si="298">AN282*1.12</f>
        <v>41675726.400000006</v>
      </c>
      <c r="AP282" s="16"/>
      <c r="AQ282" s="16"/>
      <c r="AR282" s="49">
        <v>37210470</v>
      </c>
      <c r="AS282" s="49">
        <f t="shared" ref="AS282:AS313" si="299">AR282*1.12</f>
        <v>41675726.400000006</v>
      </c>
      <c r="AT282" s="16"/>
      <c r="AU282" s="16"/>
      <c r="AV282" s="49">
        <v>37210470</v>
      </c>
      <c r="AW282" s="49">
        <f t="shared" ref="AW282:AW313" si="300">AV282*1.12</f>
        <v>41675726.400000006</v>
      </c>
      <c r="AX282" s="16"/>
      <c r="AY282" s="50">
        <v>0</v>
      </c>
      <c r="AZ282" s="50">
        <f t="shared" si="263"/>
        <v>0</v>
      </c>
      <c r="BA282" s="45">
        <v>120240021112</v>
      </c>
      <c r="BB282" s="16" t="s">
        <v>555</v>
      </c>
      <c r="BC282" s="25" t="s">
        <v>556</v>
      </c>
      <c r="BD282" s="16"/>
      <c r="BE282" s="16"/>
      <c r="BF282" s="16"/>
      <c r="BG282" s="16"/>
      <c r="BH282" s="16"/>
      <c r="BI282" s="16"/>
      <c r="BJ282" s="16"/>
      <c r="BK282" s="16"/>
      <c r="BL282" s="20"/>
      <c r="BM282" s="57" t="s">
        <v>416</v>
      </c>
    </row>
    <row r="283" spans="1:65" s="43" customFormat="1" ht="12.95" customHeight="1" x14ac:dyDescent="0.2">
      <c r="A283" s="46" t="s">
        <v>528</v>
      </c>
      <c r="B283" s="14" t="s">
        <v>441</v>
      </c>
      <c r="C283" s="14"/>
      <c r="D283" s="69" t="s">
        <v>723</v>
      </c>
      <c r="E283" s="16"/>
      <c r="F283" s="69"/>
      <c r="G283" s="23" t="s">
        <v>530</v>
      </c>
      <c r="H283" s="23"/>
      <c r="I283" s="23" t="s">
        <v>531</v>
      </c>
      <c r="J283" s="23" t="s">
        <v>531</v>
      </c>
      <c r="K283" s="16" t="s">
        <v>25</v>
      </c>
      <c r="L283" s="16"/>
      <c r="M283" s="16"/>
      <c r="N283" s="47">
        <v>50</v>
      </c>
      <c r="O283" s="13">
        <v>230000000</v>
      </c>
      <c r="P283" s="16" t="s">
        <v>233</v>
      </c>
      <c r="Q283" s="14" t="s">
        <v>659</v>
      </c>
      <c r="R283" s="13" t="s">
        <v>234</v>
      </c>
      <c r="S283" s="13">
        <v>230000000</v>
      </c>
      <c r="T283" s="23" t="s">
        <v>536</v>
      </c>
      <c r="U283" s="16"/>
      <c r="V283" s="14" t="s">
        <v>284</v>
      </c>
      <c r="W283" s="16"/>
      <c r="X283" s="16"/>
      <c r="Y283" s="26">
        <v>0</v>
      </c>
      <c r="Z283" s="47">
        <v>90</v>
      </c>
      <c r="AA283" s="23">
        <v>10</v>
      </c>
      <c r="AB283" s="16"/>
      <c r="AC283" s="14" t="s">
        <v>236</v>
      </c>
      <c r="AD283" s="35"/>
      <c r="AE283" s="48"/>
      <c r="AF283" s="48">
        <v>49279821</v>
      </c>
      <c r="AG283" s="46">
        <f t="shared" si="296"/>
        <v>55193399.520000003</v>
      </c>
      <c r="AH283" s="35"/>
      <c r="AI283" s="48"/>
      <c r="AJ283" s="48">
        <v>45287621</v>
      </c>
      <c r="AK283" s="49">
        <f t="shared" si="297"/>
        <v>50722135.520000003</v>
      </c>
      <c r="AL283" s="16"/>
      <c r="AM283" s="48"/>
      <c r="AN283" s="49">
        <v>37210470</v>
      </c>
      <c r="AO283" s="49">
        <f t="shared" si="298"/>
        <v>41675726.400000006</v>
      </c>
      <c r="AP283" s="16"/>
      <c r="AQ283" s="16"/>
      <c r="AR283" s="49">
        <v>37210470</v>
      </c>
      <c r="AS283" s="49">
        <f t="shared" si="299"/>
        <v>41675726.400000006</v>
      </c>
      <c r="AT283" s="16"/>
      <c r="AU283" s="16"/>
      <c r="AV283" s="49">
        <v>37210470</v>
      </c>
      <c r="AW283" s="49">
        <f t="shared" si="300"/>
        <v>41675726.400000006</v>
      </c>
      <c r="AX283" s="16"/>
      <c r="AY283" s="59">
        <v>0</v>
      </c>
      <c r="AZ283" s="59">
        <f>IF(AC283="С НДС",AY283*1.12,AY283)</f>
        <v>0</v>
      </c>
      <c r="BA283" s="45">
        <v>120240021112</v>
      </c>
      <c r="BB283" s="16" t="s">
        <v>555</v>
      </c>
      <c r="BC283" s="25" t="s">
        <v>724</v>
      </c>
      <c r="BD283" s="16"/>
      <c r="BE283" s="16"/>
      <c r="BF283" s="16"/>
      <c r="BG283" s="16"/>
      <c r="BH283" s="16"/>
      <c r="BI283" s="16"/>
      <c r="BJ283" s="16"/>
      <c r="BK283" s="16"/>
      <c r="BL283" s="20"/>
      <c r="BM283" s="16" t="s">
        <v>194</v>
      </c>
    </row>
    <row r="284" spans="1:65" ht="12.95" customHeight="1" x14ac:dyDescent="0.2">
      <c r="A284" s="46" t="s">
        <v>528</v>
      </c>
      <c r="B284" s="14" t="s">
        <v>441</v>
      </c>
      <c r="C284" s="14"/>
      <c r="D284" s="69" t="s">
        <v>892</v>
      </c>
      <c r="E284" s="16"/>
      <c r="F284" s="69"/>
      <c r="G284" s="23" t="s">
        <v>530</v>
      </c>
      <c r="H284" s="23"/>
      <c r="I284" s="23" t="s">
        <v>531</v>
      </c>
      <c r="J284" s="23" t="s">
        <v>531</v>
      </c>
      <c r="K284" s="16" t="s">
        <v>25</v>
      </c>
      <c r="L284" s="16"/>
      <c r="M284" s="16"/>
      <c r="N284" s="47">
        <v>50</v>
      </c>
      <c r="O284" s="13">
        <v>230000000</v>
      </c>
      <c r="P284" s="16" t="s">
        <v>233</v>
      </c>
      <c r="Q284" s="14" t="s">
        <v>875</v>
      </c>
      <c r="R284" s="13" t="s">
        <v>234</v>
      </c>
      <c r="S284" s="13">
        <v>230000000</v>
      </c>
      <c r="T284" s="23" t="s">
        <v>536</v>
      </c>
      <c r="U284" s="16"/>
      <c r="V284" s="14" t="s">
        <v>284</v>
      </c>
      <c r="W284" s="16"/>
      <c r="X284" s="16"/>
      <c r="Y284" s="26">
        <v>0</v>
      </c>
      <c r="Z284" s="47">
        <v>90</v>
      </c>
      <c r="AA284" s="23">
        <v>10</v>
      </c>
      <c r="AB284" s="16"/>
      <c r="AC284" s="14" t="s">
        <v>236</v>
      </c>
      <c r="AD284" s="35"/>
      <c r="AE284" s="48"/>
      <c r="AF284" s="48">
        <v>49280000</v>
      </c>
      <c r="AG284" s="46">
        <f>AF284*1.12</f>
        <v>55193600.000000007</v>
      </c>
      <c r="AH284" s="35"/>
      <c r="AI284" s="48"/>
      <c r="AJ284" s="48">
        <v>45312000</v>
      </c>
      <c r="AK284" s="49">
        <f>AJ284*1.12</f>
        <v>50749440.000000007</v>
      </c>
      <c r="AL284" s="16"/>
      <c r="AM284" s="48"/>
      <c r="AN284" s="49">
        <v>38592000</v>
      </c>
      <c r="AO284" s="49">
        <f>AN284*1.12</f>
        <v>43223040.000000007</v>
      </c>
      <c r="AP284" s="16"/>
      <c r="AQ284" s="16"/>
      <c r="AR284" s="49">
        <v>38592000</v>
      </c>
      <c r="AS284" s="49">
        <f>AR284*1.12</f>
        <v>43223040.000000007</v>
      </c>
      <c r="AT284" s="16"/>
      <c r="AU284" s="16"/>
      <c r="AV284" s="49">
        <v>38592000</v>
      </c>
      <c r="AW284" s="49">
        <f>AV284*1.12</f>
        <v>43223040.000000007</v>
      </c>
      <c r="AX284" s="16"/>
      <c r="AY284" s="50">
        <v>0</v>
      </c>
      <c r="AZ284" s="50">
        <f>AY284*1.12</f>
        <v>0</v>
      </c>
      <c r="BA284" s="45">
        <v>120240021112</v>
      </c>
      <c r="BB284" s="16" t="s">
        <v>555</v>
      </c>
      <c r="BC284" s="25" t="s">
        <v>724</v>
      </c>
      <c r="BD284" s="16"/>
      <c r="BE284" s="16"/>
      <c r="BF284" s="16"/>
      <c r="BG284" s="16"/>
      <c r="BH284" s="16"/>
      <c r="BI284" s="16"/>
      <c r="BJ284" s="16"/>
      <c r="BK284" s="16"/>
      <c r="BL284" s="16" t="s">
        <v>250</v>
      </c>
      <c r="BM284" s="178" t="s">
        <v>976</v>
      </c>
    </row>
    <row r="285" spans="1:65" s="43" customFormat="1" ht="12.95" customHeight="1" x14ac:dyDescent="0.2">
      <c r="A285" s="46" t="s">
        <v>528</v>
      </c>
      <c r="B285" s="14" t="s">
        <v>441</v>
      </c>
      <c r="C285" s="14"/>
      <c r="D285" s="92" t="s">
        <v>557</v>
      </c>
      <c r="E285" s="16"/>
      <c r="F285" s="96"/>
      <c r="G285" s="23" t="s">
        <v>530</v>
      </c>
      <c r="H285" s="23"/>
      <c r="I285" s="23" t="s">
        <v>531</v>
      </c>
      <c r="J285" s="23" t="s">
        <v>531</v>
      </c>
      <c r="K285" s="158" t="s">
        <v>25</v>
      </c>
      <c r="L285" s="16"/>
      <c r="M285" s="16"/>
      <c r="N285" s="47">
        <v>50</v>
      </c>
      <c r="O285" s="13">
        <v>230000000</v>
      </c>
      <c r="P285" s="16" t="s">
        <v>233</v>
      </c>
      <c r="Q285" s="13" t="s">
        <v>520</v>
      </c>
      <c r="R285" s="13" t="s">
        <v>234</v>
      </c>
      <c r="S285" s="13">
        <v>230000000</v>
      </c>
      <c r="T285" s="23" t="s">
        <v>280</v>
      </c>
      <c r="U285" s="16"/>
      <c r="V285" s="14" t="s">
        <v>284</v>
      </c>
      <c r="W285" s="16"/>
      <c r="X285" s="16"/>
      <c r="Y285" s="26">
        <v>0</v>
      </c>
      <c r="Z285" s="47">
        <v>90</v>
      </c>
      <c r="AA285" s="23">
        <v>10</v>
      </c>
      <c r="AB285" s="16"/>
      <c r="AC285" s="14" t="s">
        <v>236</v>
      </c>
      <c r="AD285" s="35"/>
      <c r="AE285" s="48"/>
      <c r="AF285" s="48">
        <v>37804949</v>
      </c>
      <c r="AG285" s="46">
        <f t="shared" si="296"/>
        <v>42341542.880000003</v>
      </c>
      <c r="AH285" s="35"/>
      <c r="AI285" s="48"/>
      <c r="AJ285" s="48">
        <v>34742338</v>
      </c>
      <c r="AK285" s="49">
        <f t="shared" si="297"/>
        <v>38911418.560000002</v>
      </c>
      <c r="AL285" s="16"/>
      <c r="AM285" s="48"/>
      <c r="AN285" s="49">
        <v>28545963</v>
      </c>
      <c r="AO285" s="49">
        <f t="shared" si="298"/>
        <v>31971478.560000002</v>
      </c>
      <c r="AP285" s="16"/>
      <c r="AQ285" s="16"/>
      <c r="AR285" s="49">
        <v>28545963</v>
      </c>
      <c r="AS285" s="49">
        <f t="shared" si="299"/>
        <v>31971478.560000002</v>
      </c>
      <c r="AT285" s="16"/>
      <c r="AU285" s="16"/>
      <c r="AV285" s="49">
        <v>28545963</v>
      </c>
      <c r="AW285" s="49">
        <f t="shared" si="300"/>
        <v>31971478.560000002</v>
      </c>
      <c r="AX285" s="16"/>
      <c r="AY285" s="50">
        <v>0</v>
      </c>
      <c r="AZ285" s="50">
        <f t="shared" si="263"/>
        <v>0</v>
      </c>
      <c r="BA285" s="45">
        <v>120240021112</v>
      </c>
      <c r="BB285" s="16" t="s">
        <v>558</v>
      </c>
      <c r="BC285" s="25" t="s">
        <v>559</v>
      </c>
      <c r="BD285" s="16"/>
      <c r="BE285" s="16"/>
      <c r="BF285" s="16"/>
      <c r="BG285" s="16"/>
      <c r="BH285" s="16"/>
      <c r="BI285" s="16"/>
      <c r="BJ285" s="16"/>
      <c r="BK285" s="16"/>
      <c r="BL285" s="20"/>
      <c r="BM285" s="57" t="s">
        <v>416</v>
      </c>
    </row>
    <row r="286" spans="1:65" s="43" customFormat="1" ht="12.95" customHeight="1" x14ac:dyDescent="0.2">
      <c r="A286" s="46" t="s">
        <v>528</v>
      </c>
      <c r="B286" s="14" t="s">
        <v>441</v>
      </c>
      <c r="C286" s="14"/>
      <c r="D286" s="69" t="s">
        <v>725</v>
      </c>
      <c r="E286" s="16"/>
      <c r="F286" s="69"/>
      <c r="G286" s="23" t="s">
        <v>530</v>
      </c>
      <c r="H286" s="23"/>
      <c r="I286" s="23" t="s">
        <v>531</v>
      </c>
      <c r="J286" s="23" t="s">
        <v>531</v>
      </c>
      <c r="K286" s="16" t="s">
        <v>25</v>
      </c>
      <c r="L286" s="16"/>
      <c r="M286" s="16"/>
      <c r="N286" s="47">
        <v>50</v>
      </c>
      <c r="O286" s="13">
        <v>230000000</v>
      </c>
      <c r="P286" s="16" t="s">
        <v>233</v>
      </c>
      <c r="Q286" s="14" t="s">
        <v>659</v>
      </c>
      <c r="R286" s="13" t="s">
        <v>234</v>
      </c>
      <c r="S286" s="13">
        <v>230000000</v>
      </c>
      <c r="T286" s="23" t="s">
        <v>280</v>
      </c>
      <c r="U286" s="16"/>
      <c r="V286" s="14" t="s">
        <v>284</v>
      </c>
      <c r="W286" s="16"/>
      <c r="X286" s="16"/>
      <c r="Y286" s="26">
        <v>0</v>
      </c>
      <c r="Z286" s="47">
        <v>90</v>
      </c>
      <c r="AA286" s="23">
        <v>10</v>
      </c>
      <c r="AB286" s="16"/>
      <c r="AC286" s="14" t="s">
        <v>236</v>
      </c>
      <c r="AD286" s="35"/>
      <c r="AE286" s="48"/>
      <c r="AF286" s="48">
        <v>37804949</v>
      </c>
      <c r="AG286" s="46">
        <f t="shared" si="296"/>
        <v>42341542.880000003</v>
      </c>
      <c r="AH286" s="35"/>
      <c r="AI286" s="48"/>
      <c r="AJ286" s="48">
        <v>34742338</v>
      </c>
      <c r="AK286" s="49">
        <f t="shared" si="297"/>
        <v>38911418.560000002</v>
      </c>
      <c r="AL286" s="16"/>
      <c r="AM286" s="48"/>
      <c r="AN286" s="49">
        <v>28545963</v>
      </c>
      <c r="AO286" s="49">
        <f t="shared" si="298"/>
        <v>31971478.560000002</v>
      </c>
      <c r="AP286" s="16"/>
      <c r="AQ286" s="16"/>
      <c r="AR286" s="49">
        <v>28545963</v>
      </c>
      <c r="AS286" s="49">
        <f t="shared" si="299"/>
        <v>31971478.560000002</v>
      </c>
      <c r="AT286" s="16"/>
      <c r="AU286" s="16"/>
      <c r="AV286" s="49">
        <v>28545963</v>
      </c>
      <c r="AW286" s="49">
        <f t="shared" si="300"/>
        <v>31971478.560000002</v>
      </c>
      <c r="AX286" s="16"/>
      <c r="AY286" s="59">
        <v>0</v>
      </c>
      <c r="AZ286" s="59">
        <f>IF(AC286="С НДС",AY286*1.12,AY286)</f>
        <v>0</v>
      </c>
      <c r="BA286" s="45">
        <v>120240021112</v>
      </c>
      <c r="BB286" s="16" t="s">
        <v>558</v>
      </c>
      <c r="BC286" s="25" t="s">
        <v>726</v>
      </c>
      <c r="BD286" s="16"/>
      <c r="BE286" s="16"/>
      <c r="BF286" s="16"/>
      <c r="BG286" s="16"/>
      <c r="BH286" s="16"/>
      <c r="BI286" s="16"/>
      <c r="BJ286" s="16"/>
      <c r="BK286" s="16"/>
      <c r="BL286" s="20"/>
      <c r="BM286" s="16" t="s">
        <v>194</v>
      </c>
    </row>
    <row r="287" spans="1:65" ht="12.95" customHeight="1" x14ac:dyDescent="0.2">
      <c r="A287" s="46" t="s">
        <v>528</v>
      </c>
      <c r="B287" s="14" t="s">
        <v>441</v>
      </c>
      <c r="C287" s="14"/>
      <c r="D287" s="69" t="s">
        <v>893</v>
      </c>
      <c r="E287" s="16"/>
      <c r="F287" s="69"/>
      <c r="G287" s="23" t="s">
        <v>530</v>
      </c>
      <c r="H287" s="23"/>
      <c r="I287" s="23" t="s">
        <v>531</v>
      </c>
      <c r="J287" s="23" t="s">
        <v>531</v>
      </c>
      <c r="K287" s="16" t="s">
        <v>25</v>
      </c>
      <c r="L287" s="16"/>
      <c r="M287" s="16"/>
      <c r="N287" s="47">
        <v>50</v>
      </c>
      <c r="O287" s="13">
        <v>230000000</v>
      </c>
      <c r="P287" s="16" t="s">
        <v>233</v>
      </c>
      <c r="Q287" s="14" t="s">
        <v>875</v>
      </c>
      <c r="R287" s="13" t="s">
        <v>234</v>
      </c>
      <c r="S287" s="13">
        <v>230000000</v>
      </c>
      <c r="T287" s="23" t="s">
        <v>280</v>
      </c>
      <c r="U287" s="16"/>
      <c r="V287" s="14" t="s">
        <v>284</v>
      </c>
      <c r="W287" s="16"/>
      <c r="X287" s="16"/>
      <c r="Y287" s="26">
        <v>0</v>
      </c>
      <c r="Z287" s="47">
        <v>90</v>
      </c>
      <c r="AA287" s="23">
        <v>10</v>
      </c>
      <c r="AB287" s="16"/>
      <c r="AC287" s="14" t="s">
        <v>236</v>
      </c>
      <c r="AD287" s="35"/>
      <c r="AE287" s="48"/>
      <c r="AF287" s="48">
        <v>37792000</v>
      </c>
      <c r="AG287" s="46">
        <f>AF287*1.12</f>
        <v>42327040.000000007</v>
      </c>
      <c r="AH287" s="35"/>
      <c r="AI287" s="48"/>
      <c r="AJ287" s="48">
        <v>34656000</v>
      </c>
      <c r="AK287" s="49">
        <f>AJ287*1.12</f>
        <v>38814720</v>
      </c>
      <c r="AL287" s="16"/>
      <c r="AM287" s="48"/>
      <c r="AN287" s="49">
        <v>28960000</v>
      </c>
      <c r="AO287" s="49">
        <f>AN287*1.12</f>
        <v>32435200.000000004</v>
      </c>
      <c r="AP287" s="16"/>
      <c r="AQ287" s="16"/>
      <c r="AR287" s="49">
        <v>28960000</v>
      </c>
      <c r="AS287" s="49">
        <f>AR287*1.12</f>
        <v>32435200.000000004</v>
      </c>
      <c r="AT287" s="16"/>
      <c r="AU287" s="16"/>
      <c r="AV287" s="49">
        <v>28960000</v>
      </c>
      <c r="AW287" s="49">
        <f>AV287*1.12</f>
        <v>32435200.000000004</v>
      </c>
      <c r="AX287" s="16"/>
      <c r="AY287" s="50">
        <v>0</v>
      </c>
      <c r="AZ287" s="50">
        <f>AY287*1.12</f>
        <v>0</v>
      </c>
      <c r="BA287" s="45">
        <v>120240021112</v>
      </c>
      <c r="BB287" s="16" t="s">
        <v>558</v>
      </c>
      <c r="BC287" s="25" t="s">
        <v>726</v>
      </c>
      <c r="BD287" s="16"/>
      <c r="BE287" s="16"/>
      <c r="BF287" s="16"/>
      <c r="BG287" s="16"/>
      <c r="BH287" s="16"/>
      <c r="BI287" s="16"/>
      <c r="BJ287" s="16"/>
      <c r="BK287" s="16"/>
      <c r="BL287" s="16" t="s">
        <v>250</v>
      </c>
      <c r="BM287" s="178" t="s">
        <v>976</v>
      </c>
    </row>
    <row r="288" spans="1:65" s="44" customFormat="1" ht="12.95" customHeight="1" x14ac:dyDescent="0.2">
      <c r="A288" s="46" t="s">
        <v>528</v>
      </c>
      <c r="B288" s="14" t="s">
        <v>441</v>
      </c>
      <c r="C288" s="14"/>
      <c r="D288" s="92" t="s">
        <v>560</v>
      </c>
      <c r="E288" s="23"/>
      <c r="F288" s="96"/>
      <c r="G288" s="23" t="s">
        <v>530</v>
      </c>
      <c r="H288" s="23"/>
      <c r="I288" s="23" t="s">
        <v>531</v>
      </c>
      <c r="J288" s="23" t="s">
        <v>531</v>
      </c>
      <c r="K288" s="23" t="s">
        <v>25</v>
      </c>
      <c r="L288" s="16"/>
      <c r="M288" s="16"/>
      <c r="N288" s="23">
        <v>50</v>
      </c>
      <c r="O288" s="15">
        <v>230000000</v>
      </c>
      <c r="P288" s="16" t="s">
        <v>233</v>
      </c>
      <c r="Q288" s="13" t="s">
        <v>520</v>
      </c>
      <c r="R288" s="16" t="s">
        <v>234</v>
      </c>
      <c r="S288" s="16">
        <v>230000000</v>
      </c>
      <c r="T288" s="23" t="s">
        <v>140</v>
      </c>
      <c r="U288" s="23"/>
      <c r="V288" s="14" t="s">
        <v>284</v>
      </c>
      <c r="W288" s="23"/>
      <c r="X288" s="23"/>
      <c r="Y288" s="26">
        <v>0</v>
      </c>
      <c r="Z288" s="47">
        <v>90</v>
      </c>
      <c r="AA288" s="23">
        <v>10</v>
      </c>
      <c r="AB288" s="23"/>
      <c r="AC288" s="14" t="s">
        <v>236</v>
      </c>
      <c r="AD288" s="23"/>
      <c r="AE288" s="23"/>
      <c r="AF288" s="48">
        <v>39265860</v>
      </c>
      <c r="AG288" s="46">
        <f t="shared" si="296"/>
        <v>43977763.200000003</v>
      </c>
      <c r="AH288" s="35"/>
      <c r="AI288" s="49"/>
      <c r="AJ288" s="49">
        <v>36084899</v>
      </c>
      <c r="AK288" s="49">
        <f t="shared" si="297"/>
        <v>40415086.880000003</v>
      </c>
      <c r="AL288" s="23"/>
      <c r="AM288" s="49"/>
      <c r="AN288" s="49">
        <v>29649075</v>
      </c>
      <c r="AO288" s="49">
        <f t="shared" si="298"/>
        <v>33206964.000000004</v>
      </c>
      <c r="AP288" s="23"/>
      <c r="AQ288" s="23"/>
      <c r="AR288" s="49">
        <v>29649075</v>
      </c>
      <c r="AS288" s="49">
        <f t="shared" si="299"/>
        <v>33206964.000000004</v>
      </c>
      <c r="AT288" s="23"/>
      <c r="AU288" s="23"/>
      <c r="AV288" s="49">
        <v>29649075</v>
      </c>
      <c r="AW288" s="49">
        <f t="shared" si="300"/>
        <v>33206964.000000004</v>
      </c>
      <c r="AX288" s="16"/>
      <c r="AY288" s="50">
        <v>0</v>
      </c>
      <c r="AZ288" s="50">
        <f t="shared" si="263"/>
        <v>0</v>
      </c>
      <c r="BA288" s="47">
        <v>120240021112</v>
      </c>
      <c r="BB288" s="23" t="s">
        <v>561</v>
      </c>
      <c r="BC288" s="23" t="s">
        <v>562</v>
      </c>
      <c r="BD288" s="23"/>
      <c r="BE288" s="23"/>
      <c r="BF288" s="23"/>
      <c r="BG288" s="23"/>
      <c r="BH288" s="23"/>
      <c r="BI288" s="23"/>
      <c r="BJ288" s="23"/>
      <c r="BK288" s="23"/>
      <c r="BL288" s="23"/>
      <c r="BM288" s="57" t="s">
        <v>416</v>
      </c>
    </row>
    <row r="289" spans="1:65" s="44" customFormat="1" ht="12.95" customHeight="1" x14ac:dyDescent="0.2">
      <c r="A289" s="46" t="s">
        <v>528</v>
      </c>
      <c r="B289" s="14" t="s">
        <v>441</v>
      </c>
      <c r="C289" s="14"/>
      <c r="D289" s="69" t="s">
        <v>727</v>
      </c>
      <c r="E289" s="23"/>
      <c r="F289" s="69"/>
      <c r="G289" s="23" t="s">
        <v>530</v>
      </c>
      <c r="H289" s="23"/>
      <c r="I289" s="23" t="s">
        <v>531</v>
      </c>
      <c r="J289" s="23" t="s">
        <v>531</v>
      </c>
      <c r="K289" s="23" t="s">
        <v>25</v>
      </c>
      <c r="L289" s="16"/>
      <c r="M289" s="16"/>
      <c r="N289" s="23">
        <v>50</v>
      </c>
      <c r="O289" s="15">
        <v>230000000</v>
      </c>
      <c r="P289" s="16" t="s">
        <v>233</v>
      </c>
      <c r="Q289" s="14" t="s">
        <v>659</v>
      </c>
      <c r="R289" s="16" t="s">
        <v>234</v>
      </c>
      <c r="S289" s="16">
        <v>230000000</v>
      </c>
      <c r="T289" s="23" t="s">
        <v>140</v>
      </c>
      <c r="U289" s="23"/>
      <c r="V289" s="14" t="s">
        <v>284</v>
      </c>
      <c r="W289" s="23"/>
      <c r="X289" s="23"/>
      <c r="Y289" s="26">
        <v>0</v>
      </c>
      <c r="Z289" s="47">
        <v>90</v>
      </c>
      <c r="AA289" s="23">
        <v>10</v>
      </c>
      <c r="AB289" s="23"/>
      <c r="AC289" s="14" t="s">
        <v>236</v>
      </c>
      <c r="AD289" s="23"/>
      <c r="AE289" s="23"/>
      <c r="AF289" s="48">
        <v>39265860</v>
      </c>
      <c r="AG289" s="46">
        <f t="shared" si="296"/>
        <v>43977763.200000003</v>
      </c>
      <c r="AH289" s="35"/>
      <c r="AI289" s="49"/>
      <c r="AJ289" s="49">
        <v>36084899</v>
      </c>
      <c r="AK289" s="49">
        <f t="shared" si="297"/>
        <v>40415086.880000003</v>
      </c>
      <c r="AL289" s="23"/>
      <c r="AM289" s="49"/>
      <c r="AN289" s="49">
        <v>29649075</v>
      </c>
      <c r="AO289" s="49">
        <f t="shared" si="298"/>
        <v>33206964.000000004</v>
      </c>
      <c r="AP289" s="23"/>
      <c r="AQ289" s="23"/>
      <c r="AR289" s="49">
        <v>29649075</v>
      </c>
      <c r="AS289" s="49">
        <f t="shared" si="299"/>
        <v>33206964.000000004</v>
      </c>
      <c r="AT289" s="23"/>
      <c r="AU289" s="23"/>
      <c r="AV289" s="49">
        <v>29649075</v>
      </c>
      <c r="AW289" s="49">
        <f t="shared" si="300"/>
        <v>33206964.000000004</v>
      </c>
      <c r="AX289" s="16"/>
      <c r="AY289" s="59">
        <v>0</v>
      </c>
      <c r="AZ289" s="59">
        <f>IF(AC289="С НДС",AY289*1.12,AY289)</f>
        <v>0</v>
      </c>
      <c r="BA289" s="47">
        <v>120240021112</v>
      </c>
      <c r="BB289" s="23" t="s">
        <v>561</v>
      </c>
      <c r="BC289" s="23" t="s">
        <v>728</v>
      </c>
      <c r="BD289" s="23"/>
      <c r="BE289" s="23"/>
      <c r="BF289" s="23"/>
      <c r="BG289" s="23"/>
      <c r="BH289" s="23"/>
      <c r="BI289" s="23"/>
      <c r="BJ289" s="23"/>
      <c r="BK289" s="23"/>
      <c r="BL289" s="23"/>
      <c r="BM289" s="16" t="s">
        <v>194</v>
      </c>
    </row>
    <row r="290" spans="1:65" ht="12.95" customHeight="1" x14ac:dyDescent="0.2">
      <c r="A290" s="46" t="s">
        <v>528</v>
      </c>
      <c r="B290" s="14" t="s">
        <v>441</v>
      </c>
      <c r="C290" s="14"/>
      <c r="D290" s="69" t="s">
        <v>894</v>
      </c>
      <c r="E290" s="23"/>
      <c r="F290" s="69"/>
      <c r="G290" s="23" t="s">
        <v>530</v>
      </c>
      <c r="H290" s="23"/>
      <c r="I290" s="23" t="s">
        <v>531</v>
      </c>
      <c r="J290" s="23" t="s">
        <v>531</v>
      </c>
      <c r="K290" s="23" t="s">
        <v>25</v>
      </c>
      <c r="L290" s="16"/>
      <c r="M290" s="16"/>
      <c r="N290" s="23">
        <v>50</v>
      </c>
      <c r="O290" s="15">
        <v>230000000</v>
      </c>
      <c r="P290" s="16" t="s">
        <v>233</v>
      </c>
      <c r="Q290" s="14" t="s">
        <v>875</v>
      </c>
      <c r="R290" s="16" t="s">
        <v>234</v>
      </c>
      <c r="S290" s="16">
        <v>230000000</v>
      </c>
      <c r="T290" s="23" t="s">
        <v>140</v>
      </c>
      <c r="U290" s="23"/>
      <c r="V290" s="14" t="s">
        <v>284</v>
      </c>
      <c r="W290" s="23"/>
      <c r="X290" s="23"/>
      <c r="Y290" s="26">
        <v>0</v>
      </c>
      <c r="Z290" s="47">
        <v>90</v>
      </c>
      <c r="AA290" s="23">
        <v>10</v>
      </c>
      <c r="AB290" s="23"/>
      <c r="AC290" s="14" t="s">
        <v>236</v>
      </c>
      <c r="AD290" s="23"/>
      <c r="AE290" s="23"/>
      <c r="AF290" s="48">
        <v>39264000</v>
      </c>
      <c r="AG290" s="46">
        <f t="shared" ref="AG290" si="301">AF290*1.12</f>
        <v>43975680.000000007</v>
      </c>
      <c r="AH290" s="35"/>
      <c r="AI290" s="49"/>
      <c r="AJ290" s="49">
        <v>36096000</v>
      </c>
      <c r="AK290" s="49">
        <f t="shared" ref="AK290" si="302">AJ290*1.12</f>
        <v>40427520.000000007</v>
      </c>
      <c r="AL290" s="23"/>
      <c r="AM290" s="49"/>
      <c r="AN290" s="49">
        <v>27584000</v>
      </c>
      <c r="AO290" s="49">
        <f t="shared" ref="AO290" si="303">AN290*1.12</f>
        <v>30894080.000000004</v>
      </c>
      <c r="AP290" s="23"/>
      <c r="AQ290" s="23"/>
      <c r="AR290" s="49">
        <v>27584000</v>
      </c>
      <c r="AS290" s="49">
        <f t="shared" ref="AS290" si="304">AR290*1.12</f>
        <v>30894080.000000004</v>
      </c>
      <c r="AT290" s="23"/>
      <c r="AU290" s="23"/>
      <c r="AV290" s="49">
        <v>27584000</v>
      </c>
      <c r="AW290" s="49">
        <f t="shared" ref="AW290" si="305">AV290*1.12</f>
        <v>30894080.000000004</v>
      </c>
      <c r="AX290" s="16"/>
      <c r="AY290" s="50">
        <v>0</v>
      </c>
      <c r="AZ290" s="50">
        <f>AY290*1.12</f>
        <v>0</v>
      </c>
      <c r="BA290" s="47">
        <v>120240021112</v>
      </c>
      <c r="BB290" s="23" t="s">
        <v>561</v>
      </c>
      <c r="BC290" s="23" t="s">
        <v>728</v>
      </c>
      <c r="BD290" s="23"/>
      <c r="BE290" s="23"/>
      <c r="BF290" s="23"/>
      <c r="BG290" s="23"/>
      <c r="BH290" s="23"/>
      <c r="BI290" s="23"/>
      <c r="BJ290" s="23"/>
      <c r="BK290" s="23"/>
      <c r="BL290" s="16" t="s">
        <v>250</v>
      </c>
      <c r="BM290" s="178" t="s">
        <v>976</v>
      </c>
    </row>
    <row r="291" spans="1:65" s="44" customFormat="1" ht="12.95" customHeight="1" x14ac:dyDescent="0.2">
      <c r="A291" s="46" t="s">
        <v>528</v>
      </c>
      <c r="B291" s="14" t="s">
        <v>441</v>
      </c>
      <c r="C291" s="14"/>
      <c r="D291" s="92" t="s">
        <v>563</v>
      </c>
      <c r="E291" s="23"/>
      <c r="F291" s="96"/>
      <c r="G291" s="23" t="s">
        <v>530</v>
      </c>
      <c r="H291" s="23"/>
      <c r="I291" s="23" t="s">
        <v>531</v>
      </c>
      <c r="J291" s="23" t="s">
        <v>531</v>
      </c>
      <c r="K291" s="23" t="s">
        <v>25</v>
      </c>
      <c r="L291" s="16"/>
      <c r="M291" s="16"/>
      <c r="N291" s="23">
        <v>50</v>
      </c>
      <c r="O291" s="15">
        <v>230000000</v>
      </c>
      <c r="P291" s="16" t="s">
        <v>233</v>
      </c>
      <c r="Q291" s="13" t="s">
        <v>520</v>
      </c>
      <c r="R291" s="16" t="s">
        <v>234</v>
      </c>
      <c r="S291" s="16">
        <v>230000000</v>
      </c>
      <c r="T291" s="23" t="s">
        <v>532</v>
      </c>
      <c r="U291" s="23"/>
      <c r="V291" s="14" t="s">
        <v>284</v>
      </c>
      <c r="W291" s="23"/>
      <c r="X291" s="23"/>
      <c r="Y291" s="26">
        <v>0</v>
      </c>
      <c r="Z291" s="47">
        <v>90</v>
      </c>
      <c r="AA291" s="23">
        <v>10</v>
      </c>
      <c r="AB291" s="23"/>
      <c r="AC291" s="14" t="s">
        <v>236</v>
      </c>
      <c r="AD291" s="23"/>
      <c r="AE291" s="23"/>
      <c r="AF291" s="48">
        <v>16364700</v>
      </c>
      <c r="AG291" s="46">
        <f t="shared" si="296"/>
        <v>18328464</v>
      </c>
      <c r="AH291" s="46"/>
      <c r="AI291" s="49"/>
      <c r="AJ291" s="49">
        <v>30515775</v>
      </c>
      <c r="AK291" s="49">
        <f t="shared" si="297"/>
        <v>34177668</v>
      </c>
      <c r="AL291" s="46"/>
      <c r="AM291" s="49"/>
      <c r="AN291" s="49">
        <v>36789700</v>
      </c>
      <c r="AO291" s="49">
        <f t="shared" si="298"/>
        <v>41204464.000000007</v>
      </c>
      <c r="AP291" s="46"/>
      <c r="AQ291" s="46"/>
      <c r="AR291" s="49">
        <v>38737512</v>
      </c>
      <c r="AS291" s="49">
        <f t="shared" si="299"/>
        <v>43386013.440000005</v>
      </c>
      <c r="AT291" s="46"/>
      <c r="AU291" s="46"/>
      <c r="AV291" s="49">
        <v>39699152</v>
      </c>
      <c r="AW291" s="49">
        <f t="shared" si="300"/>
        <v>44463050.240000002</v>
      </c>
      <c r="AX291" s="16"/>
      <c r="AY291" s="50">
        <v>0</v>
      </c>
      <c r="AZ291" s="50">
        <f t="shared" si="263"/>
        <v>0</v>
      </c>
      <c r="BA291" s="47">
        <v>120240021112</v>
      </c>
      <c r="BB291" s="23" t="s">
        <v>564</v>
      </c>
      <c r="BC291" s="23" t="s">
        <v>565</v>
      </c>
      <c r="BD291" s="23"/>
      <c r="BE291" s="23"/>
      <c r="BF291" s="23"/>
      <c r="BG291" s="23"/>
      <c r="BH291" s="23"/>
      <c r="BI291" s="23"/>
      <c r="BJ291" s="23"/>
      <c r="BK291" s="23"/>
      <c r="BL291" s="23"/>
      <c r="BM291" s="57" t="s">
        <v>416</v>
      </c>
    </row>
    <row r="292" spans="1:65" s="44" customFormat="1" ht="12.95" customHeight="1" x14ac:dyDescent="0.2">
      <c r="A292" s="46" t="s">
        <v>528</v>
      </c>
      <c r="B292" s="14" t="s">
        <v>441</v>
      </c>
      <c r="C292" s="14"/>
      <c r="D292" s="69" t="s">
        <v>729</v>
      </c>
      <c r="E292" s="23"/>
      <c r="F292" s="69"/>
      <c r="G292" s="23" t="s">
        <v>530</v>
      </c>
      <c r="H292" s="23"/>
      <c r="I292" s="23" t="s">
        <v>531</v>
      </c>
      <c r="J292" s="23" t="s">
        <v>531</v>
      </c>
      <c r="K292" s="16" t="s">
        <v>25</v>
      </c>
      <c r="L292" s="16"/>
      <c r="M292" s="16"/>
      <c r="N292" s="23">
        <v>50</v>
      </c>
      <c r="O292" s="13" t="s">
        <v>242</v>
      </c>
      <c r="P292" s="160" t="s">
        <v>717</v>
      </c>
      <c r="Q292" s="14" t="s">
        <v>659</v>
      </c>
      <c r="R292" s="16" t="s">
        <v>234</v>
      </c>
      <c r="S292" s="16">
        <v>230000000</v>
      </c>
      <c r="T292" s="23" t="s">
        <v>532</v>
      </c>
      <c r="U292" s="23"/>
      <c r="V292" s="14" t="s">
        <v>284</v>
      </c>
      <c r="W292" s="23"/>
      <c r="X292" s="23"/>
      <c r="Y292" s="26">
        <v>0</v>
      </c>
      <c r="Z292" s="47">
        <v>90</v>
      </c>
      <c r="AA292" s="23">
        <v>10</v>
      </c>
      <c r="AB292" s="23"/>
      <c r="AC292" s="14" t="s">
        <v>236</v>
      </c>
      <c r="AD292" s="23"/>
      <c r="AE292" s="23"/>
      <c r="AF292" s="48">
        <v>16364700</v>
      </c>
      <c r="AG292" s="46">
        <f t="shared" si="296"/>
        <v>18328464</v>
      </c>
      <c r="AH292" s="46"/>
      <c r="AI292" s="49"/>
      <c r="AJ292" s="49">
        <v>30515775</v>
      </c>
      <c r="AK292" s="49">
        <f t="shared" si="297"/>
        <v>34177668</v>
      </c>
      <c r="AL292" s="46"/>
      <c r="AM292" s="49"/>
      <c r="AN292" s="49">
        <v>36789700</v>
      </c>
      <c r="AO292" s="49">
        <f t="shared" si="298"/>
        <v>41204464.000000007</v>
      </c>
      <c r="AP292" s="46"/>
      <c r="AQ292" s="46"/>
      <c r="AR292" s="49">
        <v>38737512</v>
      </c>
      <c r="AS292" s="49">
        <f t="shared" si="299"/>
        <v>43386013.440000005</v>
      </c>
      <c r="AT292" s="46"/>
      <c r="AU292" s="46"/>
      <c r="AV292" s="49">
        <v>39699152</v>
      </c>
      <c r="AW292" s="49">
        <f t="shared" si="300"/>
        <v>44463050.240000002</v>
      </c>
      <c r="AX292" s="16"/>
      <c r="AY292" s="50">
        <v>0</v>
      </c>
      <c r="AZ292" s="50">
        <f t="shared" si="263"/>
        <v>0</v>
      </c>
      <c r="BA292" s="16" t="s">
        <v>446</v>
      </c>
      <c r="BB292" s="23" t="s">
        <v>564</v>
      </c>
      <c r="BC292" s="23" t="s">
        <v>730</v>
      </c>
      <c r="BD292" s="23"/>
      <c r="BE292" s="23"/>
      <c r="BF292" s="23"/>
      <c r="BG292" s="23"/>
      <c r="BH292" s="23"/>
      <c r="BI292" s="23"/>
      <c r="BJ292" s="23"/>
      <c r="BK292" s="23"/>
      <c r="BL292" s="23"/>
      <c r="BM292" s="16" t="s">
        <v>746</v>
      </c>
    </row>
    <row r="293" spans="1:65" s="44" customFormat="1" ht="12.95" customHeight="1" x14ac:dyDescent="0.2">
      <c r="A293" s="46" t="s">
        <v>528</v>
      </c>
      <c r="B293" s="14" t="s">
        <v>441</v>
      </c>
      <c r="C293" s="14"/>
      <c r="D293" s="69" t="s">
        <v>774</v>
      </c>
      <c r="E293" s="23"/>
      <c r="F293" s="69"/>
      <c r="G293" s="23" t="s">
        <v>530</v>
      </c>
      <c r="H293" s="23"/>
      <c r="I293" s="23" t="s">
        <v>531</v>
      </c>
      <c r="J293" s="23" t="s">
        <v>531</v>
      </c>
      <c r="K293" s="16" t="s">
        <v>25</v>
      </c>
      <c r="L293" s="16"/>
      <c r="M293" s="16"/>
      <c r="N293" s="23">
        <v>50</v>
      </c>
      <c r="O293" s="13" t="s">
        <v>242</v>
      </c>
      <c r="P293" s="160" t="s">
        <v>717</v>
      </c>
      <c r="Q293" s="14" t="s">
        <v>758</v>
      </c>
      <c r="R293" s="16" t="s">
        <v>234</v>
      </c>
      <c r="S293" s="16">
        <v>230000000</v>
      </c>
      <c r="T293" s="23" t="s">
        <v>532</v>
      </c>
      <c r="U293" s="23"/>
      <c r="V293" s="14" t="s">
        <v>284</v>
      </c>
      <c r="W293" s="23"/>
      <c r="X293" s="23"/>
      <c r="Y293" s="26">
        <v>0</v>
      </c>
      <c r="Z293" s="47">
        <v>90</v>
      </c>
      <c r="AA293" s="23">
        <v>10</v>
      </c>
      <c r="AB293" s="23"/>
      <c r="AC293" s="14" t="s">
        <v>236</v>
      </c>
      <c r="AD293" s="23"/>
      <c r="AE293" s="23"/>
      <c r="AF293" s="48">
        <v>16364700</v>
      </c>
      <c r="AG293" s="46">
        <v>18328464</v>
      </c>
      <c r="AH293" s="46"/>
      <c r="AI293" s="49"/>
      <c r="AJ293" s="49">
        <v>30515775</v>
      </c>
      <c r="AK293" s="49">
        <v>34177668</v>
      </c>
      <c r="AL293" s="46"/>
      <c r="AM293" s="49"/>
      <c r="AN293" s="49">
        <v>36789700</v>
      </c>
      <c r="AO293" s="49">
        <v>41204464.000000007</v>
      </c>
      <c r="AP293" s="46"/>
      <c r="AQ293" s="46"/>
      <c r="AR293" s="49">
        <v>38737512</v>
      </c>
      <c r="AS293" s="49">
        <v>43386013.440000005</v>
      </c>
      <c r="AT293" s="46"/>
      <c r="AU293" s="46"/>
      <c r="AV293" s="49">
        <v>39699152</v>
      </c>
      <c r="AW293" s="49">
        <v>44463050.240000002</v>
      </c>
      <c r="AX293" s="16"/>
      <c r="AY293" s="50">
        <v>0</v>
      </c>
      <c r="AZ293" s="50">
        <v>0</v>
      </c>
      <c r="BA293" s="16" t="s">
        <v>446</v>
      </c>
      <c r="BB293" s="23" t="s">
        <v>564</v>
      </c>
      <c r="BC293" s="23" t="s">
        <v>730</v>
      </c>
      <c r="BD293" s="23"/>
      <c r="BE293" s="23"/>
      <c r="BF293" s="23"/>
      <c r="BG293" s="23"/>
      <c r="BH293" s="23"/>
      <c r="BI293" s="23"/>
      <c r="BJ293" s="23"/>
      <c r="BK293" s="23"/>
      <c r="BL293" s="23"/>
      <c r="BM293" s="16" t="s">
        <v>191</v>
      </c>
    </row>
    <row r="294" spans="1:65" s="44" customFormat="1" ht="12.95" customHeight="1" x14ac:dyDescent="0.2">
      <c r="A294" s="46" t="s">
        <v>528</v>
      </c>
      <c r="B294" s="14" t="s">
        <v>441</v>
      </c>
      <c r="C294" s="14"/>
      <c r="D294" s="69" t="s">
        <v>799</v>
      </c>
      <c r="E294" s="23"/>
      <c r="F294" s="69"/>
      <c r="G294" s="23" t="s">
        <v>530</v>
      </c>
      <c r="H294" s="23"/>
      <c r="I294" s="23" t="s">
        <v>531</v>
      </c>
      <c r="J294" s="23" t="s">
        <v>531</v>
      </c>
      <c r="K294" s="23" t="s">
        <v>25</v>
      </c>
      <c r="L294" s="16"/>
      <c r="M294" s="16"/>
      <c r="N294" s="23">
        <v>50</v>
      </c>
      <c r="O294" s="15">
        <v>230000000</v>
      </c>
      <c r="P294" s="16" t="s">
        <v>233</v>
      </c>
      <c r="Q294" s="14" t="s">
        <v>445</v>
      </c>
      <c r="R294" s="16" t="s">
        <v>234</v>
      </c>
      <c r="S294" s="16">
        <v>230000000</v>
      </c>
      <c r="T294" s="23" t="s">
        <v>532</v>
      </c>
      <c r="U294" s="23"/>
      <c r="V294" s="14" t="s">
        <v>284</v>
      </c>
      <c r="W294" s="23"/>
      <c r="X294" s="23"/>
      <c r="Y294" s="26">
        <v>0</v>
      </c>
      <c r="Z294" s="47">
        <v>90</v>
      </c>
      <c r="AA294" s="23">
        <v>10</v>
      </c>
      <c r="AB294" s="23"/>
      <c r="AC294" s="14" t="s">
        <v>236</v>
      </c>
      <c r="AD294" s="23"/>
      <c r="AE294" s="23"/>
      <c r="AF294" s="48">
        <v>16364700</v>
      </c>
      <c r="AG294" s="46">
        <f t="shared" ref="AG294" si="306">AF294*1.12</f>
        <v>18328464</v>
      </c>
      <c r="AH294" s="46"/>
      <c r="AI294" s="49"/>
      <c r="AJ294" s="49">
        <v>30515775</v>
      </c>
      <c r="AK294" s="49">
        <f t="shared" ref="AK294" si="307">AJ294*1.12</f>
        <v>34177668</v>
      </c>
      <c r="AL294" s="46"/>
      <c r="AM294" s="49"/>
      <c r="AN294" s="49">
        <v>36789700</v>
      </c>
      <c r="AO294" s="49">
        <f t="shared" ref="AO294" si="308">AN294*1.12</f>
        <v>41204464.000000007</v>
      </c>
      <c r="AP294" s="46"/>
      <c r="AQ294" s="46"/>
      <c r="AR294" s="49">
        <v>38737512</v>
      </c>
      <c r="AS294" s="49">
        <f t="shared" ref="AS294" si="309">AR294*1.12</f>
        <v>43386013.440000005</v>
      </c>
      <c r="AT294" s="46"/>
      <c r="AU294" s="46"/>
      <c r="AV294" s="49">
        <v>39699152</v>
      </c>
      <c r="AW294" s="49">
        <f t="shared" ref="AW294" si="310">AV294*1.12</f>
        <v>44463050.240000002</v>
      </c>
      <c r="AX294" s="16"/>
      <c r="AY294" s="50">
        <v>0</v>
      </c>
      <c r="AZ294" s="50">
        <f t="shared" ref="AZ294" si="311">AY294*1.12</f>
        <v>0</v>
      </c>
      <c r="BA294" s="47">
        <v>120240021112</v>
      </c>
      <c r="BB294" s="23" t="s">
        <v>564</v>
      </c>
      <c r="BC294" s="25" t="s">
        <v>565</v>
      </c>
      <c r="BD294" s="23"/>
      <c r="BE294" s="23"/>
      <c r="BF294" s="23"/>
      <c r="BG294" s="23"/>
      <c r="BH294" s="23"/>
      <c r="BI294" s="23"/>
      <c r="BJ294" s="23"/>
      <c r="BK294" s="23"/>
      <c r="BL294" s="23"/>
      <c r="BM294" s="16"/>
    </row>
    <row r="295" spans="1:65" s="44" customFormat="1" ht="12.95" customHeight="1" x14ac:dyDescent="0.2">
      <c r="A295" s="46" t="s">
        <v>528</v>
      </c>
      <c r="B295" s="14" t="s">
        <v>441</v>
      </c>
      <c r="C295" s="14"/>
      <c r="D295" s="69" t="s">
        <v>852</v>
      </c>
      <c r="E295" s="23"/>
      <c r="F295" s="69"/>
      <c r="G295" s="23" t="s">
        <v>530</v>
      </c>
      <c r="H295" s="23"/>
      <c r="I295" s="23" t="s">
        <v>531</v>
      </c>
      <c r="J295" s="23" t="s">
        <v>531</v>
      </c>
      <c r="K295" s="23" t="s">
        <v>849</v>
      </c>
      <c r="L295" s="16"/>
      <c r="M295" s="16"/>
      <c r="N295" s="23">
        <v>50</v>
      </c>
      <c r="O295" s="15">
        <v>230000000</v>
      </c>
      <c r="P295" s="16" t="s">
        <v>233</v>
      </c>
      <c r="Q295" s="14" t="s">
        <v>796</v>
      </c>
      <c r="R295" s="16" t="s">
        <v>234</v>
      </c>
      <c r="S295" s="16">
        <v>230000000</v>
      </c>
      <c r="T295" s="23" t="s">
        <v>532</v>
      </c>
      <c r="U295" s="23"/>
      <c r="V295" s="14" t="s">
        <v>284</v>
      </c>
      <c r="W295" s="23"/>
      <c r="X295" s="23"/>
      <c r="Y295" s="26">
        <v>0</v>
      </c>
      <c r="Z295" s="47">
        <v>90</v>
      </c>
      <c r="AA295" s="23">
        <v>10</v>
      </c>
      <c r="AB295" s="23"/>
      <c r="AC295" s="14" t="s">
        <v>236</v>
      </c>
      <c r="AD295" s="23"/>
      <c r="AE295" s="23"/>
      <c r="AF295" s="48">
        <v>16364700</v>
      </c>
      <c r="AG295" s="46">
        <f>AF295*1.12</f>
        <v>18328464</v>
      </c>
      <c r="AH295" s="46"/>
      <c r="AI295" s="49"/>
      <c r="AJ295" s="49">
        <v>30515775</v>
      </c>
      <c r="AK295" s="49">
        <f>AJ295*1.12</f>
        <v>34177668</v>
      </c>
      <c r="AL295" s="46"/>
      <c r="AM295" s="49"/>
      <c r="AN295" s="49">
        <v>36789700</v>
      </c>
      <c r="AO295" s="49">
        <f>AN295*1.12</f>
        <v>41204464.000000007</v>
      </c>
      <c r="AP295" s="46"/>
      <c r="AQ295" s="46"/>
      <c r="AR295" s="49">
        <v>38737512</v>
      </c>
      <c r="AS295" s="49">
        <f>AR295*1.12</f>
        <v>43386013.440000005</v>
      </c>
      <c r="AT295" s="46"/>
      <c r="AU295" s="46"/>
      <c r="AV295" s="49">
        <v>39699152</v>
      </c>
      <c r="AW295" s="49">
        <f>AV295*1.12</f>
        <v>44463050.240000002</v>
      </c>
      <c r="AX295" s="16"/>
      <c r="AY295" s="59">
        <v>0</v>
      </c>
      <c r="AZ295" s="59">
        <f>IF(AC295="С НДС",AY295*1.12,AY295)</f>
        <v>0</v>
      </c>
      <c r="BA295" s="47">
        <v>120240021112</v>
      </c>
      <c r="BB295" s="23" t="s">
        <v>564</v>
      </c>
      <c r="BC295" s="25" t="s">
        <v>565</v>
      </c>
      <c r="BD295" s="23"/>
      <c r="BE295" s="23"/>
      <c r="BF295" s="23"/>
      <c r="BG295" s="23"/>
      <c r="BH295" s="23"/>
      <c r="BI295" s="23"/>
      <c r="BJ295" s="23"/>
      <c r="BK295" s="23"/>
      <c r="BL295" s="23"/>
      <c r="BM295" s="16" t="s">
        <v>194</v>
      </c>
    </row>
    <row r="296" spans="1:65" ht="12.95" customHeight="1" x14ac:dyDescent="0.2">
      <c r="A296" s="46" t="s">
        <v>528</v>
      </c>
      <c r="B296" s="14" t="s">
        <v>441</v>
      </c>
      <c r="C296" s="14"/>
      <c r="D296" s="69" t="s">
        <v>883</v>
      </c>
      <c r="E296" s="23"/>
      <c r="F296" s="69"/>
      <c r="G296" s="23" t="s">
        <v>530</v>
      </c>
      <c r="H296" s="23"/>
      <c r="I296" s="23" t="s">
        <v>531</v>
      </c>
      <c r="J296" s="23" t="s">
        <v>531</v>
      </c>
      <c r="K296" s="23" t="s">
        <v>849</v>
      </c>
      <c r="L296" s="16"/>
      <c r="M296" s="16"/>
      <c r="N296" s="23">
        <v>50</v>
      </c>
      <c r="O296" s="15">
        <v>230000000</v>
      </c>
      <c r="P296" s="16" t="s">
        <v>233</v>
      </c>
      <c r="Q296" s="14" t="s">
        <v>875</v>
      </c>
      <c r="R296" s="16" t="s">
        <v>234</v>
      </c>
      <c r="S296" s="16">
        <v>230000000</v>
      </c>
      <c r="T296" s="23" t="s">
        <v>532</v>
      </c>
      <c r="U296" s="23"/>
      <c r="V296" s="14" t="s">
        <v>284</v>
      </c>
      <c r="W296" s="23"/>
      <c r="X296" s="23"/>
      <c r="Y296" s="26">
        <v>0</v>
      </c>
      <c r="Z296" s="47">
        <v>90</v>
      </c>
      <c r="AA296" s="23">
        <v>10</v>
      </c>
      <c r="AB296" s="23"/>
      <c r="AC296" s="14" t="s">
        <v>236</v>
      </c>
      <c r="AD296" s="23"/>
      <c r="AE296" s="23"/>
      <c r="AF296" s="48">
        <v>16364700</v>
      </c>
      <c r="AG296" s="46">
        <f>AF296*1.12</f>
        <v>18328464</v>
      </c>
      <c r="AH296" s="46"/>
      <c r="AI296" s="49"/>
      <c r="AJ296" s="49">
        <v>30515775</v>
      </c>
      <c r="AK296" s="49">
        <f>AJ296*1.12</f>
        <v>34177668</v>
      </c>
      <c r="AL296" s="46"/>
      <c r="AM296" s="49"/>
      <c r="AN296" s="49">
        <v>36789700</v>
      </c>
      <c r="AO296" s="49">
        <f>AN296*1.12</f>
        <v>41204464.000000007</v>
      </c>
      <c r="AP296" s="46"/>
      <c r="AQ296" s="46"/>
      <c r="AR296" s="49">
        <v>38737512</v>
      </c>
      <c r="AS296" s="49">
        <f>AR296*1.12</f>
        <v>43386013.440000005</v>
      </c>
      <c r="AT296" s="46"/>
      <c r="AU296" s="46"/>
      <c r="AV296" s="49">
        <v>39699152</v>
      </c>
      <c r="AW296" s="49">
        <f>AV296*1.12</f>
        <v>44463050.240000002</v>
      </c>
      <c r="AX296" s="16"/>
      <c r="AY296" s="50">
        <v>0</v>
      </c>
      <c r="AZ296" s="50">
        <f>AY296*1.12</f>
        <v>0</v>
      </c>
      <c r="BA296" s="47">
        <v>120240021112</v>
      </c>
      <c r="BB296" s="23" t="s">
        <v>564</v>
      </c>
      <c r="BC296" s="25" t="s">
        <v>884</v>
      </c>
      <c r="BD296" s="23"/>
      <c r="BE296" s="23"/>
      <c r="BF296" s="23"/>
      <c r="BG296" s="23"/>
      <c r="BH296" s="23"/>
      <c r="BI296" s="23"/>
      <c r="BJ296" s="23"/>
      <c r="BK296" s="23"/>
      <c r="BL296" s="23"/>
      <c r="BM296" s="16" t="s">
        <v>194</v>
      </c>
    </row>
    <row r="297" spans="1:65" ht="12.95" customHeight="1" x14ac:dyDescent="0.2">
      <c r="A297" s="46" t="s">
        <v>528</v>
      </c>
      <c r="B297" s="14" t="s">
        <v>441</v>
      </c>
      <c r="C297" s="14"/>
      <c r="D297" s="69" t="s">
        <v>953</v>
      </c>
      <c r="E297" s="23"/>
      <c r="F297" s="69"/>
      <c r="G297" s="23" t="s">
        <v>530</v>
      </c>
      <c r="H297" s="23"/>
      <c r="I297" s="23" t="s">
        <v>531</v>
      </c>
      <c r="J297" s="23" t="s">
        <v>531</v>
      </c>
      <c r="K297" s="23" t="s">
        <v>849</v>
      </c>
      <c r="L297" s="16"/>
      <c r="M297" s="16"/>
      <c r="N297" s="23">
        <v>50</v>
      </c>
      <c r="O297" s="15">
        <v>230000000</v>
      </c>
      <c r="P297" s="16" t="s">
        <v>233</v>
      </c>
      <c r="Q297" s="14" t="s">
        <v>902</v>
      </c>
      <c r="R297" s="16" t="s">
        <v>234</v>
      </c>
      <c r="S297" s="16">
        <v>230000000</v>
      </c>
      <c r="T297" s="23" t="s">
        <v>532</v>
      </c>
      <c r="U297" s="23"/>
      <c r="V297" s="14" t="s">
        <v>284</v>
      </c>
      <c r="W297" s="23"/>
      <c r="X297" s="23"/>
      <c r="Y297" s="26">
        <v>0</v>
      </c>
      <c r="Z297" s="47">
        <v>90</v>
      </c>
      <c r="AA297" s="23">
        <v>10</v>
      </c>
      <c r="AB297" s="23"/>
      <c r="AC297" s="14" t="s">
        <v>236</v>
      </c>
      <c r="AD297" s="23"/>
      <c r="AE297" s="23"/>
      <c r="AF297" s="48">
        <v>16364700</v>
      </c>
      <c r="AG297" s="46">
        <f>AF297*1.12</f>
        <v>18328464</v>
      </c>
      <c r="AH297" s="46"/>
      <c r="AI297" s="49"/>
      <c r="AJ297" s="49">
        <v>30515775</v>
      </c>
      <c r="AK297" s="49">
        <f>AJ297*1.12</f>
        <v>34177668</v>
      </c>
      <c r="AL297" s="46"/>
      <c r="AM297" s="49"/>
      <c r="AN297" s="49">
        <v>36789700</v>
      </c>
      <c r="AO297" s="49">
        <f>AN297*1.12</f>
        <v>41204464.000000007</v>
      </c>
      <c r="AP297" s="46"/>
      <c r="AQ297" s="46"/>
      <c r="AR297" s="49">
        <v>38737512</v>
      </c>
      <c r="AS297" s="49">
        <f>AR297*1.12</f>
        <v>43386013.440000005</v>
      </c>
      <c r="AT297" s="46"/>
      <c r="AU297" s="46"/>
      <c r="AV297" s="49">
        <v>39699152</v>
      </c>
      <c r="AW297" s="49">
        <f>AV297*1.12</f>
        <v>44463050.240000002</v>
      </c>
      <c r="AX297" s="16"/>
      <c r="AY297" s="50">
        <v>0</v>
      </c>
      <c r="AZ297" s="50">
        <f>AY297*1.12</f>
        <v>0</v>
      </c>
      <c r="BA297" s="47">
        <v>120240021112</v>
      </c>
      <c r="BB297" s="23" t="s">
        <v>564</v>
      </c>
      <c r="BC297" s="25" t="s">
        <v>884</v>
      </c>
      <c r="BD297" s="23"/>
      <c r="BE297" s="23"/>
      <c r="BF297" s="23"/>
      <c r="BG297" s="23"/>
      <c r="BH297" s="23"/>
      <c r="BI297" s="23"/>
      <c r="BJ297" s="23"/>
      <c r="BK297" s="23"/>
      <c r="BL297" s="23"/>
      <c r="BM297" s="16" t="s">
        <v>989</v>
      </c>
    </row>
    <row r="298" spans="1:65" s="44" customFormat="1" ht="12.95" customHeight="1" x14ac:dyDescent="0.2">
      <c r="A298" s="46" t="s">
        <v>528</v>
      </c>
      <c r="B298" s="14" t="s">
        <v>441</v>
      </c>
      <c r="C298" s="14"/>
      <c r="D298" s="92" t="s">
        <v>566</v>
      </c>
      <c r="E298" s="23"/>
      <c r="F298" s="96"/>
      <c r="G298" s="23" t="s">
        <v>530</v>
      </c>
      <c r="H298" s="23"/>
      <c r="I298" s="23" t="s">
        <v>531</v>
      </c>
      <c r="J298" s="23" t="s">
        <v>531</v>
      </c>
      <c r="K298" s="23" t="s">
        <v>25</v>
      </c>
      <c r="L298" s="16"/>
      <c r="M298" s="16"/>
      <c r="N298" s="23">
        <v>50</v>
      </c>
      <c r="O298" s="15">
        <v>230000000</v>
      </c>
      <c r="P298" s="16" t="s">
        <v>233</v>
      </c>
      <c r="Q298" s="13" t="s">
        <v>520</v>
      </c>
      <c r="R298" s="16" t="s">
        <v>234</v>
      </c>
      <c r="S298" s="16">
        <v>230000000</v>
      </c>
      <c r="T298" s="23" t="s">
        <v>536</v>
      </c>
      <c r="U298" s="23"/>
      <c r="V298" s="14" t="s">
        <v>284</v>
      </c>
      <c r="W298" s="23"/>
      <c r="X298" s="23"/>
      <c r="Y298" s="26">
        <v>0</v>
      </c>
      <c r="Z298" s="47">
        <v>90</v>
      </c>
      <c r="AA298" s="23">
        <v>10</v>
      </c>
      <c r="AB298" s="23"/>
      <c r="AC298" s="14" t="s">
        <v>236</v>
      </c>
      <c r="AD298" s="23"/>
      <c r="AE298" s="23"/>
      <c r="AF298" s="48">
        <v>19237500</v>
      </c>
      <c r="AG298" s="46">
        <f t="shared" si="296"/>
        <v>21546000.000000004</v>
      </c>
      <c r="AH298" s="46"/>
      <c r="AI298" s="49"/>
      <c r="AJ298" s="49">
        <v>34696250</v>
      </c>
      <c r="AK298" s="49">
        <f t="shared" si="297"/>
        <v>38859800</v>
      </c>
      <c r="AL298" s="46"/>
      <c r="AM298" s="49"/>
      <c r="AN298" s="49">
        <v>40772850</v>
      </c>
      <c r="AO298" s="49">
        <f t="shared" si="298"/>
        <v>45665592.000000007</v>
      </c>
      <c r="AP298" s="46"/>
      <c r="AQ298" s="46"/>
      <c r="AR298" s="49">
        <v>43021784</v>
      </c>
      <c r="AS298" s="49">
        <f t="shared" si="299"/>
        <v>48184398.080000006</v>
      </c>
      <c r="AT298" s="46"/>
      <c r="AU298" s="46"/>
      <c r="AV298" s="49">
        <v>44338236</v>
      </c>
      <c r="AW298" s="49">
        <f t="shared" si="300"/>
        <v>49658824.320000008</v>
      </c>
      <c r="AX298" s="16"/>
      <c r="AY298" s="50">
        <v>0</v>
      </c>
      <c r="AZ298" s="50">
        <f t="shared" si="263"/>
        <v>0</v>
      </c>
      <c r="BA298" s="47">
        <v>120240021112</v>
      </c>
      <c r="BB298" s="23" t="s">
        <v>567</v>
      </c>
      <c r="BC298" s="23" t="s">
        <v>568</v>
      </c>
      <c r="BD298" s="23"/>
      <c r="BE298" s="23"/>
      <c r="BF298" s="23"/>
      <c r="BG298" s="23"/>
      <c r="BH298" s="23"/>
      <c r="BI298" s="23"/>
      <c r="BJ298" s="23"/>
      <c r="BK298" s="23"/>
      <c r="BL298" s="23"/>
      <c r="BM298" s="57" t="s">
        <v>416</v>
      </c>
    </row>
    <row r="299" spans="1:65" s="44" customFormat="1" ht="12.95" customHeight="1" x14ac:dyDescent="0.2">
      <c r="A299" s="46" t="s">
        <v>528</v>
      </c>
      <c r="B299" s="14" t="s">
        <v>441</v>
      </c>
      <c r="C299" s="14"/>
      <c r="D299" s="69" t="s">
        <v>731</v>
      </c>
      <c r="E299" s="23"/>
      <c r="F299" s="69"/>
      <c r="G299" s="23" t="s">
        <v>530</v>
      </c>
      <c r="H299" s="23"/>
      <c r="I299" s="23" t="s">
        <v>531</v>
      </c>
      <c r="J299" s="23" t="s">
        <v>531</v>
      </c>
      <c r="K299" s="16" t="s">
        <v>25</v>
      </c>
      <c r="L299" s="16"/>
      <c r="M299" s="16"/>
      <c r="N299" s="23">
        <v>50</v>
      </c>
      <c r="O299" s="13" t="s">
        <v>242</v>
      </c>
      <c r="P299" s="160" t="s">
        <v>717</v>
      </c>
      <c r="Q299" s="14" t="s">
        <v>659</v>
      </c>
      <c r="R299" s="16" t="s">
        <v>234</v>
      </c>
      <c r="S299" s="16">
        <v>230000000</v>
      </c>
      <c r="T299" s="23" t="s">
        <v>536</v>
      </c>
      <c r="U299" s="23"/>
      <c r="V299" s="14" t="s">
        <v>284</v>
      </c>
      <c r="W299" s="23"/>
      <c r="X299" s="23"/>
      <c r="Y299" s="26">
        <v>0</v>
      </c>
      <c r="Z299" s="47">
        <v>90</v>
      </c>
      <c r="AA299" s="23">
        <v>10</v>
      </c>
      <c r="AB299" s="23"/>
      <c r="AC299" s="14" t="s">
        <v>236</v>
      </c>
      <c r="AD299" s="23"/>
      <c r="AE299" s="23"/>
      <c r="AF299" s="48">
        <v>19237500</v>
      </c>
      <c r="AG299" s="46">
        <f t="shared" si="296"/>
        <v>21546000.000000004</v>
      </c>
      <c r="AH299" s="46"/>
      <c r="AI299" s="49"/>
      <c r="AJ299" s="49">
        <v>34696250</v>
      </c>
      <c r="AK299" s="49">
        <f t="shared" si="297"/>
        <v>38859800</v>
      </c>
      <c r="AL299" s="46"/>
      <c r="AM299" s="49"/>
      <c r="AN299" s="49">
        <v>40772850</v>
      </c>
      <c r="AO299" s="49">
        <f t="shared" si="298"/>
        <v>45665592.000000007</v>
      </c>
      <c r="AP299" s="46"/>
      <c r="AQ299" s="46"/>
      <c r="AR299" s="49">
        <v>43021784</v>
      </c>
      <c r="AS299" s="49">
        <f t="shared" si="299"/>
        <v>48184398.080000006</v>
      </c>
      <c r="AT299" s="46"/>
      <c r="AU299" s="46"/>
      <c r="AV299" s="49">
        <v>44338236</v>
      </c>
      <c r="AW299" s="49">
        <f t="shared" si="300"/>
        <v>49658824.320000008</v>
      </c>
      <c r="AX299" s="16"/>
      <c r="AY299" s="50">
        <v>0</v>
      </c>
      <c r="AZ299" s="50">
        <f t="shared" si="263"/>
        <v>0</v>
      </c>
      <c r="BA299" s="16" t="s">
        <v>446</v>
      </c>
      <c r="BB299" s="23" t="s">
        <v>567</v>
      </c>
      <c r="BC299" s="23" t="s">
        <v>732</v>
      </c>
      <c r="BD299" s="23"/>
      <c r="BE299" s="23"/>
      <c r="BF299" s="23"/>
      <c r="BG299" s="23"/>
      <c r="BH299" s="23"/>
      <c r="BI299" s="23"/>
      <c r="BJ299" s="23"/>
      <c r="BK299" s="23"/>
      <c r="BL299" s="23"/>
      <c r="BM299" s="16" t="s">
        <v>746</v>
      </c>
    </row>
    <row r="300" spans="1:65" s="44" customFormat="1" ht="12.95" customHeight="1" x14ac:dyDescent="0.2">
      <c r="A300" s="46" t="s">
        <v>528</v>
      </c>
      <c r="B300" s="14" t="s">
        <v>441</v>
      </c>
      <c r="C300" s="14"/>
      <c r="D300" s="69" t="s">
        <v>775</v>
      </c>
      <c r="E300" s="23"/>
      <c r="F300" s="69"/>
      <c r="G300" s="23" t="s">
        <v>530</v>
      </c>
      <c r="H300" s="23"/>
      <c r="I300" s="23" t="s">
        <v>531</v>
      </c>
      <c r="J300" s="23" t="s">
        <v>531</v>
      </c>
      <c r="K300" s="16" t="s">
        <v>25</v>
      </c>
      <c r="L300" s="16"/>
      <c r="M300" s="16"/>
      <c r="N300" s="23">
        <v>50</v>
      </c>
      <c r="O300" s="13" t="s">
        <v>242</v>
      </c>
      <c r="P300" s="160" t="s">
        <v>717</v>
      </c>
      <c r="Q300" s="14" t="s">
        <v>758</v>
      </c>
      <c r="R300" s="16" t="s">
        <v>234</v>
      </c>
      <c r="S300" s="16">
        <v>230000000</v>
      </c>
      <c r="T300" s="23" t="s">
        <v>536</v>
      </c>
      <c r="U300" s="23"/>
      <c r="V300" s="14" t="s">
        <v>284</v>
      </c>
      <c r="W300" s="23"/>
      <c r="X300" s="23"/>
      <c r="Y300" s="26">
        <v>0</v>
      </c>
      <c r="Z300" s="47">
        <v>90</v>
      </c>
      <c r="AA300" s="23">
        <v>10</v>
      </c>
      <c r="AB300" s="23"/>
      <c r="AC300" s="14" t="s">
        <v>236</v>
      </c>
      <c r="AD300" s="23"/>
      <c r="AE300" s="23"/>
      <c r="AF300" s="48">
        <v>19237500</v>
      </c>
      <c r="AG300" s="46">
        <v>21546000.000000004</v>
      </c>
      <c r="AH300" s="46"/>
      <c r="AI300" s="49"/>
      <c r="AJ300" s="49">
        <v>34696250</v>
      </c>
      <c r="AK300" s="49">
        <v>38859800</v>
      </c>
      <c r="AL300" s="46"/>
      <c r="AM300" s="49"/>
      <c r="AN300" s="49">
        <v>40772850</v>
      </c>
      <c r="AO300" s="49">
        <v>45665592.000000007</v>
      </c>
      <c r="AP300" s="46"/>
      <c r="AQ300" s="46"/>
      <c r="AR300" s="49">
        <v>43021784</v>
      </c>
      <c r="AS300" s="49">
        <v>48184398.080000006</v>
      </c>
      <c r="AT300" s="46"/>
      <c r="AU300" s="46"/>
      <c r="AV300" s="49">
        <v>44338236</v>
      </c>
      <c r="AW300" s="49">
        <v>49658824.320000008</v>
      </c>
      <c r="AX300" s="16"/>
      <c r="AY300" s="50">
        <v>0</v>
      </c>
      <c r="AZ300" s="50">
        <v>0</v>
      </c>
      <c r="BA300" s="16" t="s">
        <v>446</v>
      </c>
      <c r="BB300" s="23" t="s">
        <v>567</v>
      </c>
      <c r="BC300" s="23" t="s">
        <v>732</v>
      </c>
      <c r="BD300" s="23"/>
      <c r="BE300" s="23"/>
      <c r="BF300" s="23"/>
      <c r="BG300" s="23"/>
      <c r="BH300" s="23"/>
      <c r="BI300" s="23"/>
      <c r="BJ300" s="23"/>
      <c r="BK300" s="23"/>
      <c r="BL300" s="23"/>
      <c r="BM300" s="16" t="s">
        <v>191</v>
      </c>
    </row>
    <row r="301" spans="1:65" s="44" customFormat="1" ht="12.95" customHeight="1" x14ac:dyDescent="0.2">
      <c r="A301" s="46" t="s">
        <v>528</v>
      </c>
      <c r="B301" s="14" t="s">
        <v>441</v>
      </c>
      <c r="C301" s="14"/>
      <c r="D301" s="69" t="s">
        <v>800</v>
      </c>
      <c r="E301" s="23"/>
      <c r="F301" s="69"/>
      <c r="G301" s="23" t="s">
        <v>530</v>
      </c>
      <c r="H301" s="23"/>
      <c r="I301" s="23" t="s">
        <v>531</v>
      </c>
      <c r="J301" s="23" t="s">
        <v>531</v>
      </c>
      <c r="K301" s="23" t="s">
        <v>25</v>
      </c>
      <c r="L301" s="16"/>
      <c r="M301" s="16"/>
      <c r="N301" s="23">
        <v>50</v>
      </c>
      <c r="O301" s="15">
        <v>230000000</v>
      </c>
      <c r="P301" s="16" t="s">
        <v>233</v>
      </c>
      <c r="Q301" s="14" t="s">
        <v>445</v>
      </c>
      <c r="R301" s="16" t="s">
        <v>234</v>
      </c>
      <c r="S301" s="16">
        <v>230000000</v>
      </c>
      <c r="T301" s="23" t="s">
        <v>536</v>
      </c>
      <c r="U301" s="23"/>
      <c r="V301" s="14" t="s">
        <v>284</v>
      </c>
      <c r="W301" s="23"/>
      <c r="X301" s="23"/>
      <c r="Y301" s="26">
        <v>0</v>
      </c>
      <c r="Z301" s="47">
        <v>90</v>
      </c>
      <c r="AA301" s="23">
        <v>10</v>
      </c>
      <c r="AB301" s="23"/>
      <c r="AC301" s="14" t="s">
        <v>236</v>
      </c>
      <c r="AD301" s="23"/>
      <c r="AE301" s="23"/>
      <c r="AF301" s="48">
        <v>19237500</v>
      </c>
      <c r="AG301" s="46">
        <f t="shared" ref="AG301" si="312">AF301*1.12</f>
        <v>21546000.000000004</v>
      </c>
      <c r="AH301" s="46"/>
      <c r="AI301" s="49"/>
      <c r="AJ301" s="49">
        <v>34696250</v>
      </c>
      <c r="AK301" s="49">
        <f t="shared" ref="AK301" si="313">AJ301*1.12</f>
        <v>38859800</v>
      </c>
      <c r="AL301" s="46"/>
      <c r="AM301" s="49"/>
      <c r="AN301" s="49">
        <v>40772850</v>
      </c>
      <c r="AO301" s="49">
        <f t="shared" ref="AO301" si="314">AN301*1.12</f>
        <v>45665592.000000007</v>
      </c>
      <c r="AP301" s="46"/>
      <c r="AQ301" s="46"/>
      <c r="AR301" s="49">
        <v>43021784</v>
      </c>
      <c r="AS301" s="49">
        <f t="shared" ref="AS301" si="315">AR301*1.12</f>
        <v>48184398.080000006</v>
      </c>
      <c r="AT301" s="46"/>
      <c r="AU301" s="46"/>
      <c r="AV301" s="49">
        <v>44338236</v>
      </c>
      <c r="AW301" s="49">
        <f t="shared" ref="AW301" si="316">AV301*1.12</f>
        <v>49658824.320000008</v>
      </c>
      <c r="AX301" s="16"/>
      <c r="AY301" s="50">
        <v>0</v>
      </c>
      <c r="AZ301" s="50">
        <f t="shared" ref="AZ301" si="317">AY301*1.12</f>
        <v>0</v>
      </c>
      <c r="BA301" s="47">
        <v>120240021112</v>
      </c>
      <c r="BB301" s="23" t="s">
        <v>567</v>
      </c>
      <c r="BC301" s="25" t="s">
        <v>568</v>
      </c>
      <c r="BD301" s="23"/>
      <c r="BE301" s="23"/>
      <c r="BF301" s="23"/>
      <c r="BG301" s="23"/>
      <c r="BH301" s="23"/>
      <c r="BI301" s="23"/>
      <c r="BJ301" s="23"/>
      <c r="BK301" s="23"/>
      <c r="BL301" s="23"/>
      <c r="BM301" s="16"/>
    </row>
    <row r="302" spans="1:65" s="44" customFormat="1" ht="12.95" customHeight="1" x14ac:dyDescent="0.2">
      <c r="A302" s="46" t="s">
        <v>528</v>
      </c>
      <c r="B302" s="14" t="s">
        <v>441</v>
      </c>
      <c r="C302" s="14"/>
      <c r="D302" s="69" t="s">
        <v>851</v>
      </c>
      <c r="E302" s="23"/>
      <c r="F302" s="69"/>
      <c r="G302" s="23" t="s">
        <v>530</v>
      </c>
      <c r="H302" s="23"/>
      <c r="I302" s="23" t="s">
        <v>531</v>
      </c>
      <c r="J302" s="23" t="s">
        <v>531</v>
      </c>
      <c r="K302" s="23" t="s">
        <v>849</v>
      </c>
      <c r="L302" s="16"/>
      <c r="M302" s="16"/>
      <c r="N302" s="23">
        <v>50</v>
      </c>
      <c r="O302" s="15">
        <v>230000000</v>
      </c>
      <c r="P302" s="16" t="s">
        <v>233</v>
      </c>
      <c r="Q302" s="14" t="s">
        <v>796</v>
      </c>
      <c r="R302" s="16" t="s">
        <v>234</v>
      </c>
      <c r="S302" s="16">
        <v>230000000</v>
      </c>
      <c r="T302" s="23" t="s">
        <v>536</v>
      </c>
      <c r="U302" s="23"/>
      <c r="V302" s="14" t="s">
        <v>284</v>
      </c>
      <c r="W302" s="23"/>
      <c r="X302" s="23"/>
      <c r="Y302" s="26">
        <v>0</v>
      </c>
      <c r="Z302" s="47">
        <v>90</v>
      </c>
      <c r="AA302" s="23">
        <v>10</v>
      </c>
      <c r="AB302" s="23"/>
      <c r="AC302" s="14" t="s">
        <v>236</v>
      </c>
      <c r="AD302" s="23"/>
      <c r="AE302" s="23"/>
      <c r="AF302" s="48">
        <v>19237500</v>
      </c>
      <c r="AG302" s="46">
        <f>AF302*1.12</f>
        <v>21546000.000000004</v>
      </c>
      <c r="AH302" s="46"/>
      <c r="AI302" s="49"/>
      <c r="AJ302" s="49">
        <v>34696250</v>
      </c>
      <c r="AK302" s="49">
        <f>AJ302*1.12</f>
        <v>38859800</v>
      </c>
      <c r="AL302" s="46"/>
      <c r="AM302" s="49"/>
      <c r="AN302" s="49">
        <v>40772850</v>
      </c>
      <c r="AO302" s="49">
        <f>AN302*1.12</f>
        <v>45665592.000000007</v>
      </c>
      <c r="AP302" s="46"/>
      <c r="AQ302" s="46"/>
      <c r="AR302" s="49">
        <v>43021784</v>
      </c>
      <c r="AS302" s="49">
        <f>AR302*1.12</f>
        <v>48184398.080000006</v>
      </c>
      <c r="AT302" s="46"/>
      <c r="AU302" s="46"/>
      <c r="AV302" s="49">
        <v>44338236</v>
      </c>
      <c r="AW302" s="49">
        <f>AV302*1.12</f>
        <v>49658824.320000008</v>
      </c>
      <c r="AX302" s="16"/>
      <c r="AY302" s="59">
        <v>0</v>
      </c>
      <c r="AZ302" s="59">
        <f>IF(AC302="С НДС",AY302*1.12,AY302)</f>
        <v>0</v>
      </c>
      <c r="BA302" s="47">
        <v>120240021112</v>
      </c>
      <c r="BB302" s="23" t="s">
        <v>567</v>
      </c>
      <c r="BC302" s="25" t="s">
        <v>568</v>
      </c>
      <c r="BD302" s="23"/>
      <c r="BE302" s="23"/>
      <c r="BF302" s="23"/>
      <c r="BG302" s="23"/>
      <c r="BH302" s="23"/>
      <c r="BI302" s="23"/>
      <c r="BJ302" s="23"/>
      <c r="BK302" s="23"/>
      <c r="BL302" s="23"/>
      <c r="BM302" s="16" t="s">
        <v>194</v>
      </c>
    </row>
    <row r="303" spans="1:65" ht="12.95" customHeight="1" x14ac:dyDescent="0.2">
      <c r="A303" s="46" t="s">
        <v>528</v>
      </c>
      <c r="B303" s="14" t="s">
        <v>441</v>
      </c>
      <c r="C303" s="14"/>
      <c r="D303" s="69" t="s">
        <v>885</v>
      </c>
      <c r="E303" s="23"/>
      <c r="F303" s="69"/>
      <c r="G303" s="23" t="s">
        <v>530</v>
      </c>
      <c r="H303" s="23"/>
      <c r="I303" s="23" t="s">
        <v>531</v>
      </c>
      <c r="J303" s="23" t="s">
        <v>531</v>
      </c>
      <c r="K303" s="23" t="s">
        <v>849</v>
      </c>
      <c r="L303" s="16"/>
      <c r="M303" s="16"/>
      <c r="N303" s="23">
        <v>50</v>
      </c>
      <c r="O303" s="15">
        <v>230000000</v>
      </c>
      <c r="P303" s="16" t="s">
        <v>233</v>
      </c>
      <c r="Q303" s="14" t="s">
        <v>875</v>
      </c>
      <c r="R303" s="16" t="s">
        <v>234</v>
      </c>
      <c r="S303" s="16">
        <v>230000000</v>
      </c>
      <c r="T303" s="23" t="s">
        <v>536</v>
      </c>
      <c r="U303" s="23"/>
      <c r="V303" s="14" t="s">
        <v>284</v>
      </c>
      <c r="W303" s="23"/>
      <c r="X303" s="23"/>
      <c r="Y303" s="26">
        <v>0</v>
      </c>
      <c r="Z303" s="47">
        <v>90</v>
      </c>
      <c r="AA303" s="23">
        <v>10</v>
      </c>
      <c r="AB303" s="23"/>
      <c r="AC303" s="14" t="s">
        <v>236</v>
      </c>
      <c r="AD303" s="23"/>
      <c r="AE303" s="23"/>
      <c r="AF303" s="48">
        <v>19237500</v>
      </c>
      <c r="AG303" s="46">
        <f>AF303*1.12</f>
        <v>21546000.000000004</v>
      </c>
      <c r="AH303" s="46"/>
      <c r="AI303" s="49"/>
      <c r="AJ303" s="49">
        <v>34696250</v>
      </c>
      <c r="AK303" s="49">
        <f>AJ303*1.12</f>
        <v>38859800</v>
      </c>
      <c r="AL303" s="46"/>
      <c r="AM303" s="49"/>
      <c r="AN303" s="49">
        <v>40772850</v>
      </c>
      <c r="AO303" s="49">
        <f>AN303*1.12</f>
        <v>45665592.000000007</v>
      </c>
      <c r="AP303" s="46"/>
      <c r="AQ303" s="46"/>
      <c r="AR303" s="49">
        <v>43021784</v>
      </c>
      <c r="AS303" s="49">
        <f>AR303*1.12</f>
        <v>48184398.080000006</v>
      </c>
      <c r="AT303" s="46"/>
      <c r="AU303" s="46"/>
      <c r="AV303" s="49">
        <v>44338236</v>
      </c>
      <c r="AW303" s="49">
        <f>AV303*1.12</f>
        <v>49658824.320000008</v>
      </c>
      <c r="AX303" s="16"/>
      <c r="AY303" s="50">
        <v>0</v>
      </c>
      <c r="AZ303" s="50">
        <v>0</v>
      </c>
      <c r="BA303" s="47">
        <v>120240021112</v>
      </c>
      <c r="BB303" s="23" t="s">
        <v>567</v>
      </c>
      <c r="BC303" s="25" t="s">
        <v>886</v>
      </c>
      <c r="BD303" s="23"/>
      <c r="BE303" s="23"/>
      <c r="BF303" s="23"/>
      <c r="BG303" s="23"/>
      <c r="BH303" s="23"/>
      <c r="BI303" s="23"/>
      <c r="BJ303" s="23"/>
      <c r="BK303" s="23"/>
      <c r="BL303" s="23"/>
      <c r="BM303" s="16" t="s">
        <v>194</v>
      </c>
    </row>
    <row r="304" spans="1:65" ht="12.95" customHeight="1" x14ac:dyDescent="0.2">
      <c r="A304" s="46" t="s">
        <v>528</v>
      </c>
      <c r="B304" s="14" t="s">
        <v>441</v>
      </c>
      <c r="C304" s="14"/>
      <c r="D304" s="69" t="s">
        <v>952</v>
      </c>
      <c r="E304" s="23"/>
      <c r="F304" s="69"/>
      <c r="G304" s="23" t="s">
        <v>530</v>
      </c>
      <c r="H304" s="23"/>
      <c r="I304" s="23" t="s">
        <v>531</v>
      </c>
      <c r="J304" s="23" t="s">
        <v>531</v>
      </c>
      <c r="K304" s="23" t="s">
        <v>849</v>
      </c>
      <c r="L304" s="16"/>
      <c r="M304" s="16"/>
      <c r="N304" s="23">
        <v>50</v>
      </c>
      <c r="O304" s="15">
        <v>230000000</v>
      </c>
      <c r="P304" s="16" t="s">
        <v>233</v>
      </c>
      <c r="Q304" s="14" t="s">
        <v>902</v>
      </c>
      <c r="R304" s="16" t="s">
        <v>234</v>
      </c>
      <c r="S304" s="16">
        <v>230000000</v>
      </c>
      <c r="T304" s="23" t="s">
        <v>536</v>
      </c>
      <c r="U304" s="23"/>
      <c r="V304" s="14" t="s">
        <v>284</v>
      </c>
      <c r="W304" s="23"/>
      <c r="X304" s="23"/>
      <c r="Y304" s="26">
        <v>0</v>
      </c>
      <c r="Z304" s="47">
        <v>90</v>
      </c>
      <c r="AA304" s="23">
        <v>10</v>
      </c>
      <c r="AB304" s="23"/>
      <c r="AC304" s="14" t="s">
        <v>236</v>
      </c>
      <c r="AD304" s="23"/>
      <c r="AE304" s="23"/>
      <c r="AF304" s="48">
        <v>19237500</v>
      </c>
      <c r="AG304" s="46">
        <f>AF304*1.12</f>
        <v>21546000.000000004</v>
      </c>
      <c r="AH304" s="46"/>
      <c r="AI304" s="49"/>
      <c r="AJ304" s="49">
        <v>34696250</v>
      </c>
      <c r="AK304" s="49">
        <f>AJ304*1.12</f>
        <v>38859800</v>
      </c>
      <c r="AL304" s="46"/>
      <c r="AM304" s="49"/>
      <c r="AN304" s="49">
        <v>40772850</v>
      </c>
      <c r="AO304" s="49">
        <f>AN304*1.12</f>
        <v>45665592.000000007</v>
      </c>
      <c r="AP304" s="46"/>
      <c r="AQ304" s="46"/>
      <c r="AR304" s="49">
        <v>43021784</v>
      </c>
      <c r="AS304" s="49">
        <f>AR304*1.12</f>
        <v>48184398.080000006</v>
      </c>
      <c r="AT304" s="46"/>
      <c r="AU304" s="46"/>
      <c r="AV304" s="49">
        <v>44338236</v>
      </c>
      <c r="AW304" s="49">
        <f>AV304*1.12</f>
        <v>49658824.320000008</v>
      </c>
      <c r="AX304" s="16"/>
      <c r="AY304" s="50">
        <v>0</v>
      </c>
      <c r="AZ304" s="50">
        <f>AY304*1.12</f>
        <v>0</v>
      </c>
      <c r="BA304" s="47">
        <v>120240021112</v>
      </c>
      <c r="BB304" s="23" t="s">
        <v>567</v>
      </c>
      <c r="BC304" s="25" t="s">
        <v>886</v>
      </c>
      <c r="BD304" s="23"/>
      <c r="BE304" s="23"/>
      <c r="BF304" s="23"/>
      <c r="BG304" s="23"/>
      <c r="BH304" s="23"/>
      <c r="BI304" s="23"/>
      <c r="BJ304" s="23"/>
      <c r="BK304" s="23"/>
      <c r="BL304" s="23"/>
      <c r="BM304" s="16" t="s">
        <v>989</v>
      </c>
    </row>
    <row r="305" spans="1:65" s="44" customFormat="1" ht="12.95" customHeight="1" x14ac:dyDescent="0.2">
      <c r="A305" s="46" t="s">
        <v>528</v>
      </c>
      <c r="B305" s="14" t="s">
        <v>441</v>
      </c>
      <c r="C305" s="14"/>
      <c r="D305" s="92" t="s">
        <v>569</v>
      </c>
      <c r="E305" s="23"/>
      <c r="F305" s="96"/>
      <c r="G305" s="23" t="s">
        <v>530</v>
      </c>
      <c r="H305" s="23"/>
      <c r="I305" s="23" t="s">
        <v>531</v>
      </c>
      <c r="J305" s="23" t="s">
        <v>531</v>
      </c>
      <c r="K305" s="23" t="s">
        <v>25</v>
      </c>
      <c r="L305" s="16"/>
      <c r="M305" s="16"/>
      <c r="N305" s="23">
        <v>50</v>
      </c>
      <c r="O305" s="15">
        <v>230000000</v>
      </c>
      <c r="P305" s="16" t="s">
        <v>233</v>
      </c>
      <c r="Q305" s="13" t="s">
        <v>520</v>
      </c>
      <c r="R305" s="16" t="s">
        <v>234</v>
      </c>
      <c r="S305" s="16">
        <v>230000000</v>
      </c>
      <c r="T305" s="23" t="s">
        <v>280</v>
      </c>
      <c r="U305" s="23"/>
      <c r="V305" s="14" t="s">
        <v>284</v>
      </c>
      <c r="W305" s="23"/>
      <c r="X305" s="23"/>
      <c r="Y305" s="26">
        <v>0</v>
      </c>
      <c r="Z305" s="47">
        <v>90</v>
      </c>
      <c r="AA305" s="23">
        <v>10</v>
      </c>
      <c r="AB305" s="23"/>
      <c r="AC305" s="14" t="s">
        <v>236</v>
      </c>
      <c r="AD305" s="23"/>
      <c r="AE305" s="23"/>
      <c r="AF305" s="48">
        <v>33881940</v>
      </c>
      <c r="AG305" s="46">
        <f t="shared" si="296"/>
        <v>37947772.800000004</v>
      </c>
      <c r="AH305" s="46"/>
      <c r="AI305" s="49"/>
      <c r="AJ305" s="49">
        <v>64430090</v>
      </c>
      <c r="AK305" s="49">
        <f t="shared" si="297"/>
        <v>72161700.800000012</v>
      </c>
      <c r="AL305" s="46"/>
      <c r="AM305" s="49"/>
      <c r="AN305" s="49">
        <v>73921100</v>
      </c>
      <c r="AO305" s="49">
        <f t="shared" si="298"/>
        <v>82791632.000000015</v>
      </c>
      <c r="AP305" s="46"/>
      <c r="AQ305" s="46"/>
      <c r="AR305" s="49">
        <v>78784844</v>
      </c>
      <c r="AS305" s="49">
        <f t="shared" si="299"/>
        <v>88239025.280000001</v>
      </c>
      <c r="AT305" s="46"/>
      <c r="AU305" s="46"/>
      <c r="AV305" s="49">
        <v>79600580</v>
      </c>
      <c r="AW305" s="49">
        <f t="shared" si="300"/>
        <v>89152649.600000009</v>
      </c>
      <c r="AX305" s="16"/>
      <c r="AY305" s="50">
        <v>0</v>
      </c>
      <c r="AZ305" s="50">
        <f t="shared" si="263"/>
        <v>0</v>
      </c>
      <c r="BA305" s="47">
        <v>120240021112</v>
      </c>
      <c r="BB305" s="23" t="s">
        <v>570</v>
      </c>
      <c r="BC305" s="23" t="s">
        <v>571</v>
      </c>
      <c r="BD305" s="23"/>
      <c r="BE305" s="23"/>
      <c r="BF305" s="23"/>
      <c r="BG305" s="23"/>
      <c r="BH305" s="23"/>
      <c r="BI305" s="23"/>
      <c r="BJ305" s="23"/>
      <c r="BK305" s="23"/>
      <c r="BL305" s="23"/>
      <c r="BM305" s="57" t="s">
        <v>416</v>
      </c>
    </row>
    <row r="306" spans="1:65" s="44" customFormat="1" ht="12.95" customHeight="1" x14ac:dyDescent="0.2">
      <c r="A306" s="46" t="s">
        <v>528</v>
      </c>
      <c r="B306" s="14" t="s">
        <v>441</v>
      </c>
      <c r="C306" s="14"/>
      <c r="D306" s="69" t="s">
        <v>733</v>
      </c>
      <c r="E306" s="23"/>
      <c r="F306" s="69"/>
      <c r="G306" s="23" t="s">
        <v>530</v>
      </c>
      <c r="H306" s="23"/>
      <c r="I306" s="23" t="s">
        <v>531</v>
      </c>
      <c r="J306" s="23" t="s">
        <v>531</v>
      </c>
      <c r="K306" s="16" t="s">
        <v>25</v>
      </c>
      <c r="L306" s="16"/>
      <c r="M306" s="16"/>
      <c r="N306" s="23">
        <v>50</v>
      </c>
      <c r="O306" s="13" t="s">
        <v>242</v>
      </c>
      <c r="P306" s="160" t="s">
        <v>717</v>
      </c>
      <c r="Q306" s="14" t="s">
        <v>659</v>
      </c>
      <c r="R306" s="16" t="s">
        <v>234</v>
      </c>
      <c r="S306" s="16">
        <v>230000000</v>
      </c>
      <c r="T306" s="23" t="s">
        <v>280</v>
      </c>
      <c r="U306" s="23"/>
      <c r="V306" s="14" t="s">
        <v>284</v>
      </c>
      <c r="W306" s="23"/>
      <c r="X306" s="23"/>
      <c r="Y306" s="26">
        <v>0</v>
      </c>
      <c r="Z306" s="47">
        <v>90</v>
      </c>
      <c r="AA306" s="23">
        <v>10</v>
      </c>
      <c r="AB306" s="23"/>
      <c r="AC306" s="14" t="s">
        <v>236</v>
      </c>
      <c r="AD306" s="23"/>
      <c r="AE306" s="23"/>
      <c r="AF306" s="48">
        <v>33881940</v>
      </c>
      <c r="AG306" s="46">
        <f t="shared" si="296"/>
        <v>37947772.800000004</v>
      </c>
      <c r="AH306" s="46"/>
      <c r="AI306" s="49"/>
      <c r="AJ306" s="49">
        <v>64430090</v>
      </c>
      <c r="AK306" s="49">
        <f t="shared" si="297"/>
        <v>72161700.800000012</v>
      </c>
      <c r="AL306" s="46"/>
      <c r="AM306" s="49"/>
      <c r="AN306" s="49">
        <v>73921100</v>
      </c>
      <c r="AO306" s="49">
        <f t="shared" si="298"/>
        <v>82791632.000000015</v>
      </c>
      <c r="AP306" s="46"/>
      <c r="AQ306" s="46"/>
      <c r="AR306" s="49">
        <v>78784844</v>
      </c>
      <c r="AS306" s="49">
        <f t="shared" si="299"/>
        <v>88239025.280000001</v>
      </c>
      <c r="AT306" s="46"/>
      <c r="AU306" s="46"/>
      <c r="AV306" s="49">
        <v>79600580</v>
      </c>
      <c r="AW306" s="49">
        <f t="shared" si="300"/>
        <v>89152649.600000009</v>
      </c>
      <c r="AX306" s="16"/>
      <c r="AY306" s="50">
        <v>0</v>
      </c>
      <c r="AZ306" s="50">
        <f t="shared" si="263"/>
        <v>0</v>
      </c>
      <c r="BA306" s="16" t="s">
        <v>446</v>
      </c>
      <c r="BB306" s="23" t="s">
        <v>570</v>
      </c>
      <c r="BC306" s="23" t="s">
        <v>734</v>
      </c>
      <c r="BD306" s="23"/>
      <c r="BE306" s="23"/>
      <c r="BF306" s="23"/>
      <c r="BG306" s="23"/>
      <c r="BH306" s="23"/>
      <c r="BI306" s="23"/>
      <c r="BJ306" s="23"/>
      <c r="BK306" s="23"/>
      <c r="BL306" s="23"/>
      <c r="BM306" s="16" t="s">
        <v>746</v>
      </c>
    </row>
    <row r="307" spans="1:65" s="44" customFormat="1" ht="12.95" customHeight="1" x14ac:dyDescent="0.2">
      <c r="A307" s="46" t="s">
        <v>528</v>
      </c>
      <c r="B307" s="14" t="s">
        <v>441</v>
      </c>
      <c r="C307" s="14"/>
      <c r="D307" s="69" t="s">
        <v>776</v>
      </c>
      <c r="E307" s="23"/>
      <c r="F307" s="69"/>
      <c r="G307" s="23" t="s">
        <v>530</v>
      </c>
      <c r="H307" s="23"/>
      <c r="I307" s="23" t="s">
        <v>531</v>
      </c>
      <c r="J307" s="23" t="s">
        <v>531</v>
      </c>
      <c r="K307" s="16" t="s">
        <v>25</v>
      </c>
      <c r="L307" s="16"/>
      <c r="M307" s="16"/>
      <c r="N307" s="23">
        <v>50</v>
      </c>
      <c r="O307" s="13" t="s">
        <v>242</v>
      </c>
      <c r="P307" s="160" t="s">
        <v>717</v>
      </c>
      <c r="Q307" s="14" t="s">
        <v>758</v>
      </c>
      <c r="R307" s="16" t="s">
        <v>234</v>
      </c>
      <c r="S307" s="16">
        <v>230000000</v>
      </c>
      <c r="T307" s="23" t="s">
        <v>280</v>
      </c>
      <c r="U307" s="23"/>
      <c r="V307" s="14" t="s">
        <v>284</v>
      </c>
      <c r="W307" s="23"/>
      <c r="X307" s="23"/>
      <c r="Y307" s="26">
        <v>0</v>
      </c>
      <c r="Z307" s="47">
        <v>90</v>
      </c>
      <c r="AA307" s="23">
        <v>10</v>
      </c>
      <c r="AB307" s="23"/>
      <c r="AC307" s="14" t="s">
        <v>236</v>
      </c>
      <c r="AD307" s="23"/>
      <c r="AE307" s="23"/>
      <c r="AF307" s="48">
        <v>33881940</v>
      </c>
      <c r="AG307" s="46">
        <v>37947772.800000004</v>
      </c>
      <c r="AH307" s="46"/>
      <c r="AI307" s="49"/>
      <c r="AJ307" s="49">
        <v>64430090</v>
      </c>
      <c r="AK307" s="49">
        <v>72161700.800000012</v>
      </c>
      <c r="AL307" s="46"/>
      <c r="AM307" s="49"/>
      <c r="AN307" s="49">
        <v>73921100</v>
      </c>
      <c r="AO307" s="49">
        <v>82791632.000000015</v>
      </c>
      <c r="AP307" s="46"/>
      <c r="AQ307" s="46"/>
      <c r="AR307" s="49">
        <v>78784844</v>
      </c>
      <c r="AS307" s="49">
        <v>88239025.280000001</v>
      </c>
      <c r="AT307" s="46"/>
      <c r="AU307" s="46"/>
      <c r="AV307" s="49">
        <v>79600580</v>
      </c>
      <c r="AW307" s="49">
        <v>89152649.600000009</v>
      </c>
      <c r="AX307" s="16"/>
      <c r="AY307" s="50">
        <v>0</v>
      </c>
      <c r="AZ307" s="50">
        <v>0</v>
      </c>
      <c r="BA307" s="16" t="s">
        <v>446</v>
      </c>
      <c r="BB307" s="23" t="s">
        <v>570</v>
      </c>
      <c r="BC307" s="23" t="s">
        <v>734</v>
      </c>
      <c r="BD307" s="23"/>
      <c r="BE307" s="23"/>
      <c r="BF307" s="23"/>
      <c r="BG307" s="23"/>
      <c r="BH307" s="23"/>
      <c r="BI307" s="23"/>
      <c r="BJ307" s="23"/>
      <c r="BK307" s="23"/>
      <c r="BL307" s="23"/>
      <c r="BM307" s="16" t="s">
        <v>191</v>
      </c>
    </row>
    <row r="308" spans="1:65" s="44" customFormat="1" ht="12.95" customHeight="1" x14ac:dyDescent="0.2">
      <c r="A308" s="46" t="s">
        <v>528</v>
      </c>
      <c r="B308" s="14" t="s">
        <v>441</v>
      </c>
      <c r="C308" s="14"/>
      <c r="D308" s="69" t="s">
        <v>801</v>
      </c>
      <c r="E308" s="23"/>
      <c r="F308" s="69"/>
      <c r="G308" s="23" t="s">
        <v>530</v>
      </c>
      <c r="H308" s="23"/>
      <c r="I308" s="23" t="s">
        <v>531</v>
      </c>
      <c r="J308" s="23" t="s">
        <v>531</v>
      </c>
      <c r="K308" s="23" t="s">
        <v>25</v>
      </c>
      <c r="L308" s="16"/>
      <c r="M308" s="16"/>
      <c r="N308" s="23">
        <v>50</v>
      </c>
      <c r="O308" s="15">
        <v>230000000</v>
      </c>
      <c r="P308" s="16" t="s">
        <v>233</v>
      </c>
      <c r="Q308" s="14" t="s">
        <v>445</v>
      </c>
      <c r="R308" s="16" t="s">
        <v>234</v>
      </c>
      <c r="S308" s="16">
        <v>230000000</v>
      </c>
      <c r="T308" s="23" t="s">
        <v>280</v>
      </c>
      <c r="U308" s="23"/>
      <c r="V308" s="14" t="s">
        <v>284</v>
      </c>
      <c r="W308" s="23"/>
      <c r="X308" s="23"/>
      <c r="Y308" s="26">
        <v>0</v>
      </c>
      <c r="Z308" s="47">
        <v>90</v>
      </c>
      <c r="AA308" s="23">
        <v>10</v>
      </c>
      <c r="AB308" s="23"/>
      <c r="AC308" s="14" t="s">
        <v>236</v>
      </c>
      <c r="AD308" s="23"/>
      <c r="AE308" s="23"/>
      <c r="AF308" s="48">
        <v>33881940</v>
      </c>
      <c r="AG308" s="46">
        <f t="shared" ref="AG308:AG309" si="318">AF308*1.12</f>
        <v>37947772.800000004</v>
      </c>
      <c r="AH308" s="46"/>
      <c r="AI308" s="49"/>
      <c r="AJ308" s="49">
        <v>64430090</v>
      </c>
      <c r="AK308" s="49">
        <f t="shared" ref="AK308:AK309" si="319">AJ308*1.12</f>
        <v>72161700.800000012</v>
      </c>
      <c r="AL308" s="46"/>
      <c r="AM308" s="49"/>
      <c r="AN308" s="49">
        <v>73921100</v>
      </c>
      <c r="AO308" s="49">
        <f t="shared" ref="AO308:AO309" si="320">AN308*1.12</f>
        <v>82791632.000000015</v>
      </c>
      <c r="AP308" s="46"/>
      <c r="AQ308" s="46"/>
      <c r="AR308" s="49">
        <v>78784844</v>
      </c>
      <c r="AS308" s="49">
        <f t="shared" ref="AS308:AS309" si="321">AR308*1.12</f>
        <v>88239025.280000001</v>
      </c>
      <c r="AT308" s="46"/>
      <c r="AU308" s="46"/>
      <c r="AV308" s="49">
        <v>79600580</v>
      </c>
      <c r="AW308" s="49">
        <f t="shared" ref="AW308:AW309" si="322">AV308*1.12</f>
        <v>89152649.600000009</v>
      </c>
      <c r="AX308" s="16"/>
      <c r="AY308" s="50">
        <v>0</v>
      </c>
      <c r="AZ308" s="50">
        <f t="shared" ref="AZ308" si="323">AY308*1.12</f>
        <v>0</v>
      </c>
      <c r="BA308" s="47">
        <v>120240021112</v>
      </c>
      <c r="BB308" s="23" t="s">
        <v>570</v>
      </c>
      <c r="BC308" s="25" t="s">
        <v>571</v>
      </c>
      <c r="BD308" s="23"/>
      <c r="BE308" s="23"/>
      <c r="BF308" s="23"/>
      <c r="BG308" s="23"/>
      <c r="BH308" s="23"/>
      <c r="BI308" s="23"/>
      <c r="BJ308" s="23"/>
      <c r="BK308" s="23"/>
      <c r="BL308" s="23"/>
      <c r="BM308" s="16"/>
    </row>
    <row r="309" spans="1:65" s="44" customFormat="1" ht="12.95" customHeight="1" x14ac:dyDescent="0.2">
      <c r="A309" s="46" t="s">
        <v>528</v>
      </c>
      <c r="B309" s="14" t="s">
        <v>441</v>
      </c>
      <c r="C309" s="14"/>
      <c r="D309" s="69" t="s">
        <v>850</v>
      </c>
      <c r="E309" s="23"/>
      <c r="F309" s="69"/>
      <c r="G309" s="23" t="s">
        <v>530</v>
      </c>
      <c r="H309" s="23"/>
      <c r="I309" s="23" t="s">
        <v>531</v>
      </c>
      <c r="J309" s="23" t="s">
        <v>531</v>
      </c>
      <c r="K309" s="23" t="s">
        <v>849</v>
      </c>
      <c r="L309" s="16"/>
      <c r="M309" s="16"/>
      <c r="N309" s="23">
        <v>50</v>
      </c>
      <c r="O309" s="15">
        <v>230000000</v>
      </c>
      <c r="P309" s="16" t="s">
        <v>233</v>
      </c>
      <c r="Q309" s="14" t="s">
        <v>796</v>
      </c>
      <c r="R309" s="16" t="s">
        <v>234</v>
      </c>
      <c r="S309" s="16">
        <v>230000000</v>
      </c>
      <c r="T309" s="23" t="s">
        <v>280</v>
      </c>
      <c r="U309" s="23"/>
      <c r="V309" s="14" t="s">
        <v>284</v>
      </c>
      <c r="W309" s="23"/>
      <c r="X309" s="23"/>
      <c r="Y309" s="26">
        <v>0</v>
      </c>
      <c r="Z309" s="47">
        <v>90</v>
      </c>
      <c r="AA309" s="23">
        <v>10</v>
      </c>
      <c r="AB309" s="23"/>
      <c r="AC309" s="14" t="s">
        <v>236</v>
      </c>
      <c r="AD309" s="23"/>
      <c r="AE309" s="23"/>
      <c r="AF309" s="48">
        <v>33881940</v>
      </c>
      <c r="AG309" s="46">
        <f t="shared" si="318"/>
        <v>37947772.800000004</v>
      </c>
      <c r="AH309" s="46"/>
      <c r="AI309" s="49"/>
      <c r="AJ309" s="49">
        <v>64430090</v>
      </c>
      <c r="AK309" s="49">
        <f t="shared" si="319"/>
        <v>72161700.800000012</v>
      </c>
      <c r="AL309" s="46"/>
      <c r="AM309" s="49"/>
      <c r="AN309" s="49">
        <v>73921100</v>
      </c>
      <c r="AO309" s="49">
        <f t="shared" si="320"/>
        <v>82791632.000000015</v>
      </c>
      <c r="AP309" s="46"/>
      <c r="AQ309" s="46"/>
      <c r="AR309" s="49">
        <v>78784844</v>
      </c>
      <c r="AS309" s="49">
        <f t="shared" si="321"/>
        <v>88239025.280000001</v>
      </c>
      <c r="AT309" s="46"/>
      <c r="AU309" s="46"/>
      <c r="AV309" s="49">
        <v>79600580</v>
      </c>
      <c r="AW309" s="49">
        <f t="shared" si="322"/>
        <v>89152649.600000009</v>
      </c>
      <c r="AX309" s="16"/>
      <c r="AY309" s="59">
        <v>0</v>
      </c>
      <c r="AZ309" s="59">
        <f>IF(AC309="С НДС",AY309*1.12,AY309)</f>
        <v>0</v>
      </c>
      <c r="BA309" s="47">
        <v>120240021112</v>
      </c>
      <c r="BB309" s="23" t="s">
        <v>570</v>
      </c>
      <c r="BC309" s="25" t="s">
        <v>571</v>
      </c>
      <c r="BD309" s="23"/>
      <c r="BE309" s="23"/>
      <c r="BF309" s="23"/>
      <c r="BG309" s="23"/>
      <c r="BH309" s="23"/>
      <c r="BI309" s="23"/>
      <c r="BJ309" s="23"/>
      <c r="BK309" s="23"/>
      <c r="BL309" s="23"/>
      <c r="BM309" s="16" t="s">
        <v>194</v>
      </c>
    </row>
    <row r="310" spans="1:65" ht="12.95" customHeight="1" x14ac:dyDescent="0.2">
      <c r="A310" s="46" t="s">
        <v>528</v>
      </c>
      <c r="B310" s="14" t="s">
        <v>441</v>
      </c>
      <c r="C310" s="14"/>
      <c r="D310" s="69" t="s">
        <v>887</v>
      </c>
      <c r="E310" s="23"/>
      <c r="F310" s="69"/>
      <c r="G310" s="23" t="s">
        <v>530</v>
      </c>
      <c r="H310" s="23"/>
      <c r="I310" s="23" t="s">
        <v>531</v>
      </c>
      <c r="J310" s="23" t="s">
        <v>531</v>
      </c>
      <c r="K310" s="23" t="s">
        <v>849</v>
      </c>
      <c r="L310" s="16"/>
      <c r="M310" s="16"/>
      <c r="N310" s="23">
        <v>50</v>
      </c>
      <c r="O310" s="15">
        <v>230000000</v>
      </c>
      <c r="P310" s="16" t="s">
        <v>233</v>
      </c>
      <c r="Q310" s="14" t="s">
        <v>875</v>
      </c>
      <c r="R310" s="16" t="s">
        <v>234</v>
      </c>
      <c r="S310" s="16">
        <v>230000000</v>
      </c>
      <c r="T310" s="23" t="s">
        <v>280</v>
      </c>
      <c r="U310" s="23"/>
      <c r="V310" s="14" t="s">
        <v>284</v>
      </c>
      <c r="W310" s="23"/>
      <c r="X310" s="23"/>
      <c r="Y310" s="26">
        <v>0</v>
      </c>
      <c r="Z310" s="47">
        <v>90</v>
      </c>
      <c r="AA310" s="23">
        <v>10</v>
      </c>
      <c r="AB310" s="23"/>
      <c r="AC310" s="14" t="s">
        <v>236</v>
      </c>
      <c r="AD310" s="23"/>
      <c r="AE310" s="23"/>
      <c r="AF310" s="48">
        <v>33881940</v>
      </c>
      <c r="AG310" s="46">
        <f t="shared" ref="AG310:AG311" si="324">AF310*1.12</f>
        <v>37947772.800000004</v>
      </c>
      <c r="AH310" s="46"/>
      <c r="AI310" s="49"/>
      <c r="AJ310" s="49">
        <v>64430090</v>
      </c>
      <c r="AK310" s="49">
        <f t="shared" ref="AK310:AK311" si="325">AJ310*1.12</f>
        <v>72161700.800000012</v>
      </c>
      <c r="AL310" s="46"/>
      <c r="AM310" s="49"/>
      <c r="AN310" s="49">
        <v>73921100</v>
      </c>
      <c r="AO310" s="49">
        <f t="shared" ref="AO310:AO311" si="326">AN310*1.12</f>
        <v>82791632.000000015</v>
      </c>
      <c r="AP310" s="46"/>
      <c r="AQ310" s="46"/>
      <c r="AR310" s="49">
        <v>78784844</v>
      </c>
      <c r="AS310" s="49">
        <f t="shared" ref="AS310:AS311" si="327">AR310*1.12</f>
        <v>88239025.280000001</v>
      </c>
      <c r="AT310" s="46"/>
      <c r="AU310" s="46"/>
      <c r="AV310" s="49">
        <v>79600580</v>
      </c>
      <c r="AW310" s="49">
        <f t="shared" ref="AW310:AW311" si="328">AV310*1.12</f>
        <v>89152649.600000009</v>
      </c>
      <c r="AX310" s="16"/>
      <c r="AY310" s="50">
        <v>0</v>
      </c>
      <c r="AZ310" s="50">
        <f t="shared" ref="AZ310:AZ311" si="329">AY310*1.12</f>
        <v>0</v>
      </c>
      <c r="BA310" s="47">
        <v>120240021112</v>
      </c>
      <c r="BB310" s="23" t="s">
        <v>570</v>
      </c>
      <c r="BC310" s="25" t="s">
        <v>888</v>
      </c>
      <c r="BD310" s="23"/>
      <c r="BE310" s="23"/>
      <c r="BF310" s="23"/>
      <c r="BG310" s="23"/>
      <c r="BH310" s="23"/>
      <c r="BI310" s="23"/>
      <c r="BJ310" s="23"/>
      <c r="BK310" s="23"/>
      <c r="BL310" s="23"/>
      <c r="BM310" s="16" t="s">
        <v>194</v>
      </c>
    </row>
    <row r="311" spans="1:65" ht="12.95" customHeight="1" x14ac:dyDescent="0.2">
      <c r="A311" s="46" t="s">
        <v>528</v>
      </c>
      <c r="B311" s="14" t="s">
        <v>441</v>
      </c>
      <c r="C311" s="14"/>
      <c r="D311" s="69" t="s">
        <v>951</v>
      </c>
      <c r="E311" s="23"/>
      <c r="F311" s="69"/>
      <c r="G311" s="23" t="s">
        <v>530</v>
      </c>
      <c r="H311" s="23"/>
      <c r="I311" s="23" t="s">
        <v>531</v>
      </c>
      <c r="J311" s="23" t="s">
        <v>531</v>
      </c>
      <c r="K311" s="23" t="s">
        <v>849</v>
      </c>
      <c r="L311" s="16"/>
      <c r="M311" s="16"/>
      <c r="N311" s="23">
        <v>50</v>
      </c>
      <c r="O311" s="15">
        <v>230000000</v>
      </c>
      <c r="P311" s="16" t="s">
        <v>233</v>
      </c>
      <c r="Q311" s="14" t="s">
        <v>902</v>
      </c>
      <c r="R311" s="16" t="s">
        <v>234</v>
      </c>
      <c r="S311" s="16">
        <v>230000000</v>
      </c>
      <c r="T311" s="23" t="s">
        <v>280</v>
      </c>
      <c r="U311" s="23"/>
      <c r="V311" s="14" t="s">
        <v>284</v>
      </c>
      <c r="W311" s="23"/>
      <c r="X311" s="23"/>
      <c r="Y311" s="26">
        <v>0</v>
      </c>
      <c r="Z311" s="47">
        <v>90</v>
      </c>
      <c r="AA311" s="23">
        <v>10</v>
      </c>
      <c r="AB311" s="23"/>
      <c r="AC311" s="14" t="s">
        <v>236</v>
      </c>
      <c r="AD311" s="23"/>
      <c r="AE311" s="23"/>
      <c r="AF311" s="48">
        <v>33881940</v>
      </c>
      <c r="AG311" s="46">
        <f t="shared" si="324"/>
        <v>37947772.800000004</v>
      </c>
      <c r="AH311" s="46"/>
      <c r="AI311" s="49"/>
      <c r="AJ311" s="49">
        <v>64430090</v>
      </c>
      <c r="AK311" s="49">
        <f t="shared" si="325"/>
        <v>72161700.800000012</v>
      </c>
      <c r="AL311" s="46"/>
      <c r="AM311" s="49"/>
      <c r="AN311" s="49">
        <v>73921100</v>
      </c>
      <c r="AO311" s="49">
        <f t="shared" si="326"/>
        <v>82791632.000000015</v>
      </c>
      <c r="AP311" s="46"/>
      <c r="AQ311" s="46"/>
      <c r="AR311" s="49">
        <v>78784844</v>
      </c>
      <c r="AS311" s="49">
        <f t="shared" si="327"/>
        <v>88239025.280000001</v>
      </c>
      <c r="AT311" s="46"/>
      <c r="AU311" s="46"/>
      <c r="AV311" s="49">
        <v>79600580</v>
      </c>
      <c r="AW311" s="49">
        <f t="shared" si="328"/>
        <v>89152649.600000009</v>
      </c>
      <c r="AX311" s="16"/>
      <c r="AY311" s="50">
        <v>0</v>
      </c>
      <c r="AZ311" s="50">
        <f t="shared" si="329"/>
        <v>0</v>
      </c>
      <c r="BA311" s="47">
        <v>120240021112</v>
      </c>
      <c r="BB311" s="23" t="s">
        <v>570</v>
      </c>
      <c r="BC311" s="25" t="s">
        <v>888</v>
      </c>
      <c r="BD311" s="23"/>
      <c r="BE311" s="23"/>
      <c r="BF311" s="23"/>
      <c r="BG311" s="23"/>
      <c r="BH311" s="23"/>
      <c r="BI311" s="23"/>
      <c r="BJ311" s="23"/>
      <c r="BK311" s="23"/>
      <c r="BL311" s="23"/>
      <c r="BM311" s="16" t="s">
        <v>989</v>
      </c>
    </row>
    <row r="312" spans="1:65" s="44" customFormat="1" ht="12.95" customHeight="1" x14ac:dyDescent="0.2">
      <c r="A312" s="46" t="s">
        <v>528</v>
      </c>
      <c r="B312" s="14" t="s">
        <v>441</v>
      </c>
      <c r="C312" s="14"/>
      <c r="D312" s="92" t="s">
        <v>572</v>
      </c>
      <c r="E312" s="23"/>
      <c r="F312" s="96"/>
      <c r="G312" s="23" t="s">
        <v>530</v>
      </c>
      <c r="H312" s="23"/>
      <c r="I312" s="23" t="s">
        <v>531</v>
      </c>
      <c r="J312" s="23" t="s">
        <v>531</v>
      </c>
      <c r="K312" s="23" t="s">
        <v>25</v>
      </c>
      <c r="L312" s="16"/>
      <c r="M312" s="16"/>
      <c r="N312" s="23">
        <v>50</v>
      </c>
      <c r="O312" s="15">
        <v>230000000</v>
      </c>
      <c r="P312" s="16" t="s">
        <v>233</v>
      </c>
      <c r="Q312" s="13" t="s">
        <v>520</v>
      </c>
      <c r="R312" s="16" t="s">
        <v>234</v>
      </c>
      <c r="S312" s="16">
        <v>230000000</v>
      </c>
      <c r="T312" s="23" t="s">
        <v>140</v>
      </c>
      <c r="U312" s="23"/>
      <c r="V312" s="14" t="s">
        <v>284</v>
      </c>
      <c r="W312" s="23"/>
      <c r="X312" s="23"/>
      <c r="Y312" s="26">
        <v>0</v>
      </c>
      <c r="Z312" s="47">
        <v>90</v>
      </c>
      <c r="AA312" s="23">
        <v>10</v>
      </c>
      <c r="AB312" s="23"/>
      <c r="AC312" s="14" t="s">
        <v>236</v>
      </c>
      <c r="AD312" s="23"/>
      <c r="AE312" s="23"/>
      <c r="AF312" s="48">
        <v>130438800</v>
      </c>
      <c r="AG312" s="46">
        <f t="shared" si="296"/>
        <v>146091456</v>
      </c>
      <c r="AH312" s="46"/>
      <c r="AI312" s="49"/>
      <c r="AJ312" s="49">
        <v>281293500</v>
      </c>
      <c r="AK312" s="49">
        <f t="shared" si="297"/>
        <v>315048720.00000006</v>
      </c>
      <c r="AL312" s="46"/>
      <c r="AM312" s="49"/>
      <c r="AN312" s="49">
        <v>365672600</v>
      </c>
      <c r="AO312" s="49">
        <f t="shared" si="298"/>
        <v>409553312.00000006</v>
      </c>
      <c r="AP312" s="46"/>
      <c r="AQ312" s="46"/>
      <c r="AR312" s="49">
        <v>393400292</v>
      </c>
      <c r="AS312" s="49">
        <f t="shared" si="299"/>
        <v>440608327.04000002</v>
      </c>
      <c r="AT312" s="46"/>
      <c r="AU312" s="46"/>
      <c r="AV312" s="49">
        <v>393400292</v>
      </c>
      <c r="AW312" s="49">
        <f t="shared" si="300"/>
        <v>440608327.04000002</v>
      </c>
      <c r="AX312" s="16"/>
      <c r="AY312" s="50">
        <v>0</v>
      </c>
      <c r="AZ312" s="50">
        <f t="shared" si="263"/>
        <v>0</v>
      </c>
      <c r="BA312" s="47">
        <v>120240021112</v>
      </c>
      <c r="BB312" s="23" t="s">
        <v>573</v>
      </c>
      <c r="BC312" s="23" t="s">
        <v>574</v>
      </c>
      <c r="BD312" s="23"/>
      <c r="BE312" s="23"/>
      <c r="BF312" s="23"/>
      <c r="BG312" s="23"/>
      <c r="BH312" s="23"/>
      <c r="BI312" s="23"/>
      <c r="BJ312" s="23"/>
      <c r="BK312" s="23"/>
      <c r="BL312" s="23"/>
      <c r="BM312" s="57" t="s">
        <v>416</v>
      </c>
    </row>
    <row r="313" spans="1:65" s="44" customFormat="1" ht="12.95" customHeight="1" x14ac:dyDescent="0.2">
      <c r="A313" s="46" t="s">
        <v>528</v>
      </c>
      <c r="B313" s="14" t="s">
        <v>441</v>
      </c>
      <c r="C313" s="14"/>
      <c r="D313" s="69" t="s">
        <v>735</v>
      </c>
      <c r="E313" s="23"/>
      <c r="F313" s="69"/>
      <c r="G313" s="23" t="s">
        <v>530</v>
      </c>
      <c r="H313" s="23"/>
      <c r="I313" s="23" t="s">
        <v>531</v>
      </c>
      <c r="J313" s="23" t="s">
        <v>531</v>
      </c>
      <c r="K313" s="16" t="s">
        <v>25</v>
      </c>
      <c r="L313" s="16"/>
      <c r="M313" s="16"/>
      <c r="N313" s="23">
        <v>50</v>
      </c>
      <c r="O313" s="13" t="s">
        <v>242</v>
      </c>
      <c r="P313" s="160" t="s">
        <v>717</v>
      </c>
      <c r="Q313" s="14" t="s">
        <v>659</v>
      </c>
      <c r="R313" s="16" t="s">
        <v>234</v>
      </c>
      <c r="S313" s="16">
        <v>230000000</v>
      </c>
      <c r="T313" s="23" t="s">
        <v>140</v>
      </c>
      <c r="U313" s="23"/>
      <c r="V313" s="14" t="s">
        <v>284</v>
      </c>
      <c r="W313" s="23"/>
      <c r="X313" s="23"/>
      <c r="Y313" s="26">
        <v>0</v>
      </c>
      <c r="Z313" s="47">
        <v>90</v>
      </c>
      <c r="AA313" s="23">
        <v>10</v>
      </c>
      <c r="AB313" s="23"/>
      <c r="AC313" s="14" t="s">
        <v>236</v>
      </c>
      <c r="AD313" s="23"/>
      <c r="AE313" s="23"/>
      <c r="AF313" s="48">
        <v>130438800</v>
      </c>
      <c r="AG313" s="46">
        <f t="shared" si="296"/>
        <v>146091456</v>
      </c>
      <c r="AH313" s="46"/>
      <c r="AI313" s="49"/>
      <c r="AJ313" s="49">
        <v>281293500</v>
      </c>
      <c r="AK313" s="49">
        <f t="shared" si="297"/>
        <v>315048720.00000006</v>
      </c>
      <c r="AL313" s="46"/>
      <c r="AM313" s="49"/>
      <c r="AN313" s="49">
        <v>365672600</v>
      </c>
      <c r="AO313" s="49">
        <f t="shared" si="298"/>
        <v>409553312.00000006</v>
      </c>
      <c r="AP313" s="46"/>
      <c r="AQ313" s="46"/>
      <c r="AR313" s="49">
        <v>393400292</v>
      </c>
      <c r="AS313" s="49">
        <f t="shared" si="299"/>
        <v>440608327.04000002</v>
      </c>
      <c r="AT313" s="46"/>
      <c r="AU313" s="46"/>
      <c r="AV313" s="49">
        <v>393400292</v>
      </c>
      <c r="AW313" s="49">
        <f t="shared" si="300"/>
        <v>440608327.04000002</v>
      </c>
      <c r="AX313" s="16"/>
      <c r="AY313" s="50">
        <v>0</v>
      </c>
      <c r="AZ313" s="50">
        <f t="shared" si="263"/>
        <v>0</v>
      </c>
      <c r="BA313" s="16" t="s">
        <v>446</v>
      </c>
      <c r="BB313" s="23" t="s">
        <v>573</v>
      </c>
      <c r="BC313" s="23" t="s">
        <v>736</v>
      </c>
      <c r="BD313" s="23"/>
      <c r="BE313" s="23"/>
      <c r="BF313" s="23"/>
      <c r="BG313" s="23"/>
      <c r="BH313" s="23"/>
      <c r="BI313" s="23"/>
      <c r="BJ313" s="23"/>
      <c r="BK313" s="23"/>
      <c r="BL313" s="23"/>
      <c r="BM313" s="16" t="s">
        <v>746</v>
      </c>
    </row>
    <row r="314" spans="1:65" s="44" customFormat="1" ht="12.95" customHeight="1" x14ac:dyDescent="0.2">
      <c r="A314" s="46" t="s">
        <v>528</v>
      </c>
      <c r="B314" s="14" t="s">
        <v>441</v>
      </c>
      <c r="C314" s="14"/>
      <c r="D314" s="69" t="s">
        <v>777</v>
      </c>
      <c r="E314" s="23"/>
      <c r="F314" s="69"/>
      <c r="G314" s="23" t="s">
        <v>530</v>
      </c>
      <c r="H314" s="23"/>
      <c r="I314" s="23" t="s">
        <v>531</v>
      </c>
      <c r="J314" s="23" t="s">
        <v>531</v>
      </c>
      <c r="K314" s="16" t="s">
        <v>25</v>
      </c>
      <c r="L314" s="16"/>
      <c r="M314" s="16"/>
      <c r="N314" s="23">
        <v>50</v>
      </c>
      <c r="O314" s="13" t="s">
        <v>242</v>
      </c>
      <c r="P314" s="160" t="s">
        <v>717</v>
      </c>
      <c r="Q314" s="14" t="s">
        <v>758</v>
      </c>
      <c r="R314" s="16" t="s">
        <v>234</v>
      </c>
      <c r="S314" s="16">
        <v>230000000</v>
      </c>
      <c r="T314" s="23" t="s">
        <v>140</v>
      </c>
      <c r="U314" s="23"/>
      <c r="V314" s="14" t="s">
        <v>284</v>
      </c>
      <c r="W314" s="23"/>
      <c r="X314" s="23"/>
      <c r="Y314" s="26">
        <v>0</v>
      </c>
      <c r="Z314" s="47">
        <v>90</v>
      </c>
      <c r="AA314" s="23">
        <v>10</v>
      </c>
      <c r="AB314" s="23"/>
      <c r="AC314" s="14" t="s">
        <v>236</v>
      </c>
      <c r="AD314" s="23"/>
      <c r="AE314" s="23"/>
      <c r="AF314" s="48">
        <v>130438800</v>
      </c>
      <c r="AG314" s="46">
        <v>146091456</v>
      </c>
      <c r="AH314" s="46"/>
      <c r="AI314" s="49"/>
      <c r="AJ314" s="49">
        <v>281293500</v>
      </c>
      <c r="AK314" s="49">
        <v>315048720.00000006</v>
      </c>
      <c r="AL314" s="46"/>
      <c r="AM314" s="49"/>
      <c r="AN314" s="49">
        <v>365672600</v>
      </c>
      <c r="AO314" s="49">
        <v>409553312.00000006</v>
      </c>
      <c r="AP314" s="46"/>
      <c r="AQ314" s="46"/>
      <c r="AR314" s="49">
        <v>393400292</v>
      </c>
      <c r="AS314" s="49">
        <v>440608327.04000002</v>
      </c>
      <c r="AT314" s="46"/>
      <c r="AU314" s="46"/>
      <c r="AV314" s="49">
        <v>393400292</v>
      </c>
      <c r="AW314" s="49">
        <v>440608327.04000002</v>
      </c>
      <c r="AX314" s="16"/>
      <c r="AY314" s="50">
        <v>0</v>
      </c>
      <c r="AZ314" s="50">
        <v>0</v>
      </c>
      <c r="BA314" s="16" t="s">
        <v>446</v>
      </c>
      <c r="BB314" s="23" t="s">
        <v>573</v>
      </c>
      <c r="BC314" s="23" t="s">
        <v>736</v>
      </c>
      <c r="BD314" s="23"/>
      <c r="BE314" s="23"/>
      <c r="BF314" s="23"/>
      <c r="BG314" s="23"/>
      <c r="BH314" s="23"/>
      <c r="BI314" s="23"/>
      <c r="BJ314" s="23"/>
      <c r="BK314" s="23"/>
      <c r="BL314" s="23"/>
      <c r="BM314" s="16" t="s">
        <v>191</v>
      </c>
    </row>
    <row r="315" spans="1:65" s="44" customFormat="1" ht="12.95" customHeight="1" x14ac:dyDescent="0.2">
      <c r="A315" s="46" t="s">
        <v>528</v>
      </c>
      <c r="B315" s="14" t="s">
        <v>441</v>
      </c>
      <c r="C315" s="14"/>
      <c r="D315" s="69" t="s">
        <v>802</v>
      </c>
      <c r="E315" s="23"/>
      <c r="F315" s="69"/>
      <c r="G315" s="23" t="s">
        <v>530</v>
      </c>
      <c r="H315" s="23"/>
      <c r="I315" s="23" t="s">
        <v>531</v>
      </c>
      <c r="J315" s="23" t="s">
        <v>531</v>
      </c>
      <c r="K315" s="23" t="s">
        <v>25</v>
      </c>
      <c r="L315" s="16"/>
      <c r="M315" s="16"/>
      <c r="N315" s="23">
        <v>50</v>
      </c>
      <c r="O315" s="15">
        <v>230000000</v>
      </c>
      <c r="P315" s="16" t="s">
        <v>233</v>
      </c>
      <c r="Q315" s="14" t="s">
        <v>445</v>
      </c>
      <c r="R315" s="16" t="s">
        <v>234</v>
      </c>
      <c r="S315" s="16">
        <v>230000000</v>
      </c>
      <c r="T315" s="23" t="s">
        <v>140</v>
      </c>
      <c r="U315" s="23"/>
      <c r="V315" s="14" t="s">
        <v>284</v>
      </c>
      <c r="W315" s="23"/>
      <c r="X315" s="23"/>
      <c r="Y315" s="26">
        <v>0</v>
      </c>
      <c r="Z315" s="47">
        <v>90</v>
      </c>
      <c r="AA315" s="23">
        <v>10</v>
      </c>
      <c r="AB315" s="23"/>
      <c r="AC315" s="14" t="s">
        <v>236</v>
      </c>
      <c r="AD315" s="23"/>
      <c r="AE315" s="23"/>
      <c r="AF315" s="48">
        <v>130438800</v>
      </c>
      <c r="AG315" s="46">
        <f t="shared" ref="AG315" si="330">AF315*1.12</f>
        <v>146091456</v>
      </c>
      <c r="AH315" s="46"/>
      <c r="AI315" s="49"/>
      <c r="AJ315" s="49">
        <v>281293500</v>
      </c>
      <c r="AK315" s="49">
        <f t="shared" ref="AK315" si="331">AJ315*1.12</f>
        <v>315048720.00000006</v>
      </c>
      <c r="AL315" s="46"/>
      <c r="AM315" s="49"/>
      <c r="AN315" s="49">
        <v>365672600</v>
      </c>
      <c r="AO315" s="49">
        <f t="shared" ref="AO315" si="332">AN315*1.12</f>
        <v>409553312.00000006</v>
      </c>
      <c r="AP315" s="46"/>
      <c r="AQ315" s="46"/>
      <c r="AR315" s="49">
        <v>393400292</v>
      </c>
      <c r="AS315" s="49">
        <f t="shared" ref="AS315" si="333">AR315*1.12</f>
        <v>440608327.04000002</v>
      </c>
      <c r="AT315" s="46"/>
      <c r="AU315" s="46"/>
      <c r="AV315" s="49">
        <v>393400292</v>
      </c>
      <c r="AW315" s="49">
        <f t="shared" ref="AW315" si="334">AV315*1.12</f>
        <v>440608327.04000002</v>
      </c>
      <c r="AX315" s="16"/>
      <c r="AY315" s="59">
        <v>0</v>
      </c>
      <c r="AZ315" s="59">
        <f>IF(AC315="С НДС",AY315*1.12,AY315)</f>
        <v>0</v>
      </c>
      <c r="BA315" s="47">
        <v>120240021112</v>
      </c>
      <c r="BB315" s="23" t="s">
        <v>573</v>
      </c>
      <c r="BC315" s="25" t="s">
        <v>574</v>
      </c>
      <c r="BD315" s="23"/>
      <c r="BE315" s="23"/>
      <c r="BF315" s="23"/>
      <c r="BG315" s="23"/>
      <c r="BH315" s="23"/>
      <c r="BI315" s="23"/>
      <c r="BJ315" s="23"/>
      <c r="BK315" s="23"/>
      <c r="BL315" s="23"/>
      <c r="BM315" s="16"/>
    </row>
    <row r="316" spans="1:65" s="44" customFormat="1" ht="12.95" customHeight="1" x14ac:dyDescent="0.2">
      <c r="A316" s="46" t="s">
        <v>528</v>
      </c>
      <c r="B316" s="14" t="s">
        <v>441</v>
      </c>
      <c r="C316" s="14"/>
      <c r="D316" s="69" t="s">
        <v>848</v>
      </c>
      <c r="E316" s="23"/>
      <c r="F316" s="69"/>
      <c r="G316" s="23" t="s">
        <v>530</v>
      </c>
      <c r="H316" s="23"/>
      <c r="I316" s="23" t="s">
        <v>531</v>
      </c>
      <c r="J316" s="23" t="s">
        <v>531</v>
      </c>
      <c r="K316" s="23" t="s">
        <v>849</v>
      </c>
      <c r="L316" s="16"/>
      <c r="M316" s="16"/>
      <c r="N316" s="23">
        <v>50</v>
      </c>
      <c r="O316" s="15">
        <v>230000000</v>
      </c>
      <c r="P316" s="16" t="s">
        <v>233</v>
      </c>
      <c r="Q316" s="14" t="s">
        <v>796</v>
      </c>
      <c r="R316" s="16" t="s">
        <v>234</v>
      </c>
      <c r="S316" s="16">
        <v>230000000</v>
      </c>
      <c r="T316" s="23" t="s">
        <v>140</v>
      </c>
      <c r="U316" s="23"/>
      <c r="V316" s="14" t="s">
        <v>284</v>
      </c>
      <c r="W316" s="23"/>
      <c r="X316" s="23"/>
      <c r="Y316" s="26">
        <v>0</v>
      </c>
      <c r="Z316" s="47">
        <v>90</v>
      </c>
      <c r="AA316" s="23">
        <v>10</v>
      </c>
      <c r="AB316" s="23"/>
      <c r="AC316" s="14" t="s">
        <v>236</v>
      </c>
      <c r="AD316" s="23"/>
      <c r="AE316" s="23"/>
      <c r="AF316" s="48">
        <v>130438800</v>
      </c>
      <c r="AG316" s="46">
        <f>AF316*1.12</f>
        <v>146091456</v>
      </c>
      <c r="AH316" s="46"/>
      <c r="AI316" s="49"/>
      <c r="AJ316" s="49">
        <v>281293500</v>
      </c>
      <c r="AK316" s="49">
        <f>AJ316*1.12</f>
        <v>315048720.00000006</v>
      </c>
      <c r="AL316" s="46"/>
      <c r="AM316" s="49"/>
      <c r="AN316" s="49">
        <v>365672600</v>
      </c>
      <c r="AO316" s="49">
        <f>AN316*1.12</f>
        <v>409553312.00000006</v>
      </c>
      <c r="AP316" s="46"/>
      <c r="AQ316" s="46"/>
      <c r="AR316" s="49">
        <v>393400292</v>
      </c>
      <c r="AS316" s="49">
        <f>AR316*1.12</f>
        <v>440608327.04000002</v>
      </c>
      <c r="AT316" s="46"/>
      <c r="AU316" s="46"/>
      <c r="AV316" s="49">
        <v>393400292</v>
      </c>
      <c r="AW316" s="49">
        <f>AV316*1.12</f>
        <v>440608327.04000002</v>
      </c>
      <c r="AX316" s="16"/>
      <c r="AY316" s="59">
        <v>0</v>
      </c>
      <c r="AZ316" s="59">
        <f>IF(AC316="С НДС",AY316*1.12,AY316)</f>
        <v>0</v>
      </c>
      <c r="BA316" s="47">
        <v>120240021112</v>
      </c>
      <c r="BB316" s="23" t="s">
        <v>573</v>
      </c>
      <c r="BC316" s="25" t="s">
        <v>574</v>
      </c>
      <c r="BD316" s="23"/>
      <c r="BE316" s="23"/>
      <c r="BF316" s="23"/>
      <c r="BG316" s="23"/>
      <c r="BH316" s="23"/>
      <c r="BI316" s="23"/>
      <c r="BJ316" s="23"/>
      <c r="BK316" s="23"/>
      <c r="BL316" s="23"/>
      <c r="BM316" s="16" t="s">
        <v>194</v>
      </c>
    </row>
    <row r="317" spans="1:65" ht="12.95" customHeight="1" x14ac:dyDescent="0.2">
      <c r="A317" s="46" t="s">
        <v>528</v>
      </c>
      <c r="B317" s="14" t="s">
        <v>441</v>
      </c>
      <c r="C317" s="14"/>
      <c r="D317" s="69" t="s">
        <v>889</v>
      </c>
      <c r="E317" s="23"/>
      <c r="F317" s="69"/>
      <c r="G317" s="23" t="s">
        <v>530</v>
      </c>
      <c r="H317" s="23"/>
      <c r="I317" s="23" t="s">
        <v>531</v>
      </c>
      <c r="J317" s="23" t="s">
        <v>531</v>
      </c>
      <c r="K317" s="23" t="s">
        <v>849</v>
      </c>
      <c r="L317" s="16"/>
      <c r="M317" s="16"/>
      <c r="N317" s="23">
        <v>50</v>
      </c>
      <c r="O317" s="15">
        <v>230000000</v>
      </c>
      <c r="P317" s="16" t="s">
        <v>233</v>
      </c>
      <c r="Q317" s="14" t="s">
        <v>875</v>
      </c>
      <c r="R317" s="16" t="s">
        <v>234</v>
      </c>
      <c r="S317" s="16">
        <v>230000000</v>
      </c>
      <c r="T317" s="23" t="s">
        <v>140</v>
      </c>
      <c r="U317" s="23"/>
      <c r="V317" s="14" t="s">
        <v>284</v>
      </c>
      <c r="W317" s="23"/>
      <c r="X317" s="23"/>
      <c r="Y317" s="26">
        <v>0</v>
      </c>
      <c r="Z317" s="47">
        <v>90</v>
      </c>
      <c r="AA317" s="23">
        <v>10</v>
      </c>
      <c r="AB317" s="23"/>
      <c r="AC317" s="14" t="s">
        <v>236</v>
      </c>
      <c r="AD317" s="23"/>
      <c r="AE317" s="23"/>
      <c r="AF317" s="48">
        <v>130438800</v>
      </c>
      <c r="AG317" s="46">
        <f>AF317*1.12</f>
        <v>146091456</v>
      </c>
      <c r="AH317" s="46"/>
      <c r="AI317" s="49"/>
      <c r="AJ317" s="49">
        <v>281293500</v>
      </c>
      <c r="AK317" s="49">
        <f>AJ317*1.12</f>
        <v>315048720.00000006</v>
      </c>
      <c r="AL317" s="46"/>
      <c r="AM317" s="49"/>
      <c r="AN317" s="49">
        <v>365672600</v>
      </c>
      <c r="AO317" s="49">
        <f>AN317*1.12</f>
        <v>409553312.00000006</v>
      </c>
      <c r="AP317" s="46"/>
      <c r="AQ317" s="46"/>
      <c r="AR317" s="49">
        <v>393400292</v>
      </c>
      <c r="AS317" s="49">
        <f>AR317*1.12</f>
        <v>440608327.04000002</v>
      </c>
      <c r="AT317" s="46"/>
      <c r="AU317" s="46"/>
      <c r="AV317" s="49">
        <v>393400292</v>
      </c>
      <c r="AW317" s="49">
        <f>AV317*1.12</f>
        <v>440608327.04000002</v>
      </c>
      <c r="AX317" s="16"/>
      <c r="AY317" s="50">
        <v>0</v>
      </c>
      <c r="AZ317" s="50">
        <v>0</v>
      </c>
      <c r="BA317" s="47">
        <v>120240021112</v>
      </c>
      <c r="BB317" s="23" t="s">
        <v>573</v>
      </c>
      <c r="BC317" s="25" t="s">
        <v>890</v>
      </c>
      <c r="BD317" s="23"/>
      <c r="BE317" s="23"/>
      <c r="BF317" s="23"/>
      <c r="BG317" s="23"/>
      <c r="BH317" s="23"/>
      <c r="BI317" s="23"/>
      <c r="BJ317" s="23"/>
      <c r="BK317" s="23"/>
      <c r="BL317" s="23"/>
      <c r="BM317" s="16" t="s">
        <v>194</v>
      </c>
    </row>
    <row r="318" spans="1:65" ht="12.95" customHeight="1" x14ac:dyDescent="0.2">
      <c r="A318" s="46" t="s">
        <v>528</v>
      </c>
      <c r="B318" s="14" t="s">
        <v>441</v>
      </c>
      <c r="C318" s="14"/>
      <c r="D318" s="69" t="s">
        <v>950</v>
      </c>
      <c r="E318" s="23"/>
      <c r="F318" s="69"/>
      <c r="G318" s="23" t="s">
        <v>530</v>
      </c>
      <c r="H318" s="23"/>
      <c r="I318" s="23" t="s">
        <v>531</v>
      </c>
      <c r="J318" s="23" t="s">
        <v>531</v>
      </c>
      <c r="K318" s="23" t="s">
        <v>849</v>
      </c>
      <c r="L318" s="16"/>
      <c r="M318" s="16"/>
      <c r="N318" s="23">
        <v>50</v>
      </c>
      <c r="O318" s="15">
        <v>230000000</v>
      </c>
      <c r="P318" s="16" t="s">
        <v>233</v>
      </c>
      <c r="Q318" s="14" t="s">
        <v>902</v>
      </c>
      <c r="R318" s="16" t="s">
        <v>234</v>
      </c>
      <c r="S318" s="16">
        <v>230000000</v>
      </c>
      <c r="T318" s="23" t="s">
        <v>140</v>
      </c>
      <c r="U318" s="23"/>
      <c r="V318" s="14" t="s">
        <v>284</v>
      </c>
      <c r="W318" s="23"/>
      <c r="X318" s="23"/>
      <c r="Y318" s="26">
        <v>0</v>
      </c>
      <c r="Z318" s="47">
        <v>90</v>
      </c>
      <c r="AA318" s="23">
        <v>10</v>
      </c>
      <c r="AB318" s="23"/>
      <c r="AC318" s="14" t="s">
        <v>236</v>
      </c>
      <c r="AD318" s="23"/>
      <c r="AE318" s="23"/>
      <c r="AF318" s="48">
        <v>130438800</v>
      </c>
      <c r="AG318" s="46">
        <f>AF318*1.12</f>
        <v>146091456</v>
      </c>
      <c r="AH318" s="46"/>
      <c r="AI318" s="49"/>
      <c r="AJ318" s="49">
        <v>281293500</v>
      </c>
      <c r="AK318" s="49">
        <f>AJ318*1.12</f>
        <v>315048720.00000006</v>
      </c>
      <c r="AL318" s="46"/>
      <c r="AM318" s="49"/>
      <c r="AN318" s="49">
        <v>365672600</v>
      </c>
      <c r="AO318" s="49">
        <f>AN318*1.12</f>
        <v>409553312.00000006</v>
      </c>
      <c r="AP318" s="46"/>
      <c r="AQ318" s="46"/>
      <c r="AR318" s="49">
        <v>393400292</v>
      </c>
      <c r="AS318" s="49">
        <f>AR318*1.12</f>
        <v>440608327.04000002</v>
      </c>
      <c r="AT318" s="46"/>
      <c r="AU318" s="46"/>
      <c r="AV318" s="49">
        <v>393400292</v>
      </c>
      <c r="AW318" s="49">
        <f>AV318*1.12</f>
        <v>440608327.04000002</v>
      </c>
      <c r="AX318" s="16"/>
      <c r="AY318" s="50">
        <v>0</v>
      </c>
      <c r="AZ318" s="50">
        <f>AY318*1.12</f>
        <v>0</v>
      </c>
      <c r="BA318" s="47">
        <v>120240021112</v>
      </c>
      <c r="BB318" s="23" t="s">
        <v>573</v>
      </c>
      <c r="BC318" s="25" t="s">
        <v>890</v>
      </c>
      <c r="BD318" s="23"/>
      <c r="BE318" s="23"/>
      <c r="BF318" s="23"/>
      <c r="BG318" s="23"/>
      <c r="BH318" s="23"/>
      <c r="BI318" s="23"/>
      <c r="BJ318" s="23"/>
      <c r="BK318" s="23"/>
      <c r="BL318" s="23"/>
      <c r="BM318" s="16" t="s">
        <v>989</v>
      </c>
    </row>
    <row r="319" spans="1:65" s="6" customFormat="1" ht="12.95" customHeight="1" x14ac:dyDescent="0.2">
      <c r="A319" s="26" t="s">
        <v>71</v>
      </c>
      <c r="B319" s="23" t="s">
        <v>425</v>
      </c>
      <c r="C319" s="14"/>
      <c r="D319" s="92" t="s">
        <v>575</v>
      </c>
      <c r="E319" s="26"/>
      <c r="F319" s="26"/>
      <c r="G319" s="24" t="s">
        <v>139</v>
      </c>
      <c r="H319" s="25"/>
      <c r="I319" s="25" t="s">
        <v>123</v>
      </c>
      <c r="J319" s="25" t="s">
        <v>123</v>
      </c>
      <c r="K319" s="16" t="s">
        <v>25</v>
      </c>
      <c r="L319" s="16"/>
      <c r="M319" s="16"/>
      <c r="N319" s="138">
        <v>100</v>
      </c>
      <c r="O319" s="54">
        <v>230000000</v>
      </c>
      <c r="P319" s="16" t="s">
        <v>233</v>
      </c>
      <c r="Q319" s="16" t="s">
        <v>520</v>
      </c>
      <c r="R319" s="16" t="s">
        <v>234</v>
      </c>
      <c r="S319" s="54">
        <v>230000000</v>
      </c>
      <c r="T319" s="24" t="s">
        <v>132</v>
      </c>
      <c r="U319" s="16"/>
      <c r="V319" s="16"/>
      <c r="W319" s="16" t="s">
        <v>477</v>
      </c>
      <c r="X319" s="16" t="s">
        <v>251</v>
      </c>
      <c r="Y319" s="47">
        <v>0</v>
      </c>
      <c r="Z319" s="47">
        <v>100</v>
      </c>
      <c r="AA319" s="47">
        <v>0</v>
      </c>
      <c r="AB319" s="16"/>
      <c r="AC319" s="16" t="s">
        <v>236</v>
      </c>
      <c r="AD319" s="55"/>
      <c r="AE319" s="97"/>
      <c r="AF319" s="35">
        <v>8985600</v>
      </c>
      <c r="AG319" s="35">
        <f t="shared" si="296"/>
        <v>10063872.000000002</v>
      </c>
      <c r="AH319" s="22"/>
      <c r="AI319" s="22"/>
      <c r="AJ319" s="22">
        <v>11980800</v>
      </c>
      <c r="AK319" s="35">
        <f>AJ319*1.12</f>
        <v>13418496.000000002</v>
      </c>
      <c r="AL319" s="22"/>
      <c r="AM319" s="22"/>
      <c r="AN319" s="22">
        <v>11980800</v>
      </c>
      <c r="AO319" s="35">
        <f>AN319*1.12</f>
        <v>13418496.000000002</v>
      </c>
      <c r="AP319" s="22"/>
      <c r="AQ319" s="22"/>
      <c r="AR319" s="22"/>
      <c r="AS319" s="22"/>
      <c r="AT319" s="22"/>
      <c r="AU319" s="22"/>
      <c r="AV319" s="22"/>
      <c r="AW319" s="22"/>
      <c r="AX319" s="22"/>
      <c r="AY319" s="50">
        <v>0</v>
      </c>
      <c r="AZ319" s="50">
        <f t="shared" si="263"/>
        <v>0</v>
      </c>
      <c r="BA319" s="16" t="s">
        <v>245</v>
      </c>
      <c r="BB319" s="16" t="s">
        <v>352</v>
      </c>
      <c r="BC319" s="24" t="s">
        <v>134</v>
      </c>
      <c r="BD319" s="14"/>
      <c r="BE319" s="14"/>
      <c r="BF319" s="14"/>
      <c r="BG319" s="14"/>
      <c r="BH319" s="14"/>
      <c r="BI319" s="14"/>
      <c r="BJ319" s="14"/>
      <c r="BK319" s="14"/>
      <c r="BL319" s="26"/>
      <c r="BM319" s="14" t="s">
        <v>783</v>
      </c>
    </row>
    <row r="320" spans="1:65" s="6" customFormat="1" ht="12.95" customHeight="1" x14ac:dyDescent="0.2">
      <c r="A320" s="26" t="s">
        <v>71</v>
      </c>
      <c r="B320" s="23" t="s">
        <v>425</v>
      </c>
      <c r="C320" s="14"/>
      <c r="D320" s="92" t="s">
        <v>576</v>
      </c>
      <c r="E320" s="26"/>
      <c r="F320" s="26"/>
      <c r="G320" s="24" t="s">
        <v>139</v>
      </c>
      <c r="H320" s="25"/>
      <c r="I320" s="25" t="s">
        <v>123</v>
      </c>
      <c r="J320" s="25" t="s">
        <v>123</v>
      </c>
      <c r="K320" s="16" t="s">
        <v>25</v>
      </c>
      <c r="L320" s="16"/>
      <c r="M320" s="16"/>
      <c r="N320" s="138">
        <v>100</v>
      </c>
      <c r="O320" s="54">
        <v>230000000</v>
      </c>
      <c r="P320" s="16" t="s">
        <v>233</v>
      </c>
      <c r="Q320" s="16" t="s">
        <v>520</v>
      </c>
      <c r="R320" s="16" t="s">
        <v>234</v>
      </c>
      <c r="S320" s="54">
        <v>230000000</v>
      </c>
      <c r="T320" s="24" t="s">
        <v>75</v>
      </c>
      <c r="U320" s="16"/>
      <c r="V320" s="16"/>
      <c r="W320" s="16" t="s">
        <v>477</v>
      </c>
      <c r="X320" s="16" t="s">
        <v>251</v>
      </c>
      <c r="Y320" s="47">
        <v>0</v>
      </c>
      <c r="Z320" s="47">
        <v>100</v>
      </c>
      <c r="AA320" s="47">
        <v>0</v>
      </c>
      <c r="AB320" s="16"/>
      <c r="AC320" s="16" t="s">
        <v>236</v>
      </c>
      <c r="AD320" s="55"/>
      <c r="AE320" s="97"/>
      <c r="AF320" s="35">
        <v>17971200</v>
      </c>
      <c r="AG320" s="35">
        <f t="shared" si="296"/>
        <v>20127744.000000004</v>
      </c>
      <c r="AH320" s="22"/>
      <c r="AI320" s="22"/>
      <c r="AJ320" s="22">
        <v>23961600</v>
      </c>
      <c r="AK320" s="35">
        <f>AJ320*1.12</f>
        <v>26836992.000000004</v>
      </c>
      <c r="AL320" s="22"/>
      <c r="AM320" s="22"/>
      <c r="AN320" s="22">
        <v>23961600</v>
      </c>
      <c r="AO320" s="35">
        <f>AN320*1.12</f>
        <v>26836992.000000004</v>
      </c>
      <c r="AP320" s="22"/>
      <c r="AQ320" s="22"/>
      <c r="AR320" s="22"/>
      <c r="AS320" s="22"/>
      <c r="AT320" s="22"/>
      <c r="AU320" s="22"/>
      <c r="AV320" s="22"/>
      <c r="AW320" s="22"/>
      <c r="AX320" s="22"/>
      <c r="AY320" s="50">
        <v>0</v>
      </c>
      <c r="AZ320" s="50">
        <f t="shared" si="263"/>
        <v>0</v>
      </c>
      <c r="BA320" s="16" t="s">
        <v>245</v>
      </c>
      <c r="BB320" s="16" t="s">
        <v>350</v>
      </c>
      <c r="BC320" s="24" t="s">
        <v>136</v>
      </c>
      <c r="BD320" s="14"/>
      <c r="BE320" s="14"/>
      <c r="BF320" s="14"/>
      <c r="BG320" s="14"/>
      <c r="BH320" s="14"/>
      <c r="BI320" s="14"/>
      <c r="BJ320" s="14"/>
      <c r="BK320" s="14"/>
      <c r="BL320" s="26"/>
      <c r="BM320" s="14" t="s">
        <v>783</v>
      </c>
    </row>
    <row r="321" spans="1:70" s="6" customFormat="1" ht="12.95" customHeight="1" x14ac:dyDescent="0.2">
      <c r="A321" s="26" t="s">
        <v>71</v>
      </c>
      <c r="B321" s="23" t="s">
        <v>425</v>
      </c>
      <c r="C321" s="14"/>
      <c r="D321" s="92" t="s">
        <v>577</v>
      </c>
      <c r="E321" s="26"/>
      <c r="F321" s="26"/>
      <c r="G321" s="24" t="s">
        <v>578</v>
      </c>
      <c r="H321" s="25"/>
      <c r="I321" s="25" t="s">
        <v>579</v>
      </c>
      <c r="J321" s="25" t="s">
        <v>579</v>
      </c>
      <c r="K321" s="16" t="s">
        <v>25</v>
      </c>
      <c r="L321" s="16"/>
      <c r="M321" s="16"/>
      <c r="N321" s="138">
        <v>100</v>
      </c>
      <c r="O321" s="54">
        <v>230000000</v>
      </c>
      <c r="P321" s="16" t="s">
        <v>233</v>
      </c>
      <c r="Q321" s="16" t="s">
        <v>520</v>
      </c>
      <c r="R321" s="16" t="s">
        <v>234</v>
      </c>
      <c r="S321" s="54">
        <v>230000000</v>
      </c>
      <c r="T321" s="24" t="s">
        <v>280</v>
      </c>
      <c r="U321" s="16"/>
      <c r="V321" s="16"/>
      <c r="W321" s="16" t="s">
        <v>477</v>
      </c>
      <c r="X321" s="16" t="s">
        <v>251</v>
      </c>
      <c r="Y321" s="47">
        <v>0</v>
      </c>
      <c r="Z321" s="47">
        <v>100</v>
      </c>
      <c r="AA321" s="47">
        <v>0</v>
      </c>
      <c r="AB321" s="16"/>
      <c r="AC321" s="16" t="s">
        <v>236</v>
      </c>
      <c r="AD321" s="55"/>
      <c r="AE321" s="97"/>
      <c r="AF321" s="35">
        <v>8962200</v>
      </c>
      <c r="AG321" s="35">
        <f t="shared" si="296"/>
        <v>10037664.000000002</v>
      </c>
      <c r="AH321" s="55"/>
      <c r="AI321" s="97"/>
      <c r="AJ321" s="35">
        <v>11949600</v>
      </c>
      <c r="AK321" s="35">
        <f t="shared" ref="AK321:AK323" si="335">AJ321*1.12</f>
        <v>13383552.000000002</v>
      </c>
      <c r="AL321" s="55"/>
      <c r="AM321" s="97"/>
      <c r="AN321" s="35">
        <v>11949600</v>
      </c>
      <c r="AO321" s="111">
        <f t="shared" ref="AO321:AO323" si="336">AN321*1.12</f>
        <v>13383552.000000002</v>
      </c>
      <c r="AP321" s="55"/>
      <c r="AQ321" s="56"/>
      <c r="AR321" s="35"/>
      <c r="AS321" s="35"/>
      <c r="AT321" s="55"/>
      <c r="AU321" s="56"/>
      <c r="AV321" s="111"/>
      <c r="AW321" s="111"/>
      <c r="AX321" s="56"/>
      <c r="AY321" s="50">
        <v>0</v>
      </c>
      <c r="AZ321" s="50">
        <f t="shared" si="263"/>
        <v>0</v>
      </c>
      <c r="BA321" s="16" t="s">
        <v>245</v>
      </c>
      <c r="BB321" s="16" t="s">
        <v>580</v>
      </c>
      <c r="BC321" s="24" t="s">
        <v>581</v>
      </c>
      <c r="BD321" s="16"/>
      <c r="BE321" s="16"/>
      <c r="BF321" s="16"/>
      <c r="BG321" s="16"/>
      <c r="BH321" s="16"/>
      <c r="BI321" s="16"/>
      <c r="BJ321" s="16"/>
      <c r="BK321" s="16"/>
      <c r="BL321" s="26"/>
      <c r="BM321" s="26" t="s">
        <v>985</v>
      </c>
    </row>
    <row r="322" spans="1:70" s="6" customFormat="1" ht="12.95" customHeight="1" x14ac:dyDescent="0.2">
      <c r="A322" s="26" t="s">
        <v>71</v>
      </c>
      <c r="B322" s="23" t="s">
        <v>425</v>
      </c>
      <c r="C322" s="14"/>
      <c r="D322" s="92" t="s">
        <v>582</v>
      </c>
      <c r="E322" s="26"/>
      <c r="F322" s="26"/>
      <c r="G322" s="51" t="s">
        <v>583</v>
      </c>
      <c r="H322" s="42"/>
      <c r="I322" s="42" t="s">
        <v>584</v>
      </c>
      <c r="J322" s="42" t="s">
        <v>584</v>
      </c>
      <c r="K322" s="57" t="s">
        <v>25</v>
      </c>
      <c r="L322" s="57"/>
      <c r="M322" s="57"/>
      <c r="N322" s="161">
        <v>100</v>
      </c>
      <c r="O322" s="162">
        <v>230000000</v>
      </c>
      <c r="P322" s="16" t="s">
        <v>233</v>
      </c>
      <c r="Q322" s="57" t="s">
        <v>520</v>
      </c>
      <c r="R322" s="57" t="s">
        <v>234</v>
      </c>
      <c r="S322" s="162">
        <v>230000000</v>
      </c>
      <c r="T322" s="51" t="s">
        <v>280</v>
      </c>
      <c r="U322" s="57"/>
      <c r="V322" s="57"/>
      <c r="W322" s="57" t="s">
        <v>477</v>
      </c>
      <c r="X322" s="57" t="s">
        <v>251</v>
      </c>
      <c r="Y322" s="163">
        <v>0</v>
      </c>
      <c r="Z322" s="163">
        <v>100</v>
      </c>
      <c r="AA322" s="163">
        <v>0</v>
      </c>
      <c r="AB322" s="57"/>
      <c r="AC322" s="57" t="s">
        <v>236</v>
      </c>
      <c r="AD322" s="164"/>
      <c r="AE322" s="165"/>
      <c r="AF322" s="166">
        <v>3343950</v>
      </c>
      <c r="AG322" s="166">
        <f t="shared" si="296"/>
        <v>3745224.0000000005</v>
      </c>
      <c r="AH322" s="164"/>
      <c r="AI322" s="165"/>
      <c r="AJ322" s="166">
        <v>4458600</v>
      </c>
      <c r="AK322" s="166">
        <f t="shared" si="335"/>
        <v>4993632.0000000009</v>
      </c>
      <c r="AL322" s="164"/>
      <c r="AM322" s="165"/>
      <c r="AN322" s="166">
        <v>4458600</v>
      </c>
      <c r="AO322" s="167">
        <f t="shared" si="336"/>
        <v>4993632.0000000009</v>
      </c>
      <c r="AP322" s="164"/>
      <c r="AQ322" s="168"/>
      <c r="AR322" s="166"/>
      <c r="AS322" s="166"/>
      <c r="AT322" s="164"/>
      <c r="AU322" s="168"/>
      <c r="AV322" s="167"/>
      <c r="AW322" s="167"/>
      <c r="AX322" s="168"/>
      <c r="AY322" s="50">
        <v>0</v>
      </c>
      <c r="AZ322" s="50">
        <f t="shared" si="263"/>
        <v>0</v>
      </c>
      <c r="BA322" s="57" t="s">
        <v>245</v>
      </c>
      <c r="BB322" s="57" t="s">
        <v>585</v>
      </c>
      <c r="BC322" s="51" t="s">
        <v>586</v>
      </c>
      <c r="BD322" s="57"/>
      <c r="BE322" s="57"/>
      <c r="BF322" s="57"/>
      <c r="BG322" s="57"/>
      <c r="BH322" s="57"/>
      <c r="BI322" s="57"/>
      <c r="BJ322" s="57"/>
      <c r="BK322" s="57"/>
      <c r="BL322" s="26"/>
      <c r="BM322" s="26" t="s">
        <v>985</v>
      </c>
    </row>
    <row r="323" spans="1:70" ht="12.95" customHeight="1" x14ac:dyDescent="0.2">
      <c r="A323" s="26" t="s">
        <v>71</v>
      </c>
      <c r="B323" s="23" t="s">
        <v>425</v>
      </c>
      <c r="C323" s="14"/>
      <c r="D323" s="92" t="s">
        <v>587</v>
      </c>
      <c r="E323" s="14"/>
      <c r="F323" s="14"/>
      <c r="G323" s="24" t="s">
        <v>588</v>
      </c>
      <c r="H323" s="14"/>
      <c r="I323" s="25" t="s">
        <v>589</v>
      </c>
      <c r="J323" s="25" t="s">
        <v>590</v>
      </c>
      <c r="K323" s="16" t="s">
        <v>25</v>
      </c>
      <c r="L323" s="14"/>
      <c r="M323" s="14"/>
      <c r="N323" s="138">
        <v>100</v>
      </c>
      <c r="O323" s="54">
        <v>230000000</v>
      </c>
      <c r="P323" s="16" t="s">
        <v>233</v>
      </c>
      <c r="Q323" s="16" t="s">
        <v>520</v>
      </c>
      <c r="R323" s="16" t="s">
        <v>234</v>
      </c>
      <c r="S323" s="54">
        <v>230000000</v>
      </c>
      <c r="T323" s="24" t="s">
        <v>132</v>
      </c>
      <c r="U323" s="14"/>
      <c r="V323" s="14"/>
      <c r="W323" s="16" t="s">
        <v>477</v>
      </c>
      <c r="X323" s="16" t="s">
        <v>251</v>
      </c>
      <c r="Y323" s="47">
        <v>0</v>
      </c>
      <c r="Z323" s="47">
        <v>100</v>
      </c>
      <c r="AA323" s="47">
        <v>0</v>
      </c>
      <c r="AB323" s="14"/>
      <c r="AC323" s="16" t="s">
        <v>236</v>
      </c>
      <c r="AD323" s="22"/>
      <c r="AE323" s="22"/>
      <c r="AF323" s="35">
        <v>3304140</v>
      </c>
      <c r="AG323" s="35">
        <f t="shared" si="296"/>
        <v>3700636.8000000003</v>
      </c>
      <c r="AH323" s="22"/>
      <c r="AI323" s="22"/>
      <c r="AJ323" s="35">
        <v>4405520</v>
      </c>
      <c r="AK323" s="35">
        <f t="shared" si="335"/>
        <v>4934182.4000000004</v>
      </c>
      <c r="AL323" s="22"/>
      <c r="AM323" s="22"/>
      <c r="AN323" s="35">
        <v>4405520</v>
      </c>
      <c r="AO323" s="35">
        <f t="shared" si="336"/>
        <v>4934182.4000000004</v>
      </c>
      <c r="AP323" s="22"/>
      <c r="AQ323" s="22"/>
      <c r="AR323" s="22"/>
      <c r="AS323" s="22"/>
      <c r="AT323" s="22"/>
      <c r="AU323" s="22"/>
      <c r="AV323" s="22"/>
      <c r="AW323" s="22"/>
      <c r="AX323" s="22"/>
      <c r="AY323" s="50">
        <v>0</v>
      </c>
      <c r="AZ323" s="50">
        <f t="shared" si="263"/>
        <v>0</v>
      </c>
      <c r="BA323" s="16" t="s">
        <v>245</v>
      </c>
      <c r="BB323" s="14" t="s">
        <v>591</v>
      </c>
      <c r="BC323" s="24" t="s">
        <v>592</v>
      </c>
      <c r="BD323" s="14"/>
      <c r="BE323" s="14"/>
      <c r="BF323" s="14"/>
      <c r="BG323" s="14"/>
      <c r="BH323" s="14"/>
      <c r="BI323" s="14"/>
      <c r="BJ323" s="14"/>
      <c r="BK323" s="14"/>
      <c r="BL323" s="14"/>
      <c r="BM323" s="26" t="s">
        <v>985</v>
      </c>
    </row>
    <row r="324" spans="1:70" s="43" customFormat="1" ht="12.95" customHeight="1" x14ac:dyDescent="0.2">
      <c r="A324" s="23" t="s">
        <v>71</v>
      </c>
      <c r="B324" s="23" t="s">
        <v>425</v>
      </c>
      <c r="C324" s="14"/>
      <c r="D324" s="92" t="s">
        <v>629</v>
      </c>
      <c r="E324" s="16"/>
      <c r="F324" s="96"/>
      <c r="G324" s="24" t="s">
        <v>139</v>
      </c>
      <c r="H324" s="25"/>
      <c r="I324" s="25" t="s">
        <v>123</v>
      </c>
      <c r="J324" s="25" t="s">
        <v>123</v>
      </c>
      <c r="K324" s="16" t="s">
        <v>25</v>
      </c>
      <c r="L324" s="16"/>
      <c r="M324" s="16"/>
      <c r="N324" s="138">
        <v>100</v>
      </c>
      <c r="O324" s="54">
        <v>230000000</v>
      </c>
      <c r="P324" s="16" t="s">
        <v>233</v>
      </c>
      <c r="Q324" s="16" t="s">
        <v>520</v>
      </c>
      <c r="R324" s="16" t="s">
        <v>234</v>
      </c>
      <c r="S324" s="54">
        <v>230000000</v>
      </c>
      <c r="T324" s="24" t="s">
        <v>132</v>
      </c>
      <c r="U324" s="16"/>
      <c r="V324" s="16"/>
      <c r="W324" s="16" t="s">
        <v>477</v>
      </c>
      <c r="X324" s="16" t="s">
        <v>251</v>
      </c>
      <c r="Y324" s="47">
        <v>0</v>
      </c>
      <c r="Z324" s="47">
        <v>100</v>
      </c>
      <c r="AA324" s="47">
        <v>0</v>
      </c>
      <c r="AB324" s="16"/>
      <c r="AC324" s="16" t="s">
        <v>236</v>
      </c>
      <c r="AD324" s="55"/>
      <c r="AE324" s="97"/>
      <c r="AF324" s="35">
        <v>8985600</v>
      </c>
      <c r="AG324" s="35">
        <f t="shared" si="296"/>
        <v>10063872.000000002</v>
      </c>
      <c r="AH324" s="22"/>
      <c r="AI324" s="22"/>
      <c r="AJ324" s="22">
        <v>11980800</v>
      </c>
      <c r="AK324" s="35">
        <f>AJ324*1.12</f>
        <v>13418496.000000002</v>
      </c>
      <c r="AL324" s="22"/>
      <c r="AM324" s="22"/>
      <c r="AN324" s="22">
        <v>11980800</v>
      </c>
      <c r="AO324" s="35">
        <f>AN324*1.12</f>
        <v>13418496.000000002</v>
      </c>
      <c r="AP324" s="22"/>
      <c r="AQ324" s="22"/>
      <c r="AR324" s="22"/>
      <c r="AS324" s="22"/>
      <c r="AT324" s="22"/>
      <c r="AU324" s="22"/>
      <c r="AV324" s="22"/>
      <c r="AW324" s="22"/>
      <c r="AX324" s="22"/>
      <c r="AY324" s="50">
        <v>0</v>
      </c>
      <c r="AZ324" s="50">
        <f t="shared" si="263"/>
        <v>0</v>
      </c>
      <c r="BA324" s="16" t="s">
        <v>245</v>
      </c>
      <c r="BB324" s="16" t="s">
        <v>352</v>
      </c>
      <c r="BC324" s="24" t="s">
        <v>134</v>
      </c>
      <c r="BD324" s="14"/>
      <c r="BE324" s="14"/>
      <c r="BF324" s="14"/>
      <c r="BG324" s="14"/>
      <c r="BH324" s="14"/>
      <c r="BI324" s="14"/>
      <c r="BJ324" s="14"/>
      <c r="BK324" s="14"/>
      <c r="BL324" s="14"/>
      <c r="BM324" s="26" t="s">
        <v>985</v>
      </c>
      <c r="BN324" s="4"/>
      <c r="BO324" s="4"/>
      <c r="BP324" s="4"/>
      <c r="BQ324" s="4"/>
      <c r="BR324" s="4"/>
    </row>
    <row r="325" spans="1:70" s="43" customFormat="1" ht="12.95" customHeight="1" x14ac:dyDescent="0.2">
      <c r="A325" s="23" t="s">
        <v>71</v>
      </c>
      <c r="B325" s="23" t="s">
        <v>425</v>
      </c>
      <c r="C325" s="14"/>
      <c r="D325" s="92" t="s">
        <v>630</v>
      </c>
      <c r="E325" s="16"/>
      <c r="F325" s="96"/>
      <c r="G325" s="24" t="s">
        <v>139</v>
      </c>
      <c r="H325" s="25"/>
      <c r="I325" s="25" t="s">
        <v>123</v>
      </c>
      <c r="J325" s="25" t="s">
        <v>123</v>
      </c>
      <c r="K325" s="16" t="s">
        <v>25</v>
      </c>
      <c r="L325" s="16"/>
      <c r="M325" s="16"/>
      <c r="N325" s="138">
        <v>100</v>
      </c>
      <c r="O325" s="54">
        <v>230000000</v>
      </c>
      <c r="P325" s="16" t="s">
        <v>233</v>
      </c>
      <c r="Q325" s="16" t="s">
        <v>520</v>
      </c>
      <c r="R325" s="16" t="s">
        <v>234</v>
      </c>
      <c r="S325" s="54">
        <v>230000000</v>
      </c>
      <c r="T325" s="24" t="s">
        <v>75</v>
      </c>
      <c r="U325" s="16"/>
      <c r="V325" s="16"/>
      <c r="W325" s="16" t="s">
        <v>477</v>
      </c>
      <c r="X325" s="16" t="s">
        <v>251</v>
      </c>
      <c r="Y325" s="47">
        <v>0</v>
      </c>
      <c r="Z325" s="47">
        <v>100</v>
      </c>
      <c r="AA325" s="47">
        <v>0</v>
      </c>
      <c r="AB325" s="16"/>
      <c r="AC325" s="16" t="s">
        <v>236</v>
      </c>
      <c r="AD325" s="55"/>
      <c r="AE325" s="97"/>
      <c r="AF325" s="35">
        <v>17971200</v>
      </c>
      <c r="AG325" s="35">
        <f t="shared" si="296"/>
        <v>20127744.000000004</v>
      </c>
      <c r="AH325" s="22"/>
      <c r="AI325" s="22"/>
      <c r="AJ325" s="22">
        <v>23961600</v>
      </c>
      <c r="AK325" s="35">
        <f>AJ325*1.12</f>
        <v>26836992.000000004</v>
      </c>
      <c r="AL325" s="22"/>
      <c r="AM325" s="22"/>
      <c r="AN325" s="22">
        <v>23961600</v>
      </c>
      <c r="AO325" s="35">
        <f>AN325*1.12</f>
        <v>26836992.000000004</v>
      </c>
      <c r="AP325" s="22"/>
      <c r="AQ325" s="22"/>
      <c r="AR325" s="22"/>
      <c r="AS325" s="22"/>
      <c r="AT325" s="22"/>
      <c r="AU325" s="22"/>
      <c r="AV325" s="22"/>
      <c r="AW325" s="22"/>
      <c r="AX325" s="22"/>
      <c r="AY325" s="50">
        <v>0</v>
      </c>
      <c r="AZ325" s="50">
        <f t="shared" si="263"/>
        <v>0</v>
      </c>
      <c r="BA325" s="16" t="s">
        <v>245</v>
      </c>
      <c r="BB325" s="16" t="s">
        <v>350</v>
      </c>
      <c r="BC325" s="24" t="s">
        <v>136</v>
      </c>
      <c r="BD325" s="14"/>
      <c r="BE325" s="14"/>
      <c r="BF325" s="14"/>
      <c r="BG325" s="14"/>
      <c r="BH325" s="14"/>
      <c r="BI325" s="14"/>
      <c r="BJ325" s="14"/>
      <c r="BK325" s="14"/>
      <c r="BL325" s="14"/>
      <c r="BM325" s="26" t="s">
        <v>985</v>
      </c>
      <c r="BN325" s="4"/>
      <c r="BO325" s="4"/>
      <c r="BP325" s="4"/>
      <c r="BQ325" s="4"/>
      <c r="BR325" s="4"/>
    </row>
    <row r="326" spans="1:70" s="43" customFormat="1" ht="12.95" customHeight="1" x14ac:dyDescent="0.2">
      <c r="A326" s="23" t="s">
        <v>71</v>
      </c>
      <c r="B326" s="23" t="s">
        <v>425</v>
      </c>
      <c r="C326" s="14"/>
      <c r="D326" s="92" t="s">
        <v>631</v>
      </c>
      <c r="E326" s="16"/>
      <c r="F326" s="96"/>
      <c r="G326" s="24" t="s">
        <v>578</v>
      </c>
      <c r="H326" s="25"/>
      <c r="I326" s="25" t="s">
        <v>579</v>
      </c>
      <c r="J326" s="25" t="s">
        <v>579</v>
      </c>
      <c r="K326" s="16" t="s">
        <v>25</v>
      </c>
      <c r="L326" s="16"/>
      <c r="M326" s="16"/>
      <c r="N326" s="138">
        <v>100</v>
      </c>
      <c r="O326" s="54">
        <v>230000000</v>
      </c>
      <c r="P326" s="16" t="s">
        <v>233</v>
      </c>
      <c r="Q326" s="16" t="s">
        <v>520</v>
      </c>
      <c r="R326" s="16" t="s">
        <v>234</v>
      </c>
      <c r="S326" s="54">
        <v>230000000</v>
      </c>
      <c r="T326" s="24" t="s">
        <v>280</v>
      </c>
      <c r="U326" s="16"/>
      <c r="V326" s="16"/>
      <c r="W326" s="16" t="s">
        <v>477</v>
      </c>
      <c r="X326" s="16" t="s">
        <v>251</v>
      </c>
      <c r="Y326" s="47">
        <v>0</v>
      </c>
      <c r="Z326" s="47">
        <v>100</v>
      </c>
      <c r="AA326" s="47">
        <v>0</v>
      </c>
      <c r="AB326" s="16"/>
      <c r="AC326" s="16" t="s">
        <v>236</v>
      </c>
      <c r="AD326" s="55"/>
      <c r="AE326" s="97"/>
      <c r="AF326" s="35">
        <v>8962200</v>
      </c>
      <c r="AG326" s="35">
        <f t="shared" si="296"/>
        <v>10037664.000000002</v>
      </c>
      <c r="AH326" s="55"/>
      <c r="AI326" s="97"/>
      <c r="AJ326" s="35">
        <v>11949600</v>
      </c>
      <c r="AK326" s="35">
        <f t="shared" ref="AK326:AK331" si="337">AJ326*1.12</f>
        <v>13383552.000000002</v>
      </c>
      <c r="AL326" s="55"/>
      <c r="AM326" s="97"/>
      <c r="AN326" s="35">
        <v>11949600</v>
      </c>
      <c r="AO326" s="111">
        <f t="shared" ref="AO326:AO331" si="338">AN326*1.12</f>
        <v>13383552.000000002</v>
      </c>
      <c r="AP326" s="55"/>
      <c r="AQ326" s="56"/>
      <c r="AR326" s="35"/>
      <c r="AS326" s="35"/>
      <c r="AT326" s="55"/>
      <c r="AU326" s="56"/>
      <c r="AV326" s="111"/>
      <c r="AW326" s="111"/>
      <c r="AX326" s="56"/>
      <c r="AY326" s="50">
        <v>0</v>
      </c>
      <c r="AZ326" s="50">
        <f t="shared" si="263"/>
        <v>0</v>
      </c>
      <c r="BA326" s="16" t="s">
        <v>245</v>
      </c>
      <c r="BB326" s="16" t="s">
        <v>580</v>
      </c>
      <c r="BC326" s="24" t="s">
        <v>581</v>
      </c>
      <c r="BD326" s="16"/>
      <c r="BE326" s="16"/>
      <c r="BF326" s="16"/>
      <c r="BG326" s="16"/>
      <c r="BH326" s="16"/>
      <c r="BI326" s="16"/>
      <c r="BJ326" s="16"/>
      <c r="BK326" s="16"/>
      <c r="BL326" s="16"/>
      <c r="BM326" s="14" t="s">
        <v>416</v>
      </c>
      <c r="BN326" s="4"/>
      <c r="BO326" s="4"/>
      <c r="BP326" s="4"/>
      <c r="BQ326" s="4"/>
      <c r="BR326" s="4"/>
    </row>
    <row r="327" spans="1:70" ht="12.95" customHeight="1" x14ac:dyDescent="0.2">
      <c r="A327" s="16" t="s">
        <v>71</v>
      </c>
      <c r="B327" s="23" t="s">
        <v>425</v>
      </c>
      <c r="C327" s="26"/>
      <c r="D327" s="92" t="s">
        <v>679</v>
      </c>
      <c r="E327" s="26"/>
      <c r="F327" s="26"/>
      <c r="G327" s="24" t="s">
        <v>578</v>
      </c>
      <c r="H327" s="25"/>
      <c r="I327" s="25" t="s">
        <v>579</v>
      </c>
      <c r="J327" s="25" t="s">
        <v>579</v>
      </c>
      <c r="K327" s="16" t="s">
        <v>25</v>
      </c>
      <c r="L327" s="16"/>
      <c r="M327" s="16"/>
      <c r="N327" s="138">
        <v>100</v>
      </c>
      <c r="O327" s="54">
        <v>230000000</v>
      </c>
      <c r="P327" s="16" t="s">
        <v>233</v>
      </c>
      <c r="Q327" s="16" t="s">
        <v>483</v>
      </c>
      <c r="R327" s="16" t="s">
        <v>234</v>
      </c>
      <c r="S327" s="54">
        <v>230000000</v>
      </c>
      <c r="T327" s="24" t="s">
        <v>280</v>
      </c>
      <c r="U327" s="16"/>
      <c r="V327" s="16" t="s">
        <v>251</v>
      </c>
      <c r="W327" s="16"/>
      <c r="X327" s="16"/>
      <c r="Y327" s="47">
        <v>0</v>
      </c>
      <c r="Z327" s="47">
        <v>100</v>
      </c>
      <c r="AA327" s="47">
        <v>0</v>
      </c>
      <c r="AB327" s="16"/>
      <c r="AC327" s="16" t="s">
        <v>236</v>
      </c>
      <c r="AD327" s="55"/>
      <c r="AE327" s="97"/>
      <c r="AF327" s="35">
        <v>8962200</v>
      </c>
      <c r="AG327" s="35">
        <f>AF327*1.12</f>
        <v>10037664.000000002</v>
      </c>
      <c r="AH327" s="55"/>
      <c r="AI327" s="97"/>
      <c r="AJ327" s="35">
        <v>11949600</v>
      </c>
      <c r="AK327" s="35">
        <f>AJ327*1.12</f>
        <v>13383552.000000002</v>
      </c>
      <c r="AL327" s="55"/>
      <c r="AM327" s="97"/>
      <c r="AN327" s="35">
        <v>11949600</v>
      </c>
      <c r="AO327" s="111">
        <f>AN327*1.12</f>
        <v>13383552.000000002</v>
      </c>
      <c r="AP327" s="55"/>
      <c r="AQ327" s="56"/>
      <c r="AR327" s="35"/>
      <c r="AS327" s="35"/>
      <c r="AT327" s="55"/>
      <c r="AU327" s="56"/>
      <c r="AV327" s="111"/>
      <c r="AW327" s="111"/>
      <c r="AX327" s="56"/>
      <c r="AY327" s="56">
        <v>0</v>
      </c>
      <c r="AZ327" s="56">
        <f t="shared" si="263"/>
        <v>0</v>
      </c>
      <c r="BA327" s="16" t="s">
        <v>245</v>
      </c>
      <c r="BB327" s="16" t="s">
        <v>580</v>
      </c>
      <c r="BC327" s="24" t="s">
        <v>581</v>
      </c>
      <c r="BD327" s="14"/>
      <c r="BE327" s="14"/>
      <c r="BF327" s="14"/>
      <c r="BG327" s="14"/>
      <c r="BH327" s="14"/>
      <c r="BI327" s="14"/>
      <c r="BJ327" s="14"/>
      <c r="BK327" s="14"/>
      <c r="BL327" s="14"/>
      <c r="BM327" s="14" t="s">
        <v>783</v>
      </c>
    </row>
    <row r="328" spans="1:70" s="43" customFormat="1" ht="12.95" customHeight="1" x14ac:dyDescent="0.2">
      <c r="A328" s="23" t="s">
        <v>71</v>
      </c>
      <c r="B328" s="23" t="s">
        <v>425</v>
      </c>
      <c r="C328" s="14"/>
      <c r="D328" s="92" t="s">
        <v>632</v>
      </c>
      <c r="E328" s="16"/>
      <c r="F328" s="96"/>
      <c r="G328" s="51" t="s">
        <v>583</v>
      </c>
      <c r="H328" s="42"/>
      <c r="I328" s="42" t="s">
        <v>584</v>
      </c>
      <c r="J328" s="42" t="s">
        <v>584</v>
      </c>
      <c r="K328" s="57" t="s">
        <v>25</v>
      </c>
      <c r="L328" s="57"/>
      <c r="M328" s="57"/>
      <c r="N328" s="161">
        <v>100</v>
      </c>
      <c r="O328" s="162">
        <v>230000000</v>
      </c>
      <c r="P328" s="16" t="s">
        <v>233</v>
      </c>
      <c r="Q328" s="57" t="s">
        <v>520</v>
      </c>
      <c r="R328" s="57" t="s">
        <v>234</v>
      </c>
      <c r="S328" s="162">
        <v>230000000</v>
      </c>
      <c r="T328" s="51" t="s">
        <v>280</v>
      </c>
      <c r="U328" s="57"/>
      <c r="V328" s="57"/>
      <c r="W328" s="57" t="s">
        <v>477</v>
      </c>
      <c r="X328" s="57" t="s">
        <v>251</v>
      </c>
      <c r="Y328" s="163">
        <v>0</v>
      </c>
      <c r="Z328" s="163">
        <v>100</v>
      </c>
      <c r="AA328" s="163">
        <v>0</v>
      </c>
      <c r="AB328" s="57"/>
      <c r="AC328" s="57" t="s">
        <v>236</v>
      </c>
      <c r="AD328" s="164"/>
      <c r="AE328" s="165"/>
      <c r="AF328" s="166">
        <v>3343950</v>
      </c>
      <c r="AG328" s="166">
        <f t="shared" si="296"/>
        <v>3745224.0000000005</v>
      </c>
      <c r="AH328" s="164"/>
      <c r="AI328" s="165"/>
      <c r="AJ328" s="166">
        <v>4458600</v>
      </c>
      <c r="AK328" s="166">
        <f t="shared" si="337"/>
        <v>4993632.0000000009</v>
      </c>
      <c r="AL328" s="164"/>
      <c r="AM328" s="165"/>
      <c r="AN328" s="166">
        <v>4458600</v>
      </c>
      <c r="AO328" s="167">
        <f t="shared" si="338"/>
        <v>4993632.0000000009</v>
      </c>
      <c r="AP328" s="164"/>
      <c r="AQ328" s="168"/>
      <c r="AR328" s="166"/>
      <c r="AS328" s="166"/>
      <c r="AT328" s="164"/>
      <c r="AU328" s="168"/>
      <c r="AV328" s="167"/>
      <c r="AW328" s="167"/>
      <c r="AX328" s="168"/>
      <c r="AY328" s="50">
        <v>0</v>
      </c>
      <c r="AZ328" s="50">
        <f t="shared" si="263"/>
        <v>0</v>
      </c>
      <c r="BA328" s="57" t="s">
        <v>245</v>
      </c>
      <c r="BB328" s="57" t="s">
        <v>585</v>
      </c>
      <c r="BC328" s="51" t="s">
        <v>586</v>
      </c>
      <c r="BD328" s="57"/>
      <c r="BE328" s="57"/>
      <c r="BF328" s="57"/>
      <c r="BG328" s="57"/>
      <c r="BH328" s="57"/>
      <c r="BI328" s="57"/>
      <c r="BJ328" s="57"/>
      <c r="BK328" s="57"/>
      <c r="BL328" s="57"/>
      <c r="BM328" s="14" t="s">
        <v>416</v>
      </c>
      <c r="BN328" s="4"/>
      <c r="BO328" s="4"/>
      <c r="BP328" s="4"/>
      <c r="BQ328" s="4"/>
      <c r="BR328" s="4"/>
    </row>
    <row r="329" spans="1:70" ht="12.95" customHeight="1" x14ac:dyDescent="0.2">
      <c r="A329" s="16" t="s">
        <v>71</v>
      </c>
      <c r="B329" s="23" t="s">
        <v>425</v>
      </c>
      <c r="C329" s="14"/>
      <c r="D329" s="92" t="s">
        <v>680</v>
      </c>
      <c r="E329" s="26"/>
      <c r="F329" s="26"/>
      <c r="G329" s="51" t="s">
        <v>583</v>
      </c>
      <c r="H329" s="42"/>
      <c r="I329" s="42" t="s">
        <v>584</v>
      </c>
      <c r="J329" s="42" t="s">
        <v>584</v>
      </c>
      <c r="K329" s="16" t="s">
        <v>25</v>
      </c>
      <c r="L329" s="16"/>
      <c r="M329" s="16"/>
      <c r="N329" s="138">
        <v>100</v>
      </c>
      <c r="O329" s="54">
        <v>230000000</v>
      </c>
      <c r="P329" s="16" t="s">
        <v>233</v>
      </c>
      <c r="Q329" s="16" t="s">
        <v>483</v>
      </c>
      <c r="R329" s="16" t="s">
        <v>234</v>
      </c>
      <c r="S329" s="54">
        <v>230000000</v>
      </c>
      <c r="T329" s="51" t="s">
        <v>280</v>
      </c>
      <c r="U329" s="16"/>
      <c r="V329" s="16" t="s">
        <v>251</v>
      </c>
      <c r="W329" s="57"/>
      <c r="X329" s="57"/>
      <c r="Y329" s="47">
        <v>0</v>
      </c>
      <c r="Z329" s="47">
        <v>100</v>
      </c>
      <c r="AA329" s="47">
        <v>0</v>
      </c>
      <c r="AB329" s="16"/>
      <c r="AC329" s="16" t="s">
        <v>236</v>
      </c>
      <c r="AD329" s="55"/>
      <c r="AE329" s="97"/>
      <c r="AF329" s="166">
        <v>3343950</v>
      </c>
      <c r="AG329" s="35">
        <f t="shared" si="296"/>
        <v>3745224.0000000005</v>
      </c>
      <c r="AH329" s="55"/>
      <c r="AI329" s="97"/>
      <c r="AJ329" s="166">
        <v>4458600</v>
      </c>
      <c r="AK329" s="35">
        <f t="shared" si="337"/>
        <v>4993632.0000000009</v>
      </c>
      <c r="AL329" s="55"/>
      <c r="AM329" s="97"/>
      <c r="AN329" s="166">
        <v>4458600</v>
      </c>
      <c r="AO329" s="111">
        <f t="shared" si="338"/>
        <v>4993632.0000000009</v>
      </c>
      <c r="AP329" s="55"/>
      <c r="AQ329" s="56"/>
      <c r="AR329" s="35"/>
      <c r="AS329" s="35"/>
      <c r="AT329" s="55"/>
      <c r="AU329" s="56"/>
      <c r="AV329" s="111"/>
      <c r="AW329" s="111"/>
      <c r="AX329" s="56"/>
      <c r="AY329" s="56">
        <v>0</v>
      </c>
      <c r="AZ329" s="56">
        <f t="shared" si="263"/>
        <v>0</v>
      </c>
      <c r="BA329" s="16" t="s">
        <v>245</v>
      </c>
      <c r="BB329" s="57" t="s">
        <v>585</v>
      </c>
      <c r="BC329" s="51" t="s">
        <v>586</v>
      </c>
      <c r="BD329" s="14"/>
      <c r="BE329" s="14"/>
      <c r="BF329" s="14"/>
      <c r="BG329" s="14"/>
      <c r="BH329" s="14"/>
      <c r="BI329" s="14"/>
      <c r="BJ329" s="14"/>
      <c r="BK329" s="14"/>
      <c r="BL329" s="14"/>
      <c r="BM329" s="14" t="s">
        <v>783</v>
      </c>
    </row>
    <row r="330" spans="1:70" s="43" customFormat="1" ht="12.95" customHeight="1" x14ac:dyDescent="0.2">
      <c r="A330" s="23" t="s">
        <v>71</v>
      </c>
      <c r="B330" s="23" t="s">
        <v>425</v>
      </c>
      <c r="C330" s="14"/>
      <c r="D330" s="92" t="s">
        <v>633</v>
      </c>
      <c r="E330" s="16"/>
      <c r="F330" s="96"/>
      <c r="G330" s="24" t="s">
        <v>588</v>
      </c>
      <c r="H330" s="14"/>
      <c r="I330" s="25" t="s">
        <v>589</v>
      </c>
      <c r="J330" s="25" t="s">
        <v>590</v>
      </c>
      <c r="K330" s="16" t="s">
        <v>25</v>
      </c>
      <c r="L330" s="14"/>
      <c r="M330" s="14"/>
      <c r="N330" s="138">
        <v>100</v>
      </c>
      <c r="O330" s="54">
        <v>230000000</v>
      </c>
      <c r="P330" s="16" t="s">
        <v>233</v>
      </c>
      <c r="Q330" s="16" t="s">
        <v>520</v>
      </c>
      <c r="R330" s="16" t="s">
        <v>234</v>
      </c>
      <c r="S330" s="54">
        <v>230000000</v>
      </c>
      <c r="T330" s="24" t="s">
        <v>132</v>
      </c>
      <c r="U330" s="14"/>
      <c r="V330" s="14"/>
      <c r="W330" s="16" t="s">
        <v>477</v>
      </c>
      <c r="X330" s="16" t="s">
        <v>251</v>
      </c>
      <c r="Y330" s="47">
        <v>0</v>
      </c>
      <c r="Z330" s="47">
        <v>100</v>
      </c>
      <c r="AA330" s="47">
        <v>0</v>
      </c>
      <c r="AB330" s="14"/>
      <c r="AC330" s="16" t="s">
        <v>236</v>
      </c>
      <c r="AD330" s="22"/>
      <c r="AE330" s="22"/>
      <c r="AF330" s="35">
        <v>3304140</v>
      </c>
      <c r="AG330" s="35">
        <f t="shared" si="296"/>
        <v>3700636.8000000003</v>
      </c>
      <c r="AH330" s="22"/>
      <c r="AI330" s="22"/>
      <c r="AJ330" s="35">
        <v>4405520</v>
      </c>
      <c r="AK330" s="35">
        <f t="shared" si="337"/>
        <v>4934182.4000000004</v>
      </c>
      <c r="AL330" s="22"/>
      <c r="AM330" s="22"/>
      <c r="AN330" s="35">
        <v>4405520</v>
      </c>
      <c r="AO330" s="35">
        <f t="shared" si="338"/>
        <v>4934182.4000000004</v>
      </c>
      <c r="AP330" s="22"/>
      <c r="AQ330" s="22"/>
      <c r="AR330" s="22"/>
      <c r="AS330" s="22"/>
      <c r="AT330" s="22"/>
      <c r="AU330" s="22"/>
      <c r="AV330" s="22"/>
      <c r="AW330" s="22"/>
      <c r="AX330" s="22"/>
      <c r="AY330" s="50">
        <v>0</v>
      </c>
      <c r="AZ330" s="50">
        <f t="shared" si="263"/>
        <v>0</v>
      </c>
      <c r="BA330" s="16" t="s">
        <v>245</v>
      </c>
      <c r="BB330" s="14" t="s">
        <v>591</v>
      </c>
      <c r="BC330" s="24" t="s">
        <v>592</v>
      </c>
      <c r="BD330" s="14"/>
      <c r="BE330" s="14"/>
      <c r="BF330" s="14"/>
      <c r="BG330" s="14"/>
      <c r="BH330" s="14"/>
      <c r="BI330" s="14"/>
      <c r="BJ330" s="14"/>
      <c r="BK330" s="14"/>
      <c r="BL330" s="14"/>
      <c r="BM330" s="14" t="s">
        <v>416</v>
      </c>
      <c r="BN330" s="4"/>
      <c r="BO330" s="4"/>
      <c r="BP330" s="4"/>
      <c r="BQ330" s="4"/>
      <c r="BR330" s="4"/>
    </row>
    <row r="331" spans="1:70" ht="12.95" customHeight="1" x14ac:dyDescent="0.2">
      <c r="A331" s="16" t="s">
        <v>71</v>
      </c>
      <c r="B331" s="23" t="s">
        <v>425</v>
      </c>
      <c r="C331" s="14"/>
      <c r="D331" s="92" t="s">
        <v>681</v>
      </c>
      <c r="E331" s="26"/>
      <c r="F331" s="26"/>
      <c r="G331" s="24" t="s">
        <v>588</v>
      </c>
      <c r="H331" s="14"/>
      <c r="I331" s="25" t="s">
        <v>589</v>
      </c>
      <c r="J331" s="25" t="s">
        <v>590</v>
      </c>
      <c r="K331" s="16" t="s">
        <v>25</v>
      </c>
      <c r="L331" s="16"/>
      <c r="M331" s="16"/>
      <c r="N331" s="138">
        <v>100</v>
      </c>
      <c r="O331" s="54">
        <v>230000000</v>
      </c>
      <c r="P331" s="16" t="s">
        <v>233</v>
      </c>
      <c r="Q331" s="16" t="s">
        <v>483</v>
      </c>
      <c r="R331" s="16" t="s">
        <v>234</v>
      </c>
      <c r="S331" s="54">
        <v>230000000</v>
      </c>
      <c r="T331" s="24" t="s">
        <v>132</v>
      </c>
      <c r="U331" s="16"/>
      <c r="V331" s="16" t="s">
        <v>251</v>
      </c>
      <c r="W331" s="16"/>
      <c r="X331" s="16"/>
      <c r="Y331" s="47">
        <v>0</v>
      </c>
      <c r="Z331" s="47">
        <v>100</v>
      </c>
      <c r="AA331" s="47">
        <v>0</v>
      </c>
      <c r="AB331" s="16"/>
      <c r="AC331" s="16" t="s">
        <v>236</v>
      </c>
      <c r="AD331" s="55"/>
      <c r="AE331" s="97"/>
      <c r="AF331" s="35">
        <v>3304140</v>
      </c>
      <c r="AG331" s="35">
        <f t="shared" si="296"/>
        <v>3700636.8000000003</v>
      </c>
      <c r="AH331" s="55"/>
      <c r="AI331" s="97"/>
      <c r="AJ331" s="35">
        <v>4405520</v>
      </c>
      <c r="AK331" s="35">
        <f t="shared" si="337"/>
        <v>4934182.4000000004</v>
      </c>
      <c r="AL331" s="55"/>
      <c r="AM331" s="97"/>
      <c r="AN331" s="35">
        <v>4405520</v>
      </c>
      <c r="AO331" s="111">
        <f t="shared" si="338"/>
        <v>4934182.4000000004</v>
      </c>
      <c r="AP331" s="55"/>
      <c r="AQ331" s="56"/>
      <c r="AR331" s="35"/>
      <c r="AS331" s="35"/>
      <c r="AT331" s="55"/>
      <c r="AU331" s="56"/>
      <c r="AV331" s="111"/>
      <c r="AW331" s="111"/>
      <c r="AX331" s="56"/>
      <c r="AY331" s="56">
        <v>0</v>
      </c>
      <c r="AZ331" s="56">
        <f t="shared" si="263"/>
        <v>0</v>
      </c>
      <c r="BA331" s="16" t="s">
        <v>245</v>
      </c>
      <c r="BB331" s="14" t="s">
        <v>591</v>
      </c>
      <c r="BC331" s="24" t="s">
        <v>592</v>
      </c>
      <c r="BD331" s="14"/>
      <c r="BE331" s="14"/>
      <c r="BF331" s="14"/>
      <c r="BG331" s="14"/>
      <c r="BH331" s="14"/>
      <c r="BI331" s="14"/>
      <c r="BJ331" s="14"/>
      <c r="BK331" s="14"/>
      <c r="BL331" s="14"/>
      <c r="BM331" s="14" t="s">
        <v>783</v>
      </c>
    </row>
    <row r="332" spans="1:70" s="6" customFormat="1" ht="12.95" customHeight="1" x14ac:dyDescent="0.2">
      <c r="A332" s="26" t="s">
        <v>682</v>
      </c>
      <c r="B332" s="26"/>
      <c r="C332" s="26"/>
      <c r="D332" s="92" t="s">
        <v>691</v>
      </c>
      <c r="E332" s="26"/>
      <c r="F332" s="69" t="s">
        <v>649</v>
      </c>
      <c r="G332" s="26" t="s">
        <v>683</v>
      </c>
      <c r="H332" s="26"/>
      <c r="I332" s="26" t="s">
        <v>684</v>
      </c>
      <c r="J332" s="26" t="s">
        <v>684</v>
      </c>
      <c r="K332" s="26" t="s">
        <v>9</v>
      </c>
      <c r="L332" s="26" t="s">
        <v>274</v>
      </c>
      <c r="M332" s="26" t="s">
        <v>685</v>
      </c>
      <c r="N332" s="13">
        <v>100</v>
      </c>
      <c r="O332" s="26">
        <v>230000000</v>
      </c>
      <c r="P332" s="16" t="s">
        <v>233</v>
      </c>
      <c r="Q332" s="14" t="s">
        <v>483</v>
      </c>
      <c r="R332" s="26" t="s">
        <v>234</v>
      </c>
      <c r="S332" s="26">
        <v>230000000</v>
      </c>
      <c r="T332" s="26" t="s">
        <v>72</v>
      </c>
      <c r="U332" s="26"/>
      <c r="V332" s="14" t="s">
        <v>235</v>
      </c>
      <c r="W332" s="26"/>
      <c r="X332" s="26"/>
      <c r="Y332" s="26">
        <v>0</v>
      </c>
      <c r="Z332" s="26">
        <v>100</v>
      </c>
      <c r="AA332" s="26">
        <v>0</v>
      </c>
      <c r="AB332" s="26"/>
      <c r="AC332" s="26" t="s">
        <v>236</v>
      </c>
      <c r="AD332" s="26"/>
      <c r="AE332" s="99"/>
      <c r="AF332" s="99">
        <v>20000000</v>
      </c>
      <c r="AG332" s="99">
        <v>22400000.000000004</v>
      </c>
      <c r="AH332" s="87"/>
      <c r="AI332" s="99"/>
      <c r="AJ332" s="99">
        <v>20049000</v>
      </c>
      <c r="AK332" s="99">
        <v>22454880.000000004</v>
      </c>
      <c r="AL332" s="26"/>
      <c r="AM332" s="26"/>
      <c r="AN332" s="26"/>
      <c r="AO332" s="26"/>
      <c r="AP332" s="26"/>
      <c r="AQ332" s="26"/>
      <c r="AR332" s="26"/>
      <c r="AS332" s="26"/>
      <c r="AT332" s="26"/>
      <c r="AU332" s="26"/>
      <c r="AV332" s="26"/>
      <c r="AW332" s="26"/>
      <c r="AX332" s="26"/>
      <c r="AY332" s="99">
        <v>40049000</v>
      </c>
      <c r="AZ332" s="99">
        <v>44854880.000000007</v>
      </c>
      <c r="BA332" s="100">
        <v>120240021112</v>
      </c>
      <c r="BB332" s="26" t="s">
        <v>686</v>
      </c>
      <c r="BC332" s="26" t="s">
        <v>687</v>
      </c>
      <c r="BD332" s="26"/>
      <c r="BE332" s="26"/>
      <c r="BF332" s="26"/>
      <c r="BG332" s="26"/>
      <c r="BH332" s="26"/>
      <c r="BI332" s="26"/>
      <c r="BJ332" s="26"/>
      <c r="BK332" s="26"/>
      <c r="BL332" s="26"/>
      <c r="BM332" s="23" t="s">
        <v>416</v>
      </c>
    </row>
    <row r="333" spans="1:70" ht="12.95" customHeight="1" x14ac:dyDescent="0.2">
      <c r="A333" s="16" t="s">
        <v>71</v>
      </c>
      <c r="B333" s="23" t="s">
        <v>425</v>
      </c>
      <c r="C333" s="23"/>
      <c r="D333" s="92" t="s">
        <v>694</v>
      </c>
      <c r="E333" s="23"/>
      <c r="F333" s="23"/>
      <c r="G333" s="23" t="s">
        <v>688</v>
      </c>
      <c r="H333" s="24"/>
      <c r="I333" s="24" t="s">
        <v>689</v>
      </c>
      <c r="J333" s="24" t="s">
        <v>690</v>
      </c>
      <c r="K333" s="25" t="s">
        <v>25</v>
      </c>
      <c r="L333" s="16"/>
      <c r="M333" s="26"/>
      <c r="N333" s="138">
        <v>100</v>
      </c>
      <c r="O333" s="54">
        <v>230000000</v>
      </c>
      <c r="P333" s="16" t="s">
        <v>233</v>
      </c>
      <c r="Q333" s="16" t="s">
        <v>483</v>
      </c>
      <c r="R333" s="16" t="s">
        <v>234</v>
      </c>
      <c r="S333" s="54">
        <v>230000000</v>
      </c>
      <c r="T333" s="24" t="s">
        <v>75</v>
      </c>
      <c r="U333" s="24"/>
      <c r="V333" s="16" t="s">
        <v>251</v>
      </c>
      <c r="W333" s="14"/>
      <c r="X333" s="16"/>
      <c r="Y333" s="16">
        <v>0</v>
      </c>
      <c r="Z333" s="23">
        <v>100</v>
      </c>
      <c r="AA333" s="23">
        <v>0</v>
      </c>
      <c r="AB333" s="23"/>
      <c r="AC333" s="23" t="s">
        <v>236</v>
      </c>
      <c r="AD333" s="16"/>
      <c r="AE333" s="26"/>
      <c r="AF333" s="22">
        <v>40107157</v>
      </c>
      <c r="AG333" s="71">
        <v>44920015.840000004</v>
      </c>
      <c r="AH333" s="22"/>
      <c r="AI333" s="22"/>
      <c r="AJ333" s="22">
        <v>53471770</v>
      </c>
      <c r="AK333" s="22">
        <v>59888382.400000006</v>
      </c>
      <c r="AL333" s="22"/>
      <c r="AM333" s="22"/>
      <c r="AN333" s="22">
        <v>53471770</v>
      </c>
      <c r="AO333" s="22">
        <v>59888382.400000006</v>
      </c>
      <c r="AP333" s="22"/>
      <c r="AQ333" s="22"/>
      <c r="AR333" s="22"/>
      <c r="AS333" s="22"/>
      <c r="AT333" s="22"/>
      <c r="AU333" s="22"/>
      <c r="AV333" s="22"/>
      <c r="AW333" s="22"/>
      <c r="AX333" s="22"/>
      <c r="AY333" s="71">
        <v>0</v>
      </c>
      <c r="AZ333" s="71">
        <v>164696780.64000002</v>
      </c>
      <c r="BA333" s="22" t="s">
        <v>245</v>
      </c>
      <c r="BB333" s="100" t="s">
        <v>357</v>
      </c>
      <c r="BC333" s="14" t="s">
        <v>135</v>
      </c>
      <c r="BD333" s="14"/>
      <c r="BE333" s="14"/>
      <c r="BF333" s="14"/>
      <c r="BG333" s="14"/>
      <c r="BH333" s="14"/>
      <c r="BI333" s="14"/>
      <c r="BJ333" s="14"/>
      <c r="BK333" s="14"/>
      <c r="BL333" s="14"/>
      <c r="BM333" s="14" t="s">
        <v>783</v>
      </c>
    </row>
    <row r="334" spans="1:70" ht="12.95" customHeight="1" x14ac:dyDescent="0.2">
      <c r="A334" s="32" t="s">
        <v>71</v>
      </c>
      <c r="B334" s="29" t="s">
        <v>425</v>
      </c>
      <c r="C334" s="29"/>
      <c r="D334" s="92" t="s">
        <v>693</v>
      </c>
      <c r="E334" s="140"/>
      <c r="F334" s="29"/>
      <c r="G334" s="23" t="s">
        <v>688</v>
      </c>
      <c r="H334" s="30"/>
      <c r="I334" s="24" t="s">
        <v>689</v>
      </c>
      <c r="J334" s="24" t="s">
        <v>690</v>
      </c>
      <c r="K334" s="31" t="s">
        <v>25</v>
      </c>
      <c r="L334" s="32"/>
      <c r="M334" s="33"/>
      <c r="N334" s="141">
        <v>100</v>
      </c>
      <c r="O334" s="142">
        <v>230000000</v>
      </c>
      <c r="P334" s="16" t="s">
        <v>233</v>
      </c>
      <c r="Q334" s="16" t="s">
        <v>483</v>
      </c>
      <c r="R334" s="32" t="s">
        <v>234</v>
      </c>
      <c r="S334" s="142">
        <v>230000000</v>
      </c>
      <c r="T334" s="30" t="s">
        <v>280</v>
      </c>
      <c r="U334" s="30"/>
      <c r="V334" s="32" t="s">
        <v>251</v>
      </c>
      <c r="W334" s="14"/>
      <c r="X334" s="32"/>
      <c r="Y334" s="32">
        <v>0</v>
      </c>
      <c r="Z334" s="29">
        <v>100</v>
      </c>
      <c r="AA334" s="29">
        <v>0</v>
      </c>
      <c r="AB334" s="29"/>
      <c r="AC334" s="29" t="s">
        <v>236</v>
      </c>
      <c r="AD334" s="32"/>
      <c r="AE334" s="33"/>
      <c r="AF334" s="27">
        <v>7254720</v>
      </c>
      <c r="AG334" s="71">
        <v>8125286.4000000004</v>
      </c>
      <c r="AH334" s="27"/>
      <c r="AI334" s="27"/>
      <c r="AJ334" s="71">
        <v>9672960</v>
      </c>
      <c r="AK334" s="71">
        <v>10833715.200000001</v>
      </c>
      <c r="AL334" s="71"/>
      <c r="AM334" s="71"/>
      <c r="AN334" s="71">
        <v>9672960</v>
      </c>
      <c r="AO334" s="71">
        <v>10833715.200000001</v>
      </c>
      <c r="AP334" s="27"/>
      <c r="AQ334" s="27"/>
      <c r="AR334" s="27"/>
      <c r="AS334" s="27"/>
      <c r="AT334" s="27"/>
      <c r="AU334" s="27"/>
      <c r="AV334" s="27"/>
      <c r="AW334" s="27"/>
      <c r="AX334" s="27"/>
      <c r="AY334" s="71">
        <v>0</v>
      </c>
      <c r="AZ334" s="71">
        <v>29792716.800000004</v>
      </c>
      <c r="BA334" s="22" t="s">
        <v>245</v>
      </c>
      <c r="BB334" s="100" t="s">
        <v>358</v>
      </c>
      <c r="BC334" s="14" t="s">
        <v>269</v>
      </c>
      <c r="BD334" s="28"/>
      <c r="BE334" s="28"/>
      <c r="BF334" s="28"/>
      <c r="BG334" s="28"/>
      <c r="BH334" s="28"/>
      <c r="BI334" s="28"/>
      <c r="BJ334" s="28"/>
      <c r="BK334" s="28"/>
      <c r="BL334" s="28"/>
      <c r="BM334" s="14" t="s">
        <v>783</v>
      </c>
    </row>
    <row r="335" spans="1:70" ht="12.95" customHeight="1" x14ac:dyDescent="0.2">
      <c r="A335" s="16" t="s">
        <v>71</v>
      </c>
      <c r="B335" s="23" t="s">
        <v>425</v>
      </c>
      <c r="C335" s="23"/>
      <c r="D335" s="92" t="s">
        <v>692</v>
      </c>
      <c r="E335" s="94"/>
      <c r="F335" s="23"/>
      <c r="G335" s="23" t="s">
        <v>688</v>
      </c>
      <c r="H335" s="24"/>
      <c r="I335" s="24" t="s">
        <v>689</v>
      </c>
      <c r="J335" s="24" t="s">
        <v>690</v>
      </c>
      <c r="K335" s="25" t="s">
        <v>25</v>
      </c>
      <c r="L335" s="16"/>
      <c r="M335" s="26"/>
      <c r="N335" s="138">
        <v>100</v>
      </c>
      <c r="O335" s="54">
        <v>230000000</v>
      </c>
      <c r="P335" s="16" t="s">
        <v>233</v>
      </c>
      <c r="Q335" s="16" t="s">
        <v>483</v>
      </c>
      <c r="R335" s="16" t="s">
        <v>234</v>
      </c>
      <c r="S335" s="54">
        <v>230000000</v>
      </c>
      <c r="T335" s="24" t="s">
        <v>72</v>
      </c>
      <c r="U335" s="24"/>
      <c r="V335" s="16" t="s">
        <v>251</v>
      </c>
      <c r="W335" s="14"/>
      <c r="X335" s="16"/>
      <c r="Y335" s="16">
        <v>0</v>
      </c>
      <c r="Z335" s="23">
        <v>100</v>
      </c>
      <c r="AA335" s="23">
        <v>0</v>
      </c>
      <c r="AB335" s="23"/>
      <c r="AC335" s="23" t="s">
        <v>236</v>
      </c>
      <c r="AD335" s="16"/>
      <c r="AE335" s="26"/>
      <c r="AF335" s="27">
        <v>30677377.5</v>
      </c>
      <c r="AG335" s="71">
        <v>34358662.800000004</v>
      </c>
      <c r="AH335" s="22"/>
      <c r="AI335" s="22"/>
      <c r="AJ335" s="71">
        <v>40903170</v>
      </c>
      <c r="AK335" s="71">
        <v>45811550.400000006</v>
      </c>
      <c r="AL335" s="71"/>
      <c r="AM335" s="71"/>
      <c r="AN335" s="71">
        <v>40903170</v>
      </c>
      <c r="AO335" s="71">
        <v>45811550.400000006</v>
      </c>
      <c r="AP335" s="22"/>
      <c r="AQ335" s="22"/>
      <c r="AR335" s="22"/>
      <c r="AS335" s="22"/>
      <c r="AT335" s="22"/>
      <c r="AU335" s="22"/>
      <c r="AV335" s="22"/>
      <c r="AW335" s="22"/>
      <c r="AX335" s="22"/>
      <c r="AY335" s="71">
        <v>0</v>
      </c>
      <c r="AZ335" s="71">
        <v>125981763.60000001</v>
      </c>
      <c r="BA335" s="22" t="s">
        <v>245</v>
      </c>
      <c r="BB335" s="100" t="s">
        <v>359</v>
      </c>
      <c r="BC335" s="14" t="s">
        <v>360</v>
      </c>
      <c r="BD335" s="14"/>
      <c r="BE335" s="14"/>
      <c r="BF335" s="14"/>
      <c r="BG335" s="14"/>
      <c r="BH335" s="14"/>
      <c r="BI335" s="14"/>
      <c r="BJ335" s="14"/>
      <c r="BK335" s="14"/>
      <c r="BL335" s="14"/>
      <c r="BM335" s="14" t="s">
        <v>783</v>
      </c>
    </row>
    <row r="336" spans="1:70" ht="12.95" customHeight="1" x14ac:dyDescent="0.2">
      <c r="A336" s="46" t="s">
        <v>528</v>
      </c>
      <c r="B336" s="14"/>
      <c r="C336" s="16"/>
      <c r="D336" s="69" t="s">
        <v>738</v>
      </c>
      <c r="E336" s="69"/>
      <c r="F336" s="69"/>
      <c r="G336" s="14" t="s">
        <v>739</v>
      </c>
      <c r="H336" s="14" t="s">
        <v>649</v>
      </c>
      <c r="I336" s="13" t="s">
        <v>740</v>
      </c>
      <c r="J336" s="169" t="s">
        <v>741</v>
      </c>
      <c r="K336" s="14" t="s">
        <v>25</v>
      </c>
      <c r="L336" s="14"/>
      <c r="M336" s="14"/>
      <c r="N336" s="86">
        <v>100</v>
      </c>
      <c r="O336" s="23">
        <v>230000000</v>
      </c>
      <c r="P336" s="16" t="s">
        <v>233</v>
      </c>
      <c r="Q336" s="14" t="s">
        <v>659</v>
      </c>
      <c r="R336" s="16" t="s">
        <v>234</v>
      </c>
      <c r="S336" s="16">
        <v>230000000</v>
      </c>
      <c r="T336" s="25" t="s">
        <v>742</v>
      </c>
      <c r="U336" s="14"/>
      <c r="V336" s="16" t="s">
        <v>284</v>
      </c>
      <c r="W336" s="14"/>
      <c r="X336" s="14"/>
      <c r="Y336" s="86">
        <v>0</v>
      </c>
      <c r="Z336" s="86">
        <v>100</v>
      </c>
      <c r="AA336" s="86">
        <v>0</v>
      </c>
      <c r="AB336" s="14"/>
      <c r="AC336" s="14" t="s">
        <v>236</v>
      </c>
      <c r="AD336" s="105"/>
      <c r="AE336" s="59"/>
      <c r="AF336" s="22">
        <v>9423000</v>
      </c>
      <c r="AG336" s="22">
        <f>IF(AC336="С НДС",AF336*1.12,AF336)</f>
        <v>10553760.000000002</v>
      </c>
      <c r="AH336" s="22"/>
      <c r="AI336" s="22"/>
      <c r="AJ336" s="22">
        <v>13768000</v>
      </c>
      <c r="AK336" s="22">
        <f>IF(AC336="С НДС",AJ336*1.12,AJ336)</f>
        <v>15420160.000000002</v>
      </c>
      <c r="AL336" s="22"/>
      <c r="AM336" s="22"/>
      <c r="AN336" s="22">
        <v>15420460</v>
      </c>
      <c r="AO336" s="22">
        <f>IF(AC336="С НДС",AN336*1.12,AN336)</f>
        <v>17270915.200000003</v>
      </c>
      <c r="AP336" s="22"/>
      <c r="AQ336" s="22"/>
      <c r="AR336" s="22">
        <v>17270579.199999999</v>
      </c>
      <c r="AS336" s="22">
        <f>IF(AC336="С НДС",AR336*1.12,AR336)</f>
        <v>19343048.704</v>
      </c>
      <c r="AT336" s="22"/>
      <c r="AU336" s="22"/>
      <c r="AV336" s="22">
        <v>19343048.699999999</v>
      </c>
      <c r="AW336" s="22">
        <f>IF(AC336="С НДС",AV336*1.12,AV336)</f>
        <v>21664214.544</v>
      </c>
      <c r="AX336" s="59"/>
      <c r="AY336" s="59">
        <v>0</v>
      </c>
      <c r="AZ336" s="59">
        <f>IF(AC336="С НДС",AY336*1.12,AY336)</f>
        <v>0</v>
      </c>
      <c r="BA336" s="23" t="s">
        <v>245</v>
      </c>
      <c r="BB336" s="24" t="s">
        <v>743</v>
      </c>
      <c r="BC336" s="24" t="s">
        <v>743</v>
      </c>
      <c r="BD336" s="14"/>
      <c r="BE336" s="14"/>
      <c r="BF336" s="14"/>
      <c r="BG336" s="14"/>
      <c r="BH336" s="14"/>
      <c r="BI336" s="14"/>
      <c r="BJ336" s="14"/>
      <c r="BK336" s="14"/>
      <c r="BL336" s="14"/>
      <c r="BM336" s="13"/>
    </row>
    <row r="337" spans="1:82" ht="12.95" customHeight="1" x14ac:dyDescent="0.2">
      <c r="A337" s="46" t="s">
        <v>528</v>
      </c>
      <c r="B337" s="14"/>
      <c r="C337" s="16"/>
      <c r="D337" s="69" t="s">
        <v>778</v>
      </c>
      <c r="E337" s="69"/>
      <c r="F337" s="69"/>
      <c r="G337" s="14" t="s">
        <v>739</v>
      </c>
      <c r="H337" s="14" t="s">
        <v>649</v>
      </c>
      <c r="I337" s="13" t="s">
        <v>740</v>
      </c>
      <c r="J337" s="169" t="s">
        <v>741</v>
      </c>
      <c r="K337" s="14" t="s">
        <v>25</v>
      </c>
      <c r="L337" s="14"/>
      <c r="M337" s="14"/>
      <c r="N337" s="86">
        <v>100</v>
      </c>
      <c r="O337" s="23">
        <v>230000000</v>
      </c>
      <c r="P337" s="16" t="s">
        <v>233</v>
      </c>
      <c r="Q337" s="14" t="s">
        <v>758</v>
      </c>
      <c r="R337" s="16" t="s">
        <v>234</v>
      </c>
      <c r="S337" s="16">
        <v>230000000</v>
      </c>
      <c r="T337" s="25" t="s">
        <v>742</v>
      </c>
      <c r="U337" s="14"/>
      <c r="V337" s="16" t="s">
        <v>284</v>
      </c>
      <c r="W337" s="14"/>
      <c r="X337" s="14"/>
      <c r="Y337" s="86">
        <v>0</v>
      </c>
      <c r="Z337" s="86">
        <v>100</v>
      </c>
      <c r="AA337" s="86">
        <v>0</v>
      </c>
      <c r="AB337" s="14"/>
      <c r="AC337" s="14" t="s">
        <v>236</v>
      </c>
      <c r="AD337" s="105"/>
      <c r="AE337" s="59"/>
      <c r="AF337" s="22">
        <v>9423000</v>
      </c>
      <c r="AG337" s="22">
        <v>10553760.000000002</v>
      </c>
      <c r="AH337" s="22"/>
      <c r="AI337" s="22"/>
      <c r="AJ337" s="22">
        <v>13768000</v>
      </c>
      <c r="AK337" s="22">
        <v>15420160.000000002</v>
      </c>
      <c r="AL337" s="22"/>
      <c r="AM337" s="22"/>
      <c r="AN337" s="22">
        <v>15420460</v>
      </c>
      <c r="AO337" s="22">
        <v>17270915.200000003</v>
      </c>
      <c r="AP337" s="22"/>
      <c r="AQ337" s="22"/>
      <c r="AR337" s="22">
        <v>17270579.199999999</v>
      </c>
      <c r="AS337" s="22">
        <v>19343048.704</v>
      </c>
      <c r="AT337" s="22"/>
      <c r="AU337" s="22"/>
      <c r="AV337" s="22">
        <v>19343048.699999999</v>
      </c>
      <c r="AW337" s="22">
        <v>21664214.544</v>
      </c>
      <c r="AX337" s="59"/>
      <c r="AY337" s="59">
        <v>0</v>
      </c>
      <c r="AZ337" s="59">
        <v>84252098.448000014</v>
      </c>
      <c r="BA337" s="23" t="s">
        <v>245</v>
      </c>
      <c r="BB337" s="24" t="s">
        <v>743</v>
      </c>
      <c r="BC337" s="24" t="s">
        <v>743</v>
      </c>
      <c r="BD337" s="14"/>
      <c r="BE337" s="14"/>
      <c r="BF337" s="14"/>
      <c r="BG337" s="14"/>
      <c r="BH337" s="14"/>
      <c r="BI337" s="14"/>
      <c r="BJ337" s="14"/>
      <c r="BK337" s="14"/>
      <c r="BL337" s="14"/>
      <c r="BM337" s="16" t="s">
        <v>191</v>
      </c>
    </row>
    <row r="338" spans="1:82" s="43" customFormat="1" ht="12.95" customHeight="1" x14ac:dyDescent="0.2">
      <c r="A338" s="14" t="s">
        <v>528</v>
      </c>
      <c r="B338" s="14"/>
      <c r="C338" s="14"/>
      <c r="D338" s="14" t="s">
        <v>856</v>
      </c>
      <c r="E338" s="14"/>
      <c r="F338" s="14"/>
      <c r="G338" s="14" t="s">
        <v>739</v>
      </c>
      <c r="H338" s="14" t="s">
        <v>649</v>
      </c>
      <c r="I338" s="14" t="s">
        <v>740</v>
      </c>
      <c r="J338" s="14" t="s">
        <v>741</v>
      </c>
      <c r="K338" s="14" t="s">
        <v>25</v>
      </c>
      <c r="L338" s="14"/>
      <c r="M338" s="14"/>
      <c r="N338" s="14">
        <v>100</v>
      </c>
      <c r="O338" s="14">
        <v>230000000</v>
      </c>
      <c r="P338" s="16" t="s">
        <v>233</v>
      </c>
      <c r="Q338" s="14" t="s">
        <v>796</v>
      </c>
      <c r="R338" s="16" t="s">
        <v>234</v>
      </c>
      <c r="S338" s="16">
        <v>230000000</v>
      </c>
      <c r="T338" s="16" t="s">
        <v>68</v>
      </c>
      <c r="U338" s="16"/>
      <c r="V338" s="16" t="s">
        <v>284</v>
      </c>
      <c r="W338" s="16"/>
      <c r="X338" s="16"/>
      <c r="Y338" s="16">
        <v>0</v>
      </c>
      <c r="Z338" s="16">
        <v>100</v>
      </c>
      <c r="AA338" s="16">
        <v>0</v>
      </c>
      <c r="AB338" s="16"/>
      <c r="AC338" s="16" t="s">
        <v>236</v>
      </c>
      <c r="AD338" s="16"/>
      <c r="AE338" s="16"/>
      <c r="AF338" s="48">
        <v>1884660</v>
      </c>
      <c r="AG338" s="46">
        <f>AF338*1.12</f>
        <v>2110819.2000000002</v>
      </c>
      <c r="AH338" s="16"/>
      <c r="AI338" s="16"/>
      <c r="AJ338" s="48">
        <v>1884660</v>
      </c>
      <c r="AK338" s="49">
        <f>AJ338*1.12</f>
        <v>2110819.2000000002</v>
      </c>
      <c r="AL338" s="16"/>
      <c r="AM338" s="16"/>
      <c r="AN338" s="49">
        <v>3084032.0000000005</v>
      </c>
      <c r="AO338" s="49">
        <f>AN338*1.12</f>
        <v>3454115.8400000008</v>
      </c>
      <c r="AP338" s="16"/>
      <c r="AQ338" s="16"/>
      <c r="AR338" s="49">
        <v>3454115.8400000008</v>
      </c>
      <c r="AS338" s="49">
        <f>AR338*1.12</f>
        <v>3868609.7408000012</v>
      </c>
      <c r="AT338" s="16"/>
      <c r="AU338" s="16"/>
      <c r="AV338" s="49">
        <v>3868609.7408000003</v>
      </c>
      <c r="AW338" s="49">
        <f>AV338*1.12</f>
        <v>4332842.9096960006</v>
      </c>
      <c r="AX338" s="16"/>
      <c r="AY338" s="59">
        <v>0</v>
      </c>
      <c r="AZ338" s="59">
        <f>IF(AC338="С НДС",AY338*1.12,AY338)</f>
        <v>0</v>
      </c>
      <c r="BA338" s="16" t="s">
        <v>245</v>
      </c>
      <c r="BB338" s="16" t="s">
        <v>743</v>
      </c>
      <c r="BC338" s="16" t="s">
        <v>857</v>
      </c>
      <c r="BD338" s="16"/>
      <c r="BE338" s="16"/>
      <c r="BF338" s="16"/>
      <c r="BG338" s="16"/>
      <c r="BH338" s="16"/>
      <c r="BI338" s="16"/>
      <c r="BJ338" s="16"/>
      <c r="BK338" s="16"/>
      <c r="BL338" s="16"/>
      <c r="BM338" s="16" t="s">
        <v>858</v>
      </c>
    </row>
    <row r="339" spans="1:82" ht="12.95" customHeight="1" x14ac:dyDescent="0.2">
      <c r="A339" s="79" t="s">
        <v>528</v>
      </c>
      <c r="B339" s="14"/>
      <c r="C339" s="28"/>
      <c r="D339" s="170" t="s">
        <v>895</v>
      </c>
      <c r="E339" s="29"/>
      <c r="F339" s="170"/>
      <c r="G339" s="29" t="s">
        <v>739</v>
      </c>
      <c r="H339" s="29" t="s">
        <v>649</v>
      </c>
      <c r="I339" s="29" t="s">
        <v>740</v>
      </c>
      <c r="J339" s="29" t="s">
        <v>741</v>
      </c>
      <c r="K339" s="29" t="s">
        <v>25</v>
      </c>
      <c r="L339" s="32"/>
      <c r="M339" s="32"/>
      <c r="N339" s="29">
        <v>100</v>
      </c>
      <c r="O339" s="80">
        <v>230000000</v>
      </c>
      <c r="P339" s="16" t="s">
        <v>233</v>
      </c>
      <c r="Q339" s="14" t="s">
        <v>875</v>
      </c>
      <c r="R339" s="32" t="s">
        <v>234</v>
      </c>
      <c r="S339" s="32">
        <v>230000000</v>
      </c>
      <c r="T339" s="29" t="s">
        <v>742</v>
      </c>
      <c r="U339" s="29"/>
      <c r="V339" s="28" t="s">
        <v>284</v>
      </c>
      <c r="W339" s="29"/>
      <c r="X339" s="29"/>
      <c r="Y339" s="33">
        <v>0</v>
      </c>
      <c r="Z339" s="81">
        <v>100</v>
      </c>
      <c r="AA339" s="29">
        <v>0</v>
      </c>
      <c r="AB339" s="29"/>
      <c r="AC339" s="28" t="s">
        <v>236</v>
      </c>
      <c r="AD339" s="29"/>
      <c r="AE339" s="29"/>
      <c r="AF339" s="82">
        <v>1884660</v>
      </c>
      <c r="AG339" s="79">
        <v>2110819.2000000002</v>
      </c>
      <c r="AH339" s="83"/>
      <c r="AI339" s="84"/>
      <c r="AJ339" s="84">
        <v>1884660</v>
      </c>
      <c r="AK339" s="84">
        <v>2110819.2000000002</v>
      </c>
      <c r="AL339" s="29"/>
      <c r="AM339" s="84"/>
      <c r="AN339" s="84">
        <v>3084032.0000000005</v>
      </c>
      <c r="AO339" s="84">
        <v>3454115.8400000008</v>
      </c>
      <c r="AP339" s="29"/>
      <c r="AQ339" s="29"/>
      <c r="AR339" s="84">
        <v>3454115.8400000008</v>
      </c>
      <c r="AS339" s="84">
        <v>3868609.7408000012</v>
      </c>
      <c r="AT339" s="29"/>
      <c r="AU339" s="29"/>
      <c r="AV339" s="84">
        <v>3868609.7408000003</v>
      </c>
      <c r="AW339" s="84">
        <v>4332842.9096960006</v>
      </c>
      <c r="AX339" s="32"/>
      <c r="AY339" s="85">
        <v>0</v>
      </c>
      <c r="AZ339" s="85">
        <v>0</v>
      </c>
      <c r="BA339" s="81" t="s">
        <v>245</v>
      </c>
      <c r="BB339" s="29" t="s">
        <v>857</v>
      </c>
      <c r="BC339" s="29" t="s">
        <v>857</v>
      </c>
      <c r="BD339" s="29"/>
      <c r="BE339" s="29"/>
      <c r="BF339" s="29"/>
      <c r="BG339" s="29"/>
      <c r="BH339" s="29"/>
      <c r="BI339" s="23"/>
      <c r="BJ339" s="23"/>
      <c r="BK339" s="23"/>
      <c r="BL339" s="23"/>
      <c r="BM339" s="16" t="s">
        <v>191</v>
      </c>
    </row>
    <row r="340" spans="1:82" ht="12.95" customHeight="1" x14ac:dyDescent="0.2">
      <c r="A340" s="46" t="s">
        <v>528</v>
      </c>
      <c r="B340" s="14"/>
      <c r="C340" s="14"/>
      <c r="D340" s="69" t="s">
        <v>944</v>
      </c>
      <c r="E340" s="23"/>
      <c r="F340" s="69"/>
      <c r="G340" s="14" t="s">
        <v>739</v>
      </c>
      <c r="H340" s="14" t="s">
        <v>649</v>
      </c>
      <c r="I340" s="14" t="s">
        <v>740</v>
      </c>
      <c r="J340" s="14" t="s">
        <v>741</v>
      </c>
      <c r="K340" s="14" t="s">
        <v>25</v>
      </c>
      <c r="L340" s="14"/>
      <c r="M340" s="14"/>
      <c r="N340" s="14">
        <v>100</v>
      </c>
      <c r="O340" s="14">
        <v>230000000</v>
      </c>
      <c r="P340" s="16" t="s">
        <v>233</v>
      </c>
      <c r="Q340" s="14" t="s">
        <v>902</v>
      </c>
      <c r="R340" s="16" t="s">
        <v>234</v>
      </c>
      <c r="S340" s="16">
        <v>230000000</v>
      </c>
      <c r="T340" s="16" t="s">
        <v>742</v>
      </c>
      <c r="U340" s="16"/>
      <c r="V340" s="16" t="s">
        <v>945</v>
      </c>
      <c r="W340" s="16"/>
      <c r="X340" s="16"/>
      <c r="Y340" s="16">
        <v>0</v>
      </c>
      <c r="Z340" s="16">
        <v>100</v>
      </c>
      <c r="AA340" s="16">
        <v>0</v>
      </c>
      <c r="AB340" s="16"/>
      <c r="AC340" s="16" t="s">
        <v>236</v>
      </c>
      <c r="AD340" s="16"/>
      <c r="AE340" s="16"/>
      <c r="AF340" s="48"/>
      <c r="AG340" s="46">
        <v>0</v>
      </c>
      <c r="AH340" s="16"/>
      <c r="AI340" s="16"/>
      <c r="AJ340" s="48">
        <v>1884660</v>
      </c>
      <c r="AK340" s="49">
        <v>2110819.2000000002</v>
      </c>
      <c r="AL340" s="16"/>
      <c r="AM340" s="16"/>
      <c r="AN340" s="49">
        <v>3084032.0000000005</v>
      </c>
      <c r="AO340" s="49">
        <v>3454115.8400000008</v>
      </c>
      <c r="AP340" s="16"/>
      <c r="AQ340" s="16"/>
      <c r="AR340" s="49">
        <v>3454115.8400000008</v>
      </c>
      <c r="AS340" s="49">
        <v>3868609.7408000012</v>
      </c>
      <c r="AT340" s="16"/>
      <c r="AU340" s="16"/>
      <c r="AV340" s="49"/>
      <c r="AW340" s="49">
        <v>0</v>
      </c>
      <c r="AX340" s="16"/>
      <c r="AY340" s="59">
        <v>0</v>
      </c>
      <c r="AZ340" s="59">
        <f>IF(AC340="С НДС",AY340*1.12,AY340)</f>
        <v>0</v>
      </c>
      <c r="BA340" s="16" t="s">
        <v>245</v>
      </c>
      <c r="BB340" s="16" t="s">
        <v>857</v>
      </c>
      <c r="BC340" s="16" t="s">
        <v>857</v>
      </c>
      <c r="BD340" s="16"/>
      <c r="BE340" s="16"/>
      <c r="BF340" s="16"/>
      <c r="BG340" s="16"/>
      <c r="BH340" s="16"/>
      <c r="BI340" s="16"/>
      <c r="BJ340" s="23"/>
      <c r="BK340" s="23"/>
      <c r="BL340" s="23"/>
      <c r="BM340" s="16" t="s">
        <v>191</v>
      </c>
    </row>
    <row r="341" spans="1:82" ht="12.95" customHeight="1" x14ac:dyDescent="0.2">
      <c r="A341" s="46" t="s">
        <v>528</v>
      </c>
      <c r="B341" s="14"/>
      <c r="C341" s="14"/>
      <c r="D341" s="69" t="s">
        <v>965</v>
      </c>
      <c r="E341" s="23"/>
      <c r="F341" s="69"/>
      <c r="G341" s="14" t="s">
        <v>739</v>
      </c>
      <c r="H341" s="14" t="s">
        <v>649</v>
      </c>
      <c r="I341" s="14" t="s">
        <v>740</v>
      </c>
      <c r="J341" s="14" t="s">
        <v>741</v>
      </c>
      <c r="K341" s="14" t="s">
        <v>25</v>
      </c>
      <c r="L341" s="14"/>
      <c r="M341" s="14"/>
      <c r="N341" s="14">
        <v>100</v>
      </c>
      <c r="O341" s="14">
        <v>230000000</v>
      </c>
      <c r="P341" s="16" t="s">
        <v>233</v>
      </c>
      <c r="Q341" s="14" t="s">
        <v>645</v>
      </c>
      <c r="R341" s="16" t="s">
        <v>234</v>
      </c>
      <c r="S341" s="16">
        <v>230000000</v>
      </c>
      <c r="T341" s="57" t="s">
        <v>90</v>
      </c>
      <c r="U341" s="16"/>
      <c r="V341" s="16" t="s">
        <v>945</v>
      </c>
      <c r="W341" s="16"/>
      <c r="X341" s="16"/>
      <c r="Y341" s="16">
        <v>0</v>
      </c>
      <c r="Z341" s="16">
        <v>100</v>
      </c>
      <c r="AA341" s="16">
        <v>0</v>
      </c>
      <c r="AB341" s="16"/>
      <c r="AC341" s="16" t="s">
        <v>236</v>
      </c>
      <c r="AD341" s="16"/>
      <c r="AE341" s="16"/>
      <c r="AF341" s="48"/>
      <c r="AG341" s="46"/>
      <c r="AH341" s="47">
        <v>8</v>
      </c>
      <c r="AI341" s="16"/>
      <c r="AJ341" s="48">
        <v>1884660</v>
      </c>
      <c r="AK341" s="49">
        <f>AJ341*1.12</f>
        <v>2110819.2000000002</v>
      </c>
      <c r="AL341" s="47">
        <v>13</v>
      </c>
      <c r="AM341" s="16"/>
      <c r="AN341" s="49">
        <v>3062572.5</v>
      </c>
      <c r="AO341" s="49">
        <f>AN341*1.12</f>
        <v>3430081.2</v>
      </c>
      <c r="AP341" s="47">
        <v>14</v>
      </c>
      <c r="AQ341" s="16"/>
      <c r="AR341" s="49">
        <v>3298155</v>
      </c>
      <c r="AS341" s="49">
        <f>AR341*1.12</f>
        <v>3693933.6000000006</v>
      </c>
      <c r="AT341" s="16"/>
      <c r="AU341" s="16"/>
      <c r="AV341" s="49"/>
      <c r="AW341" s="49"/>
      <c r="AX341" s="16" t="s">
        <v>215</v>
      </c>
      <c r="AY341" s="205">
        <v>0</v>
      </c>
      <c r="AZ341" s="49">
        <f>AY341*1.12</f>
        <v>0</v>
      </c>
      <c r="BA341" s="16" t="s">
        <v>245</v>
      </c>
      <c r="BB341" s="16" t="s">
        <v>857</v>
      </c>
      <c r="BC341" s="16" t="s">
        <v>857</v>
      </c>
      <c r="BD341" s="16"/>
      <c r="BE341" s="16"/>
      <c r="BF341" s="16"/>
      <c r="BG341" s="16"/>
      <c r="BH341" s="16"/>
      <c r="BI341" s="16"/>
      <c r="BJ341" s="23"/>
      <c r="BK341" s="23"/>
      <c r="BL341" s="23"/>
      <c r="BM341" s="23" t="s">
        <v>990</v>
      </c>
    </row>
    <row r="342" spans="1:82" s="120" customFormat="1" ht="12.95" customHeight="1" x14ac:dyDescent="0.25">
      <c r="A342" s="95" t="s">
        <v>66</v>
      </c>
      <c r="B342" s="16"/>
      <c r="C342" s="16"/>
      <c r="D342" s="92" t="s">
        <v>779</v>
      </c>
      <c r="E342" s="16"/>
      <c r="F342" s="16"/>
      <c r="G342" s="16" t="s">
        <v>265</v>
      </c>
      <c r="H342" s="16"/>
      <c r="I342" s="16" t="s">
        <v>266</v>
      </c>
      <c r="J342" s="16" t="s">
        <v>266</v>
      </c>
      <c r="K342" s="16" t="s">
        <v>25</v>
      </c>
      <c r="L342" s="16"/>
      <c r="M342" s="16"/>
      <c r="N342" s="47">
        <v>80</v>
      </c>
      <c r="O342" s="54">
        <v>230000000</v>
      </c>
      <c r="P342" s="16" t="s">
        <v>233</v>
      </c>
      <c r="Q342" s="32" t="s">
        <v>758</v>
      </c>
      <c r="R342" s="32" t="s">
        <v>234</v>
      </c>
      <c r="S342" s="54">
        <v>230000000</v>
      </c>
      <c r="T342" s="16" t="s">
        <v>780</v>
      </c>
      <c r="U342" s="16"/>
      <c r="V342" s="95" t="s">
        <v>235</v>
      </c>
      <c r="W342" s="16"/>
      <c r="X342" s="16"/>
      <c r="Y342" s="95" t="s">
        <v>278</v>
      </c>
      <c r="Z342" s="95" t="s">
        <v>697</v>
      </c>
      <c r="AA342" s="95">
        <v>10</v>
      </c>
      <c r="AB342" s="89"/>
      <c r="AC342" s="23" t="s">
        <v>236</v>
      </c>
      <c r="AD342" s="13"/>
      <c r="AE342" s="13"/>
      <c r="AF342" s="77">
        <v>10550480</v>
      </c>
      <c r="AG342" s="77">
        <f>AF342*1.12</f>
        <v>11816537.600000001</v>
      </c>
      <c r="AH342" s="60"/>
      <c r="AI342" s="60"/>
      <c r="AJ342" s="124">
        <v>21029784</v>
      </c>
      <c r="AK342" s="77">
        <f>AJ342*1.12</f>
        <v>23553358.080000002</v>
      </c>
      <c r="AL342" s="60"/>
      <c r="AM342" s="115"/>
      <c r="AN342" s="115"/>
      <c r="AO342" s="115"/>
      <c r="AP342" s="115"/>
      <c r="AQ342" s="115"/>
      <c r="AR342" s="115"/>
      <c r="AS342" s="115"/>
      <c r="AT342" s="115"/>
      <c r="AU342" s="115"/>
      <c r="AV342" s="115"/>
      <c r="AW342" s="115"/>
      <c r="AX342" s="115"/>
      <c r="AY342" s="171">
        <f t="shared" ref="AY342:AZ342" si="339">AF342+AJ342+AN342+AR342+AV342</f>
        <v>31580264</v>
      </c>
      <c r="AZ342" s="46">
        <f t="shared" si="339"/>
        <v>35369895.680000007</v>
      </c>
      <c r="BA342" s="124">
        <v>120240021112</v>
      </c>
      <c r="BB342" s="16" t="s">
        <v>781</v>
      </c>
      <c r="BC342" s="16" t="s">
        <v>782</v>
      </c>
      <c r="BD342" s="13"/>
      <c r="BE342" s="13"/>
      <c r="BF342" s="13"/>
      <c r="BG342" s="13"/>
      <c r="BH342" s="13"/>
      <c r="BI342" s="13"/>
      <c r="BJ342" s="13"/>
      <c r="BK342" s="13"/>
      <c r="BL342" s="13"/>
    </row>
    <row r="343" spans="1:82" s="120" customFormat="1" ht="12.95" customHeight="1" x14ac:dyDescent="0.2">
      <c r="A343" s="95" t="s">
        <v>66</v>
      </c>
      <c r="B343" s="16"/>
      <c r="C343" s="16"/>
      <c r="D343" s="16" t="s">
        <v>795</v>
      </c>
      <c r="E343" s="16"/>
      <c r="F343" s="16"/>
      <c r="G343" s="16" t="s">
        <v>265</v>
      </c>
      <c r="H343" s="16"/>
      <c r="I343" s="16" t="s">
        <v>266</v>
      </c>
      <c r="J343" s="16" t="s">
        <v>266</v>
      </c>
      <c r="K343" s="16" t="s">
        <v>9</v>
      </c>
      <c r="L343" s="16" t="s">
        <v>524</v>
      </c>
      <c r="M343" s="16"/>
      <c r="N343" s="47">
        <v>80</v>
      </c>
      <c r="O343" s="54">
        <v>230000000</v>
      </c>
      <c r="P343" s="16" t="s">
        <v>233</v>
      </c>
      <c r="Q343" s="32" t="s">
        <v>758</v>
      </c>
      <c r="R343" s="32" t="s">
        <v>234</v>
      </c>
      <c r="S343" s="54">
        <v>230000000</v>
      </c>
      <c r="T343" s="16" t="s">
        <v>780</v>
      </c>
      <c r="U343" s="16"/>
      <c r="V343" s="95" t="s">
        <v>235</v>
      </c>
      <c r="W343" s="16"/>
      <c r="X343" s="16"/>
      <c r="Y343" s="95" t="s">
        <v>278</v>
      </c>
      <c r="Z343" s="95" t="s">
        <v>697</v>
      </c>
      <c r="AA343" s="95" t="s">
        <v>190</v>
      </c>
      <c r="AB343" s="89">
        <v>90</v>
      </c>
      <c r="AC343" s="89"/>
      <c r="AD343" s="13"/>
      <c r="AE343" s="13"/>
      <c r="AF343" s="118">
        <v>3636720</v>
      </c>
      <c r="AG343" s="118">
        <f>AF343*1.12</f>
        <v>4073126.4000000004</v>
      </c>
      <c r="AH343" s="60" t="s">
        <v>649</v>
      </c>
      <c r="AI343" s="60" t="s">
        <v>649</v>
      </c>
      <c r="AJ343" s="46">
        <v>7251659</v>
      </c>
      <c r="AK343" s="118">
        <f>AJ343*1.12</f>
        <v>8121858.080000001</v>
      </c>
      <c r="AL343" s="60" t="s">
        <v>649</v>
      </c>
      <c r="AM343" s="115"/>
      <c r="AN343" s="115"/>
      <c r="AO343" s="115"/>
      <c r="AP343" s="115"/>
      <c r="AQ343" s="115"/>
      <c r="AR343" s="115"/>
      <c r="AS343" s="115"/>
      <c r="AT343" s="115"/>
      <c r="AU343" s="115"/>
      <c r="AV343" s="115"/>
      <c r="AW343" s="115"/>
      <c r="AX343" s="115"/>
      <c r="AY343" s="149">
        <f>AF343+AJ343</f>
        <v>10888379</v>
      </c>
      <c r="AZ343" s="46">
        <f>AG343+AK343</f>
        <v>12194984.48</v>
      </c>
      <c r="BA343" s="124">
        <v>120240021112</v>
      </c>
      <c r="BB343" s="16" t="s">
        <v>793</v>
      </c>
      <c r="BC343" s="16" t="s">
        <v>794</v>
      </c>
      <c r="BD343" s="13"/>
      <c r="BE343" s="13"/>
      <c r="BF343" s="13"/>
      <c r="BG343" s="13"/>
      <c r="BH343" s="13"/>
      <c r="BI343" s="13"/>
      <c r="BJ343" s="13"/>
      <c r="BK343" s="13"/>
      <c r="BL343" s="13"/>
      <c r="BM343" s="23" t="s">
        <v>416</v>
      </c>
      <c r="BN343" s="4"/>
      <c r="BO343" s="4"/>
      <c r="BP343" s="4"/>
      <c r="BQ343" s="4"/>
      <c r="BR343" s="4"/>
      <c r="BS343" s="4"/>
      <c r="BT343" s="4"/>
      <c r="BU343" s="4"/>
      <c r="BV343" s="4"/>
      <c r="BW343" s="4"/>
      <c r="BX343" s="4"/>
      <c r="BY343" s="4"/>
      <c r="BZ343" s="4"/>
      <c r="CA343" s="4"/>
      <c r="CB343" s="4"/>
      <c r="CC343" s="4"/>
      <c r="CD343" s="4"/>
    </row>
    <row r="344" spans="1:82" s="43" customFormat="1" ht="12.95" customHeight="1" x14ac:dyDescent="0.2">
      <c r="A344" s="46" t="s">
        <v>528</v>
      </c>
      <c r="B344" s="14"/>
      <c r="C344" s="14"/>
      <c r="D344" s="92" t="s">
        <v>859</v>
      </c>
      <c r="E344" s="16"/>
      <c r="F344" s="69"/>
      <c r="G344" s="23" t="s">
        <v>739</v>
      </c>
      <c r="H344" s="23" t="s">
        <v>649</v>
      </c>
      <c r="I344" s="23" t="s">
        <v>740</v>
      </c>
      <c r="J344" s="23" t="s">
        <v>741</v>
      </c>
      <c r="K344" s="16" t="s">
        <v>25</v>
      </c>
      <c r="L344" s="16"/>
      <c r="M344" s="16"/>
      <c r="N344" s="47">
        <v>100</v>
      </c>
      <c r="O344" s="13">
        <v>230000000</v>
      </c>
      <c r="P344" s="16" t="s">
        <v>233</v>
      </c>
      <c r="Q344" s="14" t="s">
        <v>796</v>
      </c>
      <c r="R344" s="13" t="s">
        <v>234</v>
      </c>
      <c r="S344" s="13">
        <v>230000000</v>
      </c>
      <c r="T344" s="16" t="s">
        <v>68</v>
      </c>
      <c r="U344" s="16"/>
      <c r="V344" s="14" t="s">
        <v>284</v>
      </c>
      <c r="W344" s="16"/>
      <c r="X344" s="16"/>
      <c r="Y344" s="26">
        <v>0</v>
      </c>
      <c r="Z344" s="47">
        <v>100</v>
      </c>
      <c r="AA344" s="23">
        <v>0</v>
      </c>
      <c r="AB344" s="16"/>
      <c r="AC344" s="14" t="s">
        <v>236</v>
      </c>
      <c r="AD344" s="35"/>
      <c r="AE344" s="48"/>
      <c r="AF344" s="48">
        <v>1884660</v>
      </c>
      <c r="AG344" s="46">
        <f>AF344*1.12</f>
        <v>2110819.2000000002</v>
      </c>
      <c r="AH344" s="35"/>
      <c r="AI344" s="48"/>
      <c r="AJ344" s="48">
        <v>1884660</v>
      </c>
      <c r="AK344" s="49">
        <f>AJ344*1.12</f>
        <v>2110819.2000000002</v>
      </c>
      <c r="AL344" s="16"/>
      <c r="AM344" s="48"/>
      <c r="AN344" s="49">
        <v>3084032.0000000005</v>
      </c>
      <c r="AO344" s="49">
        <f>AN344*1.12</f>
        <v>3454115.8400000008</v>
      </c>
      <c r="AP344" s="16"/>
      <c r="AQ344" s="16"/>
      <c r="AR344" s="49">
        <v>3454115.8400000008</v>
      </c>
      <c r="AS344" s="49">
        <f>AR344*1.12</f>
        <v>3868609.7408000012</v>
      </c>
      <c r="AT344" s="16"/>
      <c r="AU344" s="16"/>
      <c r="AV344" s="49">
        <v>3868609.7408000003</v>
      </c>
      <c r="AW344" s="49">
        <f>AV344*1.12</f>
        <v>4332842.9096960006</v>
      </c>
      <c r="AX344" s="16"/>
      <c r="AY344" s="59">
        <v>0</v>
      </c>
      <c r="AZ344" s="59">
        <f>IF(AC344="С НДС",AY344*1.12,AY344)</f>
        <v>0</v>
      </c>
      <c r="BA344" s="45" t="s">
        <v>245</v>
      </c>
      <c r="BB344" s="16" t="s">
        <v>743</v>
      </c>
      <c r="BC344" s="25" t="s">
        <v>860</v>
      </c>
      <c r="BD344" s="16"/>
      <c r="BE344" s="16"/>
      <c r="BF344" s="16"/>
      <c r="BG344" s="16"/>
      <c r="BH344" s="16"/>
      <c r="BI344" s="16"/>
      <c r="BJ344" s="16"/>
      <c r="BK344" s="16"/>
      <c r="BL344" s="20"/>
      <c r="BM344" s="16" t="s">
        <v>814</v>
      </c>
    </row>
    <row r="345" spans="1:82" ht="12.95" customHeight="1" x14ac:dyDescent="0.2">
      <c r="A345" s="79" t="s">
        <v>528</v>
      </c>
      <c r="B345" s="14"/>
      <c r="C345" s="28"/>
      <c r="D345" s="170" t="s">
        <v>898</v>
      </c>
      <c r="E345" s="29"/>
      <c r="F345" s="170"/>
      <c r="G345" s="29" t="s">
        <v>739</v>
      </c>
      <c r="H345" s="29" t="s">
        <v>649</v>
      </c>
      <c r="I345" s="29" t="s">
        <v>740</v>
      </c>
      <c r="J345" s="29" t="s">
        <v>741</v>
      </c>
      <c r="K345" s="29" t="s">
        <v>25</v>
      </c>
      <c r="L345" s="32"/>
      <c r="M345" s="32"/>
      <c r="N345" s="29">
        <v>100</v>
      </c>
      <c r="O345" s="80">
        <v>230000000</v>
      </c>
      <c r="P345" s="16" t="s">
        <v>233</v>
      </c>
      <c r="Q345" s="14" t="s">
        <v>875</v>
      </c>
      <c r="R345" s="32" t="s">
        <v>234</v>
      </c>
      <c r="S345" s="32">
        <v>230000000</v>
      </c>
      <c r="T345" s="29" t="s">
        <v>742</v>
      </c>
      <c r="U345" s="29"/>
      <c r="V345" s="28" t="s">
        <v>284</v>
      </c>
      <c r="W345" s="29"/>
      <c r="X345" s="29"/>
      <c r="Y345" s="33">
        <v>0</v>
      </c>
      <c r="Z345" s="81">
        <v>100</v>
      </c>
      <c r="AA345" s="29">
        <v>0</v>
      </c>
      <c r="AB345" s="29"/>
      <c r="AC345" s="28" t="s">
        <v>236</v>
      </c>
      <c r="AD345" s="29"/>
      <c r="AE345" s="29"/>
      <c r="AF345" s="82">
        <v>1884660</v>
      </c>
      <c r="AG345" s="79">
        <v>2110819.2000000002</v>
      </c>
      <c r="AH345" s="83"/>
      <c r="AI345" s="84"/>
      <c r="AJ345" s="84">
        <v>1884660</v>
      </c>
      <c r="AK345" s="84">
        <v>2110819.2000000002</v>
      </c>
      <c r="AL345" s="29"/>
      <c r="AM345" s="84"/>
      <c r="AN345" s="84">
        <v>3084032.0000000005</v>
      </c>
      <c r="AO345" s="84">
        <v>3454115.8400000008</v>
      </c>
      <c r="AP345" s="29"/>
      <c r="AQ345" s="29"/>
      <c r="AR345" s="84">
        <v>3454115.8400000008</v>
      </c>
      <c r="AS345" s="84">
        <v>3868609.7408000012</v>
      </c>
      <c r="AT345" s="29"/>
      <c r="AU345" s="29"/>
      <c r="AV345" s="84">
        <v>3868609.7408000003</v>
      </c>
      <c r="AW345" s="84">
        <v>4332842.9096960006</v>
      </c>
      <c r="AX345" s="32"/>
      <c r="AY345" s="85">
        <v>0</v>
      </c>
      <c r="AZ345" s="85">
        <v>0</v>
      </c>
      <c r="BA345" s="81" t="s">
        <v>245</v>
      </c>
      <c r="BB345" s="29" t="s">
        <v>860</v>
      </c>
      <c r="BC345" s="29" t="s">
        <v>860</v>
      </c>
      <c r="BD345" s="29"/>
      <c r="BE345" s="29"/>
      <c r="BF345" s="29"/>
      <c r="BG345" s="29"/>
      <c r="BH345" s="29"/>
      <c r="BI345" s="23"/>
      <c r="BJ345" s="23"/>
      <c r="BK345" s="23"/>
      <c r="BL345" s="23"/>
      <c r="BM345" s="16" t="s">
        <v>191</v>
      </c>
    </row>
    <row r="346" spans="1:82" ht="13.15" customHeight="1" x14ac:dyDescent="0.2">
      <c r="A346" s="79" t="s">
        <v>528</v>
      </c>
      <c r="B346" s="14"/>
      <c r="C346" s="28"/>
      <c r="D346" s="170" t="s">
        <v>948</v>
      </c>
      <c r="E346" s="29"/>
      <c r="F346" s="170"/>
      <c r="G346" s="23" t="s">
        <v>739</v>
      </c>
      <c r="H346" s="23" t="s">
        <v>649</v>
      </c>
      <c r="I346" s="23" t="s">
        <v>740</v>
      </c>
      <c r="J346" s="23" t="s">
        <v>741</v>
      </c>
      <c r="K346" s="16" t="s">
        <v>25</v>
      </c>
      <c r="L346" s="16"/>
      <c r="M346" s="16"/>
      <c r="N346" s="47">
        <v>100</v>
      </c>
      <c r="O346" s="13">
        <v>230000000</v>
      </c>
      <c r="P346" s="16" t="s">
        <v>233</v>
      </c>
      <c r="Q346" s="14" t="s">
        <v>902</v>
      </c>
      <c r="R346" s="13" t="s">
        <v>234</v>
      </c>
      <c r="S346" s="13">
        <v>230000000</v>
      </c>
      <c r="T346" s="23" t="s">
        <v>742</v>
      </c>
      <c r="U346" s="16"/>
      <c r="V346" s="14" t="s">
        <v>945</v>
      </c>
      <c r="W346" s="16"/>
      <c r="X346" s="16"/>
      <c r="Y346" s="26">
        <v>0</v>
      </c>
      <c r="Z346" s="47">
        <v>100</v>
      </c>
      <c r="AA346" s="23">
        <v>0</v>
      </c>
      <c r="AB346" s="16"/>
      <c r="AC346" s="14" t="s">
        <v>236</v>
      </c>
      <c r="AD346" s="35"/>
      <c r="AE346" s="48"/>
      <c r="AF346" s="48"/>
      <c r="AG346" s="46">
        <v>0</v>
      </c>
      <c r="AH346" s="35"/>
      <c r="AI346" s="48"/>
      <c r="AJ346" s="48">
        <v>1884660</v>
      </c>
      <c r="AK346" s="49">
        <v>2110819.2000000002</v>
      </c>
      <c r="AL346" s="16"/>
      <c r="AM346" s="48"/>
      <c r="AN346" s="49">
        <v>3084032.0000000005</v>
      </c>
      <c r="AO346" s="49">
        <v>3454115.8400000008</v>
      </c>
      <c r="AP346" s="16"/>
      <c r="AQ346" s="16"/>
      <c r="AR346" s="49">
        <v>3454115.8400000008</v>
      </c>
      <c r="AS346" s="49">
        <v>3868609.7408000012</v>
      </c>
      <c r="AT346" s="16"/>
      <c r="AU346" s="16"/>
      <c r="AV346" s="49"/>
      <c r="AW346" s="49">
        <v>0</v>
      </c>
      <c r="AX346" s="16"/>
      <c r="AY346" s="59">
        <v>0</v>
      </c>
      <c r="AZ346" s="59">
        <f>IF(AC346="С НДС",AY346*1.12,AY346)</f>
        <v>0</v>
      </c>
      <c r="BA346" s="45" t="s">
        <v>245</v>
      </c>
      <c r="BB346" s="25" t="s">
        <v>860</v>
      </c>
      <c r="BC346" s="25" t="s">
        <v>860</v>
      </c>
      <c r="BD346" s="16"/>
      <c r="BE346" s="16"/>
      <c r="BF346" s="16"/>
      <c r="BG346" s="16"/>
      <c r="BH346" s="16"/>
      <c r="BI346" s="16"/>
      <c r="BJ346" s="23"/>
      <c r="BK346" s="23"/>
      <c r="BL346" s="23"/>
      <c r="BM346" s="16" t="s">
        <v>191</v>
      </c>
    </row>
    <row r="347" spans="1:82" ht="12.95" customHeight="1" x14ac:dyDescent="0.2">
      <c r="A347" s="79" t="s">
        <v>528</v>
      </c>
      <c r="B347" s="14"/>
      <c r="C347" s="28"/>
      <c r="D347" s="170" t="s">
        <v>966</v>
      </c>
      <c r="E347" s="29"/>
      <c r="F347" s="170"/>
      <c r="G347" s="23" t="s">
        <v>739</v>
      </c>
      <c r="H347" s="23" t="s">
        <v>649</v>
      </c>
      <c r="I347" s="23" t="s">
        <v>740</v>
      </c>
      <c r="J347" s="23" t="s">
        <v>741</v>
      </c>
      <c r="K347" s="16" t="s">
        <v>25</v>
      </c>
      <c r="L347" s="16"/>
      <c r="M347" s="16"/>
      <c r="N347" s="47">
        <v>100</v>
      </c>
      <c r="O347" s="13">
        <v>230000000</v>
      </c>
      <c r="P347" s="16" t="s">
        <v>233</v>
      </c>
      <c r="Q347" s="14" t="s">
        <v>645</v>
      </c>
      <c r="R347" s="13" t="s">
        <v>234</v>
      </c>
      <c r="S347" s="13">
        <v>230000000</v>
      </c>
      <c r="T347" s="16" t="s">
        <v>920</v>
      </c>
      <c r="U347" s="16"/>
      <c r="V347" s="14" t="s">
        <v>945</v>
      </c>
      <c r="W347" s="16"/>
      <c r="X347" s="16"/>
      <c r="Y347" s="26">
        <v>0</v>
      </c>
      <c r="Z347" s="47">
        <v>100</v>
      </c>
      <c r="AA347" s="23">
        <v>0</v>
      </c>
      <c r="AB347" s="16"/>
      <c r="AC347" s="14" t="s">
        <v>236</v>
      </c>
      <c r="AD347" s="35"/>
      <c r="AE347" s="48"/>
      <c r="AF347" s="48"/>
      <c r="AG347" s="46"/>
      <c r="AH347" s="47">
        <v>8</v>
      </c>
      <c r="AI347" s="48"/>
      <c r="AJ347" s="48">
        <v>1884660</v>
      </c>
      <c r="AK347" s="49">
        <f t="shared" ref="AK347" si="340">AJ347*1.12</f>
        <v>2110819.2000000002</v>
      </c>
      <c r="AL347" s="47">
        <v>13</v>
      </c>
      <c r="AM347" s="48"/>
      <c r="AN347" s="49">
        <v>3062572.5</v>
      </c>
      <c r="AO347" s="49">
        <f t="shared" ref="AO347" si="341">AN347*1.12</f>
        <v>3430081.2</v>
      </c>
      <c r="AP347" s="47">
        <v>14</v>
      </c>
      <c r="AQ347" s="16"/>
      <c r="AR347" s="49">
        <v>3298155</v>
      </c>
      <c r="AS347" s="49">
        <f t="shared" ref="AS347" si="342">AR347*1.12</f>
        <v>3693933.6000000006</v>
      </c>
      <c r="AT347" s="16"/>
      <c r="AU347" s="16"/>
      <c r="AV347" s="49"/>
      <c r="AW347" s="49"/>
      <c r="AX347" s="16" t="s">
        <v>215</v>
      </c>
      <c r="AY347" s="205">
        <v>0</v>
      </c>
      <c r="AZ347" s="49">
        <f t="shared" ref="AZ347" si="343">AY347*1.12</f>
        <v>0</v>
      </c>
      <c r="BA347" s="45" t="s">
        <v>245</v>
      </c>
      <c r="BB347" s="25" t="s">
        <v>860</v>
      </c>
      <c r="BC347" s="25" t="s">
        <v>860</v>
      </c>
      <c r="BD347" s="16"/>
      <c r="BE347" s="16"/>
      <c r="BF347" s="16"/>
      <c r="BG347" s="16"/>
      <c r="BH347" s="16"/>
      <c r="BI347" s="16"/>
      <c r="BJ347" s="23"/>
      <c r="BK347" s="23"/>
      <c r="BL347" s="23"/>
      <c r="BM347" s="23" t="s">
        <v>990</v>
      </c>
    </row>
    <row r="348" spans="1:82" s="43" customFormat="1" ht="13.15" customHeight="1" x14ac:dyDescent="0.2">
      <c r="A348" s="46" t="s">
        <v>528</v>
      </c>
      <c r="B348" s="14"/>
      <c r="C348" s="14"/>
      <c r="D348" s="92" t="s">
        <v>861</v>
      </c>
      <c r="E348" s="16"/>
      <c r="F348" s="69"/>
      <c r="G348" s="23" t="s">
        <v>739</v>
      </c>
      <c r="H348" s="23" t="s">
        <v>649</v>
      </c>
      <c r="I348" s="23" t="s">
        <v>740</v>
      </c>
      <c r="J348" s="23" t="s">
        <v>741</v>
      </c>
      <c r="K348" s="16" t="s">
        <v>25</v>
      </c>
      <c r="L348" s="16"/>
      <c r="M348" s="16"/>
      <c r="N348" s="47">
        <v>100</v>
      </c>
      <c r="O348" s="13">
        <v>230000000</v>
      </c>
      <c r="P348" s="16" t="s">
        <v>233</v>
      </c>
      <c r="Q348" s="14" t="s">
        <v>796</v>
      </c>
      <c r="R348" s="13" t="s">
        <v>234</v>
      </c>
      <c r="S348" s="13">
        <v>230000000</v>
      </c>
      <c r="T348" s="16" t="s">
        <v>68</v>
      </c>
      <c r="U348" s="16"/>
      <c r="V348" s="14" t="s">
        <v>284</v>
      </c>
      <c r="W348" s="16"/>
      <c r="X348" s="16"/>
      <c r="Y348" s="26">
        <v>0</v>
      </c>
      <c r="Z348" s="47">
        <v>100</v>
      </c>
      <c r="AA348" s="23">
        <v>0</v>
      </c>
      <c r="AB348" s="16"/>
      <c r="AC348" s="14" t="s">
        <v>236</v>
      </c>
      <c r="AD348" s="35"/>
      <c r="AE348" s="48"/>
      <c r="AF348" s="48">
        <v>3769320</v>
      </c>
      <c r="AG348" s="46">
        <f t="shared" ref="AG348:AG352" si="344">AF348*1.12</f>
        <v>4221638.4000000004</v>
      </c>
      <c r="AH348" s="35"/>
      <c r="AI348" s="48"/>
      <c r="AJ348" s="48">
        <v>3769320</v>
      </c>
      <c r="AK348" s="49">
        <f t="shared" ref="AK348:AK352" si="345">AJ348*1.12</f>
        <v>4221638.4000000004</v>
      </c>
      <c r="AL348" s="16"/>
      <c r="AM348" s="48"/>
      <c r="AN348" s="49">
        <v>6168064.0000000009</v>
      </c>
      <c r="AO348" s="49">
        <f t="shared" ref="AO348:AO352" si="346">AN348*1.12</f>
        <v>6908231.6800000016</v>
      </c>
      <c r="AP348" s="16"/>
      <c r="AQ348" s="16"/>
      <c r="AR348" s="49">
        <v>6908231.6800000016</v>
      </c>
      <c r="AS348" s="49">
        <f t="shared" ref="AS348:AS352" si="347">AR348*1.12</f>
        <v>7737219.4816000024</v>
      </c>
      <c r="AT348" s="16"/>
      <c r="AU348" s="16"/>
      <c r="AV348" s="49">
        <v>7737219.4816000005</v>
      </c>
      <c r="AW348" s="49">
        <f t="shared" ref="AW348:AW352" si="348">AV348*1.12</f>
        <v>8665685.8193920013</v>
      </c>
      <c r="AX348" s="16"/>
      <c r="AY348" s="59">
        <v>0</v>
      </c>
      <c r="AZ348" s="59">
        <f>IF(AC348="С НДС",AY348*1.12,AY348)</f>
        <v>0</v>
      </c>
      <c r="BA348" s="45" t="s">
        <v>245</v>
      </c>
      <c r="BB348" s="16" t="s">
        <v>743</v>
      </c>
      <c r="BC348" s="25" t="s">
        <v>862</v>
      </c>
      <c r="BD348" s="16"/>
      <c r="BE348" s="16"/>
      <c r="BF348" s="16"/>
      <c r="BG348" s="16"/>
      <c r="BH348" s="16"/>
      <c r="BI348" s="16"/>
      <c r="BJ348" s="16"/>
      <c r="BK348" s="16"/>
      <c r="BL348" s="20"/>
      <c r="BM348" s="16" t="s">
        <v>814</v>
      </c>
    </row>
    <row r="349" spans="1:82" ht="13.15" customHeight="1" x14ac:dyDescent="0.2">
      <c r="A349" s="79" t="s">
        <v>528</v>
      </c>
      <c r="B349" s="14"/>
      <c r="C349" s="28"/>
      <c r="D349" s="170" t="s">
        <v>896</v>
      </c>
      <c r="E349" s="29"/>
      <c r="F349" s="170"/>
      <c r="G349" s="29" t="s">
        <v>739</v>
      </c>
      <c r="H349" s="29" t="s">
        <v>649</v>
      </c>
      <c r="I349" s="29" t="s">
        <v>740</v>
      </c>
      <c r="J349" s="29" t="s">
        <v>741</v>
      </c>
      <c r="K349" s="29" t="s">
        <v>25</v>
      </c>
      <c r="L349" s="32"/>
      <c r="M349" s="32"/>
      <c r="N349" s="29">
        <v>100</v>
      </c>
      <c r="O349" s="80">
        <v>230000000</v>
      </c>
      <c r="P349" s="16" t="s">
        <v>233</v>
      </c>
      <c r="Q349" s="14" t="s">
        <v>875</v>
      </c>
      <c r="R349" s="32" t="s">
        <v>234</v>
      </c>
      <c r="S349" s="32">
        <v>230000000</v>
      </c>
      <c r="T349" s="29" t="s">
        <v>742</v>
      </c>
      <c r="U349" s="29"/>
      <c r="V349" s="28" t="s">
        <v>284</v>
      </c>
      <c r="W349" s="29"/>
      <c r="X349" s="29"/>
      <c r="Y349" s="33">
        <v>0</v>
      </c>
      <c r="Z349" s="81">
        <v>100</v>
      </c>
      <c r="AA349" s="29">
        <v>0</v>
      </c>
      <c r="AB349" s="29"/>
      <c r="AC349" s="28" t="s">
        <v>236</v>
      </c>
      <c r="AD349" s="29"/>
      <c r="AE349" s="29"/>
      <c r="AF349" s="82">
        <v>3769320</v>
      </c>
      <c r="AG349" s="79">
        <v>4221638.4000000004</v>
      </c>
      <c r="AH349" s="83"/>
      <c r="AI349" s="84"/>
      <c r="AJ349" s="84">
        <v>3769320</v>
      </c>
      <c r="AK349" s="84">
        <v>4221638.4000000004</v>
      </c>
      <c r="AL349" s="29"/>
      <c r="AM349" s="84"/>
      <c r="AN349" s="84">
        <v>6168064.0000000009</v>
      </c>
      <c r="AO349" s="84">
        <v>6908231.6800000016</v>
      </c>
      <c r="AP349" s="29"/>
      <c r="AQ349" s="29"/>
      <c r="AR349" s="84">
        <v>6908231.6800000016</v>
      </c>
      <c r="AS349" s="84">
        <v>7737219.4816000024</v>
      </c>
      <c r="AT349" s="29"/>
      <c r="AU349" s="29"/>
      <c r="AV349" s="84">
        <v>7737219.4816000005</v>
      </c>
      <c r="AW349" s="84">
        <v>8665685.8193920013</v>
      </c>
      <c r="AX349" s="32"/>
      <c r="AY349" s="85">
        <v>0</v>
      </c>
      <c r="AZ349" s="85">
        <v>0</v>
      </c>
      <c r="BA349" s="81" t="s">
        <v>245</v>
      </c>
      <c r="BB349" s="29" t="s">
        <v>862</v>
      </c>
      <c r="BC349" s="29" t="s">
        <v>862</v>
      </c>
      <c r="BD349" s="29"/>
      <c r="BE349" s="29"/>
      <c r="BF349" s="29"/>
      <c r="BG349" s="29"/>
      <c r="BH349" s="29"/>
      <c r="BI349" s="23"/>
      <c r="BJ349" s="23"/>
      <c r="BK349" s="23"/>
      <c r="BL349" s="23"/>
      <c r="BM349" s="16" t="s">
        <v>191</v>
      </c>
    </row>
    <row r="350" spans="1:82" ht="12.95" customHeight="1" x14ac:dyDescent="0.2">
      <c r="A350" s="79" t="s">
        <v>528</v>
      </c>
      <c r="B350" s="14"/>
      <c r="C350" s="28"/>
      <c r="D350" s="170" t="s">
        <v>946</v>
      </c>
      <c r="E350" s="29"/>
      <c r="F350" s="170"/>
      <c r="G350" s="23" t="s">
        <v>739</v>
      </c>
      <c r="H350" s="23" t="s">
        <v>649</v>
      </c>
      <c r="I350" s="23" t="s">
        <v>740</v>
      </c>
      <c r="J350" s="23" t="s">
        <v>741</v>
      </c>
      <c r="K350" s="16" t="s">
        <v>25</v>
      </c>
      <c r="L350" s="16"/>
      <c r="M350" s="16"/>
      <c r="N350" s="47">
        <v>100</v>
      </c>
      <c r="O350" s="13">
        <v>230000000</v>
      </c>
      <c r="P350" s="16" t="s">
        <v>233</v>
      </c>
      <c r="Q350" s="14" t="s">
        <v>902</v>
      </c>
      <c r="R350" s="13" t="s">
        <v>234</v>
      </c>
      <c r="S350" s="13">
        <v>230000000</v>
      </c>
      <c r="T350" s="23" t="s">
        <v>742</v>
      </c>
      <c r="U350" s="16"/>
      <c r="V350" s="14" t="s">
        <v>945</v>
      </c>
      <c r="W350" s="16"/>
      <c r="X350" s="16"/>
      <c r="Y350" s="26">
        <v>0</v>
      </c>
      <c r="Z350" s="47">
        <v>100</v>
      </c>
      <c r="AA350" s="23">
        <v>0</v>
      </c>
      <c r="AB350" s="16"/>
      <c r="AC350" s="14" t="s">
        <v>236</v>
      </c>
      <c r="AD350" s="35"/>
      <c r="AE350" s="48"/>
      <c r="AF350" s="48"/>
      <c r="AG350" s="46">
        <v>0</v>
      </c>
      <c r="AH350" s="35"/>
      <c r="AI350" s="48"/>
      <c r="AJ350" s="48">
        <v>3769320</v>
      </c>
      <c r="AK350" s="49">
        <v>4221638.4000000004</v>
      </c>
      <c r="AL350" s="16"/>
      <c r="AM350" s="48"/>
      <c r="AN350" s="49">
        <v>6168064.0000000009</v>
      </c>
      <c r="AO350" s="49">
        <v>6908231.6800000016</v>
      </c>
      <c r="AP350" s="16"/>
      <c r="AQ350" s="16"/>
      <c r="AR350" s="49">
        <v>6908231.6800000016</v>
      </c>
      <c r="AS350" s="49">
        <v>7737219.4816000024</v>
      </c>
      <c r="AT350" s="16"/>
      <c r="AU350" s="16"/>
      <c r="AV350" s="49"/>
      <c r="AW350" s="49">
        <v>0</v>
      </c>
      <c r="AX350" s="16"/>
      <c r="AY350" s="59">
        <v>0</v>
      </c>
      <c r="AZ350" s="59">
        <f>IF(AC350="С НДС",AY350*1.12,AY350)</f>
        <v>0</v>
      </c>
      <c r="BA350" s="45" t="s">
        <v>245</v>
      </c>
      <c r="BB350" s="25" t="s">
        <v>862</v>
      </c>
      <c r="BC350" s="25" t="s">
        <v>862</v>
      </c>
      <c r="BD350" s="16"/>
      <c r="BE350" s="16"/>
      <c r="BF350" s="16"/>
      <c r="BG350" s="16"/>
      <c r="BH350" s="16"/>
      <c r="BI350" s="16"/>
      <c r="BJ350" s="23"/>
      <c r="BK350" s="23"/>
      <c r="BL350" s="23"/>
      <c r="BM350" s="16" t="s">
        <v>191</v>
      </c>
    </row>
    <row r="351" spans="1:82" ht="12.95" customHeight="1" x14ac:dyDescent="0.2">
      <c r="A351" s="79" t="s">
        <v>528</v>
      </c>
      <c r="B351" s="14"/>
      <c r="C351" s="28"/>
      <c r="D351" s="170" t="s">
        <v>967</v>
      </c>
      <c r="E351" s="29"/>
      <c r="F351" s="170"/>
      <c r="G351" s="23" t="s">
        <v>739</v>
      </c>
      <c r="H351" s="23" t="s">
        <v>649</v>
      </c>
      <c r="I351" s="23" t="s">
        <v>740</v>
      </c>
      <c r="J351" s="23" t="s">
        <v>741</v>
      </c>
      <c r="K351" s="16" t="s">
        <v>25</v>
      </c>
      <c r="L351" s="16"/>
      <c r="M351" s="16"/>
      <c r="N351" s="47">
        <v>100</v>
      </c>
      <c r="O351" s="13">
        <v>230000000</v>
      </c>
      <c r="P351" s="16" t="s">
        <v>233</v>
      </c>
      <c r="Q351" s="14" t="s">
        <v>645</v>
      </c>
      <c r="R351" s="13" t="s">
        <v>234</v>
      </c>
      <c r="S351" s="13">
        <v>230000000</v>
      </c>
      <c r="T351" s="16" t="s">
        <v>909</v>
      </c>
      <c r="U351" s="16"/>
      <c r="V351" s="14" t="s">
        <v>945</v>
      </c>
      <c r="W351" s="16"/>
      <c r="X351" s="16"/>
      <c r="Y351" s="26">
        <v>0</v>
      </c>
      <c r="Z351" s="47">
        <v>100</v>
      </c>
      <c r="AA351" s="23">
        <v>0</v>
      </c>
      <c r="AB351" s="16"/>
      <c r="AC351" s="14" t="s">
        <v>236</v>
      </c>
      <c r="AD351" s="35"/>
      <c r="AE351" s="48"/>
      <c r="AF351" s="48"/>
      <c r="AG351" s="46"/>
      <c r="AH351" s="47">
        <v>16</v>
      </c>
      <c r="AI351" s="48"/>
      <c r="AJ351" s="48">
        <v>3769320</v>
      </c>
      <c r="AK351" s="49">
        <f t="shared" ref="AK351" si="349">AJ351*1.12</f>
        <v>4221638.4000000004</v>
      </c>
      <c r="AL351" s="47">
        <v>26</v>
      </c>
      <c r="AM351" s="48"/>
      <c r="AN351" s="49">
        <v>6125145</v>
      </c>
      <c r="AO351" s="49">
        <f t="shared" ref="AO351" si="350">AN351*1.12</f>
        <v>6860162.4000000004</v>
      </c>
      <c r="AP351" s="47">
        <v>29</v>
      </c>
      <c r="AQ351" s="16"/>
      <c r="AR351" s="49">
        <v>6831892.5</v>
      </c>
      <c r="AS351" s="49">
        <f t="shared" ref="AS351" si="351">AR351*1.12</f>
        <v>7651719.6000000006</v>
      </c>
      <c r="AT351" s="16"/>
      <c r="AU351" s="16"/>
      <c r="AV351" s="49"/>
      <c r="AW351" s="49"/>
      <c r="AX351" s="16" t="s">
        <v>968</v>
      </c>
      <c r="AY351" s="205">
        <v>0</v>
      </c>
      <c r="AZ351" s="49">
        <f t="shared" ref="AZ351" si="352">AY351*1.12</f>
        <v>0</v>
      </c>
      <c r="BA351" s="45" t="s">
        <v>245</v>
      </c>
      <c r="BB351" s="25" t="s">
        <v>862</v>
      </c>
      <c r="BC351" s="25" t="s">
        <v>862</v>
      </c>
      <c r="BD351" s="16"/>
      <c r="BE351" s="16"/>
      <c r="BF351" s="16"/>
      <c r="BG351" s="16"/>
      <c r="BH351" s="16"/>
      <c r="BI351" s="16"/>
      <c r="BJ351" s="23"/>
      <c r="BK351" s="23"/>
      <c r="BL351" s="23"/>
      <c r="BM351" s="23" t="s">
        <v>990</v>
      </c>
    </row>
    <row r="352" spans="1:82" s="43" customFormat="1" ht="13.15" customHeight="1" x14ac:dyDescent="0.2">
      <c r="A352" s="46" t="s">
        <v>528</v>
      </c>
      <c r="B352" s="14"/>
      <c r="C352" s="14"/>
      <c r="D352" s="92" t="s">
        <v>863</v>
      </c>
      <c r="E352" s="16"/>
      <c r="F352" s="69"/>
      <c r="G352" s="23" t="s">
        <v>739</v>
      </c>
      <c r="H352" s="23" t="s">
        <v>649</v>
      </c>
      <c r="I352" s="23" t="s">
        <v>740</v>
      </c>
      <c r="J352" s="23" t="s">
        <v>741</v>
      </c>
      <c r="K352" s="16" t="s">
        <v>25</v>
      </c>
      <c r="L352" s="16"/>
      <c r="M352" s="16"/>
      <c r="N352" s="47">
        <v>100</v>
      </c>
      <c r="O352" s="13">
        <v>230000000</v>
      </c>
      <c r="P352" s="16" t="s">
        <v>233</v>
      </c>
      <c r="Q352" s="14" t="s">
        <v>796</v>
      </c>
      <c r="R352" s="13" t="s">
        <v>234</v>
      </c>
      <c r="S352" s="13">
        <v>230000000</v>
      </c>
      <c r="T352" s="16" t="s">
        <v>68</v>
      </c>
      <c r="U352" s="16"/>
      <c r="V352" s="14" t="s">
        <v>284</v>
      </c>
      <c r="W352" s="16"/>
      <c r="X352" s="16"/>
      <c r="Y352" s="26">
        <v>0</v>
      </c>
      <c r="Z352" s="47">
        <v>100</v>
      </c>
      <c r="AA352" s="23">
        <v>0</v>
      </c>
      <c r="AB352" s="16"/>
      <c r="AC352" s="14" t="s">
        <v>236</v>
      </c>
      <c r="AD352" s="35"/>
      <c r="AE352" s="48"/>
      <c r="AF352" s="48">
        <v>1884660</v>
      </c>
      <c r="AG352" s="46">
        <f t="shared" si="344"/>
        <v>2110819.2000000002</v>
      </c>
      <c r="AH352" s="35"/>
      <c r="AI352" s="48"/>
      <c r="AJ352" s="48">
        <v>1884660</v>
      </c>
      <c r="AK352" s="49">
        <f t="shared" si="345"/>
        <v>2110819.2000000002</v>
      </c>
      <c r="AL352" s="16"/>
      <c r="AM352" s="48"/>
      <c r="AN352" s="49">
        <v>3084032.0000000005</v>
      </c>
      <c r="AO352" s="49">
        <f t="shared" si="346"/>
        <v>3454115.8400000008</v>
      </c>
      <c r="AP352" s="16"/>
      <c r="AQ352" s="16"/>
      <c r="AR352" s="49">
        <v>3454115.8400000008</v>
      </c>
      <c r="AS352" s="49">
        <f t="shared" si="347"/>
        <v>3868609.7408000012</v>
      </c>
      <c r="AT352" s="16"/>
      <c r="AU352" s="16"/>
      <c r="AV352" s="49">
        <v>3868609.7408000003</v>
      </c>
      <c r="AW352" s="49">
        <f t="shared" si="348"/>
        <v>4332842.9096960006</v>
      </c>
      <c r="AX352" s="16"/>
      <c r="AY352" s="59">
        <v>0</v>
      </c>
      <c r="AZ352" s="59">
        <f>IF(AC352="С НДС",AY352*1.12,AY352)</f>
        <v>0</v>
      </c>
      <c r="BA352" s="45" t="s">
        <v>245</v>
      </c>
      <c r="BB352" s="16" t="s">
        <v>743</v>
      </c>
      <c r="BC352" s="25" t="s">
        <v>864</v>
      </c>
      <c r="BD352" s="16"/>
      <c r="BE352" s="16"/>
      <c r="BF352" s="16"/>
      <c r="BG352" s="16"/>
      <c r="BH352" s="16"/>
      <c r="BI352" s="16"/>
      <c r="BJ352" s="16"/>
      <c r="BK352" s="16"/>
      <c r="BL352" s="20"/>
      <c r="BM352" s="16" t="s">
        <v>814</v>
      </c>
    </row>
    <row r="353" spans="1:66" ht="13.15" customHeight="1" x14ac:dyDescent="0.2">
      <c r="A353" s="79" t="s">
        <v>528</v>
      </c>
      <c r="B353" s="14"/>
      <c r="C353" s="28"/>
      <c r="D353" s="170" t="s">
        <v>897</v>
      </c>
      <c r="E353" s="29"/>
      <c r="F353" s="170"/>
      <c r="G353" s="29" t="s">
        <v>739</v>
      </c>
      <c r="H353" s="29" t="s">
        <v>649</v>
      </c>
      <c r="I353" s="29" t="s">
        <v>740</v>
      </c>
      <c r="J353" s="29" t="s">
        <v>741</v>
      </c>
      <c r="K353" s="29" t="s">
        <v>25</v>
      </c>
      <c r="L353" s="32"/>
      <c r="M353" s="32"/>
      <c r="N353" s="29">
        <v>100</v>
      </c>
      <c r="O353" s="80">
        <v>230000000</v>
      </c>
      <c r="P353" s="16" t="s">
        <v>233</v>
      </c>
      <c r="Q353" s="14" t="s">
        <v>875</v>
      </c>
      <c r="R353" s="32" t="s">
        <v>234</v>
      </c>
      <c r="S353" s="32">
        <v>230000000</v>
      </c>
      <c r="T353" s="29" t="s">
        <v>742</v>
      </c>
      <c r="U353" s="29"/>
      <c r="V353" s="28" t="s">
        <v>284</v>
      </c>
      <c r="W353" s="29"/>
      <c r="X353" s="29"/>
      <c r="Y353" s="33">
        <v>0</v>
      </c>
      <c r="Z353" s="81">
        <v>100</v>
      </c>
      <c r="AA353" s="29">
        <v>0</v>
      </c>
      <c r="AB353" s="29"/>
      <c r="AC353" s="28" t="s">
        <v>236</v>
      </c>
      <c r="AD353" s="29"/>
      <c r="AE353" s="29"/>
      <c r="AF353" s="82">
        <v>1884660</v>
      </c>
      <c r="AG353" s="79">
        <v>2110819.2000000002</v>
      </c>
      <c r="AH353" s="83"/>
      <c r="AI353" s="84"/>
      <c r="AJ353" s="84">
        <v>1884660</v>
      </c>
      <c r="AK353" s="84">
        <v>2110819.2000000002</v>
      </c>
      <c r="AL353" s="29"/>
      <c r="AM353" s="84"/>
      <c r="AN353" s="84">
        <v>3084032.0000000005</v>
      </c>
      <c r="AO353" s="84">
        <v>3454115.8400000008</v>
      </c>
      <c r="AP353" s="29"/>
      <c r="AQ353" s="29"/>
      <c r="AR353" s="84">
        <v>3454115.8400000008</v>
      </c>
      <c r="AS353" s="84">
        <v>3868609.7408000012</v>
      </c>
      <c r="AT353" s="29"/>
      <c r="AU353" s="29"/>
      <c r="AV353" s="84">
        <v>3868609.7408000003</v>
      </c>
      <c r="AW353" s="84">
        <v>4332842.9096960006</v>
      </c>
      <c r="AX353" s="32"/>
      <c r="AY353" s="85">
        <v>0</v>
      </c>
      <c r="AZ353" s="85">
        <v>0</v>
      </c>
      <c r="BA353" s="81" t="s">
        <v>245</v>
      </c>
      <c r="BB353" s="29" t="s">
        <v>864</v>
      </c>
      <c r="BC353" s="29" t="s">
        <v>864</v>
      </c>
      <c r="BD353" s="29"/>
      <c r="BE353" s="29"/>
      <c r="BF353" s="29"/>
      <c r="BG353" s="29"/>
      <c r="BH353" s="29"/>
      <c r="BI353" s="23"/>
      <c r="BJ353" s="23"/>
      <c r="BK353" s="23"/>
      <c r="BL353" s="23"/>
      <c r="BM353" s="16" t="s">
        <v>191</v>
      </c>
    </row>
    <row r="354" spans="1:66" ht="13.15" customHeight="1" x14ac:dyDescent="0.2">
      <c r="A354" s="79" t="s">
        <v>528</v>
      </c>
      <c r="B354" s="14"/>
      <c r="C354" s="28"/>
      <c r="D354" s="170" t="s">
        <v>947</v>
      </c>
      <c r="E354" s="29"/>
      <c r="F354" s="170"/>
      <c r="G354" s="23" t="s">
        <v>739</v>
      </c>
      <c r="H354" s="23" t="s">
        <v>649</v>
      </c>
      <c r="I354" s="23" t="s">
        <v>740</v>
      </c>
      <c r="J354" s="23" t="s">
        <v>741</v>
      </c>
      <c r="K354" s="16" t="s">
        <v>25</v>
      </c>
      <c r="L354" s="16"/>
      <c r="M354" s="16"/>
      <c r="N354" s="47">
        <v>100</v>
      </c>
      <c r="O354" s="13">
        <v>230000000</v>
      </c>
      <c r="P354" s="16" t="s">
        <v>233</v>
      </c>
      <c r="Q354" s="14" t="s">
        <v>902</v>
      </c>
      <c r="R354" s="13" t="s">
        <v>234</v>
      </c>
      <c r="S354" s="13">
        <v>230000000</v>
      </c>
      <c r="T354" s="23" t="s">
        <v>742</v>
      </c>
      <c r="U354" s="16"/>
      <c r="V354" s="14" t="s">
        <v>945</v>
      </c>
      <c r="W354" s="16"/>
      <c r="X354" s="16"/>
      <c r="Y354" s="26">
        <v>0</v>
      </c>
      <c r="Z354" s="47">
        <v>100</v>
      </c>
      <c r="AA354" s="23">
        <v>0</v>
      </c>
      <c r="AB354" s="16"/>
      <c r="AC354" s="14" t="s">
        <v>236</v>
      </c>
      <c r="AD354" s="35"/>
      <c r="AE354" s="48"/>
      <c r="AF354" s="48"/>
      <c r="AG354" s="46">
        <v>0</v>
      </c>
      <c r="AH354" s="35"/>
      <c r="AI354" s="48"/>
      <c r="AJ354" s="48">
        <v>1884660</v>
      </c>
      <c r="AK354" s="49">
        <v>2110819.2000000002</v>
      </c>
      <c r="AL354" s="16"/>
      <c r="AM354" s="48"/>
      <c r="AN354" s="49">
        <v>3084032.0000000005</v>
      </c>
      <c r="AO354" s="49">
        <v>3454115.8400000008</v>
      </c>
      <c r="AP354" s="16"/>
      <c r="AQ354" s="16"/>
      <c r="AR354" s="49">
        <v>3454115.8400000008</v>
      </c>
      <c r="AS354" s="49">
        <v>3868609.7408000012</v>
      </c>
      <c r="AT354" s="16"/>
      <c r="AU354" s="16"/>
      <c r="AV354" s="49"/>
      <c r="AW354" s="49">
        <v>0</v>
      </c>
      <c r="AX354" s="16"/>
      <c r="AY354" s="59">
        <v>0</v>
      </c>
      <c r="AZ354" s="59">
        <f>IF(AC354="С НДС",AY354*1.12,AY354)</f>
        <v>0</v>
      </c>
      <c r="BA354" s="45" t="s">
        <v>245</v>
      </c>
      <c r="BB354" s="25" t="s">
        <v>864</v>
      </c>
      <c r="BC354" s="25" t="s">
        <v>864</v>
      </c>
      <c r="BD354" s="16"/>
      <c r="BE354" s="16"/>
      <c r="BF354" s="16"/>
      <c r="BG354" s="16"/>
      <c r="BH354" s="16"/>
      <c r="BI354" s="16"/>
      <c r="BJ354" s="23"/>
      <c r="BK354" s="23"/>
      <c r="BL354" s="23"/>
      <c r="BM354" s="16" t="s">
        <v>191</v>
      </c>
    </row>
    <row r="355" spans="1:66" ht="12.95" customHeight="1" x14ac:dyDescent="0.2">
      <c r="A355" s="79" t="s">
        <v>528</v>
      </c>
      <c r="B355" s="14"/>
      <c r="C355" s="28"/>
      <c r="D355" s="170" t="s">
        <v>969</v>
      </c>
      <c r="E355" s="29"/>
      <c r="F355" s="170"/>
      <c r="G355" s="23" t="s">
        <v>739</v>
      </c>
      <c r="H355" s="23" t="s">
        <v>649</v>
      </c>
      <c r="I355" s="23" t="s">
        <v>740</v>
      </c>
      <c r="J355" s="23" t="s">
        <v>741</v>
      </c>
      <c r="K355" s="16" t="s">
        <v>25</v>
      </c>
      <c r="L355" s="16"/>
      <c r="M355" s="16"/>
      <c r="N355" s="47">
        <v>100</v>
      </c>
      <c r="O355" s="13">
        <v>230000000</v>
      </c>
      <c r="P355" s="16" t="s">
        <v>233</v>
      </c>
      <c r="Q355" s="14" t="s">
        <v>645</v>
      </c>
      <c r="R355" s="13" t="s">
        <v>234</v>
      </c>
      <c r="S355" s="13">
        <v>230000000</v>
      </c>
      <c r="T355" s="16" t="s">
        <v>903</v>
      </c>
      <c r="U355" s="16"/>
      <c r="V355" s="14" t="s">
        <v>945</v>
      </c>
      <c r="W355" s="16"/>
      <c r="X355" s="16"/>
      <c r="Y355" s="26">
        <v>0</v>
      </c>
      <c r="Z355" s="47">
        <v>100</v>
      </c>
      <c r="AA355" s="23">
        <v>0</v>
      </c>
      <c r="AB355" s="16"/>
      <c r="AC355" s="14" t="s">
        <v>236</v>
      </c>
      <c r="AD355" s="35"/>
      <c r="AE355" s="48"/>
      <c r="AF355" s="48"/>
      <c r="AG355" s="46"/>
      <c r="AH355" s="47">
        <v>8</v>
      </c>
      <c r="AI355" s="48"/>
      <c r="AJ355" s="48">
        <v>1884660</v>
      </c>
      <c r="AK355" s="49">
        <f t="shared" ref="AK355" si="353">AJ355*1.12</f>
        <v>2110819.2000000002</v>
      </c>
      <c r="AL355" s="47">
        <v>13</v>
      </c>
      <c r="AM355" s="48"/>
      <c r="AN355" s="49">
        <v>3062572.5</v>
      </c>
      <c r="AO355" s="49">
        <f t="shared" ref="AO355" si="354">AN355*1.12</f>
        <v>3430081.2</v>
      </c>
      <c r="AP355" s="47">
        <v>14</v>
      </c>
      <c r="AQ355" s="16"/>
      <c r="AR355" s="49">
        <v>3298155</v>
      </c>
      <c r="AS355" s="49">
        <f t="shared" ref="AS355" si="355">AR355*1.12</f>
        <v>3693933.6000000006</v>
      </c>
      <c r="AT355" s="16"/>
      <c r="AU355" s="16"/>
      <c r="AV355" s="49"/>
      <c r="AW355" s="49"/>
      <c r="AX355" s="16" t="s">
        <v>215</v>
      </c>
      <c r="AY355" s="205">
        <v>0</v>
      </c>
      <c r="AZ355" s="49">
        <f t="shared" ref="AZ355" si="356">AY355*1.12</f>
        <v>0</v>
      </c>
      <c r="BA355" s="45" t="s">
        <v>245</v>
      </c>
      <c r="BB355" s="25" t="s">
        <v>864</v>
      </c>
      <c r="BC355" s="25" t="s">
        <v>864</v>
      </c>
      <c r="BD355" s="16"/>
      <c r="BE355" s="16"/>
      <c r="BF355" s="16"/>
      <c r="BG355" s="16"/>
      <c r="BH355" s="16"/>
      <c r="BI355" s="16"/>
      <c r="BJ355" s="23"/>
      <c r="BK355" s="23"/>
      <c r="BL355" s="23"/>
      <c r="BM355" s="23" t="s">
        <v>990</v>
      </c>
    </row>
    <row r="356" spans="1:66" s="6" customFormat="1" ht="12.95" customHeight="1" x14ac:dyDescent="0.2">
      <c r="A356" s="57" t="s">
        <v>66</v>
      </c>
      <c r="B356" s="57" t="s">
        <v>441</v>
      </c>
      <c r="C356" s="57"/>
      <c r="D356" s="92" t="s">
        <v>865</v>
      </c>
      <c r="E356" s="156"/>
      <c r="F356" s="156"/>
      <c r="G356" s="16" t="s">
        <v>265</v>
      </c>
      <c r="H356" s="16"/>
      <c r="I356" s="16" t="s">
        <v>266</v>
      </c>
      <c r="J356" s="16" t="s">
        <v>266</v>
      </c>
      <c r="K356" s="16" t="s">
        <v>25</v>
      </c>
      <c r="L356" s="16"/>
      <c r="M356" s="16"/>
      <c r="N356" s="47">
        <v>80</v>
      </c>
      <c r="O356" s="15">
        <v>230000000</v>
      </c>
      <c r="P356" s="16" t="s">
        <v>233</v>
      </c>
      <c r="Q356" s="15" t="s">
        <v>796</v>
      </c>
      <c r="R356" s="15" t="s">
        <v>234</v>
      </c>
      <c r="S356" s="15">
        <v>230000000</v>
      </c>
      <c r="T356" s="15" t="s">
        <v>90</v>
      </c>
      <c r="U356" s="15"/>
      <c r="V356" s="15" t="s">
        <v>235</v>
      </c>
      <c r="W356" s="16"/>
      <c r="X356" s="16"/>
      <c r="Y356" s="47">
        <v>0</v>
      </c>
      <c r="Z356" s="47">
        <v>90</v>
      </c>
      <c r="AA356" s="47">
        <v>10</v>
      </c>
      <c r="AB356" s="16"/>
      <c r="AC356" s="15" t="s">
        <v>236</v>
      </c>
      <c r="AD356" s="16"/>
      <c r="AE356" s="35">
        <v>4158651</v>
      </c>
      <c r="AF356" s="46">
        <v>4158651</v>
      </c>
      <c r="AG356" s="46">
        <f>AF356*1.12</f>
        <v>4657689.12</v>
      </c>
      <c r="AH356" s="124"/>
      <c r="AI356" s="46">
        <v>17464688</v>
      </c>
      <c r="AJ356" s="46">
        <v>17464688</v>
      </c>
      <c r="AK356" s="46">
        <f>AJ356*1.12</f>
        <v>19560450.560000002</v>
      </c>
      <c r="AL356" s="124"/>
      <c r="AM356" s="124"/>
      <c r="AN356" s="124"/>
      <c r="AO356" s="124"/>
      <c r="AP356" s="124"/>
      <c r="AQ356" s="124"/>
      <c r="AR356" s="124"/>
      <c r="AS356" s="124"/>
      <c r="AT356" s="124"/>
      <c r="AU356" s="124"/>
      <c r="AV356" s="124"/>
      <c r="AW356" s="124"/>
      <c r="AX356" s="124"/>
      <c r="AY356" s="172">
        <f>AF356+AJ356+AN356+AR356+AV356</f>
        <v>21623339</v>
      </c>
      <c r="AZ356" s="46">
        <f>AG356+AK356+AO356+AS356+AW356</f>
        <v>24218139.680000003</v>
      </c>
      <c r="BA356" s="16" t="s">
        <v>245</v>
      </c>
      <c r="BB356" s="16" t="s">
        <v>866</v>
      </c>
      <c r="BC356" s="16" t="s">
        <v>867</v>
      </c>
      <c r="BD356" s="16"/>
      <c r="BE356" s="16"/>
      <c r="BF356" s="16"/>
      <c r="BG356" s="16"/>
      <c r="BH356" s="16"/>
      <c r="BI356" s="16"/>
      <c r="BJ356" s="16"/>
      <c r="BK356" s="16"/>
      <c r="BL356" s="16"/>
      <c r="BM356" s="23" t="s">
        <v>416</v>
      </c>
    </row>
    <row r="357" spans="1:66" s="6" customFormat="1" ht="12.95" customHeight="1" x14ac:dyDescent="0.2">
      <c r="A357" s="129" t="s">
        <v>66</v>
      </c>
      <c r="B357" s="16" t="s">
        <v>441</v>
      </c>
      <c r="C357" s="16"/>
      <c r="D357" s="92" t="s">
        <v>927</v>
      </c>
      <c r="E357" s="23"/>
      <c r="F357" s="23"/>
      <c r="G357" s="16" t="s">
        <v>265</v>
      </c>
      <c r="H357" s="23"/>
      <c r="I357" s="16" t="s">
        <v>266</v>
      </c>
      <c r="J357" s="16" t="s">
        <v>266</v>
      </c>
      <c r="K357" s="16" t="s">
        <v>9</v>
      </c>
      <c r="L357" s="16" t="s">
        <v>524</v>
      </c>
      <c r="M357" s="16"/>
      <c r="N357" s="47">
        <v>80</v>
      </c>
      <c r="O357" s="57" t="s">
        <v>232</v>
      </c>
      <c r="P357" s="16" t="s">
        <v>233</v>
      </c>
      <c r="Q357" s="16" t="s">
        <v>902</v>
      </c>
      <c r="R357" s="16" t="s">
        <v>234</v>
      </c>
      <c r="S357" s="16">
        <v>230000000</v>
      </c>
      <c r="T357" s="16" t="s">
        <v>90</v>
      </c>
      <c r="U357" s="16"/>
      <c r="V357" s="16" t="s">
        <v>251</v>
      </c>
      <c r="W357" s="16"/>
      <c r="X357" s="16"/>
      <c r="Y357" s="47">
        <v>0</v>
      </c>
      <c r="Z357" s="47">
        <v>90</v>
      </c>
      <c r="AA357" s="47">
        <v>10</v>
      </c>
      <c r="AB357" s="16"/>
      <c r="AC357" s="15" t="s">
        <v>236</v>
      </c>
      <c r="AD357" s="16"/>
      <c r="AE357" s="16"/>
      <c r="AF357" s="124">
        <v>150000</v>
      </c>
      <c r="AG357" s="124">
        <v>168000.00000000003</v>
      </c>
      <c r="AH357" s="124"/>
      <c r="AI357" s="124"/>
      <c r="AJ357" s="124">
        <v>11783163</v>
      </c>
      <c r="AK357" s="124">
        <v>13197142.560000001</v>
      </c>
      <c r="AL357" s="124"/>
      <c r="AM357" s="124"/>
      <c r="AN357" s="124">
        <v>14545160</v>
      </c>
      <c r="AO357" s="124">
        <v>16290579.200000001</v>
      </c>
      <c r="AP357" s="124"/>
      <c r="AQ357" s="124"/>
      <c r="AR357" s="124"/>
      <c r="AS357" s="124"/>
      <c r="AT357" s="124"/>
      <c r="AU357" s="124"/>
      <c r="AV357" s="124"/>
      <c r="AW357" s="124"/>
      <c r="AX357" s="124"/>
      <c r="AY357" s="59">
        <v>0</v>
      </c>
      <c r="AZ357" s="59">
        <f>IF(AC357="С НДС",AY357*1.12,AY357)</f>
        <v>0</v>
      </c>
      <c r="BA357" s="16" t="s">
        <v>245</v>
      </c>
      <c r="BB357" s="16" t="s">
        <v>525</v>
      </c>
      <c r="BC357" s="16" t="s">
        <v>526</v>
      </c>
      <c r="BD357" s="14" t="s">
        <v>649</v>
      </c>
      <c r="BE357" s="13"/>
      <c r="BF357" s="13"/>
      <c r="BG357" s="13"/>
      <c r="BH357" s="13"/>
      <c r="BI357" s="13"/>
      <c r="BJ357" s="13"/>
      <c r="BK357" s="13"/>
      <c r="BL357" s="13"/>
      <c r="BM357" s="136" t="s">
        <v>649</v>
      </c>
      <c r="BN357" s="120"/>
    </row>
    <row r="358" spans="1:66" s="6" customFormat="1" ht="12.95" customHeight="1" x14ac:dyDescent="0.2">
      <c r="A358" s="129" t="s">
        <v>66</v>
      </c>
      <c r="B358" s="16" t="s">
        <v>441</v>
      </c>
      <c r="C358" s="16"/>
      <c r="D358" s="130" t="s">
        <v>964</v>
      </c>
      <c r="E358" s="23"/>
      <c r="F358" s="23"/>
      <c r="G358" s="16" t="s">
        <v>265</v>
      </c>
      <c r="H358" s="23"/>
      <c r="I358" s="16" t="s">
        <v>266</v>
      </c>
      <c r="J358" s="16" t="s">
        <v>266</v>
      </c>
      <c r="K358" s="16" t="s">
        <v>9</v>
      </c>
      <c r="L358" s="16" t="s">
        <v>524</v>
      </c>
      <c r="M358" s="16"/>
      <c r="N358" s="47">
        <v>80</v>
      </c>
      <c r="O358" s="57" t="s">
        <v>232</v>
      </c>
      <c r="P358" s="16" t="s">
        <v>233</v>
      </c>
      <c r="Q358" s="16" t="s">
        <v>645</v>
      </c>
      <c r="R358" s="16" t="s">
        <v>234</v>
      </c>
      <c r="S358" s="16">
        <v>230000000</v>
      </c>
      <c r="T358" s="16" t="s">
        <v>90</v>
      </c>
      <c r="U358" s="57"/>
      <c r="V358" s="16" t="s">
        <v>251</v>
      </c>
      <c r="W358" s="16"/>
      <c r="X358" s="16"/>
      <c r="Y358" s="47">
        <v>0</v>
      </c>
      <c r="Z358" s="47">
        <v>90</v>
      </c>
      <c r="AA358" s="47">
        <v>10</v>
      </c>
      <c r="AB358" s="16"/>
      <c r="AC358" s="15" t="s">
        <v>236</v>
      </c>
      <c r="AD358" s="16"/>
      <c r="AE358" s="16"/>
      <c r="AF358" s="124"/>
      <c r="AG358" s="124"/>
      <c r="AH358" s="124"/>
      <c r="AI358" s="124"/>
      <c r="AJ358" s="124">
        <v>11933163</v>
      </c>
      <c r="AK358" s="124">
        <v>13365142.560000001</v>
      </c>
      <c r="AL358" s="124"/>
      <c r="AM358" s="124"/>
      <c r="AN358" s="124">
        <v>14545160</v>
      </c>
      <c r="AO358" s="124">
        <v>16290579.200000001</v>
      </c>
      <c r="AP358" s="124"/>
      <c r="AQ358" s="124"/>
      <c r="AR358" s="124"/>
      <c r="AS358" s="124"/>
      <c r="AT358" s="124"/>
      <c r="AU358" s="124"/>
      <c r="AV358" s="124"/>
      <c r="AW358" s="124"/>
      <c r="AX358" s="124"/>
      <c r="AY358" s="173">
        <v>26478323</v>
      </c>
      <c r="AZ358" s="124">
        <f>AY358*1.12</f>
        <v>29655721.760000002</v>
      </c>
      <c r="BA358" s="16" t="s">
        <v>245</v>
      </c>
      <c r="BB358" s="16" t="s">
        <v>525</v>
      </c>
      <c r="BC358" s="16" t="s">
        <v>526</v>
      </c>
      <c r="BD358" s="26"/>
      <c r="BE358" s="26"/>
      <c r="BF358" s="26"/>
      <c r="BG358" s="26"/>
      <c r="BH358" s="26"/>
      <c r="BI358" s="26"/>
      <c r="BJ358" s="26"/>
      <c r="BK358" s="26"/>
      <c r="BL358" s="26"/>
      <c r="BM358" s="59"/>
    </row>
    <row r="359" spans="1:66" s="6" customFormat="1" ht="12.95" customHeight="1" x14ac:dyDescent="0.2">
      <c r="A359" s="129" t="s">
        <v>66</v>
      </c>
      <c r="B359" s="16" t="s">
        <v>441</v>
      </c>
      <c r="C359" s="16"/>
      <c r="D359" s="92" t="s">
        <v>928</v>
      </c>
      <c r="E359" s="23"/>
      <c r="F359" s="23"/>
      <c r="G359" s="16" t="s">
        <v>265</v>
      </c>
      <c r="H359" s="23"/>
      <c r="I359" s="16" t="s">
        <v>266</v>
      </c>
      <c r="J359" s="16" t="s">
        <v>266</v>
      </c>
      <c r="K359" s="16" t="s">
        <v>9</v>
      </c>
      <c r="L359" s="16" t="s">
        <v>524</v>
      </c>
      <c r="M359" s="16"/>
      <c r="N359" s="47">
        <v>80</v>
      </c>
      <c r="O359" s="57" t="s">
        <v>232</v>
      </c>
      <c r="P359" s="16" t="s">
        <v>233</v>
      </c>
      <c r="Q359" s="16" t="s">
        <v>902</v>
      </c>
      <c r="R359" s="16" t="s">
        <v>234</v>
      </c>
      <c r="S359" s="16">
        <v>230000000</v>
      </c>
      <c r="T359" s="16" t="s">
        <v>909</v>
      </c>
      <c r="U359" s="16"/>
      <c r="V359" s="16" t="s">
        <v>251</v>
      </c>
      <c r="W359" s="16"/>
      <c r="X359" s="16"/>
      <c r="Y359" s="47">
        <v>0</v>
      </c>
      <c r="Z359" s="47">
        <v>90</v>
      </c>
      <c r="AA359" s="47">
        <v>10</v>
      </c>
      <c r="AB359" s="16"/>
      <c r="AC359" s="15" t="s">
        <v>236</v>
      </c>
      <c r="AD359" s="16"/>
      <c r="AE359" s="16"/>
      <c r="AF359" s="124">
        <v>150000</v>
      </c>
      <c r="AG359" s="124">
        <v>168000.00000000003</v>
      </c>
      <c r="AH359" s="124"/>
      <c r="AI359" s="124"/>
      <c r="AJ359" s="124">
        <v>5952985</v>
      </c>
      <c r="AK359" s="124">
        <v>6667343.2000000002</v>
      </c>
      <c r="AL359" s="124"/>
      <c r="AM359" s="124"/>
      <c r="AN359" s="124">
        <v>12484960</v>
      </c>
      <c r="AO359" s="124">
        <v>13983155.200000001</v>
      </c>
      <c r="AP359" s="124"/>
      <c r="AQ359" s="124"/>
      <c r="AR359" s="124"/>
      <c r="AS359" s="124"/>
      <c r="AT359" s="124"/>
      <c r="AU359" s="124"/>
      <c r="AV359" s="124"/>
      <c r="AW359" s="124"/>
      <c r="AX359" s="124"/>
      <c r="AY359" s="173">
        <v>18587945</v>
      </c>
      <c r="AZ359" s="124">
        <v>20818498.400000002</v>
      </c>
      <c r="BA359" s="16" t="s">
        <v>245</v>
      </c>
      <c r="BB359" s="16" t="s">
        <v>929</v>
      </c>
      <c r="BC359" s="16" t="s">
        <v>930</v>
      </c>
      <c r="BD359" s="14" t="s">
        <v>649</v>
      </c>
      <c r="BE359" s="13"/>
      <c r="BF359" s="13"/>
      <c r="BG359" s="13"/>
      <c r="BH359" s="13"/>
      <c r="BI359" s="13"/>
      <c r="BJ359" s="13"/>
      <c r="BK359" s="13"/>
      <c r="BL359" s="13"/>
      <c r="BM359" s="136" t="s">
        <v>649</v>
      </c>
      <c r="BN359" s="120"/>
    </row>
    <row r="360" spans="1:66" s="6" customFormat="1" ht="12.95" customHeight="1" x14ac:dyDescent="0.2">
      <c r="A360" s="134" t="s">
        <v>66</v>
      </c>
      <c r="B360" s="16" t="s">
        <v>441</v>
      </c>
      <c r="C360" s="16"/>
      <c r="D360" s="92" t="s">
        <v>931</v>
      </c>
      <c r="E360" s="23"/>
      <c r="F360" s="23"/>
      <c r="G360" s="16" t="s">
        <v>265</v>
      </c>
      <c r="H360" s="16"/>
      <c r="I360" s="16" t="s">
        <v>266</v>
      </c>
      <c r="J360" s="16" t="s">
        <v>266</v>
      </c>
      <c r="K360" s="16" t="s">
        <v>25</v>
      </c>
      <c r="L360" s="16"/>
      <c r="M360" s="16"/>
      <c r="N360" s="47">
        <v>80</v>
      </c>
      <c r="O360" s="57" t="s">
        <v>232</v>
      </c>
      <c r="P360" s="16" t="s">
        <v>233</v>
      </c>
      <c r="Q360" s="16" t="s">
        <v>902</v>
      </c>
      <c r="R360" s="16" t="s">
        <v>234</v>
      </c>
      <c r="S360" s="16">
        <v>230000000</v>
      </c>
      <c r="T360" s="16" t="s">
        <v>932</v>
      </c>
      <c r="U360" s="16"/>
      <c r="V360" s="16" t="s">
        <v>251</v>
      </c>
      <c r="W360" s="16"/>
      <c r="X360" s="16"/>
      <c r="Y360" s="47">
        <v>0</v>
      </c>
      <c r="Z360" s="47">
        <v>90</v>
      </c>
      <c r="AA360" s="47">
        <v>10</v>
      </c>
      <c r="AB360" s="16"/>
      <c r="AC360" s="15" t="s">
        <v>236</v>
      </c>
      <c r="AD360" s="16"/>
      <c r="AE360" s="16"/>
      <c r="AF360" s="124">
        <v>500000</v>
      </c>
      <c r="AG360" s="124">
        <v>560000</v>
      </c>
      <c r="AH360" s="124"/>
      <c r="AI360" s="124"/>
      <c r="AJ360" s="124">
        <v>90908000</v>
      </c>
      <c r="AK360" s="124">
        <v>101816960.00000001</v>
      </c>
      <c r="AL360" s="124"/>
      <c r="AM360" s="124"/>
      <c r="AN360" s="124">
        <v>22727000</v>
      </c>
      <c r="AO360" s="124">
        <v>25454240.000000004</v>
      </c>
      <c r="AP360" s="124"/>
      <c r="AQ360" s="124"/>
      <c r="AR360" s="124"/>
      <c r="AS360" s="124"/>
      <c r="AT360" s="124"/>
      <c r="AU360" s="124"/>
      <c r="AV360" s="124"/>
      <c r="AW360" s="124"/>
      <c r="AX360" s="124"/>
      <c r="AY360" s="46">
        <v>0</v>
      </c>
      <c r="AZ360" s="46">
        <v>0</v>
      </c>
      <c r="BA360" s="16" t="s">
        <v>245</v>
      </c>
      <c r="BB360" s="16" t="s">
        <v>933</v>
      </c>
      <c r="BC360" s="16" t="s">
        <v>934</v>
      </c>
      <c r="BD360" s="14" t="s">
        <v>649</v>
      </c>
      <c r="BE360" s="13"/>
      <c r="BF360" s="13"/>
      <c r="BG360" s="13"/>
      <c r="BH360" s="13"/>
      <c r="BI360" s="13"/>
      <c r="BJ360" s="13"/>
      <c r="BK360" s="13"/>
      <c r="BL360" s="13"/>
      <c r="BM360" s="206" t="s">
        <v>989</v>
      </c>
      <c r="BN360" s="120"/>
    </row>
    <row r="361" spans="1:66" s="6" customFormat="1" ht="12.95" customHeight="1" x14ac:dyDescent="0.2">
      <c r="A361" s="134" t="s">
        <v>66</v>
      </c>
      <c r="B361" s="16" t="s">
        <v>441</v>
      </c>
      <c r="C361" s="16"/>
      <c r="D361" s="92" t="s">
        <v>935</v>
      </c>
      <c r="E361" s="23"/>
      <c r="F361" s="23"/>
      <c r="G361" s="16" t="s">
        <v>265</v>
      </c>
      <c r="H361" s="16"/>
      <c r="I361" s="16" t="s">
        <v>266</v>
      </c>
      <c r="J361" s="16" t="s">
        <v>266</v>
      </c>
      <c r="K361" s="16" t="s">
        <v>25</v>
      </c>
      <c r="L361" s="16"/>
      <c r="M361" s="16"/>
      <c r="N361" s="47">
        <v>80</v>
      </c>
      <c r="O361" s="57" t="s">
        <v>232</v>
      </c>
      <c r="P361" s="16" t="s">
        <v>233</v>
      </c>
      <c r="Q361" s="16" t="s">
        <v>902</v>
      </c>
      <c r="R361" s="16" t="s">
        <v>234</v>
      </c>
      <c r="S361" s="16">
        <v>230000000</v>
      </c>
      <c r="T361" s="16" t="s">
        <v>909</v>
      </c>
      <c r="U361" s="16"/>
      <c r="V361" s="16" t="s">
        <v>251</v>
      </c>
      <c r="W361" s="16"/>
      <c r="X361" s="16"/>
      <c r="Y361" s="47">
        <v>0</v>
      </c>
      <c r="Z361" s="47">
        <v>90</v>
      </c>
      <c r="AA361" s="47">
        <v>10</v>
      </c>
      <c r="AB361" s="16"/>
      <c r="AC361" s="15" t="s">
        <v>236</v>
      </c>
      <c r="AD361" s="16"/>
      <c r="AE361" s="16"/>
      <c r="AF361" s="124">
        <v>500000</v>
      </c>
      <c r="AG361" s="124">
        <v>560000</v>
      </c>
      <c r="AH361" s="124"/>
      <c r="AI361" s="124"/>
      <c r="AJ361" s="124">
        <v>83648190</v>
      </c>
      <c r="AK361" s="124">
        <v>93685972.800000012</v>
      </c>
      <c r="AL361" s="124"/>
      <c r="AM361" s="124"/>
      <c r="AN361" s="124">
        <v>20912047</v>
      </c>
      <c r="AO361" s="124">
        <v>23421492.640000001</v>
      </c>
      <c r="AP361" s="124"/>
      <c r="AQ361" s="124"/>
      <c r="AR361" s="124"/>
      <c r="AS361" s="124"/>
      <c r="AT361" s="124"/>
      <c r="AU361" s="124"/>
      <c r="AV361" s="124"/>
      <c r="AW361" s="124"/>
      <c r="AX361" s="124"/>
      <c r="AY361" s="46">
        <v>0</v>
      </c>
      <c r="AZ361" s="46">
        <v>0</v>
      </c>
      <c r="BA361" s="16" t="s">
        <v>245</v>
      </c>
      <c r="BB361" s="16" t="s">
        <v>936</v>
      </c>
      <c r="BC361" s="16" t="s">
        <v>937</v>
      </c>
      <c r="BD361" s="14" t="s">
        <v>649</v>
      </c>
      <c r="BE361" s="13"/>
      <c r="BF361" s="13"/>
      <c r="BG361" s="13"/>
      <c r="BH361" s="13"/>
      <c r="BI361" s="13"/>
      <c r="BJ361" s="13"/>
      <c r="BK361" s="13"/>
      <c r="BL361" s="13"/>
      <c r="BM361" s="206" t="s">
        <v>989</v>
      </c>
      <c r="BN361" s="120"/>
    </row>
    <row r="362" spans="1:66" s="6" customFormat="1" ht="12.95" customHeight="1" x14ac:dyDescent="0.2">
      <c r="A362" s="134" t="s">
        <v>66</v>
      </c>
      <c r="B362" s="16" t="s">
        <v>441</v>
      </c>
      <c r="C362" s="16"/>
      <c r="D362" s="92" t="s">
        <v>938</v>
      </c>
      <c r="E362" s="23"/>
      <c r="F362" s="23"/>
      <c r="G362" s="16" t="s">
        <v>265</v>
      </c>
      <c r="H362" s="16"/>
      <c r="I362" s="16" t="s">
        <v>266</v>
      </c>
      <c r="J362" s="16" t="s">
        <v>266</v>
      </c>
      <c r="K362" s="16" t="s">
        <v>25</v>
      </c>
      <c r="L362" s="16"/>
      <c r="M362" s="16"/>
      <c r="N362" s="47">
        <v>80</v>
      </c>
      <c r="O362" s="57" t="s">
        <v>232</v>
      </c>
      <c r="P362" s="16" t="s">
        <v>233</v>
      </c>
      <c r="Q362" s="16" t="s">
        <v>902</v>
      </c>
      <c r="R362" s="16" t="s">
        <v>234</v>
      </c>
      <c r="S362" s="16">
        <v>230000000</v>
      </c>
      <c r="T362" s="16" t="s">
        <v>903</v>
      </c>
      <c r="U362" s="16"/>
      <c r="V362" s="16" t="s">
        <v>251</v>
      </c>
      <c r="W362" s="16"/>
      <c r="X362" s="16"/>
      <c r="Y362" s="47">
        <v>0</v>
      </c>
      <c r="Z362" s="47">
        <v>90</v>
      </c>
      <c r="AA362" s="47">
        <v>10</v>
      </c>
      <c r="AB362" s="16"/>
      <c r="AC362" s="15" t="s">
        <v>236</v>
      </c>
      <c r="AD362" s="16"/>
      <c r="AE362" s="16"/>
      <c r="AF362" s="124">
        <v>500000</v>
      </c>
      <c r="AG362" s="124">
        <v>560000</v>
      </c>
      <c r="AH362" s="124"/>
      <c r="AI362" s="124"/>
      <c r="AJ362" s="124">
        <v>64416670</v>
      </c>
      <c r="AK362" s="124">
        <v>72146670.400000006</v>
      </c>
      <c r="AL362" s="124"/>
      <c r="AM362" s="124"/>
      <c r="AN362" s="124">
        <v>16104167</v>
      </c>
      <c r="AO362" s="124">
        <v>18036667.040000003</v>
      </c>
      <c r="AP362" s="124"/>
      <c r="AQ362" s="124"/>
      <c r="AR362" s="124"/>
      <c r="AS362" s="124"/>
      <c r="AT362" s="124"/>
      <c r="AU362" s="124"/>
      <c r="AV362" s="124"/>
      <c r="AW362" s="124"/>
      <c r="AX362" s="124"/>
      <c r="AY362" s="46">
        <v>0</v>
      </c>
      <c r="AZ362" s="46">
        <v>0</v>
      </c>
      <c r="BA362" s="16" t="s">
        <v>245</v>
      </c>
      <c r="BB362" s="16" t="s">
        <v>939</v>
      </c>
      <c r="BC362" s="16" t="s">
        <v>940</v>
      </c>
      <c r="BD362" s="14" t="s">
        <v>649</v>
      </c>
      <c r="BE362" s="13"/>
      <c r="BF362" s="13"/>
      <c r="BG362" s="13"/>
      <c r="BH362" s="13"/>
      <c r="BI362" s="13"/>
      <c r="BJ362" s="13"/>
      <c r="BK362" s="13"/>
      <c r="BL362" s="13"/>
      <c r="BM362" s="206" t="s">
        <v>989</v>
      </c>
      <c r="BN362" s="120"/>
    </row>
    <row r="363" spans="1:66" s="6" customFormat="1" ht="12.95" customHeight="1" x14ac:dyDescent="0.2">
      <c r="A363" s="134" t="s">
        <v>66</v>
      </c>
      <c r="B363" s="57" t="s">
        <v>441</v>
      </c>
      <c r="C363" s="57"/>
      <c r="D363" s="92" t="s">
        <v>941</v>
      </c>
      <c r="E363" s="156"/>
      <c r="F363" s="156"/>
      <c r="G363" s="57" t="s">
        <v>265</v>
      </c>
      <c r="H363" s="57"/>
      <c r="I363" s="57" t="s">
        <v>266</v>
      </c>
      <c r="J363" s="57" t="s">
        <v>266</v>
      </c>
      <c r="K363" s="57" t="s">
        <v>25</v>
      </c>
      <c r="L363" s="57"/>
      <c r="M363" s="57"/>
      <c r="N363" s="163">
        <v>80</v>
      </c>
      <c r="O363" s="57" t="s">
        <v>232</v>
      </c>
      <c r="P363" s="16" t="s">
        <v>233</v>
      </c>
      <c r="Q363" s="57" t="s">
        <v>902</v>
      </c>
      <c r="R363" s="57" t="s">
        <v>234</v>
      </c>
      <c r="S363" s="57">
        <v>230000000</v>
      </c>
      <c r="T363" s="57" t="s">
        <v>780</v>
      </c>
      <c r="U363" s="57"/>
      <c r="V363" s="57" t="s">
        <v>921</v>
      </c>
      <c r="W363" s="57"/>
      <c r="X363" s="57"/>
      <c r="Y363" s="163">
        <v>0</v>
      </c>
      <c r="Z363" s="163">
        <v>90</v>
      </c>
      <c r="AA363" s="163">
        <v>10</v>
      </c>
      <c r="AB363" s="57"/>
      <c r="AC363" s="41" t="s">
        <v>236</v>
      </c>
      <c r="AD363" s="57"/>
      <c r="AE363" s="57"/>
      <c r="AF363" s="133">
        <v>500000</v>
      </c>
      <c r="AG363" s="133">
        <v>560000</v>
      </c>
      <c r="AH363" s="133"/>
      <c r="AI363" s="133"/>
      <c r="AJ363" s="133">
        <v>38268506</v>
      </c>
      <c r="AK363" s="133">
        <v>42860726.720000006</v>
      </c>
      <c r="AL363" s="133"/>
      <c r="AM363" s="133"/>
      <c r="AN363" s="133">
        <v>5000000</v>
      </c>
      <c r="AO363" s="133">
        <v>5600000.0000000009</v>
      </c>
      <c r="AP363" s="133"/>
      <c r="AQ363" s="133"/>
      <c r="AR363" s="133"/>
      <c r="AS363" s="133"/>
      <c r="AT363" s="133"/>
      <c r="AU363" s="133"/>
      <c r="AV363" s="133"/>
      <c r="AW363" s="133"/>
      <c r="AX363" s="133"/>
      <c r="AY363" s="132">
        <v>0</v>
      </c>
      <c r="AZ363" s="132">
        <v>0</v>
      </c>
      <c r="BA363" s="57" t="s">
        <v>245</v>
      </c>
      <c r="BB363" s="57" t="s">
        <v>942</v>
      </c>
      <c r="BC363" s="134" t="s">
        <v>943</v>
      </c>
      <c r="BD363" s="39" t="s">
        <v>649</v>
      </c>
      <c r="BE363" s="34"/>
      <c r="BF363" s="34"/>
      <c r="BG363" s="34"/>
      <c r="BH363" s="34"/>
      <c r="BI363" s="34"/>
      <c r="BJ363" s="34"/>
      <c r="BK363" s="34"/>
      <c r="BL363" s="34"/>
      <c r="BM363" s="206" t="s">
        <v>989</v>
      </c>
      <c r="BN363" s="120"/>
    </row>
    <row r="364" spans="1:66" s="44" customFormat="1" ht="13.15" customHeight="1" x14ac:dyDescent="0.2">
      <c r="A364" s="16" t="s">
        <v>970</v>
      </c>
      <c r="B364" s="16"/>
      <c r="C364" s="16"/>
      <c r="D364" s="92" t="s">
        <v>971</v>
      </c>
      <c r="E364" s="14"/>
      <c r="F364" s="24"/>
      <c r="G364" s="24" t="s">
        <v>972</v>
      </c>
      <c r="H364" s="25"/>
      <c r="I364" s="25" t="s">
        <v>973</v>
      </c>
      <c r="J364" s="25" t="s">
        <v>973</v>
      </c>
      <c r="K364" s="23" t="s">
        <v>960</v>
      </c>
      <c r="L364" s="14" t="s">
        <v>961</v>
      </c>
      <c r="M364" s="14"/>
      <c r="N364" s="24">
        <v>100</v>
      </c>
      <c r="O364" s="16">
        <v>230000000</v>
      </c>
      <c r="P364" s="16" t="s">
        <v>233</v>
      </c>
      <c r="Q364" s="14" t="s">
        <v>645</v>
      </c>
      <c r="R364" s="16" t="s">
        <v>234</v>
      </c>
      <c r="S364" s="16">
        <v>230000000</v>
      </c>
      <c r="T364" s="16" t="s">
        <v>72</v>
      </c>
      <c r="U364" s="14"/>
      <c r="V364" s="14" t="s">
        <v>251</v>
      </c>
      <c r="W364" s="14"/>
      <c r="X364" s="14"/>
      <c r="Y364" s="86">
        <v>0</v>
      </c>
      <c r="Z364" s="86">
        <v>100</v>
      </c>
      <c r="AA364" s="86">
        <v>0</v>
      </c>
      <c r="AB364" s="54"/>
      <c r="AC364" s="54" t="s">
        <v>236</v>
      </c>
      <c r="AD364" s="22"/>
      <c r="AE364" s="22"/>
      <c r="AF364" s="207">
        <v>48886809.5</v>
      </c>
      <c r="AG364" s="22">
        <f>AF364*1.12</f>
        <v>54753226.640000008</v>
      </c>
      <c r="AH364" s="22"/>
      <c r="AI364" s="22"/>
      <c r="AJ364" s="22">
        <v>54460077.500002198</v>
      </c>
      <c r="AK364" s="22">
        <f>AJ364*1.12</f>
        <v>60995286.800002471</v>
      </c>
      <c r="AL364" s="22"/>
      <c r="AM364" s="22"/>
      <c r="AN364" s="22">
        <v>56723640.5</v>
      </c>
      <c r="AO364" s="22">
        <f>AN364*1.12</f>
        <v>63530477.360000007</v>
      </c>
      <c r="AP364" s="22"/>
      <c r="AQ364" s="22"/>
      <c r="AR364" s="22"/>
      <c r="AS364" s="22"/>
      <c r="AT364" s="22"/>
      <c r="AU364" s="22"/>
      <c r="AV364" s="22"/>
      <c r="AW364" s="22"/>
      <c r="AX364" s="22"/>
      <c r="AY364" s="22">
        <v>0</v>
      </c>
      <c r="AZ364" s="22">
        <f>AY364*1.12</f>
        <v>0</v>
      </c>
      <c r="BA364" s="47">
        <v>120240021112</v>
      </c>
      <c r="BB364" s="146" t="s">
        <v>974</v>
      </c>
      <c r="BC364" s="24" t="s">
        <v>975</v>
      </c>
      <c r="BD364" s="39" t="s">
        <v>649</v>
      </c>
      <c r="BE364" s="16"/>
      <c r="BF364" s="16"/>
      <c r="BG364" s="23"/>
      <c r="BH364" s="23"/>
      <c r="BI364" s="23"/>
      <c r="BJ364" s="23"/>
      <c r="BK364" s="23"/>
      <c r="BM364" s="23" t="s">
        <v>990</v>
      </c>
    </row>
    <row r="365" spans="1:66" ht="13.15" customHeight="1" x14ac:dyDescent="0.2">
      <c r="A365" s="210"/>
      <c r="B365" s="210"/>
      <c r="C365" s="210"/>
      <c r="D365" s="210"/>
      <c r="E365" s="210"/>
      <c r="F365" s="214" t="s">
        <v>246</v>
      </c>
      <c r="G365" s="210"/>
      <c r="H365" s="210"/>
      <c r="I365" s="210"/>
      <c r="J365" s="210"/>
      <c r="K365" s="210"/>
      <c r="L365" s="210"/>
      <c r="M365" s="210"/>
      <c r="N365" s="210"/>
      <c r="O365" s="210"/>
      <c r="P365" s="210"/>
      <c r="Q365" s="210"/>
      <c r="R365" s="210"/>
      <c r="S365" s="210"/>
      <c r="T365" s="210"/>
      <c r="U365" s="210"/>
      <c r="V365" s="210"/>
      <c r="W365" s="210"/>
      <c r="X365" s="210"/>
      <c r="Y365" s="210"/>
      <c r="Z365" s="210"/>
      <c r="AA365" s="210"/>
      <c r="AB365" s="210"/>
      <c r="AC365" s="210"/>
      <c r="AD365" s="215"/>
      <c r="AE365" s="215"/>
      <c r="AF365" s="215"/>
      <c r="AG365" s="211"/>
      <c r="AH365" s="215"/>
      <c r="AI365" s="215"/>
      <c r="AJ365" s="215"/>
      <c r="AK365" s="215"/>
      <c r="AL365" s="215"/>
      <c r="AM365" s="215"/>
      <c r="AN365" s="215"/>
      <c r="AO365" s="215"/>
      <c r="AP365" s="215"/>
      <c r="AQ365" s="215"/>
      <c r="AR365" s="215"/>
      <c r="AS365" s="215"/>
      <c r="AT365" s="215"/>
      <c r="AU365" s="215"/>
      <c r="AV365" s="215"/>
      <c r="AW365" s="215"/>
      <c r="AX365" s="215"/>
      <c r="AY365" s="215">
        <f>SUM(AY177:AY364)</f>
        <v>5595102344.1282864</v>
      </c>
      <c r="AZ365" s="215">
        <f>SUM(AZ177:AZ364)</f>
        <v>6671237984.9116821</v>
      </c>
      <c r="BA365" s="210"/>
      <c r="BB365" s="210"/>
      <c r="BC365" s="210"/>
      <c r="BD365" s="210"/>
      <c r="BE365" s="210"/>
      <c r="BF365" s="210"/>
      <c r="BG365" s="210"/>
      <c r="BH365" s="210"/>
      <c r="BI365" s="210"/>
      <c r="BJ365" s="210"/>
      <c r="BK365" s="210"/>
      <c r="BL365" s="210"/>
      <c r="BM365" s="210"/>
    </row>
    <row r="366" spans="1:66" ht="13.15" customHeight="1" x14ac:dyDescent="0.2">
      <c r="A366" s="210"/>
      <c r="B366" s="210"/>
      <c r="C366" s="210"/>
      <c r="D366" s="210"/>
      <c r="E366" s="210"/>
      <c r="F366" s="214" t="s">
        <v>249</v>
      </c>
      <c r="G366" s="210"/>
      <c r="H366" s="210"/>
      <c r="I366" s="210"/>
      <c r="J366" s="210"/>
      <c r="K366" s="210"/>
      <c r="L366" s="210"/>
      <c r="M366" s="210"/>
      <c r="N366" s="210"/>
      <c r="O366" s="210"/>
      <c r="P366" s="210"/>
      <c r="Q366" s="210"/>
      <c r="R366" s="210"/>
      <c r="S366" s="210"/>
      <c r="T366" s="210"/>
      <c r="U366" s="210"/>
      <c r="V366" s="210"/>
      <c r="W366" s="210"/>
      <c r="X366" s="210"/>
      <c r="Y366" s="210"/>
      <c r="Z366" s="210"/>
      <c r="AA366" s="210"/>
      <c r="AB366" s="210"/>
      <c r="AC366" s="210"/>
      <c r="AD366" s="215"/>
      <c r="AE366" s="215"/>
      <c r="AF366" s="215"/>
      <c r="AG366" s="211"/>
      <c r="AH366" s="215"/>
      <c r="AI366" s="215"/>
      <c r="AJ366" s="215"/>
      <c r="AK366" s="215"/>
      <c r="AL366" s="215"/>
      <c r="AM366" s="215"/>
      <c r="AN366" s="215"/>
      <c r="AO366" s="215"/>
      <c r="AP366" s="215"/>
      <c r="AQ366" s="215"/>
      <c r="AR366" s="215"/>
      <c r="AS366" s="215"/>
      <c r="AT366" s="215"/>
      <c r="AU366" s="215"/>
      <c r="AV366" s="215"/>
      <c r="AW366" s="215"/>
      <c r="AX366" s="215"/>
      <c r="AY366" s="215">
        <f>AY121+AY175+AY365</f>
        <v>17051525139.853098</v>
      </c>
      <c r="AZ366" s="215">
        <f>AZ121+AZ175+AZ365</f>
        <v>19502431516.123474</v>
      </c>
      <c r="BA366" s="210"/>
      <c r="BB366" s="210"/>
      <c r="BC366" s="210"/>
      <c r="BD366" s="210"/>
      <c r="BE366" s="210"/>
      <c r="BF366" s="210"/>
      <c r="BG366" s="210"/>
      <c r="BH366" s="210"/>
      <c r="BI366" s="210"/>
      <c r="BJ366" s="210"/>
      <c r="BK366" s="210"/>
      <c r="BL366" s="210"/>
      <c r="BM366" s="210"/>
    </row>
  </sheetData>
  <protectedRanges>
    <protectedRange sqref="J230" name="Диапазон3_74_5_1_5_2_1_1_1_1_1_2_5_1_2_1_2" securityDescriptor="O:WDG:WDD:(A;;CC;;;S-1-5-21-1281035640-548247933-376692995-11259)(A;;CC;;;S-1-5-21-1281035640-548247933-376692995-11258)(A;;CC;;;S-1-5-21-1281035640-548247933-376692995-5864)"/>
    <protectedRange sqref="I137" name="Диапазон3_27_1_2_1_1_1_24_1_3" securityDescriptor="O:WDG:WDD:(A;;CC;;;S-1-5-21-1281035640-548247933-376692995-11259)(A;;CC;;;S-1-5-21-1281035640-548247933-376692995-11258)(A;;CC;;;S-1-5-21-1281035640-548247933-376692995-5864)"/>
    <protectedRange sqref="J137" name="Диапазон3_27_1_2_2_1_1_24_1_3" securityDescriptor="O:WDG:WDD:(A;;CC;;;S-1-5-21-1281035640-548247933-376692995-11259)(A;;CC;;;S-1-5-21-1281035640-548247933-376692995-11258)(A;;CC;;;S-1-5-21-1281035640-548247933-376692995-5864)"/>
    <protectedRange sqref="I237" name="Диапазон3_27_1_2_1_1_1_24_1_1_1" securityDescriptor="O:WDG:WDD:(A;;CC;;;S-1-5-21-1281035640-548247933-376692995-11259)(A;;CC;;;S-1-5-21-1281035640-548247933-376692995-11258)(A;;CC;;;S-1-5-21-1281035640-548247933-376692995-5864)"/>
    <protectedRange sqref="J237" name="Диапазон3_27_1_2_2_1_1_24_1_1_1" securityDescriptor="O:WDG:WDD:(A;;CC;;;S-1-5-21-1281035640-548247933-376692995-11259)(A;;CC;;;S-1-5-21-1281035640-548247933-376692995-11258)(A;;CC;;;S-1-5-21-1281035640-548247933-376692995-5864)"/>
    <protectedRange sqref="I138" name="Диапазон3_27_1_2_1_1_1_24_1_2_1" securityDescriptor="O:WDG:WDD:(A;;CC;;;S-1-5-21-1281035640-548247933-376692995-11259)(A;;CC;;;S-1-5-21-1281035640-548247933-376692995-11258)(A;;CC;;;S-1-5-21-1281035640-548247933-376692995-5864)"/>
    <protectedRange sqref="J138" name="Диапазон3_27_1_2_2_1_1_24_1_2_1" securityDescriptor="O:WDG:WDD:(A;;CC;;;S-1-5-21-1281035640-548247933-376692995-11259)(A;;CC;;;S-1-5-21-1281035640-548247933-376692995-11258)(A;;CC;;;S-1-5-21-1281035640-548247933-376692995-5864)"/>
    <protectedRange sqref="J231" name="Диапазон3_74_5_1_5_2_1_1_1_1_1_2_5_1_2_1_1_1" securityDescriptor="O:WDG:WDD:(A;;CC;;;S-1-5-21-1281035640-548247933-376692995-11259)(A;;CC;;;S-1-5-21-1281035640-548247933-376692995-11258)(A;;CC;;;S-1-5-21-1281035640-548247933-376692995-5864)"/>
    <protectedRange sqref="H147:I147" name="Диапазон3_27_1_2_1_1_1_24_1_3_1" securityDescriptor="O:WDG:WDD:(A;;CC;;;S-1-5-21-1281035640-548247933-376692995-11259)(A;;CC;;;S-1-5-21-1281035640-548247933-376692995-11258)(A;;CC;;;S-1-5-21-1281035640-548247933-376692995-5864)"/>
    <protectedRange sqref="H139:I139" name="Диапазон3_27_1_2_1_1_1_24_1_4" securityDescriptor="O:WDG:WDD:(A;;CC;;;S-1-5-21-1281035640-548247933-376692995-11259)(A;;CC;;;S-1-5-21-1281035640-548247933-376692995-11258)(A;;CC;;;S-1-5-21-1281035640-548247933-376692995-5864)"/>
    <protectedRange sqref="I239" name="Диапазон3_27_1_2_1_1_1_24_1_1_1_1" securityDescriptor="O:WDG:WDD:(A;;CC;;;S-1-5-21-1281035640-548247933-376692995-11259)(A;;CC;;;S-1-5-21-1281035640-548247933-376692995-11258)(A;;CC;;;S-1-5-21-1281035640-548247933-376692995-5864)"/>
    <protectedRange sqref="J239" name="Диапазон3_27_1_2_2_1_1_24_1_1_1_1" securityDescriptor="O:WDG:WDD:(A;;CC;;;S-1-5-21-1281035640-548247933-376692995-11259)(A;;CC;;;S-1-5-21-1281035640-548247933-376692995-11258)(A;;CC;;;S-1-5-21-1281035640-548247933-376692995-5864)"/>
    <protectedRange sqref="J193" name="Диапазон3_74_5_1_5_2_1_1_1_1_1_2_5_1_2_1_2_1" securityDescriptor="O:WDG:WDD:(A;;CC;;;S-1-5-21-1281035640-548247933-376692995-11259)(A;;CC;;;S-1-5-21-1281035640-548247933-376692995-11258)(A;;CC;;;S-1-5-21-1281035640-548247933-376692995-5864)"/>
    <protectedRange sqref="J196" name="Диапазон3_74_5_1_5_2_1_1_1_1_1_2_5_1_2_1_3" securityDescriptor="O:WDG:WDD:(A;;CC;;;S-1-5-21-1281035640-548247933-376692995-11259)(A;;CC;;;S-1-5-21-1281035640-548247933-376692995-11258)(A;;CC;;;S-1-5-21-1281035640-548247933-376692995-5864)"/>
    <protectedRange sqref="J199" name="Диапазон3_74_5_1_5_2_1_1_1_1_1_2_5_1_2_1_4" securityDescriptor="O:WDG:WDD:(A;;CC;;;S-1-5-21-1281035640-548247933-376692995-11259)(A;;CC;;;S-1-5-21-1281035640-548247933-376692995-11258)(A;;CC;;;S-1-5-21-1281035640-548247933-376692995-5864)"/>
    <protectedRange sqref="J332" name="Диапазон3_27_1_2_1_1_1_24_1_1_1_1_1" securityDescriptor="O:WDG:WDD:(A;;CC;;;S-1-5-21-1281035640-548247933-376692995-11259)(A;;CC;;;S-1-5-21-1281035640-548247933-376692995-11258)(A;;CC;;;S-1-5-21-1281035640-548247933-376692995-5864)"/>
    <protectedRange sqref="K332" name="Диапазон3_27_1_2_2_1_1_24_1_1_1_1_1" securityDescriptor="O:WDG:WDD:(A;;CC;;;S-1-5-21-1281035640-548247933-376692995-11259)(A;;CC;;;S-1-5-21-1281035640-548247933-376692995-11258)(A;;CC;;;S-1-5-21-1281035640-548247933-376692995-5864)"/>
    <protectedRange sqref="J327" name="Диапазон3_27_1_2_1_1_1_24_1_1_1_2" securityDescriptor="O:WDG:WDD:(A;;CC;;;S-1-5-21-1281035640-548247933-376692995-11259)(A;;CC;;;S-1-5-21-1281035640-548247933-376692995-11258)(A;;CC;;;S-1-5-21-1281035640-548247933-376692995-5864)"/>
    <protectedRange sqref="K327" name="Диапазон3_27_1_2_2_1_1_24_1_1_1_2" securityDescriptor="O:WDG:WDD:(A;;CC;;;S-1-5-21-1281035640-548247933-376692995-11259)(A;;CC;;;S-1-5-21-1281035640-548247933-376692995-11258)(A;;CC;;;S-1-5-21-1281035640-548247933-376692995-5864)"/>
    <protectedRange sqref="J329" name="Диапазон3_27_1_2_1_1_1_24_1_1_1_3" securityDescriptor="O:WDG:WDD:(A;;CC;;;S-1-5-21-1281035640-548247933-376692995-11259)(A;;CC;;;S-1-5-21-1281035640-548247933-376692995-11258)(A;;CC;;;S-1-5-21-1281035640-548247933-376692995-5864)"/>
    <protectedRange sqref="K329" name="Диапазон3_27_1_2_2_1_1_24_1_1_1_3" securityDescriptor="O:WDG:WDD:(A;;CC;;;S-1-5-21-1281035640-548247933-376692995-11259)(A;;CC;;;S-1-5-21-1281035640-548247933-376692995-11258)(A;;CC;;;S-1-5-21-1281035640-548247933-376692995-5864)"/>
    <protectedRange sqref="J331" name="Диапазон3_27_1_2_1_1_1_24_1_1_1_4" securityDescriptor="O:WDG:WDD:(A;;CC;;;S-1-5-21-1281035640-548247933-376692995-11259)(A;;CC;;;S-1-5-21-1281035640-548247933-376692995-11258)(A;;CC;;;S-1-5-21-1281035640-548247933-376692995-5864)"/>
    <protectedRange sqref="K331" name="Диапазон3_27_1_2_2_1_1_24_1_1_1_4" securityDescriptor="O:WDG:WDD:(A;;CC;;;S-1-5-21-1281035640-548247933-376692995-11259)(A;;CC;;;S-1-5-21-1281035640-548247933-376692995-11258)(A;;CC;;;S-1-5-21-1281035640-548247933-376692995-5864)"/>
    <protectedRange sqref="H140:I140" name="Диапазон3_27_1_2_1_1_1_24_1_4_1" securityDescriptor="O:WDG:WDD:(A;;CC;;;S-1-5-21-1281035640-548247933-376692995-11259)(A;;CC;;;S-1-5-21-1281035640-548247933-376692995-11258)(A;;CC;;;S-1-5-21-1281035640-548247933-376692995-5864)"/>
    <protectedRange sqref="H159:I159 H161:I163" name="Диапазон3_27_1_2_1_1_1_24_1_1" securityDescriptor="O:WDG:WDD:(A;;CC;;;S-1-5-21-1281035640-548247933-376692995-11259)(A;;CC;;;S-1-5-21-1281035640-548247933-376692995-11258)(A;;CC;;;S-1-5-21-1281035640-548247933-376692995-5864)"/>
    <protectedRange sqref="I164:J164" name="Диапазон3_27_1_2_1_1_1_24_1_1_1_5" securityDescriptor="O:WDG:WDD:(A;;CC;;;S-1-5-21-1281035640-548247933-376692995-11259)(A;;CC;;;S-1-5-21-1281035640-548247933-376692995-11258)(A;;CC;;;S-1-5-21-1281035640-548247933-376692995-5864)"/>
    <protectedRange sqref="I316" name="Диапазон3_27_1_2_1_1_1_24_1_1_1_6" securityDescriptor="O:WDG:WDD:(A;;CC;;;S-1-5-21-1281035640-548247933-376692995-11259)(A;;CC;;;S-1-5-21-1281035640-548247933-376692995-11258)(A;;CC;;;S-1-5-21-1281035640-548247933-376692995-5864)"/>
    <protectedRange sqref="J316" name="Диапазон3_27_1_2_2_1_1_24_1_1_1_5" securityDescriptor="O:WDG:WDD:(A;;CC;;;S-1-5-21-1281035640-548247933-376692995-11259)(A;;CC;;;S-1-5-21-1281035640-548247933-376692995-11258)(A;;CC;;;S-1-5-21-1281035640-548247933-376692995-5864)"/>
    <protectedRange sqref="I309" name="Диапазон3_27_1_2_1_1_1_24_1_1_1_7" securityDescriptor="O:WDG:WDD:(A;;CC;;;S-1-5-21-1281035640-548247933-376692995-11259)(A;;CC;;;S-1-5-21-1281035640-548247933-376692995-11258)(A;;CC;;;S-1-5-21-1281035640-548247933-376692995-5864)"/>
    <protectedRange sqref="J309" name="Диапазон3_27_1_2_2_1_1_24_1_1_1_6" securityDescriptor="O:WDG:WDD:(A;;CC;;;S-1-5-21-1281035640-548247933-376692995-11259)(A;;CC;;;S-1-5-21-1281035640-548247933-376692995-11258)(A;;CC;;;S-1-5-21-1281035640-548247933-376692995-5864)"/>
    <protectedRange sqref="I302" name="Диапазон3_27_1_2_1_1_1_24_1_1_1_8" securityDescriptor="O:WDG:WDD:(A;;CC;;;S-1-5-21-1281035640-548247933-376692995-11259)(A;;CC;;;S-1-5-21-1281035640-548247933-376692995-11258)(A;;CC;;;S-1-5-21-1281035640-548247933-376692995-5864)"/>
    <protectedRange sqref="J302" name="Диапазон3_27_1_2_2_1_1_24_1_1_1_7" securityDescriptor="O:WDG:WDD:(A;;CC;;;S-1-5-21-1281035640-548247933-376692995-11259)(A;;CC;;;S-1-5-21-1281035640-548247933-376692995-11258)(A;;CC;;;S-1-5-21-1281035640-548247933-376692995-5864)"/>
    <protectedRange sqref="I295" name="Диапазон3_27_1_2_1_1_1_24_1_1_1_9" securityDescriptor="O:WDG:WDD:(A;;CC;;;S-1-5-21-1281035640-548247933-376692995-11259)(A;;CC;;;S-1-5-21-1281035640-548247933-376692995-11258)(A;;CC;;;S-1-5-21-1281035640-548247933-376692995-5864)"/>
    <protectedRange sqref="J295" name="Диапазон3_27_1_2_2_1_1_24_1_1_1_8" securityDescriptor="O:WDG:WDD:(A;;CC;;;S-1-5-21-1281035640-548247933-376692995-11259)(A;;CC;;;S-1-5-21-1281035640-548247933-376692995-11258)(A;;CC;;;S-1-5-21-1281035640-548247933-376692995-5864)"/>
    <protectedRange sqref="I276" name="Диапазон3_27_1_2_1_1_1_24_1_1_1_10" securityDescriptor="O:WDG:WDD:(A;;CC;;;S-1-5-21-1281035640-548247933-376692995-11259)(A;;CC;;;S-1-5-21-1281035640-548247933-376692995-11258)(A;;CC;;;S-1-5-21-1281035640-548247933-376692995-5864)"/>
    <protectedRange sqref="J276" name="Диапазон3_27_1_2_2_1_1_24_1_1_1_9" securityDescriptor="O:WDG:WDD:(A;;CC;;;S-1-5-21-1281035640-548247933-376692995-11259)(A;;CC;;;S-1-5-21-1281035640-548247933-376692995-11258)(A;;CC;;;S-1-5-21-1281035640-548247933-376692995-5864)"/>
    <protectedRange sqref="I268" name="Диапазон3_27_1_2_1_1_1_24_1_1_1_11" securityDescriptor="O:WDG:WDD:(A;;CC;;;S-1-5-21-1281035640-548247933-376692995-11259)(A;;CC;;;S-1-5-21-1281035640-548247933-376692995-11258)(A;;CC;;;S-1-5-21-1281035640-548247933-376692995-5864)"/>
    <protectedRange sqref="J268" name="Диапазон3_27_1_2_2_1_1_24_1_1_1_10" securityDescriptor="O:WDG:WDD:(A;;CC;;;S-1-5-21-1281035640-548247933-376692995-11259)(A;;CC;;;S-1-5-21-1281035640-548247933-376692995-11258)(A;;CC;;;S-1-5-21-1281035640-548247933-376692995-5864)"/>
    <protectedRange sqref="I338" name="Диапазон3_27_1_2_1_1_1_24_1_1_1_12" securityDescriptor="O:WDG:WDD:(A;;CC;;;S-1-5-21-1281035640-548247933-376692995-11259)(A;;CC;;;S-1-5-21-1281035640-548247933-376692995-11258)(A;;CC;;;S-1-5-21-1281035640-548247933-376692995-5864)"/>
    <protectedRange sqref="J338" name="Диапазон3_27_1_2_2_1_1_24_1_1_1_11" securityDescriptor="O:WDG:WDD:(A;;CC;;;S-1-5-21-1281035640-548247933-376692995-11259)(A;;CC;;;S-1-5-21-1281035640-548247933-376692995-11258)(A;;CC;;;S-1-5-21-1281035640-548247933-376692995-5864)"/>
    <protectedRange sqref="I348 I352 I344 I356" name="Диапазон3_27_1_2_1_1_1_24_1_1_1_13" securityDescriptor="O:WDG:WDD:(A;;CC;;;S-1-5-21-1281035640-548247933-376692995-11259)(A;;CC;;;S-1-5-21-1281035640-548247933-376692995-11258)(A;;CC;;;S-1-5-21-1281035640-548247933-376692995-5864)"/>
    <protectedRange sqref="J348 J352 J344 J356" name="Диапазон3_27_1_2_2_1_1_24_1_1_1_12" securityDescriptor="O:WDG:WDD:(A;;CC;;;S-1-5-21-1281035640-548247933-376692995-11259)(A;;CC;;;S-1-5-21-1281035640-548247933-376692995-11258)(A;;CC;;;S-1-5-21-1281035640-548247933-376692995-5864)"/>
    <protectedRange sqref="I165:J165" name="Диапазон3_27_1_2_1_1_1_24_1_1_1_5_1" securityDescriptor="O:WDG:WDD:(A;;CC;;;S-1-5-21-1281035640-548247933-376692995-11259)(A;;CC;;;S-1-5-21-1281035640-548247933-376692995-11258)(A;;CC;;;S-1-5-21-1281035640-548247933-376692995-5864)"/>
    <protectedRange sqref="I269" name="Диапазон3_27_1_2_1_1_1_24_1_1_1_11_1" securityDescriptor="O:WDG:WDD:(A;;CC;;;S-1-5-21-1281035640-548247933-376692995-11259)(A;;CC;;;S-1-5-21-1281035640-548247933-376692995-11258)(A;;CC;;;S-1-5-21-1281035640-548247933-376692995-5864)"/>
    <protectedRange sqref="J269" name="Диапазон3_27_1_2_2_1_1_24_1_1_1_10_1" securityDescriptor="O:WDG:WDD:(A;;CC;;;S-1-5-21-1281035640-548247933-376692995-11259)(A;;CC;;;S-1-5-21-1281035640-548247933-376692995-11258)(A;;CC;;;S-1-5-21-1281035640-548247933-376692995-5864)"/>
    <protectedRange sqref="H160:I160 H166:I166" name="Диапазон3_27_1_2_1_1_1_24_1_1_2" securityDescriptor="O:WDG:WDD:(A;;CC;;;S-1-5-21-1281035640-548247933-376692995-11259)(A;;CC;;;S-1-5-21-1281035640-548247933-376692995-11258)(A;;CC;;;S-1-5-21-1281035640-548247933-376692995-5864)"/>
    <protectedRange sqref="J152 J154 J156" name="Диапазон3_74_5_1_5_2_1_1_1_1_1_2_5_1_2_1_2_2" securityDescriptor="O:WDG:WDD:(A;;CC;;;S-1-5-21-1281035640-548247933-376692995-11259)(A;;CC;;;S-1-5-21-1281035640-548247933-376692995-11258)(A;;CC;;;S-1-5-21-1281035640-548247933-376692995-5864)"/>
    <protectedRange sqref="I270" name="Диапазон3_27_1_2_1_1_1_24_1_1_1_11_1_1" securityDescriptor="O:WDG:WDD:(A;;CC;;;S-1-5-21-1281035640-548247933-376692995-11259)(A;;CC;;;S-1-5-21-1281035640-548247933-376692995-11258)(A;;CC;;;S-1-5-21-1281035640-548247933-376692995-5864)"/>
    <protectedRange sqref="J270" name="Диапазон3_27_1_2_2_1_1_24_1_1_1_10_1_1" securityDescriptor="O:WDG:WDD:(A;;CC;;;S-1-5-21-1281035640-548247933-376692995-11259)(A;;CC;;;S-1-5-21-1281035640-548247933-376692995-11258)(A;;CC;;;S-1-5-21-1281035640-548247933-376692995-5864)"/>
    <protectedRange sqref="I277" name="Диапазон3_27_1_2_1_1_1_24_1_1_1_10_1" securityDescriptor="O:WDG:WDD:(A;;CC;;;S-1-5-21-1281035640-548247933-376692995-11259)(A;;CC;;;S-1-5-21-1281035640-548247933-376692995-11258)(A;;CC;;;S-1-5-21-1281035640-548247933-376692995-5864)"/>
    <protectedRange sqref="J277" name="Диапазон3_27_1_2_2_1_1_24_1_1_1_9_1" securityDescriptor="O:WDG:WDD:(A;;CC;;;S-1-5-21-1281035640-548247933-376692995-11259)(A;;CC;;;S-1-5-21-1281035640-548247933-376692995-11258)(A;;CC;;;S-1-5-21-1281035640-548247933-376692995-5864)"/>
    <protectedRange sqref="I296" name="Диапазон3_27_1_2_1_1_1_24_1_1_1_9_1" securityDescriptor="O:WDG:WDD:(A;;CC;;;S-1-5-21-1281035640-548247933-376692995-11259)(A;;CC;;;S-1-5-21-1281035640-548247933-376692995-11258)(A;;CC;;;S-1-5-21-1281035640-548247933-376692995-5864)"/>
    <protectedRange sqref="J296" name="Диапазон3_27_1_2_2_1_1_24_1_1_1_8_1" securityDescriptor="O:WDG:WDD:(A;;CC;;;S-1-5-21-1281035640-548247933-376692995-11259)(A;;CC;;;S-1-5-21-1281035640-548247933-376692995-11258)(A;;CC;;;S-1-5-21-1281035640-548247933-376692995-5864)"/>
    <protectedRange sqref="I303" name="Диапазон3_27_1_2_1_1_1_24_1_1_1_8_1" securityDescriptor="O:WDG:WDD:(A;;CC;;;S-1-5-21-1281035640-548247933-376692995-11259)(A;;CC;;;S-1-5-21-1281035640-548247933-376692995-11258)(A;;CC;;;S-1-5-21-1281035640-548247933-376692995-5864)"/>
    <protectedRange sqref="J303" name="Диапазон3_27_1_2_2_1_1_24_1_1_1_7_1" securityDescriptor="O:WDG:WDD:(A;;CC;;;S-1-5-21-1281035640-548247933-376692995-11259)(A;;CC;;;S-1-5-21-1281035640-548247933-376692995-11258)(A;;CC;;;S-1-5-21-1281035640-548247933-376692995-5864)"/>
    <protectedRange sqref="I310" name="Диапазон3_27_1_2_1_1_1_24_1_1_1_7_1" securityDescriptor="O:WDG:WDD:(A;;CC;;;S-1-5-21-1281035640-548247933-376692995-11259)(A;;CC;;;S-1-5-21-1281035640-548247933-376692995-11258)(A;;CC;;;S-1-5-21-1281035640-548247933-376692995-5864)"/>
    <protectedRange sqref="J310" name="Диапазон3_27_1_2_2_1_1_24_1_1_1_6_1" securityDescriptor="O:WDG:WDD:(A;;CC;;;S-1-5-21-1281035640-548247933-376692995-11259)(A;;CC;;;S-1-5-21-1281035640-548247933-376692995-11258)(A;;CC;;;S-1-5-21-1281035640-548247933-376692995-5864)"/>
    <protectedRange sqref="I317 I281 I284 I287 I290 I353 I339 I349 I345" name="Диапазон3_27_1_2_1_1_1_24_1_1_1_6_1" securityDescriptor="O:WDG:WDD:(A;;CC;;;S-1-5-21-1281035640-548247933-376692995-11259)(A;;CC;;;S-1-5-21-1281035640-548247933-376692995-11258)(A;;CC;;;S-1-5-21-1281035640-548247933-376692995-5864)"/>
    <protectedRange sqref="J317 J281 J284 J287 J290 J353 J339 J349 J345" name="Диапазон3_27_1_2_2_1_1_24_1_1_1_5_1" securityDescriptor="O:WDG:WDD:(A;;CC;;;S-1-5-21-1281035640-548247933-376692995-11259)(A;;CC;;;S-1-5-21-1281035640-548247933-376692995-11258)(A;;CC;;;S-1-5-21-1281035640-548247933-376692995-5864)"/>
    <protectedRange sqref="J158" name="Диапазон3_74_5_1_5_2_1_1_1_1_1_2_5_1_2_1" securityDescriptor="O:WDG:WDD:(A;;CC;;;S-1-5-21-1281035640-548247933-376692995-11259)(A;;CC;;;S-1-5-21-1281035640-548247933-376692995-11258)(A;;CC;;;S-1-5-21-1281035640-548247933-376692995-5864)"/>
    <protectedRange sqref="I172" name="Диапазон3_6_3_2_1_2_2_1_1_2" securityDescriptor="O:WDG:WDD:(A;;CC;;;S-1-5-21-1281035640-548247933-376692995-11259)(A;;CC;;;S-1-5-21-1281035640-548247933-376692995-11258)(A;;CC;;;S-1-5-21-1281035640-548247933-376692995-5864)"/>
    <protectedRange sqref="J172" name="Диапазон3_6_3_2_1_2_1_1_1_1_2" securityDescriptor="O:WDG:WDD:(A;;CC;;;S-1-5-21-1281035640-548247933-376692995-11259)(A;;CC;;;S-1-5-21-1281035640-548247933-376692995-11258)(A;;CC;;;S-1-5-21-1281035640-548247933-376692995-5864)"/>
    <protectedRange sqref="I360:I362" name="Диапазон3_27_1_2_1_1_1_24_1_1_1_1_2" securityDescriptor="O:WDG:WDD:(A;;CC;;;S-1-5-21-1281035640-548247933-376692995-11259)(A;;CC;;;S-1-5-21-1281035640-548247933-376692995-11258)(A;;CC;;;S-1-5-21-1281035640-548247933-376692995-5864)"/>
    <protectedRange sqref="J360:J362" name="Диапазон3_27_1_2_2_1_1_24_1_1_1_1_2" securityDescriptor="O:WDG:WDD:(A;;CC;;;S-1-5-21-1281035640-548247933-376692995-11259)(A;;CC;;;S-1-5-21-1281035640-548247933-376692995-11258)(A;;CC;;;S-1-5-21-1281035640-548247933-376692995-5864)"/>
    <protectedRange sqref="I363" name="Диапазон3_27_1_2_1_1_1_24_1_1_1_1_2_1" securityDescriptor="O:WDG:WDD:(A;;CC;;;S-1-5-21-1281035640-548247933-376692995-11259)(A;;CC;;;S-1-5-21-1281035640-548247933-376692995-11258)(A;;CC;;;S-1-5-21-1281035640-548247933-376692995-5864)"/>
    <protectedRange sqref="J363" name="Диапазон3_27_1_2_2_1_1_24_1_1_1_1_2_1" securityDescriptor="O:WDG:WDD:(A;;CC;;;S-1-5-21-1281035640-548247933-376692995-11259)(A;;CC;;;S-1-5-21-1281035640-548247933-376692995-11258)(A;;CC;;;S-1-5-21-1281035640-548247933-376692995-5864)"/>
    <protectedRange sqref="I340" name="Диапазон3_27_1_2_1_1_1_24_1_1_1_6_1_1" securityDescriptor="O:WDG:WDD:(A;;CC;;;S-1-5-21-1281035640-548247933-376692995-11259)(A;;CC;;;S-1-5-21-1281035640-548247933-376692995-11258)(A;;CC;;;S-1-5-21-1281035640-548247933-376692995-5864)"/>
    <protectedRange sqref="J340" name="Диапазон3_27_1_2_2_1_1_24_1_1_1_5_1_1" securityDescriptor="O:WDG:WDD:(A;;CC;;;S-1-5-21-1281035640-548247933-376692995-11259)(A;;CC;;;S-1-5-21-1281035640-548247933-376692995-11258)(A;;CC;;;S-1-5-21-1281035640-548247933-376692995-5864)"/>
    <protectedRange sqref="I350" name="Диапазон3_27_1_2_1_1_1_24_1_1_1_6_1_1_1" securityDescriptor="O:WDG:WDD:(A;;CC;;;S-1-5-21-1281035640-548247933-376692995-11259)(A;;CC;;;S-1-5-21-1281035640-548247933-376692995-11258)(A;;CC;;;S-1-5-21-1281035640-548247933-376692995-5864)"/>
    <protectedRange sqref="J350" name="Диапазон3_27_1_2_2_1_1_24_1_1_1_5_1_1_1" securityDescriptor="O:WDG:WDD:(A;;CC;;;S-1-5-21-1281035640-548247933-376692995-11259)(A;;CC;;;S-1-5-21-1281035640-548247933-376692995-11258)(A;;CC;;;S-1-5-21-1281035640-548247933-376692995-5864)"/>
    <protectedRange sqref="I354" name="Диапазон3_27_1_2_1_1_1_24_1_1_1_6_1_2" securityDescriptor="O:WDG:WDD:(A;;CC;;;S-1-5-21-1281035640-548247933-376692995-11259)(A;;CC;;;S-1-5-21-1281035640-548247933-376692995-11258)(A;;CC;;;S-1-5-21-1281035640-548247933-376692995-5864)"/>
    <protectedRange sqref="J354" name="Диапазон3_27_1_2_2_1_1_24_1_1_1_5_1_2" securityDescriptor="O:WDG:WDD:(A;;CC;;;S-1-5-21-1281035640-548247933-376692995-11259)(A;;CC;;;S-1-5-21-1281035640-548247933-376692995-11258)(A;;CC;;;S-1-5-21-1281035640-548247933-376692995-5864)"/>
    <protectedRange sqref="I346" name="Диапазон3_27_1_2_1_1_1_24_1_1_1_6_1_3" securityDescriptor="O:WDG:WDD:(A;;CC;;;S-1-5-21-1281035640-548247933-376692995-11259)(A;;CC;;;S-1-5-21-1281035640-548247933-376692995-11258)(A;;CC;;;S-1-5-21-1281035640-548247933-376692995-5864)"/>
    <protectedRange sqref="J346" name="Диапазон3_27_1_2_2_1_1_24_1_1_1_5_1_3" securityDescriptor="O:WDG:WDD:(A;;CC;;;S-1-5-21-1281035640-548247933-376692995-11259)(A;;CC;;;S-1-5-21-1281035640-548247933-376692995-11258)(A;;CC;;;S-1-5-21-1281035640-548247933-376692995-5864)"/>
    <protectedRange sqref="I318" name="Диапазон3_27_1_2_1_1_1_24_1_1_1_6_1_4" securityDescriptor="O:WDG:WDD:(A;;CC;;;S-1-5-21-1281035640-548247933-376692995-11259)(A;;CC;;;S-1-5-21-1281035640-548247933-376692995-11258)(A;;CC;;;S-1-5-21-1281035640-548247933-376692995-5864)"/>
    <protectedRange sqref="J318" name="Диапазон3_27_1_2_2_1_1_24_1_1_1_5_1_4" securityDescriptor="O:WDG:WDD:(A;;CC;;;S-1-5-21-1281035640-548247933-376692995-11259)(A;;CC;;;S-1-5-21-1281035640-548247933-376692995-11258)(A;;CC;;;S-1-5-21-1281035640-548247933-376692995-5864)"/>
    <protectedRange sqref="I311" name="Диапазон3_27_1_2_1_1_1_24_1_1_1_7_1_1" securityDescriptor="O:WDG:WDD:(A;;CC;;;S-1-5-21-1281035640-548247933-376692995-11259)(A;;CC;;;S-1-5-21-1281035640-548247933-376692995-11258)(A;;CC;;;S-1-5-21-1281035640-548247933-376692995-5864)"/>
    <protectedRange sqref="J311" name="Диапазон3_27_1_2_2_1_1_24_1_1_1_6_1_1" securityDescriptor="O:WDG:WDD:(A;;CC;;;S-1-5-21-1281035640-548247933-376692995-11259)(A;;CC;;;S-1-5-21-1281035640-548247933-376692995-11258)(A;;CC;;;S-1-5-21-1281035640-548247933-376692995-5864)"/>
    <protectedRange sqref="I304" name="Диапазон3_27_1_2_1_1_1_24_1_1_1_8_1_1" securityDescriptor="O:WDG:WDD:(A;;CC;;;S-1-5-21-1281035640-548247933-376692995-11259)(A;;CC;;;S-1-5-21-1281035640-548247933-376692995-11258)(A;;CC;;;S-1-5-21-1281035640-548247933-376692995-5864)"/>
    <protectedRange sqref="J304" name="Диапазон3_27_1_2_2_1_1_24_1_1_1_7_1_1" securityDescriptor="O:WDG:WDD:(A;;CC;;;S-1-5-21-1281035640-548247933-376692995-11259)(A;;CC;;;S-1-5-21-1281035640-548247933-376692995-11258)(A;;CC;;;S-1-5-21-1281035640-548247933-376692995-5864)"/>
    <protectedRange sqref="I297" name="Диапазон3_27_1_2_1_1_1_24_1_1_1_9_1_1" securityDescriptor="O:WDG:WDD:(A;;CC;;;S-1-5-21-1281035640-548247933-376692995-11259)(A;;CC;;;S-1-5-21-1281035640-548247933-376692995-11258)(A;;CC;;;S-1-5-21-1281035640-548247933-376692995-5864)"/>
    <protectedRange sqref="J297" name="Диапазон3_27_1_2_2_1_1_24_1_1_1_8_1_1" securityDescriptor="O:WDG:WDD:(A;;CC;;;S-1-5-21-1281035640-548247933-376692995-11259)(A;;CC;;;S-1-5-21-1281035640-548247933-376692995-11258)(A;;CC;;;S-1-5-21-1281035640-548247933-376692995-5864)"/>
    <protectedRange sqref="I278" name="Диапазон3_27_1_2_1_1_1_24_1_1_1_10_1_1" securityDescriptor="O:WDG:WDD:(A;;CC;;;S-1-5-21-1281035640-548247933-376692995-11259)(A;;CC;;;S-1-5-21-1281035640-548247933-376692995-11258)(A;;CC;;;S-1-5-21-1281035640-548247933-376692995-5864)"/>
    <protectedRange sqref="J278" name="Диапазон3_27_1_2_2_1_1_24_1_1_1_9_1_1" securityDescriptor="O:WDG:WDD:(A;;CC;;;S-1-5-21-1281035640-548247933-376692995-11259)(A;;CC;;;S-1-5-21-1281035640-548247933-376692995-11258)(A;;CC;;;S-1-5-21-1281035640-548247933-376692995-5864)"/>
    <protectedRange sqref="I271" name="Диапазон3_27_1_2_1_1_1_24_1_1_1_11_1_1_1" securityDescriptor="O:WDG:WDD:(A;;CC;;;S-1-5-21-1281035640-548247933-376692995-11259)(A;;CC;;;S-1-5-21-1281035640-548247933-376692995-11258)(A;;CC;;;S-1-5-21-1281035640-548247933-376692995-5864)"/>
    <protectedRange sqref="J271" name="Диапазон3_27_1_2_2_1_1_24_1_1_1_10_1_1_1" securityDescriptor="O:WDG:WDD:(A;;CC;;;S-1-5-21-1281035640-548247933-376692995-11259)(A;;CC;;;S-1-5-21-1281035640-548247933-376692995-11258)(A;;CC;;;S-1-5-21-1281035640-548247933-376692995-5864)"/>
    <protectedRange sqref="I170" name="Диапазон3_6_3_2_1_2_2_1_2_1_2" securityDescriptor="O:WDG:WDD:(A;;CC;;;S-1-5-21-1281035640-548247933-376692995-11259)(A;;CC;;;S-1-5-21-1281035640-548247933-376692995-11258)(A;;CC;;;S-1-5-21-1281035640-548247933-376692995-5864)"/>
    <protectedRange sqref="J170" name="Диапазон3_6_3_2_1_2_1_1_1_2_1_2" securityDescriptor="O:WDG:WDD:(A;;CC;;;S-1-5-21-1281035640-548247933-376692995-11259)(A;;CC;;;S-1-5-21-1281035640-548247933-376692995-11258)(A;;CC;;;S-1-5-21-1281035640-548247933-376692995-5864)"/>
    <protectedRange sqref="I173" name="Диапазон3_6_3_2_1_2_2_1_1_2_2" securityDescriptor="O:WDG:WDD:(A;;CC;;;S-1-5-21-1281035640-548247933-376692995-11259)(A;;CC;;;S-1-5-21-1281035640-548247933-376692995-11258)(A;;CC;;;S-1-5-21-1281035640-548247933-376692995-5864)"/>
    <protectedRange sqref="J173" name="Диапазон3_6_3_2_1_2_1_1_1_1_2_2" securityDescriptor="O:WDG:WDD:(A;;CC;;;S-1-5-21-1281035640-548247933-376692995-11259)(A;;CC;;;S-1-5-21-1281035640-548247933-376692995-11258)(A;;CC;;;S-1-5-21-1281035640-548247933-376692995-5864)"/>
    <protectedRange sqref="I168" name="Диапазон3_6_3_2_1_2_2_1_1_1_1" securityDescriptor="O:WDG:WDD:(A;;CC;;;S-1-5-21-1281035640-548247933-376692995-11259)(A;;CC;;;S-1-5-21-1281035640-548247933-376692995-11258)(A;;CC;;;S-1-5-21-1281035640-548247933-376692995-5864)"/>
    <protectedRange sqref="J168" name="Диапазон3_6_3_2_1_2_1_1_1_1_1_1" securityDescriptor="O:WDG:WDD:(A;;CC;;;S-1-5-21-1281035640-548247933-376692995-11259)(A;;CC;;;S-1-5-21-1281035640-548247933-376692995-11258)(A;;CC;;;S-1-5-21-1281035640-548247933-376692995-5864)"/>
    <protectedRange sqref="I174" name="Диапазон3_6_3_2_1_2_2_1_2_1_1_1" securityDescriptor="O:WDG:WDD:(A;;CC;;;S-1-5-21-1281035640-548247933-376692995-11259)(A;;CC;;;S-1-5-21-1281035640-548247933-376692995-11258)(A;;CC;;;S-1-5-21-1281035640-548247933-376692995-5864)"/>
    <protectedRange sqref="J174" name="Диапазон3_6_3_2_1_2_1_1_1_2_1_1_1" securityDescriptor="O:WDG:WDD:(A;;CC;;;S-1-5-21-1281035640-548247933-376692995-11259)(A;;CC;;;S-1-5-21-1281035640-548247933-376692995-11258)(A;;CC;;;S-1-5-21-1281035640-548247933-376692995-5864)"/>
    <protectedRange sqref="I341" name="Диапазон3_27_1_2_1_1_1_24_1_1_1_6_1_1_1_4" securityDescriptor="O:WDG:WDD:(A;;CC;;;S-1-5-21-1281035640-548247933-376692995-11259)(A;;CC;;;S-1-5-21-1281035640-548247933-376692995-11258)(A;;CC;;;S-1-5-21-1281035640-548247933-376692995-5864)"/>
    <protectedRange sqref="J341" name="Диапазон3_27_1_2_2_1_1_24_1_1_1_5_1_1_1_4" securityDescriptor="O:WDG:WDD:(A;;CC;;;S-1-5-21-1281035640-548247933-376692995-11259)(A;;CC;;;S-1-5-21-1281035640-548247933-376692995-11258)(A;;CC;;;S-1-5-21-1281035640-548247933-376692995-5864)"/>
    <protectedRange sqref="I347" name="Диапазон3_27_1_2_1_1_1_24_1_1_1_6_1_3_3" securityDescriptor="O:WDG:WDD:(A;;CC;;;S-1-5-21-1281035640-548247933-376692995-11259)(A;;CC;;;S-1-5-21-1281035640-548247933-376692995-11258)(A;;CC;;;S-1-5-21-1281035640-548247933-376692995-5864)"/>
    <protectedRange sqref="J347" name="Диапазон3_27_1_2_2_1_1_24_1_1_1_5_1_3_3" securityDescriptor="O:WDG:WDD:(A;;CC;;;S-1-5-21-1281035640-548247933-376692995-11259)(A;;CC;;;S-1-5-21-1281035640-548247933-376692995-11258)(A;;CC;;;S-1-5-21-1281035640-548247933-376692995-5864)"/>
    <protectedRange sqref="I351" name="Диапазон3_27_1_2_1_1_1_24_1_1_1_6_1_1_1_1_3" securityDescriptor="O:WDG:WDD:(A;;CC;;;S-1-5-21-1281035640-548247933-376692995-11259)(A;;CC;;;S-1-5-21-1281035640-548247933-376692995-11258)(A;;CC;;;S-1-5-21-1281035640-548247933-376692995-5864)"/>
    <protectedRange sqref="J351" name="Диапазон3_27_1_2_2_1_1_24_1_1_1_5_1_1_1_1_3" securityDescriptor="O:WDG:WDD:(A;;CC;;;S-1-5-21-1281035640-548247933-376692995-11259)(A;;CC;;;S-1-5-21-1281035640-548247933-376692995-11258)(A;;CC;;;S-1-5-21-1281035640-548247933-376692995-5864)"/>
    <protectedRange sqref="I355" name="Диапазон3_27_1_2_1_1_1_24_1_1_1_6_1_2_1_3" securityDescriptor="O:WDG:WDD:(A;;CC;;;S-1-5-21-1281035640-548247933-376692995-11259)(A;;CC;;;S-1-5-21-1281035640-548247933-376692995-11258)(A;;CC;;;S-1-5-21-1281035640-548247933-376692995-5864)"/>
    <protectedRange sqref="J355" name="Диапазон3_27_1_2_2_1_1_24_1_1_1_5_1_2_1_3" securityDescriptor="O:WDG:WDD:(A;;CC;;;S-1-5-21-1281035640-548247933-376692995-11259)(A;;CC;;;S-1-5-21-1281035640-548247933-376692995-11258)(A;;CC;;;S-1-5-21-1281035640-548247933-376692995-5864)"/>
    <protectedRange sqref="H141:I141" name="Диапазон3_27_1_2_1_1_1_24_1_4_1_1" securityDescriptor="O:WDG:WDD:(A;;CC;;;S-1-5-21-1281035640-548247933-376692995-11259)(A;;CC;;;S-1-5-21-1281035640-548247933-376692995-11258)(A;;CC;;;S-1-5-21-1281035640-548247933-376692995-5864)"/>
    <protectedRange sqref="H142:I142" name="Диапазон3_27_1_2_1_1_1_24_1_4_1_1_1" securityDescriptor="O:WDG:WDD:(A;;CC;;;S-1-5-21-1281035640-548247933-376692995-11259)(A;;CC;;;S-1-5-21-1281035640-548247933-376692995-11258)(A;;CC;;;S-1-5-21-1281035640-548247933-376692995-5864)"/>
  </protectedRanges>
  <autoFilter ref="A15:WXN366"/>
  <mergeCells count="64">
    <mergeCell ref="Q11:Q13"/>
    <mergeCell ref="K11:K13"/>
    <mergeCell ref="L11:L13"/>
    <mergeCell ref="M11:M13"/>
    <mergeCell ref="N11:N13"/>
    <mergeCell ref="O11:O13"/>
    <mergeCell ref="P11:P13"/>
    <mergeCell ref="AH12:AH13"/>
    <mergeCell ref="AI12:AI13"/>
    <mergeCell ref="AJ12:AJ13"/>
    <mergeCell ref="AK12:AK13"/>
    <mergeCell ref="R11:R13"/>
    <mergeCell ref="S11:S13"/>
    <mergeCell ref="T11:T13"/>
    <mergeCell ref="U11:U13"/>
    <mergeCell ref="AL12:AL13"/>
    <mergeCell ref="BD12:BF12"/>
    <mergeCell ref="BG12:BI12"/>
    <mergeCell ref="BJ12:BL12"/>
    <mergeCell ref="AN12:AN13"/>
    <mergeCell ref="AO12:AO13"/>
    <mergeCell ref="AX12:AX13"/>
    <mergeCell ref="AY12:AY13"/>
    <mergeCell ref="AZ12:AZ13"/>
    <mergeCell ref="BB12:BB13"/>
    <mergeCell ref="AM12:AM13"/>
    <mergeCell ref="BB11:BC11"/>
    <mergeCell ref="BC12:BC13"/>
    <mergeCell ref="AP11:AS11"/>
    <mergeCell ref="AP12:AP13"/>
    <mergeCell ref="AQ12:AQ13"/>
    <mergeCell ref="AR12:AR13"/>
    <mergeCell ref="AS12:AS13"/>
    <mergeCell ref="AT11:AW11"/>
    <mergeCell ref="AT12:AT13"/>
    <mergeCell ref="AU12:AU13"/>
    <mergeCell ref="AV12:AV13"/>
    <mergeCell ref="AW12:AW13"/>
    <mergeCell ref="BD11:BL11"/>
    <mergeCell ref="BM11:BM13"/>
    <mergeCell ref="W12:X12"/>
    <mergeCell ref="AB11:AB13"/>
    <mergeCell ref="AC11:AC13"/>
    <mergeCell ref="AD11:AG11"/>
    <mergeCell ref="AH11:AK11"/>
    <mergeCell ref="AL11:AO11"/>
    <mergeCell ref="AD12:AD13"/>
    <mergeCell ref="AE12:AE13"/>
    <mergeCell ref="AF12:AF13"/>
    <mergeCell ref="AG12:AG13"/>
    <mergeCell ref="V11:X11"/>
    <mergeCell ref="Y11:AA12"/>
    <mergeCell ref="AX11:AZ11"/>
    <mergeCell ref="BA11:BA13"/>
    <mergeCell ref="A11:A13"/>
    <mergeCell ref="F11:F13"/>
    <mergeCell ref="G11:G13"/>
    <mergeCell ref="I11:I13"/>
    <mergeCell ref="J11:J13"/>
    <mergeCell ref="C11:C13"/>
    <mergeCell ref="D11:D13"/>
    <mergeCell ref="E11:E13"/>
    <mergeCell ref="B11:B13"/>
    <mergeCell ref="H11:H13"/>
  </mergeCells>
  <conditionalFormatting sqref="AT177:AU179 AT203:AU203 AT205:AU205 AT207:AU207 AT209:AU209 AT212:AU212 AT215:AU215 AT218:AU218 AT194:AU194 AT197:AU197 AT200:AU201 AT182:AU182 AT185:AU185 AT187:AU187 AT189:AU189 AT191:AU191">
    <cfRule type="duplicateValues" dxfId="101" priority="104" stopIfTrue="1"/>
  </conditionalFormatting>
  <conditionalFormatting sqref="BC207">
    <cfRule type="duplicateValues" dxfId="100" priority="103"/>
  </conditionalFormatting>
  <conditionalFormatting sqref="AX177:AX179 AX203 AX205 AX207 AX209 AX212 AX215 AX218 AX194 AX197 AX200:AX201 AX182 AX185 AX187 AX189 AX191">
    <cfRule type="duplicateValues" dxfId="99" priority="102" stopIfTrue="1"/>
  </conditionalFormatting>
  <conditionalFormatting sqref="E51 E54 E57 E60 E63">
    <cfRule type="duplicateValues" dxfId="98" priority="101"/>
  </conditionalFormatting>
  <conditionalFormatting sqref="AT219:AU219">
    <cfRule type="duplicateValues" dxfId="97" priority="105" stopIfTrue="1"/>
  </conditionalFormatting>
  <conditionalFormatting sqref="BC220 AX219 BC222 BC224 BC226 BC228">
    <cfRule type="duplicateValues" dxfId="96" priority="106" stopIfTrue="1"/>
  </conditionalFormatting>
  <conditionalFormatting sqref="AT202:AU202">
    <cfRule type="duplicateValues" dxfId="95" priority="100" stopIfTrue="1"/>
  </conditionalFormatting>
  <conditionalFormatting sqref="AX202">
    <cfRule type="duplicateValues" dxfId="94" priority="99" stopIfTrue="1"/>
  </conditionalFormatting>
  <conditionalFormatting sqref="AT204:AU204">
    <cfRule type="duplicateValues" dxfId="93" priority="98" stopIfTrue="1"/>
  </conditionalFormatting>
  <conditionalFormatting sqref="AX204">
    <cfRule type="duplicateValues" dxfId="92" priority="97" stopIfTrue="1"/>
  </conditionalFormatting>
  <conditionalFormatting sqref="AT206:AU206">
    <cfRule type="duplicateValues" dxfId="91" priority="96" stopIfTrue="1"/>
  </conditionalFormatting>
  <conditionalFormatting sqref="AX206">
    <cfRule type="duplicateValues" dxfId="90" priority="95" stopIfTrue="1"/>
  </conditionalFormatting>
  <conditionalFormatting sqref="AT208:AU208">
    <cfRule type="duplicateValues" dxfId="89" priority="94" stopIfTrue="1"/>
  </conditionalFormatting>
  <conditionalFormatting sqref="BC208">
    <cfRule type="duplicateValues" dxfId="88" priority="93"/>
  </conditionalFormatting>
  <conditionalFormatting sqref="AX208">
    <cfRule type="duplicateValues" dxfId="87" priority="92" stopIfTrue="1"/>
  </conditionalFormatting>
  <conditionalFormatting sqref="AT210:AU210">
    <cfRule type="duplicateValues" dxfId="86" priority="91" stopIfTrue="1"/>
  </conditionalFormatting>
  <conditionalFormatting sqref="AX210">
    <cfRule type="duplicateValues" dxfId="85" priority="90" stopIfTrue="1"/>
  </conditionalFormatting>
  <conditionalFormatting sqref="AT213:AU213">
    <cfRule type="duplicateValues" dxfId="84" priority="89" stopIfTrue="1"/>
  </conditionalFormatting>
  <conditionalFormatting sqref="AX213">
    <cfRule type="duplicateValues" dxfId="83" priority="88" stopIfTrue="1"/>
  </conditionalFormatting>
  <conditionalFormatting sqref="AT216:AU216">
    <cfRule type="duplicateValues" dxfId="82" priority="87" stopIfTrue="1"/>
  </conditionalFormatting>
  <conditionalFormatting sqref="AX216">
    <cfRule type="duplicateValues" dxfId="81" priority="86" stopIfTrue="1"/>
  </conditionalFormatting>
  <conditionalFormatting sqref="AX234">
    <cfRule type="duplicateValues" dxfId="80" priority="85" stopIfTrue="1"/>
  </conditionalFormatting>
  <conditionalFormatting sqref="H111 H116">
    <cfRule type="duplicateValues" dxfId="79" priority="84"/>
  </conditionalFormatting>
  <conditionalFormatting sqref="H111">
    <cfRule type="duplicateValues" dxfId="78" priority="83"/>
  </conditionalFormatting>
  <conditionalFormatting sqref="H111">
    <cfRule type="duplicateValues" dxfId="77" priority="82"/>
  </conditionalFormatting>
  <conditionalFormatting sqref="AT240:AU241">
    <cfRule type="duplicateValues" dxfId="76" priority="81" stopIfTrue="1"/>
  </conditionalFormatting>
  <conditionalFormatting sqref="AX240:AX241">
    <cfRule type="duplicateValues" dxfId="75" priority="80" stopIfTrue="1"/>
  </conditionalFormatting>
  <conditionalFormatting sqref="AT192:AU192">
    <cfRule type="duplicateValues" dxfId="74" priority="79" stopIfTrue="1"/>
  </conditionalFormatting>
  <conditionalFormatting sqref="AX192">
    <cfRule type="duplicateValues" dxfId="73" priority="78" stopIfTrue="1"/>
  </conditionalFormatting>
  <conditionalFormatting sqref="AT195:AU195">
    <cfRule type="duplicateValues" dxfId="72" priority="77" stopIfTrue="1"/>
  </conditionalFormatting>
  <conditionalFormatting sqref="AX195">
    <cfRule type="duplicateValues" dxfId="71" priority="76" stopIfTrue="1"/>
  </conditionalFormatting>
  <conditionalFormatting sqref="AT198:AU198">
    <cfRule type="duplicateValues" dxfId="70" priority="75" stopIfTrue="1"/>
  </conditionalFormatting>
  <conditionalFormatting sqref="AX198">
    <cfRule type="duplicateValues" dxfId="69" priority="74" stopIfTrue="1"/>
  </conditionalFormatting>
  <conditionalFormatting sqref="BB242">
    <cfRule type="duplicateValues" dxfId="68" priority="72" stopIfTrue="1"/>
  </conditionalFormatting>
  <conditionalFormatting sqref="AX242">
    <cfRule type="duplicateValues" dxfId="67" priority="73" stopIfTrue="1"/>
  </conditionalFormatting>
  <conditionalFormatting sqref="AT321:AU321">
    <cfRule type="duplicateValues" dxfId="66" priority="70" stopIfTrue="1"/>
  </conditionalFormatting>
  <conditionalFormatting sqref="AX321">
    <cfRule type="duplicateValues" dxfId="65" priority="71" stopIfTrue="1"/>
  </conditionalFormatting>
  <conditionalFormatting sqref="AT322:AU322">
    <cfRule type="duplicateValues" dxfId="64" priority="68" stopIfTrue="1"/>
  </conditionalFormatting>
  <conditionalFormatting sqref="AX322">
    <cfRule type="duplicateValues" dxfId="63" priority="69" stopIfTrue="1"/>
  </conditionalFormatting>
  <conditionalFormatting sqref="H112">
    <cfRule type="duplicateValues" dxfId="62" priority="67"/>
  </conditionalFormatting>
  <conditionalFormatting sqref="H112">
    <cfRule type="duplicateValues" dxfId="61" priority="66"/>
  </conditionalFormatting>
  <conditionalFormatting sqref="H112">
    <cfRule type="duplicateValues" dxfId="60" priority="65"/>
  </conditionalFormatting>
  <conditionalFormatting sqref="H117">
    <cfRule type="duplicateValues" dxfId="59" priority="64"/>
  </conditionalFormatting>
  <conditionalFormatting sqref="H117">
    <cfRule type="duplicateValues" dxfId="58" priority="63"/>
  </conditionalFormatting>
  <conditionalFormatting sqref="H117">
    <cfRule type="duplicateValues" dxfId="57" priority="62"/>
  </conditionalFormatting>
  <conditionalFormatting sqref="AT326:AU326">
    <cfRule type="duplicateValues" dxfId="56" priority="60" stopIfTrue="1"/>
  </conditionalFormatting>
  <conditionalFormatting sqref="AX326">
    <cfRule type="duplicateValues" dxfId="55" priority="61" stopIfTrue="1"/>
  </conditionalFormatting>
  <conditionalFormatting sqref="AT328:AU328">
    <cfRule type="duplicateValues" dxfId="54" priority="58" stopIfTrue="1"/>
  </conditionalFormatting>
  <conditionalFormatting sqref="AX328">
    <cfRule type="duplicateValues" dxfId="53" priority="59" stopIfTrue="1"/>
  </conditionalFormatting>
  <conditionalFormatting sqref="H113">
    <cfRule type="duplicateValues" dxfId="52" priority="53"/>
  </conditionalFormatting>
  <conditionalFormatting sqref="H113">
    <cfRule type="duplicateValues" dxfId="51" priority="52"/>
  </conditionalFormatting>
  <conditionalFormatting sqref="H113">
    <cfRule type="duplicateValues" dxfId="50" priority="51"/>
  </conditionalFormatting>
  <conditionalFormatting sqref="H118">
    <cfRule type="duplicateValues" dxfId="49" priority="50"/>
  </conditionalFormatting>
  <conditionalFormatting sqref="H118">
    <cfRule type="duplicateValues" dxfId="48" priority="49"/>
  </conditionalFormatting>
  <conditionalFormatting sqref="H118">
    <cfRule type="duplicateValues" dxfId="47" priority="48"/>
  </conditionalFormatting>
  <conditionalFormatting sqref="AP239">
    <cfRule type="duplicateValues" dxfId="46" priority="47" stopIfTrue="1"/>
  </conditionalFormatting>
  <conditionalFormatting sqref="AT193:AU193">
    <cfRule type="duplicateValues" dxfId="45" priority="45" stopIfTrue="1"/>
  </conditionalFormatting>
  <conditionalFormatting sqref="AX193">
    <cfRule type="duplicateValues" dxfId="44" priority="46" stopIfTrue="1"/>
  </conditionalFormatting>
  <conditionalFormatting sqref="AT196:AU196">
    <cfRule type="duplicateValues" dxfId="43" priority="43" stopIfTrue="1"/>
  </conditionalFormatting>
  <conditionalFormatting sqref="AX196">
    <cfRule type="duplicateValues" dxfId="42" priority="44" stopIfTrue="1"/>
  </conditionalFormatting>
  <conditionalFormatting sqref="AT199:AU199">
    <cfRule type="duplicateValues" dxfId="41" priority="41" stopIfTrue="1"/>
  </conditionalFormatting>
  <conditionalFormatting sqref="AX199">
    <cfRule type="duplicateValues" dxfId="40" priority="42" stopIfTrue="1"/>
  </conditionalFormatting>
  <conditionalFormatting sqref="AQ332">
    <cfRule type="duplicateValues" dxfId="39" priority="39" stopIfTrue="1"/>
  </conditionalFormatting>
  <conditionalFormatting sqref="AP332">
    <cfRule type="duplicateValues" dxfId="38" priority="40" stopIfTrue="1"/>
  </conditionalFormatting>
  <conditionalFormatting sqref="AT333:AU335">
    <cfRule type="duplicateValues" dxfId="37" priority="37" stopIfTrue="1"/>
  </conditionalFormatting>
  <conditionalFormatting sqref="AX333:AX335">
    <cfRule type="duplicateValues" dxfId="36" priority="38" stopIfTrue="1"/>
  </conditionalFormatting>
  <conditionalFormatting sqref="AT327:AU327">
    <cfRule type="duplicateValues" dxfId="35" priority="35" stopIfTrue="1"/>
  </conditionalFormatting>
  <conditionalFormatting sqref="AX327">
    <cfRule type="duplicateValues" dxfId="34" priority="36" stopIfTrue="1"/>
  </conditionalFormatting>
  <conditionalFormatting sqref="AT329:AU329">
    <cfRule type="duplicateValues" dxfId="33" priority="33" stopIfTrue="1"/>
  </conditionalFormatting>
  <conditionalFormatting sqref="AX329">
    <cfRule type="duplicateValues" dxfId="32" priority="34" stopIfTrue="1"/>
  </conditionalFormatting>
  <conditionalFormatting sqref="AT331:AU331">
    <cfRule type="duplicateValues" dxfId="31" priority="31" stopIfTrue="1"/>
  </conditionalFormatting>
  <conditionalFormatting sqref="AX331">
    <cfRule type="duplicateValues" dxfId="30" priority="32" stopIfTrue="1"/>
  </conditionalFormatting>
  <conditionalFormatting sqref="AZ75">
    <cfRule type="duplicateValues" dxfId="29" priority="30"/>
  </conditionalFormatting>
  <conditionalFormatting sqref="AZ80">
    <cfRule type="duplicateValues" dxfId="28" priority="29"/>
  </conditionalFormatting>
  <conditionalFormatting sqref="AZ110">
    <cfRule type="duplicateValues" dxfId="27" priority="28"/>
  </conditionalFormatting>
  <conditionalFormatting sqref="AZ101">
    <cfRule type="duplicateValues" dxfId="26" priority="27"/>
  </conditionalFormatting>
  <conditionalFormatting sqref="AZ101">
    <cfRule type="duplicateValues" dxfId="25" priority="25"/>
    <cfRule type="duplicateValues" dxfId="24" priority="26"/>
  </conditionalFormatting>
  <conditionalFormatting sqref="H119">
    <cfRule type="duplicateValues" dxfId="23" priority="24"/>
  </conditionalFormatting>
  <conditionalFormatting sqref="H119">
    <cfRule type="duplicateValues" dxfId="22" priority="23"/>
  </conditionalFormatting>
  <conditionalFormatting sqref="H119">
    <cfRule type="duplicateValues" dxfId="21" priority="22"/>
  </conditionalFormatting>
  <conditionalFormatting sqref="H90">
    <cfRule type="duplicateValues" dxfId="20" priority="19"/>
  </conditionalFormatting>
  <conditionalFormatting sqref="H90">
    <cfRule type="duplicateValues" dxfId="19" priority="21"/>
  </conditionalFormatting>
  <conditionalFormatting sqref="H90">
    <cfRule type="duplicateValues" dxfId="18" priority="20"/>
  </conditionalFormatting>
  <conditionalFormatting sqref="H93">
    <cfRule type="duplicateValues" dxfId="17" priority="16"/>
  </conditionalFormatting>
  <conditionalFormatting sqref="H93">
    <cfRule type="duplicateValues" dxfId="16" priority="18"/>
  </conditionalFormatting>
  <conditionalFormatting sqref="H93">
    <cfRule type="duplicateValues" dxfId="15" priority="17"/>
  </conditionalFormatting>
  <conditionalFormatting sqref="H20">
    <cfRule type="duplicateValues" dxfId="14" priority="13"/>
  </conditionalFormatting>
  <conditionalFormatting sqref="H20">
    <cfRule type="duplicateValues" dxfId="13" priority="15"/>
  </conditionalFormatting>
  <conditionalFormatting sqref="H20">
    <cfRule type="duplicateValues" dxfId="12" priority="14"/>
  </conditionalFormatting>
  <conditionalFormatting sqref="H23">
    <cfRule type="duplicateValues" dxfId="11" priority="10"/>
  </conditionalFormatting>
  <conditionalFormatting sqref="H23">
    <cfRule type="duplicateValues" dxfId="10" priority="12"/>
  </conditionalFormatting>
  <conditionalFormatting sqref="H23">
    <cfRule type="duplicateValues" dxfId="9" priority="11"/>
  </conditionalFormatting>
  <conditionalFormatting sqref="AZ102">
    <cfRule type="duplicateValues" dxfId="8" priority="9"/>
  </conditionalFormatting>
  <conditionalFormatting sqref="AZ102">
    <cfRule type="duplicateValues" dxfId="7" priority="7"/>
    <cfRule type="duplicateValues" dxfId="6" priority="8"/>
  </conditionalFormatting>
  <conditionalFormatting sqref="AZ81">
    <cfRule type="duplicateValues" dxfId="5" priority="6"/>
  </conditionalFormatting>
  <conditionalFormatting sqref="BC221">
    <cfRule type="duplicateValues" dxfId="4" priority="5" stopIfTrue="1"/>
  </conditionalFormatting>
  <conditionalFormatting sqref="BC223">
    <cfRule type="duplicateValues" dxfId="3" priority="4" stopIfTrue="1"/>
  </conditionalFormatting>
  <conditionalFormatting sqref="BC225">
    <cfRule type="duplicateValues" dxfId="2" priority="3" stopIfTrue="1"/>
  </conditionalFormatting>
  <conditionalFormatting sqref="BC227">
    <cfRule type="duplicateValues" dxfId="1" priority="2" stopIfTrue="1"/>
  </conditionalFormatting>
  <conditionalFormatting sqref="BC229">
    <cfRule type="duplicateValues" dxfId="0" priority="1" stopIfTrue="1"/>
  </conditionalFormatting>
  <dataValidations count="11">
    <dataValidation type="custom" allowBlank="1" showInputMessage="1" showErrorMessage="1" sqref="AF230">
      <formula1>#REF!*#REF!</formula1>
    </dataValidation>
    <dataValidation type="list" allowBlank="1" showInputMessage="1" showErrorMessage="1" sqref="L331 L123:L125 L240:L241 L319:L322 L218:L219 L212:L213 L215:L216 L200:L210 L177:L192 L194:L195 L197:L198 L324:L329 L232:L234">
      <formula1>основания150</formula1>
    </dataValidation>
    <dataValidation type="list" allowBlank="1" showInputMessage="1" showErrorMessage="1" sqref="AB220:AB229 WMF137 WLU138 WCJ137 VSN137 VIR137 UYV137 UOZ137 UFD137 TVH137 TLL137 TBP137 SRT137 SHX137 RYB137 ROF137 REJ137 QUN137 QKR137 QAV137 PQZ137 PHD137 OXH137 ONL137 ODP137 NTT137 NJX137 NAB137 MQF137 MGJ137 LWN137 LMR137 LCV137 KSZ137 KJD137 JZH137 JPL137 JFP137 IVT137 ILX137 ICB137 HSF137 HIJ137 GYN137 GOR137 GEV137 FUZ137 FLD137 FBH137 ERL137 EHP137 DXT137 DNX137 DEB137 CUF137 CKJ137 CAN137 BQR137 BGV137 AWZ137 AND137 ADH137 TL137 JP137 WWB137 WCH238 VIR237 UYV237 UOZ237 UFD237 TVH237 TLL237 TBP237 SRT237 SHX237 RYB237 ROF237 REJ237 QUN237 QKR237 QAV237 PQZ237 PHD237 OXH237 ONL237 ODP237 NTT237 NJX237 NAB237 MQF237 MGJ237 LWN237 LMR237 LCV237 KSZ237 KJD237 JZH237 JPL237 JFP237 IVT237 ILX237 ICB237 HSF237 HIJ237 GYN237 GOR237 GEV237 FUZ237 FLD237 FBH237 ERL237 EHP237 DXT237 DNX237 DEB237 CUF237 CKJ237 CAN237 BQR237 BGV237 AWZ237 AND237 ADH237 TL237 JP237 WWB237 WMF237 WCJ237 AB137:AB142 VSL238 VIP238 UYT238 UOX238 UFB238 TVF238 TLJ238 TBN238 SRR238 SHV238 RXZ238 ROD238 REH238 QUL238 QKP238 QAT238 PQX238 PHB238 OXF238 ONJ238 ODN238 NTR238 NJV238 MZZ238 MQD238 MGH238 LWL238 LMP238 LCT238 KSX238 KJB238 JZF238 JPJ238 JFN238 IVR238 ILV238 IBZ238 HSD238 HIH238 GYL238 GOP238 GET238 FUX238 FLB238 FBF238 ERJ238 EHN238 DXR238 DNV238 DDZ238 CUD238 CKH238 CAL238 BQP238 BGT238 AWX238 ANB238 ADF238 TJ238 JN238 WVZ238 WMD238 VSN237 WBY138 VSC138 VIG138 UYK138 UOO138 UES138 TUW138 TLA138 TBE138 SRI138 SHM138 RXQ138 RNU138 RDY138 QUC138 QKG138 QAK138 PQO138 PGS138 OWW138 ONA138 ODE138 NTI138 NJM138 MZQ138 MPU138 MFY138 LWC138 LMG138 LCK138 KSO138 KIS138 JYW138 JPA138 JFE138 IVI138 ILM138 IBQ138 HRU138 HHY138 GYC138 GOG138 GEK138 FUO138 FKS138 FAW138 ERA138 EHE138 DXI138 DNM138 DDQ138 CTU138 CJY138 CAC138 BQG138 BGK138 AWO138 AMS138 ACW138 TA138 JE138 WVQ138 AB126:AB127 AB147 AB159:AB163 AB336:AB337 AB244:AB248">
      <formula1>ЕИ</formula1>
    </dataValidation>
    <dataValidation type="list" allowBlank="1" showInputMessage="1" showErrorMessage="1" sqref="U220:U229 WLY137 WLN138 WCC137 VSG137 VIK137 UYO137 UOS137 UEW137 TVA137 TLE137 TBI137 SRM137 SHQ137 RXU137 RNY137 REC137 QUG137 QKK137 QAO137 PQS137 PGW137 OXA137 ONE137 ODI137 NTM137 NJQ137 MZU137 MPY137 MGC137 LWG137 LMK137 LCO137 KSS137 KIW137 JZA137 JPE137 JFI137 IVM137 ILQ137 IBU137 HRY137 HIC137 GYG137 GOK137 GEO137 FUS137 FKW137 FBA137 ERE137 EHI137 DXM137 DNQ137 DDU137 CTY137 CKC137 CAG137 BQK137 BGO137 AWS137 AMW137 ADA137 TE137 JI137 WVU137 WLW238 VIK237 UYO237 UOS237 UEW237 TVA237 TLE237 TBI237 SRM237 SHQ237 RXU237 RNY237 REC237 QUG237 QKK237 QAO237 PQS237 PGW237 OXA237 ONE237 ODI237 NTM237 NJQ237 MZU237 MPY237 MGC237 LWG237 LMK237 LCO237 KSS237 KIW237 JZA237 JPE237 JFI237 IVM237 ILQ237 IBU237 HRY237 HIC237 GYG237 GOK237 GEO237 FUS237 FKW237 FBA237 ERE237 EHI237 DXM237 DNQ237 DDU237 CTY237 CKC237 CAG237 BQK237 BGO237 AWS237 AMW237 ADA237 TE237 JI237 WVU237 WLY237 WCC237 U137:U142 WCA238 VSE238 VII238 UYM238 UOQ238 UEU238 TUY238 TLC238 TBG238 SRK238 SHO238 RXS238 RNW238 REA238 QUE238 QKI238 QAM238 PQQ238 PGU238 OWY238 ONC238 ODG238 NTK238 NJO238 MZS238 MPW238 MGA238 LWE238 LMI238 LCM238 KSQ238 KIU238 JYY238 JPC238 JFG238 IVK238 ILO238 IBS238 HRW238 HIA238 GYE238 GOI238 GEM238 FUQ238 FKU238 FAY238 ERC238 EHG238 DXK238 DNO238 DDS238 CTW238 CKA238 CAE238 BQI238 BGM238 AWQ238 AMU238 ACY238 TC238 JG238 WVS238 VSG237 WBR138 VRV138 VHZ138 UYD138 UOH138 UEL138 TUP138 TKT138 TAX138 SRB138 SHF138 RXJ138 RNN138 RDR138 QTV138 QJZ138 QAD138 PQH138 PGL138 OWP138 OMT138 OCX138 NTB138 NJF138 MZJ138 MPN138 MFR138 LVV138 LLZ138 LCD138 KSH138 KIL138 JYP138 JOT138 JEX138 IVB138 ILF138 IBJ138 HRN138 HHR138 GXV138 GNZ138 GED138 FUH138 FKL138 FAP138 EQT138 EGX138 DXB138 DNF138 DDJ138 CTN138 CJR138 BZV138 BPZ138 BGD138 AWH138 AML138 ACP138 ST138 IX138 WVJ138 U126:U127 U147 U364 U336:U337 U151:U154 U159:U163 U244:U248">
      <formula1>Инкотермс</formula1>
    </dataValidation>
    <dataValidation type="custom" allowBlank="1" showInputMessage="1" showErrorMessage="1" sqref="AY131171:AY131194 AY65635:AY65658 AY196707:AY196730 AY983139:AY983162 AY917603:AY917626 AY852067:AY852090 AY786531:AY786554 AY720995:AY721018 AY655459:AY655482 AY589923:AY589946 AY524387:AY524410 AY458851:AY458874 AY393315:AY393338 AY327779:AY327802 AY262243:AY262266">
      <formula1>AO65635*AX65635</formula1>
    </dataValidation>
    <dataValidation type="list" allowBlank="1" showInputMessage="1" showErrorMessage="1" sqref="WVR983139:WVR983967 L65635:L66463 JF65635:JF66463 TB65635:TB66463 ACX65635:ACX66463 AMT65635:AMT66463 AWP65635:AWP66463 BGL65635:BGL66463 BQH65635:BQH66463 CAD65635:CAD66463 CJZ65635:CJZ66463 CTV65635:CTV66463 DDR65635:DDR66463 DNN65635:DNN66463 DXJ65635:DXJ66463 EHF65635:EHF66463 ERB65635:ERB66463 FAX65635:FAX66463 FKT65635:FKT66463 FUP65635:FUP66463 GEL65635:GEL66463 GOH65635:GOH66463 GYD65635:GYD66463 HHZ65635:HHZ66463 HRV65635:HRV66463 IBR65635:IBR66463 ILN65635:ILN66463 IVJ65635:IVJ66463 JFF65635:JFF66463 JPB65635:JPB66463 JYX65635:JYX66463 KIT65635:KIT66463 KSP65635:KSP66463 LCL65635:LCL66463 LMH65635:LMH66463 LWD65635:LWD66463 MFZ65635:MFZ66463 MPV65635:MPV66463 MZR65635:MZR66463 NJN65635:NJN66463 NTJ65635:NTJ66463 ODF65635:ODF66463 ONB65635:ONB66463 OWX65635:OWX66463 PGT65635:PGT66463 PQP65635:PQP66463 QAL65635:QAL66463 QKH65635:QKH66463 QUD65635:QUD66463 RDZ65635:RDZ66463 RNV65635:RNV66463 RXR65635:RXR66463 SHN65635:SHN66463 SRJ65635:SRJ66463 TBF65635:TBF66463 TLB65635:TLB66463 TUX65635:TUX66463 UET65635:UET66463 UOP65635:UOP66463 UYL65635:UYL66463 VIH65635:VIH66463 VSD65635:VSD66463 WBZ65635:WBZ66463 WLV65635:WLV66463 WVR65635:WVR66463 L131171:L131999 JF131171:JF131999 TB131171:TB131999 ACX131171:ACX131999 AMT131171:AMT131999 AWP131171:AWP131999 BGL131171:BGL131999 BQH131171:BQH131999 CAD131171:CAD131999 CJZ131171:CJZ131999 CTV131171:CTV131999 DDR131171:DDR131999 DNN131171:DNN131999 DXJ131171:DXJ131999 EHF131171:EHF131999 ERB131171:ERB131999 FAX131171:FAX131999 FKT131171:FKT131999 FUP131171:FUP131999 GEL131171:GEL131999 GOH131171:GOH131999 GYD131171:GYD131999 HHZ131171:HHZ131999 HRV131171:HRV131999 IBR131171:IBR131999 ILN131171:ILN131999 IVJ131171:IVJ131999 JFF131171:JFF131999 JPB131171:JPB131999 JYX131171:JYX131999 KIT131171:KIT131999 KSP131171:KSP131999 LCL131171:LCL131999 LMH131171:LMH131999 LWD131171:LWD131999 MFZ131171:MFZ131999 MPV131171:MPV131999 MZR131171:MZR131999 NJN131171:NJN131999 NTJ131171:NTJ131999 ODF131171:ODF131999 ONB131171:ONB131999 OWX131171:OWX131999 PGT131171:PGT131999 PQP131171:PQP131999 QAL131171:QAL131999 QKH131171:QKH131999 QUD131171:QUD131999 RDZ131171:RDZ131999 RNV131171:RNV131999 RXR131171:RXR131999 SHN131171:SHN131999 SRJ131171:SRJ131999 TBF131171:TBF131999 TLB131171:TLB131999 TUX131171:TUX131999 UET131171:UET131999 UOP131171:UOP131999 UYL131171:UYL131999 VIH131171:VIH131999 VSD131171:VSD131999 WBZ131171:WBZ131999 WLV131171:WLV131999 WVR131171:WVR131999 L196707:L197535 JF196707:JF197535 TB196707:TB197535 ACX196707:ACX197535 AMT196707:AMT197535 AWP196707:AWP197535 BGL196707:BGL197535 BQH196707:BQH197535 CAD196707:CAD197535 CJZ196707:CJZ197535 CTV196707:CTV197535 DDR196707:DDR197535 DNN196707:DNN197535 DXJ196707:DXJ197535 EHF196707:EHF197535 ERB196707:ERB197535 FAX196707:FAX197535 FKT196707:FKT197535 FUP196707:FUP197535 GEL196707:GEL197535 GOH196707:GOH197535 GYD196707:GYD197535 HHZ196707:HHZ197535 HRV196707:HRV197535 IBR196707:IBR197535 ILN196707:ILN197535 IVJ196707:IVJ197535 JFF196707:JFF197535 JPB196707:JPB197535 JYX196707:JYX197535 KIT196707:KIT197535 KSP196707:KSP197535 LCL196707:LCL197535 LMH196707:LMH197535 LWD196707:LWD197535 MFZ196707:MFZ197535 MPV196707:MPV197535 MZR196707:MZR197535 NJN196707:NJN197535 NTJ196707:NTJ197535 ODF196707:ODF197535 ONB196707:ONB197535 OWX196707:OWX197535 PGT196707:PGT197535 PQP196707:PQP197535 QAL196707:QAL197535 QKH196707:QKH197535 QUD196707:QUD197535 RDZ196707:RDZ197535 RNV196707:RNV197535 RXR196707:RXR197535 SHN196707:SHN197535 SRJ196707:SRJ197535 TBF196707:TBF197535 TLB196707:TLB197535 TUX196707:TUX197535 UET196707:UET197535 UOP196707:UOP197535 UYL196707:UYL197535 VIH196707:VIH197535 VSD196707:VSD197535 WBZ196707:WBZ197535 WLV196707:WLV197535 WVR196707:WVR197535 L262243:L263071 JF262243:JF263071 TB262243:TB263071 ACX262243:ACX263071 AMT262243:AMT263071 AWP262243:AWP263071 BGL262243:BGL263071 BQH262243:BQH263071 CAD262243:CAD263071 CJZ262243:CJZ263071 CTV262243:CTV263071 DDR262243:DDR263071 DNN262243:DNN263071 DXJ262243:DXJ263071 EHF262243:EHF263071 ERB262243:ERB263071 FAX262243:FAX263071 FKT262243:FKT263071 FUP262243:FUP263071 GEL262243:GEL263071 GOH262243:GOH263071 GYD262243:GYD263071 HHZ262243:HHZ263071 HRV262243:HRV263071 IBR262243:IBR263071 ILN262243:ILN263071 IVJ262243:IVJ263071 JFF262243:JFF263071 JPB262243:JPB263071 JYX262243:JYX263071 KIT262243:KIT263071 KSP262243:KSP263071 LCL262243:LCL263071 LMH262243:LMH263071 LWD262243:LWD263071 MFZ262243:MFZ263071 MPV262243:MPV263071 MZR262243:MZR263071 NJN262243:NJN263071 NTJ262243:NTJ263071 ODF262243:ODF263071 ONB262243:ONB263071 OWX262243:OWX263071 PGT262243:PGT263071 PQP262243:PQP263071 QAL262243:QAL263071 QKH262243:QKH263071 QUD262243:QUD263071 RDZ262243:RDZ263071 RNV262243:RNV263071 RXR262243:RXR263071 SHN262243:SHN263071 SRJ262243:SRJ263071 TBF262243:TBF263071 TLB262243:TLB263071 TUX262243:TUX263071 UET262243:UET263071 UOP262243:UOP263071 UYL262243:UYL263071 VIH262243:VIH263071 VSD262243:VSD263071 WBZ262243:WBZ263071 WLV262243:WLV263071 WVR262243:WVR263071 L327779:L328607 JF327779:JF328607 TB327779:TB328607 ACX327779:ACX328607 AMT327779:AMT328607 AWP327779:AWP328607 BGL327779:BGL328607 BQH327779:BQH328607 CAD327779:CAD328607 CJZ327779:CJZ328607 CTV327779:CTV328607 DDR327779:DDR328607 DNN327779:DNN328607 DXJ327779:DXJ328607 EHF327779:EHF328607 ERB327779:ERB328607 FAX327779:FAX328607 FKT327779:FKT328607 FUP327779:FUP328607 GEL327779:GEL328607 GOH327779:GOH328607 GYD327779:GYD328607 HHZ327779:HHZ328607 HRV327779:HRV328607 IBR327779:IBR328607 ILN327779:ILN328607 IVJ327779:IVJ328607 JFF327779:JFF328607 JPB327779:JPB328607 JYX327779:JYX328607 KIT327779:KIT328607 KSP327779:KSP328607 LCL327779:LCL328607 LMH327779:LMH328607 LWD327779:LWD328607 MFZ327779:MFZ328607 MPV327779:MPV328607 MZR327779:MZR328607 NJN327779:NJN328607 NTJ327779:NTJ328607 ODF327779:ODF328607 ONB327779:ONB328607 OWX327779:OWX328607 PGT327779:PGT328607 PQP327779:PQP328607 QAL327779:QAL328607 QKH327779:QKH328607 QUD327779:QUD328607 RDZ327779:RDZ328607 RNV327779:RNV328607 RXR327779:RXR328607 SHN327779:SHN328607 SRJ327779:SRJ328607 TBF327779:TBF328607 TLB327779:TLB328607 TUX327779:TUX328607 UET327779:UET328607 UOP327779:UOP328607 UYL327779:UYL328607 VIH327779:VIH328607 VSD327779:VSD328607 WBZ327779:WBZ328607 WLV327779:WLV328607 WVR327779:WVR328607 L393315:L394143 JF393315:JF394143 TB393315:TB394143 ACX393315:ACX394143 AMT393315:AMT394143 AWP393315:AWP394143 BGL393315:BGL394143 BQH393315:BQH394143 CAD393315:CAD394143 CJZ393315:CJZ394143 CTV393315:CTV394143 DDR393315:DDR394143 DNN393315:DNN394143 DXJ393315:DXJ394143 EHF393315:EHF394143 ERB393315:ERB394143 FAX393315:FAX394143 FKT393315:FKT394143 FUP393315:FUP394143 GEL393315:GEL394143 GOH393315:GOH394143 GYD393315:GYD394143 HHZ393315:HHZ394143 HRV393315:HRV394143 IBR393315:IBR394143 ILN393315:ILN394143 IVJ393315:IVJ394143 JFF393315:JFF394143 JPB393315:JPB394143 JYX393315:JYX394143 KIT393315:KIT394143 KSP393315:KSP394143 LCL393315:LCL394143 LMH393315:LMH394143 LWD393315:LWD394143 MFZ393315:MFZ394143 MPV393315:MPV394143 MZR393315:MZR394143 NJN393315:NJN394143 NTJ393315:NTJ394143 ODF393315:ODF394143 ONB393315:ONB394143 OWX393315:OWX394143 PGT393315:PGT394143 PQP393315:PQP394143 QAL393315:QAL394143 QKH393315:QKH394143 QUD393315:QUD394143 RDZ393315:RDZ394143 RNV393315:RNV394143 RXR393315:RXR394143 SHN393315:SHN394143 SRJ393315:SRJ394143 TBF393315:TBF394143 TLB393315:TLB394143 TUX393315:TUX394143 UET393315:UET394143 UOP393315:UOP394143 UYL393315:UYL394143 VIH393315:VIH394143 VSD393315:VSD394143 WBZ393315:WBZ394143 WLV393315:WLV394143 WVR393315:WVR394143 L458851:L459679 JF458851:JF459679 TB458851:TB459679 ACX458851:ACX459679 AMT458851:AMT459679 AWP458851:AWP459679 BGL458851:BGL459679 BQH458851:BQH459679 CAD458851:CAD459679 CJZ458851:CJZ459679 CTV458851:CTV459679 DDR458851:DDR459679 DNN458851:DNN459679 DXJ458851:DXJ459679 EHF458851:EHF459679 ERB458851:ERB459679 FAX458851:FAX459679 FKT458851:FKT459679 FUP458851:FUP459679 GEL458851:GEL459679 GOH458851:GOH459679 GYD458851:GYD459679 HHZ458851:HHZ459679 HRV458851:HRV459679 IBR458851:IBR459679 ILN458851:ILN459679 IVJ458851:IVJ459679 JFF458851:JFF459679 JPB458851:JPB459679 JYX458851:JYX459679 KIT458851:KIT459679 KSP458851:KSP459679 LCL458851:LCL459679 LMH458851:LMH459679 LWD458851:LWD459679 MFZ458851:MFZ459679 MPV458851:MPV459679 MZR458851:MZR459679 NJN458851:NJN459679 NTJ458851:NTJ459679 ODF458851:ODF459679 ONB458851:ONB459679 OWX458851:OWX459679 PGT458851:PGT459679 PQP458851:PQP459679 QAL458851:QAL459679 QKH458851:QKH459679 QUD458851:QUD459679 RDZ458851:RDZ459679 RNV458851:RNV459679 RXR458851:RXR459679 SHN458851:SHN459679 SRJ458851:SRJ459679 TBF458851:TBF459679 TLB458851:TLB459679 TUX458851:TUX459679 UET458851:UET459679 UOP458851:UOP459679 UYL458851:UYL459679 VIH458851:VIH459679 VSD458851:VSD459679 WBZ458851:WBZ459679 WLV458851:WLV459679 WVR458851:WVR459679 L524387:L525215 JF524387:JF525215 TB524387:TB525215 ACX524387:ACX525215 AMT524387:AMT525215 AWP524387:AWP525215 BGL524387:BGL525215 BQH524387:BQH525215 CAD524387:CAD525215 CJZ524387:CJZ525215 CTV524387:CTV525215 DDR524387:DDR525215 DNN524387:DNN525215 DXJ524387:DXJ525215 EHF524387:EHF525215 ERB524387:ERB525215 FAX524387:FAX525215 FKT524387:FKT525215 FUP524387:FUP525215 GEL524387:GEL525215 GOH524387:GOH525215 GYD524387:GYD525215 HHZ524387:HHZ525215 HRV524387:HRV525215 IBR524387:IBR525215 ILN524387:ILN525215 IVJ524387:IVJ525215 JFF524387:JFF525215 JPB524387:JPB525215 JYX524387:JYX525215 KIT524387:KIT525215 KSP524387:KSP525215 LCL524387:LCL525215 LMH524387:LMH525215 LWD524387:LWD525215 MFZ524387:MFZ525215 MPV524387:MPV525215 MZR524387:MZR525215 NJN524387:NJN525215 NTJ524387:NTJ525215 ODF524387:ODF525215 ONB524387:ONB525215 OWX524387:OWX525215 PGT524387:PGT525215 PQP524387:PQP525215 QAL524387:QAL525215 QKH524387:QKH525215 QUD524387:QUD525215 RDZ524387:RDZ525215 RNV524387:RNV525215 RXR524387:RXR525215 SHN524387:SHN525215 SRJ524387:SRJ525215 TBF524387:TBF525215 TLB524387:TLB525215 TUX524387:TUX525215 UET524387:UET525215 UOP524387:UOP525215 UYL524387:UYL525215 VIH524387:VIH525215 VSD524387:VSD525215 WBZ524387:WBZ525215 WLV524387:WLV525215 WVR524387:WVR525215 L589923:L590751 JF589923:JF590751 TB589923:TB590751 ACX589923:ACX590751 AMT589923:AMT590751 AWP589923:AWP590751 BGL589923:BGL590751 BQH589923:BQH590751 CAD589923:CAD590751 CJZ589923:CJZ590751 CTV589923:CTV590751 DDR589923:DDR590751 DNN589923:DNN590751 DXJ589923:DXJ590751 EHF589923:EHF590751 ERB589923:ERB590751 FAX589923:FAX590751 FKT589923:FKT590751 FUP589923:FUP590751 GEL589923:GEL590751 GOH589923:GOH590751 GYD589923:GYD590751 HHZ589923:HHZ590751 HRV589923:HRV590751 IBR589923:IBR590751 ILN589923:ILN590751 IVJ589923:IVJ590751 JFF589923:JFF590751 JPB589923:JPB590751 JYX589923:JYX590751 KIT589923:KIT590751 KSP589923:KSP590751 LCL589923:LCL590751 LMH589923:LMH590751 LWD589923:LWD590751 MFZ589923:MFZ590751 MPV589923:MPV590751 MZR589923:MZR590751 NJN589923:NJN590751 NTJ589923:NTJ590751 ODF589923:ODF590751 ONB589923:ONB590751 OWX589923:OWX590751 PGT589923:PGT590751 PQP589923:PQP590751 QAL589923:QAL590751 QKH589923:QKH590751 QUD589923:QUD590751 RDZ589923:RDZ590751 RNV589923:RNV590751 RXR589923:RXR590751 SHN589923:SHN590751 SRJ589923:SRJ590751 TBF589923:TBF590751 TLB589923:TLB590751 TUX589923:TUX590751 UET589923:UET590751 UOP589923:UOP590751 UYL589923:UYL590751 VIH589923:VIH590751 VSD589923:VSD590751 WBZ589923:WBZ590751 WLV589923:WLV590751 WVR589923:WVR590751 L655459:L656287 JF655459:JF656287 TB655459:TB656287 ACX655459:ACX656287 AMT655459:AMT656287 AWP655459:AWP656287 BGL655459:BGL656287 BQH655459:BQH656287 CAD655459:CAD656287 CJZ655459:CJZ656287 CTV655459:CTV656287 DDR655459:DDR656287 DNN655459:DNN656287 DXJ655459:DXJ656287 EHF655459:EHF656287 ERB655459:ERB656287 FAX655459:FAX656287 FKT655459:FKT656287 FUP655459:FUP656287 GEL655459:GEL656287 GOH655459:GOH656287 GYD655459:GYD656287 HHZ655459:HHZ656287 HRV655459:HRV656287 IBR655459:IBR656287 ILN655459:ILN656287 IVJ655459:IVJ656287 JFF655459:JFF656287 JPB655459:JPB656287 JYX655459:JYX656287 KIT655459:KIT656287 KSP655459:KSP656287 LCL655459:LCL656287 LMH655459:LMH656287 LWD655459:LWD656287 MFZ655459:MFZ656287 MPV655459:MPV656287 MZR655459:MZR656287 NJN655459:NJN656287 NTJ655459:NTJ656287 ODF655459:ODF656287 ONB655459:ONB656287 OWX655459:OWX656287 PGT655459:PGT656287 PQP655459:PQP656287 QAL655459:QAL656287 QKH655459:QKH656287 QUD655459:QUD656287 RDZ655459:RDZ656287 RNV655459:RNV656287 RXR655459:RXR656287 SHN655459:SHN656287 SRJ655459:SRJ656287 TBF655459:TBF656287 TLB655459:TLB656287 TUX655459:TUX656287 UET655459:UET656287 UOP655459:UOP656287 UYL655459:UYL656287 VIH655459:VIH656287 VSD655459:VSD656287 WBZ655459:WBZ656287 WLV655459:WLV656287 WVR655459:WVR656287 L720995:L721823 JF720995:JF721823 TB720995:TB721823 ACX720995:ACX721823 AMT720995:AMT721823 AWP720995:AWP721823 BGL720995:BGL721823 BQH720995:BQH721823 CAD720995:CAD721823 CJZ720995:CJZ721823 CTV720995:CTV721823 DDR720995:DDR721823 DNN720995:DNN721823 DXJ720995:DXJ721823 EHF720995:EHF721823 ERB720995:ERB721823 FAX720995:FAX721823 FKT720995:FKT721823 FUP720995:FUP721823 GEL720995:GEL721823 GOH720995:GOH721823 GYD720995:GYD721823 HHZ720995:HHZ721823 HRV720995:HRV721823 IBR720995:IBR721823 ILN720995:ILN721823 IVJ720995:IVJ721823 JFF720995:JFF721823 JPB720995:JPB721823 JYX720995:JYX721823 KIT720995:KIT721823 KSP720995:KSP721823 LCL720995:LCL721823 LMH720995:LMH721823 LWD720995:LWD721823 MFZ720995:MFZ721823 MPV720995:MPV721823 MZR720995:MZR721823 NJN720995:NJN721823 NTJ720995:NTJ721823 ODF720995:ODF721823 ONB720995:ONB721823 OWX720995:OWX721823 PGT720995:PGT721823 PQP720995:PQP721823 QAL720995:QAL721823 QKH720995:QKH721823 QUD720995:QUD721823 RDZ720995:RDZ721823 RNV720995:RNV721823 RXR720995:RXR721823 SHN720995:SHN721823 SRJ720995:SRJ721823 TBF720995:TBF721823 TLB720995:TLB721823 TUX720995:TUX721823 UET720995:UET721823 UOP720995:UOP721823 UYL720995:UYL721823 VIH720995:VIH721823 VSD720995:VSD721823 WBZ720995:WBZ721823 WLV720995:WLV721823 WVR720995:WVR721823 L786531:L787359 JF786531:JF787359 TB786531:TB787359 ACX786531:ACX787359 AMT786531:AMT787359 AWP786531:AWP787359 BGL786531:BGL787359 BQH786531:BQH787359 CAD786531:CAD787359 CJZ786531:CJZ787359 CTV786531:CTV787359 DDR786531:DDR787359 DNN786531:DNN787359 DXJ786531:DXJ787359 EHF786531:EHF787359 ERB786531:ERB787359 FAX786531:FAX787359 FKT786531:FKT787359 FUP786531:FUP787359 GEL786531:GEL787359 GOH786531:GOH787359 GYD786531:GYD787359 HHZ786531:HHZ787359 HRV786531:HRV787359 IBR786531:IBR787359 ILN786531:ILN787359 IVJ786531:IVJ787359 JFF786531:JFF787359 JPB786531:JPB787359 JYX786531:JYX787359 KIT786531:KIT787359 KSP786531:KSP787359 LCL786531:LCL787359 LMH786531:LMH787359 LWD786531:LWD787359 MFZ786531:MFZ787359 MPV786531:MPV787359 MZR786531:MZR787359 NJN786531:NJN787359 NTJ786531:NTJ787359 ODF786531:ODF787359 ONB786531:ONB787359 OWX786531:OWX787359 PGT786531:PGT787359 PQP786531:PQP787359 QAL786531:QAL787359 QKH786531:QKH787359 QUD786531:QUD787359 RDZ786531:RDZ787359 RNV786531:RNV787359 RXR786531:RXR787359 SHN786531:SHN787359 SRJ786531:SRJ787359 TBF786531:TBF787359 TLB786531:TLB787359 TUX786531:TUX787359 UET786531:UET787359 UOP786531:UOP787359 UYL786531:UYL787359 VIH786531:VIH787359 VSD786531:VSD787359 WBZ786531:WBZ787359 WLV786531:WLV787359 WVR786531:WVR787359 L852067:L852895 JF852067:JF852895 TB852067:TB852895 ACX852067:ACX852895 AMT852067:AMT852895 AWP852067:AWP852895 BGL852067:BGL852895 BQH852067:BQH852895 CAD852067:CAD852895 CJZ852067:CJZ852895 CTV852067:CTV852895 DDR852067:DDR852895 DNN852067:DNN852895 DXJ852067:DXJ852895 EHF852067:EHF852895 ERB852067:ERB852895 FAX852067:FAX852895 FKT852067:FKT852895 FUP852067:FUP852895 GEL852067:GEL852895 GOH852067:GOH852895 GYD852067:GYD852895 HHZ852067:HHZ852895 HRV852067:HRV852895 IBR852067:IBR852895 ILN852067:ILN852895 IVJ852067:IVJ852895 JFF852067:JFF852895 JPB852067:JPB852895 JYX852067:JYX852895 KIT852067:KIT852895 KSP852067:KSP852895 LCL852067:LCL852895 LMH852067:LMH852895 LWD852067:LWD852895 MFZ852067:MFZ852895 MPV852067:MPV852895 MZR852067:MZR852895 NJN852067:NJN852895 NTJ852067:NTJ852895 ODF852067:ODF852895 ONB852067:ONB852895 OWX852067:OWX852895 PGT852067:PGT852895 PQP852067:PQP852895 QAL852067:QAL852895 QKH852067:QKH852895 QUD852067:QUD852895 RDZ852067:RDZ852895 RNV852067:RNV852895 RXR852067:RXR852895 SHN852067:SHN852895 SRJ852067:SRJ852895 TBF852067:TBF852895 TLB852067:TLB852895 TUX852067:TUX852895 UET852067:UET852895 UOP852067:UOP852895 UYL852067:UYL852895 VIH852067:VIH852895 VSD852067:VSD852895 WBZ852067:WBZ852895 WLV852067:WLV852895 WVR852067:WVR852895 L917603:L918431 JF917603:JF918431 TB917603:TB918431 ACX917603:ACX918431 AMT917603:AMT918431 AWP917603:AWP918431 BGL917603:BGL918431 BQH917603:BQH918431 CAD917603:CAD918431 CJZ917603:CJZ918431 CTV917603:CTV918431 DDR917603:DDR918431 DNN917603:DNN918431 DXJ917603:DXJ918431 EHF917603:EHF918431 ERB917603:ERB918431 FAX917603:FAX918431 FKT917603:FKT918431 FUP917603:FUP918431 GEL917603:GEL918431 GOH917603:GOH918431 GYD917603:GYD918431 HHZ917603:HHZ918431 HRV917603:HRV918431 IBR917603:IBR918431 ILN917603:ILN918431 IVJ917603:IVJ918431 JFF917603:JFF918431 JPB917603:JPB918431 JYX917603:JYX918431 KIT917603:KIT918431 KSP917603:KSP918431 LCL917603:LCL918431 LMH917603:LMH918431 LWD917603:LWD918431 MFZ917603:MFZ918431 MPV917603:MPV918431 MZR917603:MZR918431 NJN917603:NJN918431 NTJ917603:NTJ918431 ODF917603:ODF918431 ONB917603:ONB918431 OWX917603:OWX918431 PGT917603:PGT918431 PQP917603:PQP918431 QAL917603:QAL918431 QKH917603:QKH918431 QUD917603:QUD918431 RDZ917603:RDZ918431 RNV917603:RNV918431 RXR917603:RXR918431 SHN917603:SHN918431 SRJ917603:SRJ918431 TBF917603:TBF918431 TLB917603:TLB918431 TUX917603:TUX918431 UET917603:UET918431 UOP917603:UOP918431 UYL917603:UYL918431 VIH917603:VIH918431 VSD917603:VSD918431 WBZ917603:WBZ918431 WLV917603:WLV918431 WVR917603:WVR918431 L983139:L983967 JF983139:JF983967 TB983139:TB983967 ACX983139:ACX983967 AMT983139:AMT983967 AWP983139:AWP983967 BGL983139:BGL983967 BQH983139:BQH983967 CAD983139:CAD983967 CJZ983139:CJZ983967 CTV983139:CTV983967 DDR983139:DDR983967 DNN983139:DNN983967 DXJ983139:DXJ983967 EHF983139:EHF983967 ERB983139:ERB983967 FAX983139:FAX983967 FKT983139:FKT983967 FUP983139:FUP983967 GEL983139:GEL983967 GOH983139:GOH983967 GYD983139:GYD983967 HHZ983139:HHZ983967 HRV983139:HRV983967 IBR983139:IBR983967 ILN983139:ILN983967 IVJ983139:IVJ983967 JFF983139:JFF983967 JPB983139:JPB983967 JYX983139:JYX983967 KIT983139:KIT983967 KSP983139:KSP983967 LCL983139:LCL983967 LMH983139:LMH983967 LWD983139:LWD983967 MFZ983139:MFZ983967 MPV983139:MPV983967 MZR983139:MZR983967 NJN983139:NJN983967 NTJ983139:NTJ983967 ODF983139:ODF983967 ONB983139:ONB983967 OWX983139:OWX983967 PGT983139:PGT983967 PQP983139:PQP983967 QAL983139:QAL983967 QKH983139:QKH983967 QUD983139:QUD983967 RDZ983139:RDZ983967 RNV983139:RNV983967 RXR983139:RXR983967 SHN983139:SHN983967 SRJ983139:SRJ983967 TBF983139:TBF983967 TLB983139:TLB983967 TUX983139:TUX983967 UET983139:UET983967 UOP983139:UOP983967 UYL983139:UYL983967 VIH983139:VIH983967 VSD983139:VSD983967 WBZ983139:WBZ983967 WLV983139:WLV983967 IX121 IX15 WVJ15 WVJ121 WLN15 WLN121 WBR15 WBR121 VRV15 VRV121 VHZ15 VHZ121 UYD15 UYD121 UOH15 UOH121 UEL15 UEL121 TUP15 TUP121 TKT15 TKT121 TAX15 TAX121 SRB15 SRB121 SHF15 SHF121 RXJ15 RXJ121 RNN15 RNN121 RDR15 RDR121 QTV15 QTV121 QJZ15 QJZ121 QAD15 QAD121 PQH15 PQH121 PGL15 PGL121 OWP15 OWP121 OMT15 OMT121 OCX15 OCX121 NTB15 NTB121 NJF15 NJF121 MZJ15 MZJ121 MPN15 MPN121 MFR15 MFR121 LVV15 LVV121 LLZ15 LLZ121 LCD15 LCD121 KSH15 KSH121 KIL15 KIL121 JYP15 JYP121 JOT15 JOT121 JEX15 JEX121 IVB15 IVB121 ILF15 ILF121 IBJ15 IBJ121 HRN15 HRN121 HHR15 HHR121 GXV15 GXV121 GNZ15 GNZ121 GED15 GED121 FUH15 FUH121 FKL15 FKL121 FAP15 FAP121 EQT15 EQT121 EGX15 EGX121 DXB15 DXB121 DNF15 DNF121 DDJ15 DDJ121 CTN15 CTN121 CJR15 CJR121 BZV15 BZV121 BPZ15 BPZ121 BGD15 BGD121 AWH15 AWH121 AML15 AML121 ACP15 ACP121 ST15 ST121 L15 N177:N178 AMR365:AMR367 ACV365:ACV367 SZ365:SZ367 JD365:JD367 WVP365:WVP367 WLT365:WLT367 WBX365:WBX367 VSB365:VSB367 VIF365:VIF367 UYJ365:UYJ367 UON365:UON367 UER365:UER367 TUV365:TUV367 TKZ365:TKZ367 TBD365:TBD367 SRH365:SRH367 SHL365:SHL367 RXP365:RXP367 RNT365:RNT367 RDX365:RDX367 QUB365:QUB367 QKF365:QKF367 QAJ365:QAJ367 PQN365:PQN367 PGR365:PGR367 OWV365:OWV367 OMZ365:OMZ367 ODD365:ODD367 NTH365:NTH367 NJL365:NJL367 MZP365:MZP367 MPT365:MPT367 MFX365:MFX367 LWB365:LWB367 LMF365:LMF367 LCJ365:LCJ367 KSN365:KSN367 KIR365:KIR367 JYV365:JYV367 JOZ365:JOZ367 JFD365:JFD367 IVH365:IVH367 ILL365:ILL367 IBP365:IBP367 HRT365:HRT367 HHX365:HHX367 GYB365:GYB367 GOF365:GOF367 GEJ365:GEJ367 FUN365:FUN367 FKR365:FKR367 FAV365:FAV367 EQZ365:EQZ367 EHD365:EHD367 DXH365:DXH367 DNL365:DNL367 DDP365:DDP367 CTT365:CTT367 CJX365:CJX367 CAB365:CAB367 BQF365:BQF367 BGJ365:BGJ367 AWN365:AWN367 ACM139:ACM142 ABT117:ABT118 UDZ116 TUD116 TKH116 TAL116 SQP116 SGT116 RWX116 RNB116 RDF116 QTJ116 QJN116 PZR116 PPV116 PFZ116 OWD116 OMH116 OCL116 NSP116 NIT116 MYX116 MPB116 MFF116 LVJ116 LLN116 LBR116 KRV116 KHZ116 JYD116 JOH116 JEL116 IUP116 IKT116 IAX116 HRB116 HHF116 GXJ116 GNN116 GDR116 FTV116 FJZ116 FAD116 EQH116 EGL116 DWP116 DMT116 DCX116 CTB116 CJF116 BZJ116 BPN116 BFR116 AVV116 ALZ116 ACD116 SH116 IL116 WUX116 WLB116 WBF116 VRJ116 ALP117:ALP118 VHN116 L121 WBT137 DWZ134 EGV134 EQR134 FAN134 FKJ134 FUF134 GEB134 GNX134 GXT134 HHP134 HRL134 IBH134 ILD134 IUZ134 JEV134 JOR134 JYN134 KIJ134 KSF134 LCB134 LLX134 LVT134 MFP134 MPL134 MZH134 NJD134 NSZ134 OCV134 OMR134 OWN134 PGJ134 PQF134 QAB134 QJX134 QTT134 RDP134 RNL134 RXH134 SHD134 SQZ134 TAV134 TKR134 TUN134 UEJ134 UOF134 UYB134 VHX134 VRT134 WBP134 WLL134 WVH134 IV134 SR134 ACN134 AMJ134 AWF134 BGB134 BPX134 BZT134 CJP134 CTL134 L126:L127 M39 VRX137 VIB137 UYF137 UOJ137 UEN137 TUR137 TKV137 TAZ137 SRD137 SHH137 RXL137 RNP137 RDT137 QTX137 QKB137 QAF137 PQJ137 PGN137 OWR137 OMV137 OCZ137 NTD137 NJH137 MZL137 MPP137 MFT137 LVX137 LMB137 LCF137 KSJ137 KIN137 JYR137 JOV137 JEZ137 IVD137 ILH137 IBL137 HRP137 HHT137 GXX137 GOB137 GEF137 FUJ137 FKN137 FAR137 EQV137 EGZ137 DXD137 DNH137 DDL137 CTP137 CJT137 BZX137 BQB137 BGF137 AWJ137 AMN137 ACR137 SV137 IZ137 WLP137 WVL137 AVL117:AVL118 DDH134 UYF237 UOJ237 UEN237 TUR237 TKV237 TAZ237 SRD237 SHH237 RXL237 RNP237 RDT237 QTX237 QKB237 QAF237 PQJ237 PGN237 OWR237 OMV237 OCZ237 NTD237 NJH237 MZL237 MPP237 MFT237 LVX237 LMB237 LCF237 KSJ237 KIN237 JYR237 JOV237 JEZ237 IVD237 ILH237 IBL237 HRP237 HHT237 GXX237 GOB237 GEF237 FUJ237 FKN237 FAR237 EQV237 EGZ237 DXD237 DNH237 DDL237 CTP237 CJT237 BZX237 BQB237 BGF237 AWJ237 AMN237 ACR237 SV237 IZ237 WLP237 WVL237 WBT237 VRX237 BFZ135 IX238 IU231 AML70:AML71 AWH70:AWH71 BGD70:BGD71 BPZ70:BPZ71 BZV70:BZV71 CJR70:CJR71 CTN70:CTN71 DDJ70:DDJ71 DNF70:DNF71 DXB70:DXB71 EGX70:EGX71 EQT70:EQT71 FAP70:FAP71 FKL70:FKL71 FUH70:FUH71 GED70:GED71 GNZ70:GNZ71 GXV70:GXV71 HHR70:HHR71 HRN70:HRN71 IBJ70:IBJ71 ILF70:ILF71 IVB70:IVB71 JEX70:JEX71 JOT70:JOT71 JYP70:JYP71 KIL70:KIL71 KSH70:KSH71 LCD70:LCD71 LLZ70:LLZ71 LVV70:LVV71 MFR70:MFR71 MPN70:MPN71 MZJ70:MZJ71 NJF70:NJF71 NTB70:NTB71 OCX70:OCX71 OMT70:OMT71 OWP70:OWP71 PGL70:PGL71 PQH70:PQH71 QAD70:QAD71 QJZ70:QJZ71 QTV70:QTV71 RDR70:RDR71 RNN70:RNN71 RXJ70:RXJ71 SHF70:SHF71 SRB70:SRB71 TAX70:TAX71 TKT70:TKT71 TUP70:TUP71 UEL70:UEL71 UOH70:UOH71 UYD70:UYD71 VHZ70:VHZ71 VRV70:VRV71 WBR70:WBR71 WLN70:WLN71 WVJ70:WVJ71 IX70:IX71 ST70:ST71 ACP70:ACP71 M364 AML28 AWH28 BGD28 BPZ28 BZV28 CJR28 CTN28 DDJ28 DNF28 DXB28 EGX28 EQT28 FAP28 FKL28 FUH28 GED28 GNZ28 GXV28 HHR28 HRN28 IBJ28 ILF28 IVB28 JEX28 JOT28 JYP28 KIL28 KSH28 LCD28 LLZ28 LVV28 MFR28 MPN28 MZJ28 NJF28 NTB28 OCX28 OMT28 OWP28 PGL28 PQH28 QAD28 QJZ28 QTV28 RDR28 RNN28 RXJ28 SHF28 SRB28 TAX28 TKT28 TUP28 UEL28 UOH28 UYD28 VHZ28 VRV28 WBR28 WLN28 WVJ28 IX28 ST28 ACP28 M28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IX31 ST31 ACP31 M31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IX36 ST36 ACP36 M36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IX39 ST39 ACP39 AMP144 BPV135 BZR135 CJN135 CTJ135 DDF135 DNB135 DWX135 EGT135 EQP135 FAL135 FKH135 FUD135 GDZ135 GNV135 GXR135 HHN135 HRJ135 IBF135 ILB135 IUX135 JET135 JOP135 JYL135 KIH135 KSD135 LBZ135 LLV135 LVR135 MFN135 MPJ135 MZF135 NJB135 NSX135 OCT135 OMP135 OWL135 PGH135 PQD135 PZZ135 QJV135 QTR135 RDN135 RNJ135 RXF135 SHB135 SQX135 TAT135 TKP135 TUL135 UEH135 UOD135 UXZ135 VHV135 VRR135 WBN135 WLJ135 WVF135 IT135 SP135 ACL135 AMH135 L323 ACT144 WLN238 WVJ238 WBR238 VRV238 VHZ238 UYD238 UOH238 UEL238 TUP238 TKT238 TAX238 SRB238 SHF238 RXJ238 RNN238 RDR238 QTV238 QJZ238 QAD238 PQH238 PGL238 OWP238 OMT238 OCX238 NTB238 NJF238 MZJ238 MPN238 MFR238 LVV238 LLZ238 LCD238 KSH238 KIL238 JYP238 JOT238 JEX238 IVB238 ILF238 IBJ238 HRN238 HHR238 GXV238 GNZ238 GED238 FUH238 FKL238 FAP238 EQT238 EGX238 DXB238 DNF238 DDJ238 CTN238 CJR238 BZV238 BPZ238 BGD238 AWH238 AML238 ACP238 VIB237 N240:N241 ALZ72 AVV72 BFR72 BPN72 BZJ72 CJF72 CTB72 DCX72 DMT72 DWP72 EGL72 EQH72 FAD72 FJZ72 FTV72 GDR72 GNN72 GXJ72 HHF72 HRB72 IAX72 IKT72 IUP72 JEL72 JOH72 JYD72 KHZ72 KRV72 LBR72 LLN72 LVJ72 MFF72 MPB72 MYX72 NIT72 NSP72 OCL72 OMH72 OWD72 PFZ72 PPV72 PZR72 QJN72 QTJ72 RDF72 RNB72 RWX72 SGT72 SQP72 TAL72 TKH72 TUD72 UDZ72 UNV72 UXR72 VHN72 VRJ72 WBF72 WLB72 WUX72 IL72 SH72 ACD72 AVL73:AVL74 BFH73:BFH74 BPD73:BPD74 BYZ73:BYZ74 CIV73:CIV74 CSR73:CSR74 DCN73:DCN74 DMJ73:DMJ74 DWF73:DWF74 EGB73:EGB74 EPX73:EPX74 EZT73:EZT74 FJP73:FJP74 FTL73:FTL74 GDH73:GDH74 GND73:GND74 GWZ73:GWZ74 HGV73:HGV74 HQR73:HQR74 IAN73:IAN74 IKJ73:IKJ74 IUF73:IUF74 JEB73:JEB74 JNX73:JNX74 JXT73:JXT74 KHP73:KHP74 KRL73:KRL74 LBH73:LBH74 LLD73:LLD74 LUZ73:LUZ74 MEV73:MEV74 MOR73:MOR74 MYN73:MYN74 NIJ73:NIJ74 NSF73:NSF74 OCB73:OCB74 OLX73:OLX74 OVT73:OVT74 PFP73:PFP74 PPL73:PPL74 PZH73:PZH74 QJD73:QJD74 QSZ73:QSZ74 RCV73:RCV74 RMR73:RMR74 RWN73:RWN74 SGJ73:SGJ74 SQF73:SQF74 TAB73:TAB74 TJX73:TJX74 TTT73:TTT74 UDP73:UDP74 UNL73:UNL74 UXH73:UXH74 VHD73:VHD74 VQZ73:VQZ74 WAV73:WAV74 WKR73:WKR74 WUN73:WUN74 IB73:IB74 RX73:RX74 ALZ77 AVV77 BFR77 BPN77 BZJ77 CJF77 CTB77 DCX77 DMT77 DWP77 EGL77 EQH77 FAD77 FJZ77 FTV77 GDR77 GNN77 GXJ77 HHF77 HRB77 IAX77 IKT77 IUP77 JEL77 JOH77 JYD77 KHZ77 KRV77 LBR77 LLN77 LVJ77 MFF77 MPB77 MYX77 NIT77 NSP77 OCL77 OMH77 OWD77 PFZ77 PPV77 PZR77 QJN77 QTJ77 RDF77 RNB77 RWX77 SGT77 SQP77 TAL77 TKH77 TUD77 UDZ77 UNV77 UXR77 VHN77 VRJ77 WBF77 WLB77 WUX77 IL77 SH77 ACD77 AVL78:AVL79 BFH78:BFH79 BPD78:BPD79 BYZ78:BYZ79 CIV78:CIV79 CSR78:CSR79 DCN78:DCN79 DMJ78:DMJ79 DWF78:DWF79 EGB78:EGB79 EPX78:EPX79 EZT78:EZT79 FJP78:FJP79 FTL78:FTL79 GDH78:GDH79 GND78:GND79 GWZ78:GWZ79 HGV78:HGV79 HQR78:HQR79 IAN78:IAN79 IKJ78:IKJ79 IUF78:IUF79 JEB78:JEB79 JNX78:JNX79 JXT78:JXT79 KHP78:KHP79 KRL78:KRL79 LBH78:LBH79 LLD78:LLD79 LUZ78:LUZ79 MEV78:MEV79 MOR78:MOR79 MYN78:MYN79 NIJ78:NIJ79 NSF78:NSF79 OCB78:OCB79 OLX78:OLX79 OVT78:OVT79 PFP78:PFP79 PPL78:PPL79 PZH78:PZH79 QJD78:QJD79 QSZ78:QSZ79 RCV78:RCV79 RMR78:RMR79 RWN78:RWN79 SGJ78:SGJ79 SQF78:SQF79 TAB78:TAB79 TJX78:TJX79 TTT78:TTT79 UDP78:UDP79 UNL78:UNL79 UXH78:UXH79 VHD78:VHD79 VQZ78:VQZ79 WAV78:WAV79 WKR78:WKR79 WUN78:WUN79 IB78:IB79 RX78:RX79 ABT78:ABT79 ACD82 ALZ82 AVV82 BFR82 BPN82 BZJ82 CJF82 CTB82 DCX82 DMT82 DWP82 EGL82 EQH82 FAD82 FJZ82 FTV82 GDR82 GNN82 GXJ82 HHF82 HRB82 IAX82 IKT82 IUP82 JEL82 JOH82 JYD82 KHZ82 KRV82 LBR82 LLN82 LVJ82 MFF82 MPB82 MYX82 NIT82 NSP82 OCL82 OMH82 OWD82 PFZ82 PPV82 PZR82 QJN82 QTJ82 RDF82 RNB82 RWX82 SGT82 SQP82 TAL82 TKH82 TUD82 UDZ82 UNV82 UXR82 VHN82 VRJ82 WBF82 WLB82 WUX82 IL82 SH82 AVL83:AVL84 BFH83:BFH84 BPD83:BPD84 BYZ83:BYZ84 CIV83:CIV84 CSR83:CSR84 DCN83:DCN84 DMJ83:DMJ84 DWF83:DWF84 EGB83:EGB84 EPX83:EPX84 EZT83:EZT84 FJP83:FJP84 FTL83:FTL84 GDH83:GDH84 GND83:GND84 GWZ83:GWZ84 HGV83:HGV84 HQR83:HQR84 IAN83:IAN84 IKJ83:IKJ84 IUF83:IUF84 JEB83:JEB84 JNX83:JNX84 JXT83:JXT84 KHP83:KHP84 KRL83:KRL84 LBH83:LBH84 LLD83:LLD84 LUZ83:LUZ84 MEV83:MEV84 MOR83:MOR84 MYN83:MYN84 NIJ83:NIJ84 NSF83:NSF84 OCB83:OCB84 OLX83:OLX84 OVT83:OVT84 PFP83:PFP84 PPL83:PPL84 PZH83:PZH84 QJD83:QJD84 QSZ83:QSZ84 RCV83:RCV84 RMR83:RMR84 RWN83:RWN84 SGJ83:SGJ84 SQF83:SQF84 TAB83:TAB84 TJX83:TJX84 TTT83:TTT84 UDP83:UDP84 UNL83:UNL84 UXH83:UXH84 VHD83:VHD84 VQZ83:VQZ84 WAV83:WAV84 WKR83:WKR84 WUN83:WUN84 IB83:IB84 RX83:RX84 ABT83:ABT84 SH87:SH88 ACD87:ACD88 ALZ87:ALZ88 AVV87:AVV88 BFR87:BFR88 BPN87:BPN88 BZJ87:BZJ88 CJF87:CJF88 CTB87:CTB88 DCX87:DCX88 DMT87:DMT88 DWP87:DWP88 EGL87:EGL88 EQH87:EQH88 FAD87:FAD88 FJZ87:FJZ88 FTV87:FTV88 GDR87:GDR88 GNN87:GNN88 GXJ87:GXJ88 HHF87:HHF88 HRB87:HRB88 IAX87:IAX88 IKT87:IKT88 IUP87:IUP88 JEL87:JEL88 JOH87:JOH88 JYD87:JYD88 KHZ87:KHZ88 KRV87:KRV88 LBR87:LBR88 LLN87:LLN88 LVJ87:LVJ88 MFF87:MFF88 MPB87:MPB88 MYX87:MYX88 NIT87:NIT88 NSP87:NSP88 OCL87:OCL88 OMH87:OMH88 OWD87:OWD88 PFZ87:PFZ88 PPV87:PPV88 PZR87:PZR88 QJN87:QJN88 QTJ87:QTJ88 RDF87:RDF88 RNB87:RNB88 RWX87:RWX88 SGT87:SGT88 SQP87:SQP88 TAL87:TAL88 TKH87:TKH88 TUD87:TUD88 UDZ87:UDZ88 UNV87:UNV88 UXR87:UXR88 VHN87:VHN88 VRJ87:VRJ88 WBF87:WBF88 WLB87:WLB88 WUX87:WUX88 IL87:IL88 AVL89 BFH89 BPD89 BYZ89 CIV89 CSR89 DCN89 DMJ89 DWF89 EGB89 EPX89 EZT89 FJP89 FTL89 GDH89 GND89 GWZ89 HGV89 HQR89 IAN89 IKJ89 IUF89 JEB89 JNX89 JXT89 KHP89 KRL89 LBH89 LLD89 LUZ89 MEV89 MOR89 MYN89 NIJ89 NSF89 OCB89 OLX89 OVT89 PFP89 PPL89 PZH89 QJD89 QSZ89 RCV89 RMR89 RWN89 SGJ89 SQF89 TAB89 TJX89 TTT89 UDP89 UNL89 UXH89 VHD89 VQZ89 WAV89 WKR89 WUN89 IB89 RX89 IL91 SH91 ACD91 ALZ91 AVV91 BFR91 BPN91 BZJ91 CJF91 CTB91 DCX91 DMT91 DWP91 EGL91 EQH91 FAD91 FJZ91 FTV91 GDR91 GNN91 GXJ91 HHF91 HRB91 IAX91 IKT91 IUP91 JEL91 JOH91 JYD91 KHZ91 KRV91 LBR91 LLN91 LVJ91 MFF91 MPB91 MYX91 NIT91 NSP91 OCL91 OMH91 OWD91 PFZ91 PPV91 PZR91 QJN91 QTJ91 RDF91 RNB91 RWX91 SGT91 SQP91 TAL91 TKH91 TUD91 UDZ91 UNV91 UXR91 VHN91 VRJ91 WBF91 WLB91 WUX91 AVL92 BFH92 BPD92 BYZ92 CIV92 CSR92 DCN92 DMJ92 DWF92 EGB92 EPX92 EZT92 FJP92 FTL92 GDH92 GND92 GWZ92 HGV92 HQR92 IAN92 IKJ92 IUF92 JEB92 JNX92 JXT92 KHP92 KRL92 LBH92 LLD92 LUZ92 MEV92 MOR92 MYN92 NIJ92 NSF92 OCB92 OLX92 OVT92 PFP92 PPL92 PZH92 QJD92 QSZ92 RCV92 RMR92 RWN92 SGJ92 SQF92 TAB92 TJX92 TTT92 UDP92 UNL92 UXH92 VHD92 VQZ92 WAV92 WKR92 WUN92 IB92 RX92 ABT92 WUX94 IL94 SH94 ACD94 ALZ94 AVV94 BFR94 BPN94 BZJ94 CJF94 CTB94 DCX94 DMT94 DWP94 EGL94 EQH94 FAD94 FJZ94 FTV94 GDR94 GNN94 GXJ94 HHF94 HRB94 IAX94 IKT94 IUP94 JEL94 JOH94 JYD94 KHZ94 KRV94 LBR94 LLN94 LVJ94 MFF94 MPB94 MYX94 NIT94 NSP94 OCL94 OMH94 OWD94 PFZ94 PPV94 PZR94 QJN94 QTJ94 RDF94 RNB94 RWX94 SGT94 SQP94 TAL94 TKH94 TUD94 UDZ94 UNV94 UXR94 VHN94 VRJ94 WBF94 WLB94 AVL95:AVL96 BFH95:BFH96 BPD95:BPD96 BYZ95:BYZ96 CIV95:CIV96 CSR95:CSR96 DCN95:DCN96 DMJ95:DMJ96 DWF95:DWF96 EGB95:EGB96 EPX95:EPX96 EZT95:EZT96 FJP95:FJP96 FTL95:FTL96 GDH95:GDH96 GND95:GND96 GWZ95:GWZ96 HGV95:HGV96 HQR95:HQR96 IAN95:IAN96 IKJ95:IKJ96 IUF95:IUF96 JEB95:JEB96 JNX95:JNX96 JXT95:JXT96 KHP95:KHP96 KRL95:KRL96 LBH95:LBH96 LLD95:LLD96 LUZ95:LUZ96 MEV95:MEV96 MOR95:MOR96 MYN95:MYN96 NIJ95:NIJ96 NSF95:NSF96 OCB95:OCB96 OLX95:OLX96 OVT95:OVT96 PFP95:PFP96 PPL95:PPL96 PZH95:PZH96 QJD95:QJD96 QSZ95:QSZ96 RCV95:RCV96 RMR95:RMR96 RWN95:RWN96 SGJ95:SGJ96 SQF95:SQF96 TAB95:TAB96 TJX95:TJX96 TTT95:TTT96 UDP95:UDP96 UNL95:UNL96 UXH95:UXH96 VHD95:VHD96 VQZ95:VQZ96 WAV95:WAV96 WKR95:WKR96 WUN95:WUN96 IB95:IB96 RX95:RX96 ABT95:ABT96 WLB98 WUX98 IL98 SH98 ACD98 ALZ98 AVV98 BFR98 BPN98 BZJ98 CJF98 CTB98 DCX98 DMT98 DWP98 EGL98 EQH98 FAD98 FJZ98 FTV98 GDR98 GNN98 GXJ98 HHF98 HRB98 IAX98 IKT98 IUP98 JEL98 JOH98 JYD98 KHZ98 KRV98 LBR98 LLN98 LVJ98 MFF98 MPB98 MYX98 NIT98 NSP98 OCL98 OMH98 OWD98 PFZ98 PPV98 PZR98 QJN98 QTJ98 RDF98 RNB98 RWX98 SGT98 SQP98 TAL98 TKH98 TUD98 UDZ98 UNV98 UXR98 VHN98 VRJ98 WBF98 AVL99:AVL100 BFH99:BFH100 BPD99:BPD100 BYZ99:BYZ100 CIV99:CIV100 CSR99:CSR100 DCN99:DCN100 DMJ99:DMJ100 DWF99:DWF100 EGB99:EGB100 EPX99:EPX100 EZT99:EZT100 FJP99:FJP100 FTL99:FTL100 GDH99:GDH100 GND99:GND100 GWZ99:GWZ100 HGV99:HGV100 HQR99:HQR100 IAN99:IAN100 IKJ99:IKJ100 IUF99:IUF100 JEB99:JEB100 JNX99:JNX100 JXT99:JXT100 KHP99:KHP100 KRL99:KRL100 LBH99:LBH100 LLD99:LLD100 LUZ99:LUZ100 MEV99:MEV100 MOR99:MOR100 MYN99:MYN100 NIJ99:NIJ100 NSF99:NSF100 OCB99:OCB100 OLX99:OLX100 OVT99:OVT100 PFP99:PFP100 PPL99:PPL100 PZH99:PZH100 QJD99:QJD100 QSZ99:QSZ100 RCV99:RCV100 RMR99:RMR100 RWN99:RWN100 SGJ99:SGJ100 SQF99:SQF100 TAB99:TAB100 TJX99:TJX100 TTT99:TTT100 UDP99:UDP100 UNL99:UNL100 UXH99:UXH100 VHD99:VHD100 VQZ99:VQZ100 WAV99:WAV100 WKR99:WKR100 WUN99:WUN100 IB99:IB100 RX99:RX100 ABT99:ABT100 WBF103 ST238 WLB103 WUX103 IL103 SH103 ACD103 ALZ103 AVV103 BFR103 BPN103 BZJ103 CJF103 CTB103 DCX103 DMT103 DWP103 EGL103 EQH103 FAD103 FJZ103 FTV103 GDR103 GNN103 GXJ103 HHF103 HRB103 IAX103 IKT103 IUP103 JEL103 JOH103 JYD103 KHZ103 KRV103 LBR103 LLN103 LVJ103 MFF103 MPB103 MYX103 NIT103 NSP103 OCL103 OMH103 OWD103 PFZ103 PPV103 PZR103 QJN103 QTJ103 RDF103 RNB103 RWX103 SGT103 SQP103 TAL103 TKH103 TUD103 UDZ103 UNV103 UXR103 VHN103 VRJ103 AVL104:AVL105 BFH104:BFH105 BPD104:BPD105 BYZ104:BYZ105 CIV104:CIV105 CSR104:CSR105 DCN104:DCN105 DMJ104:DMJ105 DWF104:DWF105 EGB104:EGB105 EPX104:EPX105 EZT104:EZT105 FJP104:FJP105 FTL104:FTL105 GDH104:GDH105 GND104:GND105 GWZ104:GWZ105 HGV104:HGV105 HQR104:HQR105 IAN104:IAN105 IKJ104:IKJ105 IUF104:IUF105 JEB104:JEB105 JNX104:JNX105 JXT104:JXT105 KHP104:KHP105 KRL104:KRL105 LBH104:LBH105 LLD104:LLD105 LUZ104:LUZ105 MEV104:MEV105 MOR104:MOR105 MYN104:MYN105 NIJ104:NIJ105 NSF104:NSF105 OCB104:OCB105 OLX104:OLX105 OVT104:OVT105 PFP104:PFP105 PPL104:PPL105 PZH104:PZH105 QJD104:QJD105 QSZ104:QSZ105 RCV104:RCV105 RMR104:RMR105 RWN104:RWN105 SGJ104:SGJ105 SQF104:SQF105 TAB104:TAB105 TJX104:TJX105 TTT104:TTT105 UDP104:UDP105 UNL104:UNL105 UXH104:UXH105 VHD104:VHD105 VQZ104:VQZ105 WAV104:WAV105 WKR104:WKR105 WUN104:WUN105 IB104:IB105 RX104:RX105 ABT104:ABT105 VRJ107 UXR116 WBF107 WLB107 WUX107 IL107 SH107 ACD107 ALZ107 AVV107 BFR107 BPN107 BZJ107 CJF107 CTB107 DCX107 DMT107 DWP107 EGL107 EQH107 FAD107 FJZ107 FTV107 GDR107 GNN107 GXJ107 HHF107 HRB107 IAX107 IKT107 IUP107 JEL107 JOH107 JYD107 KHZ107 KRV107 LBR107 LLN107 LVJ107 MFF107 MPB107 MYX107 NIT107 NSP107 OCL107 OMH107 OWD107 PFZ107 PPV107 PZR107 QJN107 QTJ107 RDF107 RNB107 RWX107 SGT107 SQP107 TAL107 TKH107 TUD107 UDZ107 UNV107 UXR107 VHN107 AVL108:AVL109 BFH108:BFH109 BPD108:BPD109 BYZ108:BYZ109 CIV108:CIV109 CSR108:CSR109 DCN108:DCN109 DMJ108:DMJ109 DWF108:DWF109 EGB108:EGB109 EPX108:EPX109 EZT108:EZT109 FJP108:FJP109 FTL108:FTL109 GDH108:GDH109 GND108:GND109 GWZ108:GWZ109 HGV108:HGV109 HQR108:HQR109 IAN108:IAN109 IKJ108:IKJ109 IUF108:IUF109 JEB108:JEB109 JNX108:JNX109 JXT108:JXT109 KHP108:KHP109 KRL108:KRL109 LBH108:LBH109 LLD108:LLD109 LUZ108:LUZ109 MEV108:MEV109 MOR108:MOR109 MYN108:MYN109 NIJ108:NIJ109 NSF108:NSF109 OCB108:OCB109 OLX108:OLX109 OVT108:OVT109 PFP108:PFP109 PPL108:PPL109 PZH108:PZH109 QJD108:QJD109 QSZ108:QSZ109 RCV108:RCV109 RMR108:RMR109 RWN108:RWN109 SGJ108:SGJ109 SQF108:SQF109 TAB108:TAB109 TJX108:TJX109 TTT108:TTT109 UDP108:UDP109 UNL108:UNL109 UXH108:UXH109 VHD108:VHD109 VQZ108:VQZ109 WAV108:WAV109 WKR108:WKR109 WUN108:WUN109 IB108:IB109 RX108:RX109 ABT108:ABT109 VHN111 VRJ111 WBF111 WLB111 WUX111 IL111 SH111 ACD111 ALZ111 AVV111 BFR111 BPN111 BZJ111 CJF111 CTB111 DCX111 DMT111 DWP111 EGL111 EQH111 FAD111 FJZ111 FTV111 GDR111 GNN111 GXJ111 HHF111 HRB111 IAX111 IKT111 IUP111 JEL111 JOH111 JYD111 KHZ111 KRV111 LBR111 LLN111 LVJ111 MFF111 MPB111 MYX111 NIT111 NSP111 OCL111 OMH111 OWD111 PFZ111 PPV111 PZR111 QJN111 QTJ111 RDF111 RNB111 RWX111 SGT111 SQP111 TAL111 TKH111 TUD111 UDZ111 UNV111 UXR111 AVL112:AVL113 BFH112:BFH113 BPD112:BPD113 BYZ112:BYZ113 CIV112:CIV113 CSR112:CSR113 DCN112:DCN113 DMJ112:DMJ113 DWF112:DWF113 EGB112:EGB113 EPX112:EPX113 EZT112:EZT113 FJP112:FJP113 FTL112:FTL113 GDH112:GDH113 GND112:GND113 GWZ112:GWZ113 HGV112:HGV113 HQR112:HQR113 IAN112:IAN113 IKJ112:IKJ113 IUF112:IUF113 JEB112:JEB113 JNX112:JNX113 JXT112:JXT113 KHP112:KHP113 KRL112:KRL113 LBH112:LBH113 LLD112:LLD113 LUZ112:LUZ113 MEV112:MEV113 MOR112:MOR113 MYN112:MYN113 NIJ112:NIJ113 NSF112:NSF113 OCB112:OCB113 OLX112:OLX113 OVT112:OVT113 PFP112:PFP113 PPL112:PPL113 PZH112:PZH113 QJD112:QJD113 QSZ112:QSZ113 RCV112:RCV113 RMR112:RMR113 RWN112:RWN113 SGJ112:SGJ113 SQF112:SQF113 TAB112:TAB113 TJX112:TJX113 TTT112:TTT113 UDP112:UDP113 UNL112:UNL113 UXH112:UXH113 VHD112:VHD113 VQZ112:VQZ113 WAV112:WAV113 WKR112:WKR113 WUN112:WUN113 IB112:IB113 RX112:RX113 ABT112:ABT113 ABT73:ABT74 UNV116 BFH117:BFH118 BPD117:BPD118 BYZ117:BYZ118 CIV117:CIV118 CSR117:CSR118 DCN117:DCN118 DMJ117:DMJ118 DWF117:DWF118 EGB117:EGB118 EPX117:EPX118 EZT117:EZT118 FJP117:FJP118 FTL117:FTL118 GDH117:GDH118 GND117:GND118 GWZ117:GWZ118 HGV117:HGV118 HQR117:HQR118 IAN117:IAN118 IKJ117:IKJ118 IUF117:IUF118 JEB117:JEB118 JNX117:JNX118 JXT117:JXT118 KHP117:KHP118 KRL117:KRL118 LBH117:LBH118 LLD117:LLD118 LUZ117:LUZ118 MEV117:MEV118 MOR117:MOR118 MYN117:MYN118 NIJ117:NIJ118 NSF117:NSF118 OCB117:OCB118 OLX117:OLX118 OVT117:OVT118 PFP117:PFP118 PPL117:PPL118 PZH117:PZH118 QJD117:QJD118 QSZ117:QSZ118 RCV117:RCV118 RMR117:RMR118 RWN117:RWN118 SGJ117:SGJ118 SQF117:SQF118 TAB117:TAB118 TJX117:TJX118 TTT117:TTT118 UDP117:UDP118 UNL117:UNL118 UXH117:UXH118 VHD117:VHD118 VQZ117:VQZ118 WAV117:WAV118 WKR117:WKR118 WUN117:WUN118 IB117:IB118 RX117:RX118 N116:N118 ABT89 WBI138 VRM138 VHQ138 UXU138 UNY138 UEC138 TUG138 TKK138 TAO138 SQS138 SGW138 RXA138 RNE138 RDI138 QTM138 QJQ138 PZU138 PPY138 PGC138 OWG138 OMK138 OCO138 NSS138 NIW138 MZA138 MPE138 MFI138 LVM138 LLQ138 LBU138 KRY138 KIC138 JYG138 JOK138 JEO138 IUS138 IKW138 IBA138 HRE138 HHI138 GXM138 GNQ138 GDU138 FTY138 FKC138 FAG138 EQK138 EGO138 DWS138 DMW138 DDA138 CTE138 CJI138 BZM138 BPQ138 BFU138 AVY138 AMC138 ACG138 SK138 IO138 WLE138 AMI139:AMI142 SQ147 BPK143 BZG143 CJC143 CSY143 DCU143 DMQ143 DWM143 EGI143 EQE143 FAA143 FJW143 FTS143 GDO143 GNK143 GXG143 HHC143 HQY143 IAU143 IKQ143 IUM143 JEI143 JOE143 JYA143 KHW143 KRS143 LBO143 LLK143 LVG143 MFC143 MOY143 MYU143 NIQ143 NSM143 OCI143 OME143 OWA143 PFW143 PPS143 PZO143 QJK143 QTG143 RDC143 RMY143 RWU143 SGQ143 SQM143 TAI143 TKE143 TUA143 UDW143 UNS143 UXO143 VHK143 VRG143 WBC143 WKY143 WUU143 II143 SE143 ACA143 ALW143 AVS143 N51:N68 ACM180 AMI180 AWE180 BGA180 BPW180 BZS180 CJO180 CTK180 DDG180 DNC180 DWY180 EGU180 EQQ180 FAM180 FKI180 FUE180 GEA180 GNW180 GXS180 HHO180 HRK180 IBG180 ILC180 IUY180 JEU180 JOQ180 JYM180 KII180 KSE180 LCA180 LLW180 LVS180 MFO180 MPK180 MZG180 NJC180 NSY180 OCU180 OMQ180 OWM180 PGI180 PQE180 QAA180 QJW180 QTS180 RDO180 RNK180 RXG180 SHC180 SQY180 TAU180 TKQ180 TUM180 UEI180 UOE180 UYA180 VHW180 VRS180 WBO180 WLK180 WVG180 IU180 L217 ACM183 AMI183 AWE183 BGA183 BPW183 BZS183 CJO183 CTK183 DDG183 DNC183 DWY183 EGU183 EQQ183 FAM183 FKI183 FUE183 GEA183 GNW183 GXS183 HHO183 HRK183 IBG183 ILC183 IUY183 JEU183 JOQ183 JYM183 KII183 KSE183 LCA183 LLW183 LVS183 MFO183 MPK183 MZG183 NJC183 NSY183 OCU183 OMQ183 OWM183 PGI183 PQE183 QAA183 QJW183 QTS183 RDO183 RNK183 RXG183 SHC183 SQY183 TAU183 TKQ183 TUM183 UEI183 UOE183 UYA183 VHW183 VRS183 WBO183 WLK183 WVG183 IU183 TB181 SQ186 ACM186 AMI186 AWE186 BGA186 BPW186 BZS186 CJO186 CTK186 DDG186 DNC186 DWY186 EGU186 EQQ186 FAM186 FKI186 FUE186 GEA186 GNW186 GXS186 HHO186 HRK186 IBG186 ILC186 IUY186 JEU186 JOQ186 JYM186 KII186 KSE186 LCA186 LLW186 LVS186 MFO186 MPK186 MZG186 NJC186 NSY186 OCU186 OMQ186 OWM186 PGI186 PQE186 QAA186 QJW186 QTS186 RDO186 RNK186 RXG186 SHC186 SQY186 TAU186 TKQ186 TUM186 UEI186 UOE186 UYA186 VHW186 VRS186 WBO186 WLK186 WVG186 IU186 SQ188 ACM188 AMI188 AWE188 BGA188 BPW188 BZS188 CJO188 CTK188 DDG188 DNC188 DWY188 EGU188 EQQ188 FAM188 FKI188 FUE188 GEA188 GNW188 GXS188 HHO188 HRK188 IBG188 ILC188 IUY188 JEU188 JOQ188 JYM188 KII188 KSE188 LCA188 LLW188 LVS188 MFO188 MPK188 MZG188 NJC188 NSY188 OCU188 OMQ188 OWM188 PGI188 PQE188 QAA188 QJW188 QTS188 RDO188 RNK188 RXG188 SHC188 SQY188 TAU188 TKQ188 TUM188 UEI188 UOE188 UYA188 VHW188 VRS188 WBO188 WLK188 WVG188 IU188 SQ190 ACM190 AMI190 AWE190 BGA190 BPW190 BZS190 CJO190 CTK190 DDG190 DNC190 DWY190 EGU190 EQQ190 FAM190 FKI190 FUE190 GEA190 GNW190 GXS190 HHO190 HRK190 IBG190 ILC190 IUY190 JEU190 JOQ190 JYM190 KII190 KSE190 LCA190 LLW190 LVS190 MFO190 MPK190 MZG190 NJC190 NSY190 OCU190 OMQ190 OWM190 PGI190 PQE190 QAA190 QJW190 QTS190 RDO190 RNK190 RXG190 SHC190 SQY190 TAU190 TKQ190 TUM190 UEI190 UOE190 UYA190 VHW190 VRS190 WBO190 WLK190 WVG190 IU190 SQ231 ACM231 AMI231 AWE231 BGA231 BPW231 BZS231 CJO231 CTK231 DDG231 DNC231 DWY231 EGU231 EQQ231 FAM231 FKI231 FUE231 GEA231 GNW231 GXS231 HHO231 HRK231 IBG231 ILC231 IUY231 JEU231 JOQ231 JYM231 KII231 KSE231 LCA231 LLW231 LVS231 MFO231 MPK231 MZG231 NJC231 NSY231 OCU231 OMQ231 OWM231 PGI231 PQE231 QAA231 QJW231 QTS231 RDO231 RNK231 RXG231 SHC231 SQY231 TAU231 TKQ231 TUM231 UEI231 UOE231 UYA231 VHW231 VRS231 WBO231 WLK231 WVG231 TB184 WVR331 ALU146 ALP112:ALP113 BFO143 SX144 JB144 WVN144 WLR144 WBV144 VRZ144 VID144 UYH144 UOL144 UEP144 TUT144 TKX144 TBB144 SRF144 SHJ144 RXN144 RNR144 RDV144 QTZ144 QKD144 QAH144 PQL144 PGP144 OWT144 OMX144 ODB144 NTF144 NJJ144 MZN144 MPR144 MFV144 LVZ144 LMD144 LCH144 KSL144 KIP144 JYT144 JOX144 JFB144 IVF144 ILJ144 IBN144 HRR144 HHV144 GXZ144 GOD144 GEH144 FUL144 FKP144 FAT144 EQX144 EHB144 DXF144 DNJ144 DDN144 CTR144 CJV144 BZZ144 BQD144 BGH144 AWL144 AWD135 BZT126 BPX126 BGB126 AWF126 AMJ126 ACN126 SR126 IV126 WVH126 WLL126 WBP126 VRT126 VHX126 UYB126 UOF126 UEJ126 TUN126 TKR126 TAV126 SQZ126 SHD126 RXH126 RNL126 RDP126 QTT126 QJX126 QAB126 PQF126 PGJ126 OWN126 OMR126 OCV126 NSZ126 NJD126 MZH126 MPL126 MFP126 LVT126 LLX126 LCB126 KSF126 KIJ126 JYN126 JOR126 JEV126 IUZ126 ILD126 IBH126 HRL126 HHP126 GXT126 GNX126 GEB126 FUF126 FKJ126 FAN126 EQR126 EGV126 DWZ126 DND126 DDH126 CTL126 CJP126 AWL127 ACT127 AMP127 SX127 JB127 WVN127 WLR127 WBV127 VRZ127 VID127 UYH127 UOL127 UEP127 TUT127 TKX127 TBB127 SRF127 SHJ127 RXN127 RNR127 RDV127 QTZ127 QKD127 QAH127 PQL127 PGP127 OWT127 OMX127 ODB127 NTF127 NJJ127 MZN127 MPR127 MFV127 LVZ127 LMD127 LCH127 KSL127 KIP127 JYT127 JOX127 JFB127 IVF127 ILJ127 IBN127 HRR127 HHV127 GXZ127 GOD127 GEH127 FUL127 FKP127 FAT127 EQX127 EHB127 DXF127 DNJ127 DDN127 CTR127 CJV127 BZZ127 BQD127 BGH127 CJP128 BZT128 BPX128 BGB128 AWF128 AMJ128 ACN128 SR128 IV128 WVH128 WLL128 WBP128 VRT128 VHX128 UYB128 UOF128 UEJ128 TUN128 TKR128 TAV128 SQZ128 SHD128 RXH128 RNL128 RDP128 QTT128 QJX128 QAB128 PQF128 PGJ128 OWN128 OMR128 OCV128 NSZ128 NJD128 MZH128 MPL128 MFP128 LVT128 LLX128 LCB128 KSF128 KIJ128 JYN128 JOR128 JEV128 IUZ128 ILD128 IBH128 HRL128 HHP128 GXT128 GNX128 GEB128 FUF128 FKJ128 FAN128 EQR128 EGV128 DWZ128 DND128 DDH128 CTL128 AWL129 ACT129 AMP129 SX129 JB129 WVN129 WLR129 WBV129 VRZ129 VID129 UYH129 UOL129 UEP129 TUT129 TKX129 TBB129 SRF129 SHJ129 RXN129 RNR129 RDV129 QTZ129 QKD129 QAH129 PQL129 PGP129 OWT129 OMX129 ODB129 NTF129 NJJ129 MZN129 MPR129 MFV129 LVZ129 LMD129 LCH129 KSL129 KIP129 JYT129 JOX129 JFB129 IVF129 ILJ129 IBN129 HRR129 HHV129 GXZ129 GOD129 GEH129 FUL129 FKP129 FAT129 EQX129 EHB129 DXF129 DNJ129 DDN129 CTR129 CJV129 BZZ129 BQD129 BGH129 CTL130 CJP130 BZT130 BPX130 BGB130 AWF130 AMJ130 ACN130 SR130 IV130 WVH130 WLL130 WBP130 VRT130 VHX130 UYB130 UOF130 UEJ130 TUN130 TKR130 TAV130 SQZ130 SHD130 RXH130 RNL130 RDP130 QTT130 QJX130 QAB130 PQF130 PGJ130 OWN130 OMR130 OCV130 NSZ130 NJD130 MZH130 MPL130 MFP130 LVT130 LLX130 LCB130 KSF130 KIJ130 JYN130 JOR130 JEV130 IUZ130 ILD130 IBH130 HRL130 HHP130 GXT130 GNX130 GEB130 FUF130 FKJ130 FAN130 EQR130 EGV130 DWZ130 DND130 DDH130 AWL131 ACT131 AMP131 SX131 JB131 WVN131 WLR131 WBV131 VRZ131 VID131 UYH131 UOL131 UEP131 TUT131 TKX131 TBB131 SRF131 SHJ131 RXN131 RNR131 RDV131 QTZ131 QKD131 QAH131 PQL131 PGP131 OWT131 OMX131 ODB131 NTF131 NJJ131 MZN131 MPR131 MFV131 LVZ131 LMD131 LCH131 KSL131 KIP131 JYT131 JOX131 JFB131 IVF131 ILJ131 IBN131 HRR131 HHV131 GXZ131 GOD131 GEH131 FUL131 FKP131 FAT131 EQX131 EHB131 DXF131 DNJ131 DDN131 CTR131 CJV131 BZZ131 BQD131 BGH131 DDH132 CTL132 CJP132 BZT132 BPX132 BGB132 AWF132 AMJ132 ACN132 SR132 IV132 WVH132 WLL132 WBP132 VRT132 VHX132 UYB132 UOF132 UEJ132 TUN132 TKR132 TAV132 SQZ132 SHD132 RXH132 RNL132 RDP132 QTT132 QJX132 QAB132 PQF132 PGJ132 OWN132 OMR132 OCV132 NSZ132 NJD132 MZH132 MPL132 MFP132 LVT132 LLX132 LCB132 KSF132 KIJ132 JYN132 JOR132 JEV132 IUZ132 ILD132 IBH132 HRL132 HHP132 GXT132 GNX132 GEB132 FUF132 FKJ132 FAN132 EQR132 EGV132 DWZ132 DND132 DND134 ACT133 AMP133 SX133 JB133 WVN133 WLR133 WBV133 VRZ133 VID133 UYH133 UOL133 UEP133 TUT133 TKX133 TBB133 SRF133 SHJ133 RXN133 RNR133 RDV133 QTZ133 QKD133 QAH133 PQL133 PGP133 OWT133 OMX133 ODB133 NTF133 NJJ133 MZN133 MPR133 MFV133 LVZ133 LMD133 LCH133 KSL133 KIP133 JYT133 JOX133 JFB133 IVF133 ILJ133 IBN133 HRR133 HHV133 GXZ133 GOD133 GEH133 FUL133 FKP133 FAT133 EQX133 EHB133 DXF133 DNJ133 DDN133 CTR133 CJV133 BZZ133 BQD133 BGH133 AWL133 L211 L214 SQ180 JF181 WVR181 WLV181 WBZ181 VSD181 VIH181 UYL181 UOP181 UET181 TUX181 TLB181 TBF181 SRJ181 SHN181 RXR181 RNV181 RDZ181 QUD181 QKH181 QAL181 PQP181 PGT181 OWX181 ONB181 ODF181 NTJ181 NJN181 MZR181 MPV181 MFZ181 LWD181 LMH181 LCL181 KSP181 KIT181 JYX181 JPB181 JFF181 IVJ181 ILN181 IBR181 HRV181 HHZ181 GYD181 GOH181 GEL181 FUP181 FKT181 FAX181 ERB181 EHF181 DXJ181 DNN181 DDR181 CTV181 CJZ181 CAD181 BQH181 BGL181 AWP181 AMT181 ACX181 SQ183 JF184 WVR184 WLV184 WBZ184 VSD184 VIH184 UYL184 UOP184 UET184 TUX184 TLB184 TBF184 SRJ184 SHN184 RXR184 RNV184 RDZ184 QUD184 QKH184 QAL184 PQP184 PGT184 OWX184 ONB184 ODF184 NTJ184 NJN184 MZR184 MPV184 MFZ184 LWD184 LMH184 LCL184 KSP184 KIT184 JYX184 JPB184 JFF184 IVJ184 ILN184 IBR184 HRV184 HHZ184 GYD184 GOH184 GEL184 FUP184 FKT184 FAX184 ERB184 EHF184 DXJ184 DNN184 DDR184 CTV184 CJZ184 CAD184 BQH184 BGL184 AWP184 AMT184 ACX184 SQ139:SQ142 IU147 WVG147 WLK147 WBO147 VRS147 VHW147 UYA147 UOE147 UEI147 TUM147 TKQ147 TAU147 SQY147 SHC147 RXG147 RNK147 RDO147 QTS147 QJW147 QAA147 PQE147 PGI147 OWM147 OMQ147 OCU147 NSY147 NJC147 MZG147 MPK147 MFO147 LVS147 LLW147 LCA147 KSE147 KII147 JYM147 JOQ147 JEU147 IUY147 ILC147 IBG147 HRK147 HHO147 GXS147 GNW147 GEA147 FUE147 FKI147 FAM147 EQQ147 EGU147 DWY147 DNC147 DDG147 CTK147 CJO147 BZS147 BPW147 BGA147 AWE147 K118:K120 ACM147 WVA138 IU139:IU142 WVG139:WVG142 WLK139:WLK142 WBO139:WBO142 VRS139:VRS142 VHW139:VHW142 UYA139:UYA142 UOE139:UOE142 UEI139:UEI142 TUM139:TUM142 TKQ139:TKQ142 TAU139:TAU142 SQY139:SQY142 SHC139:SHC142 RXG139:RXG142 RNK139:RNK142 RDO139:RDO142 QTS139:QTS142 QJW139:QJW142 QAA139:QAA142 PQE139:PQE142 PGI139:PGI142 OWM139:OWM142 OMQ139:OMQ142 OCU139:OCU142 NSY139:NSY142 NJC139:NJC142 MZG139:MZG142 MPK139:MPK142 MFO139:MFO142 LVS139:LVS142 LLW139:LLW142 LCA139:LCA142 KSE139:KSE142 KII139:KII142 JYM139:JYM142 JOQ139:JOQ142 JEU139:JEU142 IUY139:IUY142 ILC139:ILC142 IBG139:IBG142 HRK139:HRK142 HHO139:HHO142 GXS139:GXS142 GNW139:GNW142 GEA139:GEA142 FUE139:FUE142 FKI139:FKI142 FAM139:FAM142 EQQ139:EQQ142 EGU139:EGU142 DWY139:DWY142 DNC139:DNC142 DDG139:DDG142 CTK139:CTK142 CJO139:CJO142 BZS139:BZS142 BPW139:BPW142 BGA139:BGA142 AWE139:AWE142 L220:L229 F342:F343 WVR329 TB333:TB335 JF333:JF335 ACX333:ACX335 AMT333:AMT335 AWP333:AWP335 BGL333:BGL335 BQH333:BQH335 CAD333:CAD335 CJZ333:CJZ335 CTV333:CTV335 DDR333:DDR335 DNN333:DNN335 DXJ333:DXJ335 EHF333:EHF335 ERB333:ERB335 FAX333:FAX335 FKT333:FKT335 FUP333:FUP335 GEL333:GEL335 GOH333:GOH335 GYD333:GYD335 HHZ333:HHZ335 HRV333:HRV335 IBR333:IBR335 ILN333:ILN335 IVJ333:IVJ335 JFF333:JFF335 JPB333:JPB335 JYX333:JYX335 KIT333:KIT335 KSP333:KSP335 LCL333:LCL335 LMH333:LMH335 LWD333:LWD335 MFZ333:MFZ335 MPV333:MPV335 MZR333:MZR335 NJN333:NJN335 NTJ333:NTJ335 ODF333:ODF335 ONB333:ONB335 OWX333:OWX335 PGT333:PGT335 PQP333:PQP335 QAL333:QAL335 QKH333:QKH335 QUD333:QUD335 RDZ333:RDZ335 RNV333:RNV335 RXR333:RXR335 SHN333:SHN335 SRJ333:SRJ335 TBF333:TBF335 TLB333:TLB335 TUX333:TUX335 UET333:UET335 UOP333:UOP335 UYL333:UYL335 VIH333:VIH335 VSD333:VSD335 WBZ333:WBZ335 WLV333:WLV335 ACB336:ACB337 IX236 ST236 ACP236 AML236 AWH236 BGD236 BPZ236 BZV236 CJR236 CTN236 DDJ236 DNF236 DXB236 EGX236 EQT236 FAP236 FKL236 FUH236 GED236 GNZ236 GXV236 HHR236 HRN236 IBJ236 ILF236 IVB236 JEX236 JOT236 JYP236 KIL236 KSH236 LCD236 LLZ236 LVV236 MFR236 MPN236 MZJ236 NJF236 NTB236 OCX236 OMT236 OWP236 PGL236 PQH236 QAD236 QJZ236 QTV236 RDR236 RNN236 RXJ236 SHF236 SRB236 TAX236 TKT236 TUP236 UEL236 UOH236 UYD236 VHZ236 VRV236 WBR236 WLN236 WVJ236 TB327 JF327 ACX327 AMT327 AWP327 BGL327 BQH327 CAD327 CJZ327 CTV327 DDR327 DNN327 DXJ327 EHF327 ERB327 FAX327 FKT327 FUP327 GEL327 GOH327 GYD327 HHZ327 HRV327 IBR327 ILN327 IVJ327 JFF327 JPB327 JYX327 KIT327 KSP327 LCL327 LMH327 LWD327 MFZ327 MPV327 MZR327 NJN327 NTJ327 ODF327 ONB327 OWX327 PGT327 PQP327 QAL327 QKH327 QUD327 RDZ327 RNV327 RXR327 SHN327 SRJ327 TBF327 TLB327 TUX327 UET327 UOP327 UYL327 VIH327 VSD327 WBZ327 WLV327 WVR327 TB329 JF329 ACX329 AMT329 AWP329 BGL329 BQH329 CAD329 CJZ329 CTV329 DDR329 DNN329 DXJ329 EHF329 ERB329 FAX329 FKT329 FUP329 GEL329 GOH329 GYD329 HHZ329 HRV329 IBR329 ILN329 IVJ329 JFF329 JPB329 JYX329 KIT329 KSP329 LCL329 LMH329 LWD329 MFZ329 MPV329 MZR329 NJN329 NTJ329 ODF329 ONB329 OWX329 PGT329 PQP329 QAL329 QKH329 QUD329 RDZ329 RNV329 RXR329 SHN329 SRJ329 TBF329 TLB329 TUX329 UET329 UOP329 UYL329 VIH329 VSD329 WBZ329 WLV329 L330 TB331 JF331 ACX331 AMT331 AWP331 BGL331 BQH331 CAD331 CJZ331 CTV331 DDR331 DNN331 DXJ331 EHF331 ERB331 FAX331 FKT331 FUP331 GEL331 GOH331 GYD331 HHZ331 HRV331 IBR331 ILN331 IVJ331 JFF331 JPB331 JYX331 KIT331 KSP331 LCL331 LMH331 LWD331 MFZ331 MPV331 MZR331 NJN331 NTJ331 ODF331 ONB331 OWX331 PGT331 PQP331 QAL331 QKH331 QUD331 RDZ331 RNV331 RXR331 SHN331 SRJ331 TBF331 TLB331 TUX331 UET331 UOP331 UYL331 VIH331 VSD331 WBZ331 WLV331 ALP73:ALP74 ALP78:ALP79 ALP83:ALP84 ALP108:ALP109 ALP95:ALP96 ALP104:ALP105 ALP99:ALP100 AWE145 BGA145 BPW145 BZS145 CJO145 CTK145 DDG145 DNC145 DWY145 EGU145 EQQ145 FAM145 FKI145 FUE145 GEA145 GNW145 GXS145 HHO145 HRK145 IBG145 ILC145 IUY145 JEU145 JOQ145 JYM145 KII145 KSE145 LCA145 LLW145 LVS145 MFO145 MPK145 MZG145 NJC145 NSY145 OCU145 OMQ145 OWM145 PGI145 PQE145 QAA145 QJW145 QTS145 RDO145 RNK145 RXG145 SHC145 SQY145 TAU145 TKQ145 TUM145 UEI145 UOE145 UYA145 VHW145 VRS145 WBO145 WLK145 WVG145 IU145 SQ145 AMI145 ACM145 SC146 IG146 WUS146 WKW146 WBA146 VRE146 VHI146 UXM146 UNQ146 UDU146 TTY146 TKC146 TAG146 SQK146 SGO146 RWS146 RMW146 RDA146 QTE146 QJI146 PZM146 PPQ146 PFU146 OVY146 OMC146 OCG146 NSK146 NIO146 MYS146 MOW146 MFA146 LVE146 LLI146 LBM146 KRQ146 KHU146 JXY146 JOC146 JEG146 IUK146 IKO146 IAS146 HQW146 HHA146 GXE146 GNI146 GDM146 FTQ146 FJU146 EZY146 EQC146 EGG146 DWK146 DMO146 DCS146 CSW146 CJA146 BZE146 BPI146 BFM146 AVQ146 ABY146 ALP89 ALP92 N93 WVR333:WVR335 ALX336:ALX337 AVT336:AVT337 BFP336:BFP337 BPL336:BPL337 BZH336:BZH337 CJD336:CJD337 CSZ336:CSZ337 DCV336:DCV337 DMR336:DMR337 DWN336:DWN337 EGJ336:EGJ337 EQF336:EQF337 FAB336:FAB337 FJX336:FJX337 FTT336:FTT337 GDP336:GDP337 GNL336:GNL337 GXH336:GXH337 HHD336:HHD337 HQZ336:HQZ337 IAV336:IAV337 IKR336:IKR337 IUN336:IUN337 JEJ336:JEJ337 JOF336:JOF337 JYB336:JYB337 KHX336:KHX337 KRT336:KRT337 LBP336:LBP337 LLL336:LLL337 LVH336:LVH337 MFD336:MFD337 MOZ336:MOZ337 MYV336:MYV337 NIR336:NIR337 NSN336:NSN337 OCJ336:OCJ337 OMF336:OMF337 OWB336:OWB337 PFX336:PFX337 PPT336:PPT337 PZP336:PZP337 QJL336:QJL337 QTH336:QTH337 RDD336:RDD337 RMZ336:RMZ337 RWV336:RWV337 SGR336:SGR337 SQN336:SQN337 TAJ336:TAJ337 TKF336:TKF337 TUB336:TUB337 UDX336:UDX337 UNT336:UNT337 UXP336:UXP337 VHL336:VHL337 VRH336:VRH337 WBD336:WBD337 WKZ336:WKZ337 WUV336:WUV337 WBV148:WBV150 AMI147 M70:M71 SF336:SF337 JB341:JB343 SX341:SX343 ACT341:ACT343 AMP341:AMP343 AWL341:AWL343 BGH341:BGH343 BQD341:BQD343 BZZ341:BZZ343 CJV341:CJV343 CTR341:CTR343 DDN341:DDN343 DNJ341:DNJ343 DXF341:DXF343 EHB341:EHB343 EQX341:EQX343 FAT341:FAT343 FKP341:FKP343 FUL341:FUL343 GEH341:GEH343 GOD341:GOD343 GXZ341:GXZ343 HHV341:HHV343 HRR341:HRR343 IBN341:IBN343 ILJ341:ILJ343 IVF341:IVF343 JFB341:JFB343 JOX341:JOX343 JYT341:JYT343 KIP341:KIP343 KSL341:KSL343 LCH341:LCH343 LMD341:LMD343 LVZ341:LVZ343 MFV341:MFV343 MPR341:MPR343 MZN341:MZN343 NJJ341:NJJ343 NTF341:NTF343 ODB341:ODB343 OMX341:OMX343 OWT341:OWT343 PGP341:PGP343 PQL341:PQL343 QAH341:QAH343 QKD341:QKD343 QTZ341:QTZ343 RDV341:RDV343 RNR341:RNR343 RXN341:RXN343 SHJ341:SHJ343 SRF341:SRF343 TBB341:TBB343 TKX341:TKX343 TUT341:TUT343 UEP341:UEP343 UOL341:UOL343 UYH341:UYH343 VID341:VID343 VRZ341:VRZ343 WBV341:WBV343 WLR341:WLR343 JF262:JF263 VRZ148:VRZ150 VID148:VID150 UYH148:UYH150 UOL148:UOL150 UEP148:UEP150 TUT148:TUT150 TKX148:TKX150 TBB148:TBB150 SRF148:SRF150 SHJ148:SHJ150 RXN148:RXN150 RNR148:RNR150 RDV148:RDV150 QTZ148:QTZ150 QKD148:QKD150 QAH148:QAH150 PQL148:PQL150 PGP148:PGP150 OWT148:OWT150 OMX148:OMX150 ODB148:ODB150 NTF148:NTF150 NJJ148:NJJ150 MZN148:MZN150 MPR148:MPR150 MFV148:MFV150 LVZ148:LVZ150 LMD148:LMD150 LCH148:LCH150 KSL148:KSL150 KIP148:KIP150 JYT148:JYT150 JOX148:JOX150 JFB148:JFB150 IVF148:IVF150 ILJ148:ILJ150 IBN148:IBN150 HRR148:HRR150 HHV148:HHV150 GXZ148:GXZ150 GOD148:GOD150 GEH148:GEH150 FUL148:FUL150 FKP148:FKP150 FAT148:FAT150 EQX148:EQX150 EHB148:EHB150 DXF148:DXF150 DNJ148:DNJ150 DDN148:DDN150 CTR148:CTR150 CJV148:CJV150 BZZ148:BZZ150 BQD148:BQD150 BGH148:BGH150 AWL148:AWL150 AMP148:AMP150 ACT148:ACT150 SX148:SX150 JB148:JB150 WVN148:WVN150 WLR148:WLR150 K72:K115 TB262:TB263 ACX262:ACX263 AMT262:AMT263 AWP262:AWP263 BGL262:BGL263 BQH262:BQH263 CAD262:CAD263 CJZ262:CJZ263 CTV262:CTV263 DDR262:DDR263 DNN262:DNN263 DXJ262:DXJ263 EHF262:EHF263 ERB262:ERB263 FAX262:FAX263 FKT262:FKT263 FUP262:FUP263 GEL262:GEL263 GOH262:GOH263 GYD262:GYD263 HHZ262:HHZ263 HRV262:HRV263 IBR262:IBR263 ILN262:ILN263 IVJ262:IVJ263 JFF262:JFF263 JPB262:JPB263 JYX262:JYX263 KIT262:KIT263 KSP262:KSP263 LCL262:LCL263 LMH262:LMH263 LWD262:LWD263 MFZ262:MFZ263 MPV262:MPV263 MZR262:MZR263 NJN262:NJN263 NTJ262:NTJ263 ODF262:ODF263 ONB262:ONB263 OWX262:OWX263 PGT262:PGT263 PQP262:PQP263 QAL262:QAL263 QKH262:QKH263 QUD262:QUD263 RDZ262:RDZ263 RNV262:RNV263 RXR262:RXR263 SHN262:SHN263 SRJ262:SRJ263 TBF262:TBF263 TLB262:TLB263 TUX262:TUX263 UET262:UET263 UOP262:UOP263 UYL262:UYL263 VIH262:VIH263 VSD262:VSD263 WBZ262:WBZ263 WLV262:WLV263 WVN341:WVN343 VRX161:VRX163 WLP167 WBT167 VIB161:VIB163 VRX167 UYF161:UYF163 VIB167 UOJ161:UOJ163 UYF167 UEN161:UEN163 UOJ167 TUR161:TUR163 UEN167 TKV161:TKV163 TUR167 TAZ161:TAZ163 TKV167 SRD161:SRD163 TAZ167 SHH161:SHH163 SRD167 RXL161:RXL163 SHH167 RNP161:RNP163 RXL167 RDT161:RDT163 RNP167 QTX161:QTX163 RDT167 QKB161:QKB163 QTX167 QAF161:QAF163 QKB167 PQJ161:PQJ163 QAF167 PGN161:PGN163 PQJ167 OWR161:OWR163 PGN167 OMV161:OMV163 OWR167 OCZ161:OCZ163 OMV167 NTD161:NTD163 OCZ167 NJH161:NJH163 NTD167 MZL161:MZL163 NJH167 MPP161:MPP163 MZL167 MFT161:MFT163 MPP167 LVX161:LVX163 MFT167 LMB161:LMB163 LVX167 LCF161:LCF163 LMB167 KSJ161:KSJ163 LCF167 KIN161:KIN163 KSJ167 JYR161:JYR163 KIN167 JOV161:JOV163 JYR167 JEZ161:JEZ163 JOV167 IVD161:IVD163 JEZ167 ILH161:ILH163 IVD167 IBL161:IBL163 ILH167 HRP161:HRP163 IBL167 HHT161:HHT163 HRP167 GXX161:GXX163 HHT167 GOB161:GOB163 GXX167 GEF161:GEF163 GOB167 FUJ161:FUJ163 GEF167 FKN161:FKN163 FUJ167 FAR161:FAR163 FKN167 EQV161:EQV163 FAR167 EGZ161:EGZ163 EQV167 DXD161:DXD163 EGZ167 DNH161:DNH163 DXD167 DDL161:DDL163 DNH167 CTP161:CTP163 DDL167 CJT161:CJT163 CTP167 BZX161:BZX163 CJT167 BQB161:BQB163 BZX167 BGF161:BGF163 BQB167 AWJ161:AWJ163 BGF167 AMN161:AMN163 AWJ167 ACR161:ACR163 AMN167 SV161:SV163 ACR167 IZ161:IZ163 SV167 WVL161:WVL163 IZ167 WLP161:WLP163 L167 IJ336:IJ337 IZ151 SV151 ACR151 AMN151 AWJ151 BGF151 BQB151 BZX151 CJT151 CTP151 DDL151 DNH151 DXD151 EGZ151 EQV151 FAR151 FKN151 FUJ151 GEF151 GOB151 GXX151 HHT151 HRP151 IBL151 ILH151 IVD151 JEZ151 JOV151 JYR151 KIN151 KSJ151 LCF151 LMB151 LVX151 MFT151 MPP151 MZL151 NJH151 NTD151 OCZ151 OMV151 OWR151 PGN151 PQJ151 QAF151 QKB151 QTX151 RDT151 RNP151 RXL151 SHH151 SRD151 TAZ151 TKV151 TUR151 UEN151 UOJ151 UYF151 VIB151 VRX151 WBT151 WLP151 WVL151 ACX152 AMT152 AWP152 BGL152 BQH152 CAD152 CJZ152 CTV152 DDR152 DNN152 DXJ152 EHF152 ERB152 FAX152 FKT152 FUP152 GEL152 GOH152 GYD152 HHZ152 HRV152 IBR152 ILN152 IVJ152 JFF152 JPB152 JYX152 KIT152 KSP152 LCL152 LMH152 LWD152 MFZ152 MPV152 MZR152 NJN152 NTJ152 ODF152 ONB152 OWX152 PGT152 PQP152 QAL152 QKH152 QUD152 RDZ152 RNV152 RXR152 SHN152 SRJ152 TBF152 TLB152 TUX152 UET152 UOP152 UYL152 VIH152 VSD152 WBZ152 WLV152 WVR152 JF152 TB152 IZ153 SV153 ACR153 AMN153 AWJ153 BGF153 BQB153 BZX153 CJT153 CTP153 DDL153 DNH153 DXD153 EGZ153 EQV153 FAR153 FKN153 FUJ153 GEF153 GOB153 GXX153 HHT153 HRP153 IBL153 ILH153 IVD153 JEZ153 JOV153 JYR153 KIN153 KSJ153 LCF153 LMB153 LVX153 MFT153 MPP153 MZL153 NJH153 NTD153 OCZ153 OMV153 OWR153 PGN153 PQJ153 QAF153 QKB153 QTX153 RDT153 RNP153 RXL153 SHH153 SRD153 TAZ153 TKV153 TUR153 UEN153 UOJ153 UYF153 VIB153 VRX153 WBT153 WLP153 WVL153 TB154 ACX154 AMT154 AWP154 BGL154 BQH154 CAD154 CJZ154 CTV154 DDR154 DNN154 DXJ154 EHF154 ERB154 FAX154 FKT154 FUP154 GEL154 GOH154 GYD154 HHZ154 HRV154 IBR154 ILN154 IVJ154 JFF154 JPB154 JYX154 KIT154 KSP154 LCL154 LMH154 LWD154 MFZ154 MPV154 MZR154 NJN154 NTJ154 ODF154 ONB154 OWX154 PGT154 PQP154 QAL154 QKH154 QUD154 RDZ154 RNV154 RXR154 SHN154 SRJ154 TBF154 TLB154 TUX154 UET154 UOP154 UYL154 VIH154 VSD154 WBZ154 WLV154 WVR154 JF154 F167 WVL155 IZ155 SV155 ACR155 AMN155 AWJ155 BGF155 BQB155 BZX155 CJT155 CTP155 DDL155 DNH155 DXD155 EGZ155 EQV155 FAR155 FKN155 FUJ155 GEF155 GOB155 GXX155 HHT155 HRP155 IBL155 ILH155 IVD155 JEZ155 JOV155 JYR155 KIN155 KSJ155 LCF155 LMB155 LVX155 MFT155 MPP155 MZL155 NJH155 NTD155 OCZ155 OMV155 OWR155 PGN155 PQJ155 QAF155 QKB155 QTX155 RDT155 RNP155 RXL155 SHH155 SRD155 TAZ155 TKV155 TUR155 UEN155 UOJ155 UYF155 VIB155 VRX155 WBT155 WLP155 JF156 WVR156 WLV156 WBZ156 VSD156 VIH156 UYL156 UOP156 UET156 TUX156 TLB156 TBF156 SRJ156 SHN156 RXR156 RNV156 RDZ156 QUD156 QKH156 QAL156 PQP156 PGT156 OWX156 ONB156 ODF156 NTJ156 NJN156 MZR156 MPV156 MFZ156 LWD156 LMH156 LCL156 KSP156 KIT156 JYX156 JPB156 JFF156 IVJ156 ILN156 IBR156 HRV156 HHZ156 GYD156 GOH156 GEL156 FUP156 FKT156 FAX156 ERB156 EHF156 DXJ156 DNN156 DDR156 CTV156 CJZ156 CAD156 BQH156 BGL156 AWP156 AMT156 ACX156 TB156 WLP159 WVL159 IZ159 SV159 ACR159 AMN159 AWJ159 BGF159 BQB159 BZX159 CJT159 CTP159 DDL159 DNH159 DXD159 EGZ159 EQV159 FAR159 FKN159 FUJ159 GEF159 GOB159 GXX159 HHT159 HRP159 IBL159 ILH159 IVD159 JEZ159 JOV159 JYR159 KIN159 KSJ159 LCF159 LMB159 LVX159 MFT159 MPP159 MZL159 NJH159 NTD159 OCZ159 OMV159 OWR159 PGN159 PQJ159 QAF159 QKB159 QTX159 RDT159 RNP159 RXL159 SHH159 SRD159 TAZ159 TKV159 TUR159 UEN159 UOJ159 UYF159 VIB159 VRX159 WBT159 TB166 WBT161:WBT163 ACX160 ACX166 AMT160 AMT166 AWP160 AWP166 BGL160 BGL166 BQH160 BQH166 CAD160 CAD166 CJZ160 CJZ166 CTV160 CTV166 DDR160 DDR166 DNN160 DNN166 DXJ160 DXJ166 EHF160 EHF166 ERB160 ERB166 FAX160 FAX166 FKT160 FKT166 FUP160 FUP166 GEL160 GEL166 GOH160 GOH166 GYD160 GYD166 HHZ160 HHZ166 HRV160 HRV166 IBR160 IBR166 ILN160 ILN166 IVJ160 IVJ166 JFF160 JFF166 JPB160 JPB166 JYX160 JYX166 KIT160 KIT166 KSP160 KSP166 LCL160 LCL166 LMH160 LMH166 LWD160 LWD166 MFZ160 MFZ166 MPV160 MPV166 MZR160 MZR166 NJN160 NJN166 NTJ160 NTJ166 ODF160 ODF166 ONB160 ONB166 OWX160 OWX166 PGT160 PGT166 PQP160 PQP166 QAL160 QAL166 QKH160 QKH166 QUD160 QUD166 RDZ160 RDZ166 RNV160 RNV166 RXR160 RXR166 SHN160 SHN166 SRJ160 SRJ166 TBF160 TBF166 TLB160 TLB166 TUX160 TUX166 UET160 UET166 UOP160 UOP166 UYL160 UYL166 VIH160 VIH166 VSD160 VSD166 WBZ160 WBZ166 WLV160 WLV166 WVR160 WVR166 JF160 JF166 TB160 WBT157 VRX157 VIB157 UYF157 UOJ157 UEN157 TUR157 TKV157 TAZ157 SRD157 SHH157 RXL157 RNP157 RDT157 QTX157 QKB157 QAF157 PQJ157 PGN157 OWR157 OMV157 OCZ157 NTD157 NJH157 MZL157 MPP157 MFT157 LVX157 LMB157 LCF157 KSJ157 KIN157 JYR157 JOV157 JEZ157 IVD157 ILH157 IBL157 HRP157 HHT157 GXX157 GOB157 GEF157 FUJ157 FKN157 FAR157 EQV157 EGZ157 DXD157 DNH157 DDL157 CTP157 CJT157 BZX157 BQB157 BGF157 AWJ157 AMN157 ACR157 SV157 IZ157 WVL157 WLP157 F148:F163 ACX158 AMT158 AWP158 BGL158 BQH158 CAD158 CJZ158 CTV158 DDR158 DNN158 DXJ158 EHF158 ERB158 FAX158 FKT158 FUP158 GEL158 GOH158 GYD158 HHZ158 HRV158 IBR158 ILN158 IVJ158 JFF158 JPB158 JYX158 KIT158 KSP158 LCL158 LMH158 LWD158 MFZ158 MPV158 MZR158 NJN158 NTJ158 ODF158 ONB158 OWX158 PGT158 PQP158 QAL158 QKH158 QUD158 RDZ158 RNV158 RXR158 SHN158 SRJ158 TBF158 TLB158 TUX158 UET158 UOP158 UYL158 VIH158 VSD158 WBZ158 WLV158 WVR158 JF158 TB158 L147:L163 JF270:JF271 WVR270:WVR271 WLV270:WLV271 WBZ270:WBZ271 VSD270:VSD271 VIH270:VIH271 UYL270:UYL271 UOP270:UOP271 UET270:UET271 TUX270:TUX271 TLB270:TLB271 TBF270:TBF271 SRJ270:SRJ271 SHN270:SHN271 RXR270:RXR271 RNV270:RNV271 RDZ270:RDZ271 QUD270:QUD271 QKH270:QKH271 QAL270:QAL271 PQP270:PQP271 PGT270:PGT271 OWX270:OWX271 ONB270:ONB271 ODF270:ODF271 NTJ270:NTJ271 NJN270:NJN271 MZR270:MZR271 MPV270:MPV271 MFZ270:MFZ271 LWD270:LWD271 LMH270:LMH271 LCL270:LCL271 KSP270:KSP271 KIT270:KIT271 JYX270:JYX271 JPB270:JPB271 JFF270:JFF271 IVJ270:IVJ271 ILN270:ILN271 IBR270:IBR271 HRV270:HRV271 HHZ270:HHZ271 GYD270:GYD271 GOH270:GOH271 GEL270:GEL271 FUP270:FUP271 FKT270:FKT271 FAX270:FAX271 ERB270:ERB271 EHF270:EHF271 DXJ270:DXJ271 DNN270:DNN271 DDR270:DDR271 CTV270:CTV271 CJZ270:CJZ271 CAD270:CAD271 BQH270:BQH271 BGL270:BGL271 AWP270:AWP271 AMT270:AMT271 ACX270:ACX271 AMT277:AMT278 AWP277:AWP278 BGL277:BGL278 BQH277:BQH278 CAD277:CAD278 CJZ277:CJZ278 CTV277:CTV278 DDR277:DDR278 DNN277:DNN278 DXJ277:DXJ278 EHF277:EHF278 ERB277:ERB278 FAX277:FAX278 FKT277:FKT278 FUP277:FUP278 GEL277:GEL278 GOH277:GOH278 GYD277:GYD278 HHZ277:HHZ278 HRV277:HRV278 IBR277:IBR278 ILN277:ILN278 IVJ277:IVJ278 JFF277:JFF278 JPB277:JPB278 JYX277:JYX278 KIT277:KIT278 KSP277:KSP278 LCL277:LCL278 LMH277:LMH278 LWD277:LWD278 MFZ277:MFZ278 MPV277:MPV278 MZR277:MZR278 NJN277:NJN278 NTJ277:NTJ278 ODF277:ODF278 ONB277:ONB278 OWX277:OWX278 PGT277:PGT278 PQP277:PQP278 QAL277:QAL278 QKH277:QKH278 QUD277:QUD278 RDZ277:RDZ278 RNV277:RNV278 RXR277:RXR278 SHN277:SHN278 SRJ277:SRJ278 TBF277:TBF278 TLB277:TLB278 TUX277:TUX278 UET277:UET278 UOP277:UOP278 UYL277:UYL278 VIH277:VIH278 VSD277:VSD278 WBZ277:WBZ278 WLV277:WLV278 WVR277:WVR278 JF277:JF278 TB277:TB278 JF296:JF297 WVR296:WVR297 WLV296:WLV297 WBZ296:WBZ297 VSD296:VSD297 VIH296:VIH297 UYL296:UYL297 UOP296:UOP297 UET296:UET297 TUX296:TUX297 TLB296:TLB297 TBF296:TBF297 SRJ296:SRJ297 SHN296:SHN297 RXR296:RXR297 RNV296:RNV297 RDZ296:RDZ297 QUD296:QUD297 QKH296:QKH297 QAL296:QAL297 PQP296:PQP297 PGT296:PGT297 OWX296:OWX297 ONB296:ONB297 ODF296:ODF297 NTJ296:NTJ297 NJN296:NJN297 MZR296:MZR297 MPV296:MPV297 MFZ296:MFZ297 LWD296:LWD297 LMH296:LMH297 LCL296:LCL297 KSP296:KSP297 KIT296:KIT297 JYX296:JYX297 JPB296:JPB297 JFF296:JFF297 IVJ296:IVJ297 ILN296:ILN297 IBR296:IBR297 HRV296:HRV297 HHZ296:HHZ297 GYD296:GYD297 GOH296:GOH297 GEL296:GEL297 FUP296:FUP297 FKT296:FKT297 FAX296:FAX297 ERB296:ERB297 EHF296:EHF297 DXJ296:DXJ297 DNN296:DNN297 DDR296:DDR297 CTV296:CTV297 CJZ296:CJZ297 CAD296:CAD297 BQH296:BQH297 BGL296:BGL297 AWP296:AWP297 AMT296:AMT297 ACX296:ACX297 ACX303:ACX304 AMT303:AMT304 AWP303:AWP304 BGL303:BGL304 BQH303:BQH304 CAD303:CAD304 CJZ303:CJZ304 CTV303:CTV304 DDR303:DDR304 DNN303:DNN304 DXJ303:DXJ304 EHF303:EHF304 ERB303:ERB304 FAX303:FAX304 FKT303:FKT304 FUP303:FUP304 GEL303:GEL304 GOH303:GOH304 GYD303:GYD304 HHZ303:HHZ304 HRV303:HRV304 IBR303:IBR304 ILN303:ILN304 IVJ303:IVJ304 JFF303:JFF304 JPB303:JPB304 JYX303:JYX304 KIT303:KIT304 KSP303:KSP304 LCL303:LCL304 LMH303:LMH304 LWD303:LWD304 MFZ303:MFZ304 MPV303:MPV304 MZR303:MZR304 NJN303:NJN304 NTJ303:NTJ304 ODF303:ODF304 ONB303:ONB304 OWX303:OWX304 PGT303:PGT304 PQP303:PQP304 QAL303:QAL304 QKH303:QKH304 QUD303:QUD304 RDZ303:RDZ304 RNV303:RNV304 RXR303:RXR304 SHN303:SHN304 SRJ303:SRJ304 TBF303:TBF304 TLB303:TLB304 TUX303:TUX304 UET303:UET304 UOP303:UOP304 UYL303:UYL304 VIH303:VIH304 VSD303:VSD304 WBZ303:WBZ304 WLV303:WLV304 WVR303:WVR304 JF303:JF304 TB303:TB304 TB310:TB311 JF310:JF311 WVR310:WVR311 WLV310:WLV311 WBZ310:WBZ311 VSD310:VSD311 VIH310:VIH311 UYL310:UYL311 UOP310:UOP311 UET310:UET311 TUX310:TUX311 TLB310:TLB311 TBF310:TBF311 SRJ310:SRJ311 SHN310:SHN311 RXR310:RXR311 RNV310:RNV311 RDZ310:RDZ311 QUD310:QUD311 QKH310:QKH311 QAL310:QAL311 PQP310:PQP311 PGT310:PGT311 OWX310:OWX311 ONB310:ONB311 ODF310:ODF311 NTJ310:NTJ311 NJN310:NJN311 MZR310:MZR311 MPV310:MPV311 MFZ310:MFZ311 LWD310:LWD311 LMH310:LMH311 LCL310:LCL311 KSP310:KSP311 KIT310:KIT311 JYX310:JYX311 JPB310:JPB311 JFF310:JFF311 IVJ310:IVJ311 ILN310:ILN311 IBR310:IBR311 HRV310:HRV311 HHZ310:HHZ311 GYD310:GYD311 GOH310:GOH311 GEL310:GEL311 FUP310:FUP311 FKT310:FKT311 FAX310:FAX311 ERB310:ERB311 EHF310:EHF311 DXJ310:DXJ311 DNN310:DNN311 DDR310:DDR311 CTV310:CTV311 CJZ310:CJZ311 CAD310:CAD311 BQH310:BQH311 BGL310:BGL311 AWP310:AWP311 AMT310:AMT311 ACX310:ACX311 ACX317:ACX318 AMT317:AMT318 AWP317:AWP318 BGL317:BGL318 BQH317:BQH318 CAD317:CAD318 CJZ317:CJZ318 CTV317:CTV318 DDR317:DDR318 DNN317:DNN318 DXJ317:DXJ318 EHF317:EHF318 ERB317:ERB318 FAX317:FAX318 FKT317:FKT318 FUP317:FUP318 GEL317:GEL318 GOH317:GOH318 GYD317:GYD318 HHZ317:HHZ318 HRV317:HRV318 IBR317:IBR318 ILN317:ILN318 IVJ317:IVJ318 JFF317:JFF318 JPB317:JPB318 JYX317:JYX318 KIT317:KIT318 KSP317:KSP318 LCL317:LCL318 LMH317:LMH318 LWD317:LWD318 MFZ317:MFZ318 MPV317:MPV318 MZR317:MZR318 NJN317:NJN318 NTJ317:NTJ318 ODF317:ODF318 ONB317:ONB318 OWX317:OWX318 PGT317:PGT318 PQP317:PQP318 QAL317:QAL318 QKH317:QKH318 QUD317:QUD318 RDZ317:RDZ318 RNV317:RNV318 RXR317:RXR318 SHN317:SHN318 SRJ317:SRJ318 TBF317:TBF318 TLB317:TLB318 TUX317:TUX318 UET317:UET318 UOP317:UOP318 UYL317:UYL318 VIH317:VIH318 VSD317:VSD318 WBZ317:WBZ318 WLV317:WLV318 WVR317:WVR318 JF317:JF318 TB317:TB318 TB368:TB927 TB296:TB297 JF281 WVR281 WLV281 WBZ281 VSD281 VIH281 UYL281 UOP281 UET281 TUX281 TLB281 TBF281 SRJ281 SHN281 RXR281 RNV281 RDZ281 QUD281 QKH281 QAL281 PQP281 PGT281 OWX281 ONB281 ODF281 NTJ281 NJN281 MZR281 MPV281 MFZ281 LWD281 LMH281 LCL281 KSP281 KIT281 JYX281 JPB281 JFF281 IVJ281 ILN281 IBR281 HRV281 HHZ281 GYD281 GOH281 GEL281 FUP281 FKT281 FAX281 ERB281 EHF281 DXJ281 DNN281 DDR281 CTV281 CJZ281 CAD281 BQH281 BGL281 AWP281 AMT281 ACX281 TB281 L282:L283 ACX284 AMT284 AWP284 BGL284 BQH284 CAD284 CJZ284 CTV284 DDR284 DNN284 DXJ284 EHF284 ERB284 FAX284 FKT284 FUP284 GEL284 GOH284 GYD284 HHZ284 HRV284 IBR284 ILN284 IVJ284 JFF284 JPB284 JYX284 KIT284 KSP284 LCL284 LMH284 LWD284 MFZ284 MPV284 MZR284 NJN284 NTJ284 ODF284 ONB284 OWX284 PGT284 PQP284 QAL284 QKH284 QUD284 RDZ284 RNV284 RXR284 SHN284 SRJ284 TBF284 TLB284 TUX284 UET284 UOP284 UYL284 VIH284 VSD284 WBZ284 WLV284 WVR284 JF284 TB284 L285:L286 JF287 WVR287 WLV287 WBZ287 VSD287 VIH287 UYL287 UOP287 UET287 TUX287 TLB287 TBF287 SRJ287 SHN287 RXR287 RNV287 RDZ287 QUD287 QKH287 QAL287 PQP287 PGT287 OWX287 ONB287 ODF287 NTJ287 NJN287 MZR287 MPV287 MFZ287 LWD287 LMH287 LCL287 KSP287 KIT287 JYX287 JPB287 JFF287 IVJ287 ILN287 IBR287 HRV287 HHZ287 GYD287 GOH287 GEL287 FUP287 FKT287 FAX287 ERB287 EHF287 DXJ287 DNN287 DDR287 CTV287 CJZ287 CAD287 BQH287 BGL287 AWP287 AMT287 ACX287 TB287 TB290 ACX290 AMT290 AWP290 BGL290 BQH290 CAD290 CJZ290 CTV290 DDR290 DNN290 DXJ290 EHF290 ERB290 FAX290 FKT290 FUP290 GEL290 GOH290 GYD290 HHZ290 HRV290 IBR290 ILN290 IVJ290 JFF290 JPB290 JYX290 KIT290 KSP290 LCL290 LMH290 LWD290 MFZ290 MPV290 MZR290 NJN290 NTJ290 ODF290 ONB290 OWX290 PGT290 PQP290 QAL290 QKH290 QUD290 RDZ290 RNV290 RXR290 SHN290 SRJ290 TBF290 TLB290 TUX290 UET290 UOP290 UYL290 VIH290 VSD290 WBZ290 WLV290 WVR290 JF290 L336:L338 WVL167 TB270:TB271 JF339:JF340 WVR339:WVR340 WLV339:WLV340 WBZ339:WBZ340 VSD339:VSD340 VIH339:VIH340 UYL339:UYL340 UOP339:UOP340 UET339:UET340 TUX339:TUX340 TLB339:TLB340 TBF339:TBF340 SRJ339:SRJ340 SHN339:SHN340 RXR339:RXR340 RNV339:RNV340 RDZ339:RDZ340 QUD339:QUD340 QKH339:QKH340 QAL339:QAL340 PQP339:PQP340 PGT339:PGT340 OWX339:OWX340 ONB339:ONB340 ODF339:ODF340 NTJ339:NTJ340 NJN339:NJN340 MZR339:MZR340 MPV339:MPV340 MFZ339:MFZ340 LWD339:LWD340 LMH339:LMH340 LCL339:LCL340 KSP339:KSP340 KIT339:KIT340 JYX339:JYX340 JPB339:JPB340 JFF339:JFF340 IVJ339:IVJ340 ILN339:ILN340 IBR339:IBR340 HRV339:HRV340 HHZ339:HHZ340 GYD339:GYD340 GOH339:GOH340 GEL339:GEL340 FUP339:FUP340 FKT339:FKT340 FAX339:FAX340 ERB339:ERB340 EHF339:EHF340 DXJ339:DXJ340 DNN339:DNN340 DDR339:DDR340 CTV339:CTV340 CJZ339:CJZ340 CAD339:CAD340 BQH339:BQH340 BGL339:BGL340 AWP339:AWP340 AMT339:AMT340 ACX339:ACX340 TB339:TB340 AMT349:AMT350 AWP349:AWP350 BGL349:BGL350 BQH349:BQH350 CAD349:CAD350 CJZ349:CJZ350 CTV349:CTV350 DDR349:DDR350 DNN349:DNN350 DXJ349:DXJ350 EHF349:EHF350 ERB349:ERB350 FAX349:FAX350 FKT349:FKT350 FUP349:FUP350 GEL349:GEL350 GOH349:GOH350 GYD349:GYD350 HHZ349:HHZ350 HRV349:HRV350 IBR349:IBR350 ILN349:ILN350 IVJ349:IVJ350 JFF349:JFF350 JPB349:JPB350 JYX349:JYX350 KIT349:KIT350 KSP349:KSP350 LCL349:LCL350 LMH349:LMH350 LWD349:LWD350 MFZ349:MFZ350 MPV349:MPV350 MZR349:MZR350 NJN349:NJN350 NTJ349:NTJ350 ODF349:ODF350 ONB349:ONB350 OWX349:OWX350 PGT349:PGT350 PQP349:PQP350 QAL349:QAL350 QKH349:QKH350 QUD349:QUD350 RDZ349:RDZ350 RNV349:RNV350 RXR349:RXR350 SHN349:SHN350 SRJ349:SRJ350 TBF349:TBF350 TLB349:TLB350 TUX349:TUX350 UET349:UET350 UOP349:UOP350 UYL349:UYL350 VIH349:VIH350 VSD349:VSD350 WBZ349:WBZ350 WLV349:WLV350 WVR349:WVR350 JF349:JF350 TB349:TB350 JB347 JF353:JF354 WVR353:WVR354 WLV353:WLV354 WBZ353:WBZ354 VSD353:VSD354 VIH353:VIH354 UYL353:UYL354 UOP353:UOP354 UET353:UET354 TUX353:TUX354 TLB353:TLB354 TBF353:TBF354 SRJ353:SRJ354 SHN353:SHN354 RXR353:RXR354 RNV353:RNV354 RDZ353:RDZ354 QUD353:QUD354 QKH353:QKH354 QAL353:QAL354 PQP353:PQP354 PGT353:PGT354 OWX353:OWX354 ONB353:ONB354 ODF353:ODF354 NTJ353:NTJ354 NJN353:NJN354 MZR353:MZR354 MPV353:MPV354 MFZ353:MFZ354 LWD353:LWD354 LMH353:LMH354 LCL353:LCL354 KSP353:KSP354 KIT353:KIT354 JYX353:JYX354 JPB353:JPB354 JFF353:JFF354 IVJ353:IVJ354 ILN353:ILN354 IBR353:IBR354 HRV353:HRV354 HHZ353:HHZ354 GYD353:GYD354 GOH353:GOH354 GEL353:GEL354 FUP353:FUP354 FKT353:FKT354 FAX353:FAX354 ERB353:ERB354 EHF353:EHF354 DXJ353:DXJ354 DNN353:DNN354 DDR353:DDR354 CTV353:CTV354 CJZ353:CJZ354 CAD353:CAD354 BQH353:BQH354 BGL353:BGL354 AWP353:AWP354 AMT353:AMT354 ACX353:ACX354 TB353:TB354 JB351 AMT345:AMT346 ACX368:ACX927 AWP345:AWP346 AMT368:AMT927 BGL345:BGL346 AWP368:AWP927 BQH345:BQH346 BGL368:BGL927 CAD345:CAD346 BQH368:BQH927 CJZ345:CJZ346 CAD368:CAD927 CTV345:CTV346 CJZ368:CJZ927 DDR345:DDR346 CTV368:CTV927 DNN345:DNN346 DDR368:DDR927 DXJ345:DXJ346 DNN368:DNN927 EHF345:EHF346 DXJ368:DXJ927 ERB345:ERB346 EHF368:EHF927 FAX345:FAX346 ERB368:ERB927 FKT345:FKT346 FAX368:FAX927 FUP345:FUP346 FKT368:FKT927 GEL345:GEL346 FUP368:FUP927 GOH345:GOH346 GEL368:GEL927 GYD345:GYD346 GOH368:GOH927 HHZ345:HHZ346 GYD368:GYD927 HRV345:HRV346 HHZ368:HHZ927 IBR345:IBR346 HRV368:HRV927 ILN345:ILN346 IBR368:IBR927 IVJ345:IVJ346 ILN368:ILN927 JFF345:JFF346 IVJ368:IVJ927 JPB345:JPB346 JFF368:JFF927 JYX345:JYX346 JPB368:JPB927 KIT345:KIT346 JYX368:JYX927 KSP345:KSP346 KIT368:KIT927 LCL345:LCL346 KSP368:KSP927 LMH345:LMH346 LCL368:LCL927 LWD345:LWD346 LMH368:LMH927 MFZ345:MFZ346 LWD368:LWD927 MPV345:MPV346 MFZ368:MFZ927 MZR345:MZR346 MPV368:MPV927 NJN345:NJN346 MZR368:MZR927 NTJ345:NTJ346 NJN368:NJN927 ODF345:ODF346 NTJ368:NTJ927 ONB345:ONB346 ODF368:ODF927 OWX345:OWX346 ONB368:ONB927 PGT345:PGT346 OWX368:OWX927 PQP345:PQP346 PGT368:PGT927 QAL345:QAL346 PQP368:PQP927 QKH345:QKH346 QAL368:QAL927 QUD345:QUD346 QKH368:QKH927 RDZ345:RDZ346 QUD368:QUD927 RNV345:RNV346 RDZ368:RDZ927 RXR345:RXR346 RNV368:RNV927 SHN345:SHN346 RXR368:RXR927 SRJ345:SRJ346 SHN368:SHN927 TBF345:TBF346 SRJ368:SRJ927 TLB345:TLB346 TBF368:TBF927 TUX345:TUX346 TLB368:TLB927 UET345:UET346 TUX368:TUX927 UOP345:UOP346 UET368:UET927 UYL345:UYL346 UOP368:UOP927 VIH345:VIH346 UYL368:UYL927 VSD345:VSD346 VIH368:VIH927 WBZ345:WBZ346 VSD368:VSD927 WLV345:WLV346 WBZ368:WBZ927 WVR345:WVR346 WLV368:WLV927 JF345:JF346 WVR368:WVR927 JF368:JF927 TB345:TB346 L365:L927 L340:L344 ACX277:ACX278 L137:L142 L346:L348 ACX345:ACX346 WVN347 WLR347 WBV347 VRZ347 VID347 UYH347 UOL347 UEP347 TUT347 TKX347 TBB347 SRF347 SHJ347 RXN347 RNR347 RDV347 QTZ347 QKD347 QAH347 PQL347 PGP347 OWT347 OMX347 ODB347 NTF347 NJJ347 MZN347 MPR347 MFV347 LVZ347 LMD347 LCH347 KSL347 KIP347 JYT347 JOX347 JFB347 IVF347 ILJ347 IBN347 HRR347 HHV347 GXZ347 GOD347 GEH347 FUL347 FKP347 FAT347 EQX347 EHB347 DXF347 DNJ347 DDN347 CTR347 CJV347 BZZ347 BQD347 BGH347 AWL347 AMP347 ACT347 SX347 L350:L352 ACX349:ACX350 WVN351 WLR351 WBV351 VRZ351 VID351 UYH351 UOL351 UEP351 TUT351 TKX351 TBB351 SRF351 SHJ351 RXN351 RNR351 RDV351 QTZ351 QKD351 QAH351 PQL351 PGP351 OWT351 OMX351 ODB351 NTF351 NJJ351 MZN351 MPR351 MFV351 LVZ351 LMD351 LCH351 KSL351 KIP351 JYT351 JOX351 JFB351 IVF351 ILJ351 IBN351 HRR351 HHV351 GXZ351 GOD351 GEH351 FUL351 FKP351 FAT351 EQX351 EHB351 DXF351 DNJ351 DDN351 CTR351 CJV351 BZZ351 BQD351 BGH351 AWL351 AMP351 ACT351 SX351 L354:L355 WVN355 WLR355 WBV355 VRZ355 VID355 UYH355 UOL355 UEP355 TUT355 TKX355 TBB355 SRF355 SHJ355 RXN355 RNR355 RDV355 QTZ355 QKD355 QAH355 PQL355 PGP355 OWT355 OMX355 ODB355 NTF355 NJJ355 MZN355 MPR355 MFV355 LVZ355 LMD355 LCH355 KSL355 KIP355 JYT355 JOX355 JFB355 IVF355 ILJ355 IBN355 HRR355 HHV355 GXZ355 GOD355 GEH355 FUL355 FKP355 FAT355 EQX355 EHB355 DXF355 DNJ355 DDN355 CTR355 CJV355 BZZ355 BQD355 BGH355 AWL355 AMP355 ACT355 SX355 JB355 L244:L280 WVR262:WVR263">
      <formula1>осн</formula1>
    </dataValidation>
    <dataValidation type="list" allowBlank="1" showInputMessage="1" showErrorMessage="1" sqref="WVS983139:WVS983967 M65635:M66463 JG65635:JG66463 TC65635:TC66463 ACY65635:ACY66463 AMU65635:AMU66463 AWQ65635:AWQ66463 BGM65635:BGM66463 BQI65635:BQI66463 CAE65635:CAE66463 CKA65635:CKA66463 CTW65635:CTW66463 DDS65635:DDS66463 DNO65635:DNO66463 DXK65635:DXK66463 EHG65635:EHG66463 ERC65635:ERC66463 FAY65635:FAY66463 FKU65635:FKU66463 FUQ65635:FUQ66463 GEM65635:GEM66463 GOI65635:GOI66463 GYE65635:GYE66463 HIA65635:HIA66463 HRW65635:HRW66463 IBS65635:IBS66463 ILO65635:ILO66463 IVK65635:IVK66463 JFG65635:JFG66463 JPC65635:JPC66463 JYY65635:JYY66463 KIU65635:KIU66463 KSQ65635:KSQ66463 LCM65635:LCM66463 LMI65635:LMI66463 LWE65635:LWE66463 MGA65635:MGA66463 MPW65635:MPW66463 MZS65635:MZS66463 NJO65635:NJO66463 NTK65635:NTK66463 ODG65635:ODG66463 ONC65635:ONC66463 OWY65635:OWY66463 PGU65635:PGU66463 PQQ65635:PQQ66463 QAM65635:QAM66463 QKI65635:QKI66463 QUE65635:QUE66463 REA65635:REA66463 RNW65635:RNW66463 RXS65635:RXS66463 SHO65635:SHO66463 SRK65635:SRK66463 TBG65635:TBG66463 TLC65635:TLC66463 TUY65635:TUY66463 UEU65635:UEU66463 UOQ65635:UOQ66463 UYM65635:UYM66463 VII65635:VII66463 VSE65635:VSE66463 WCA65635:WCA66463 WLW65635:WLW66463 WVS65635:WVS66463 M131171:M131999 JG131171:JG131999 TC131171:TC131999 ACY131171:ACY131999 AMU131171:AMU131999 AWQ131171:AWQ131999 BGM131171:BGM131999 BQI131171:BQI131999 CAE131171:CAE131999 CKA131171:CKA131999 CTW131171:CTW131999 DDS131171:DDS131999 DNO131171:DNO131999 DXK131171:DXK131999 EHG131171:EHG131999 ERC131171:ERC131999 FAY131171:FAY131999 FKU131171:FKU131999 FUQ131171:FUQ131999 GEM131171:GEM131999 GOI131171:GOI131999 GYE131171:GYE131999 HIA131171:HIA131999 HRW131171:HRW131999 IBS131171:IBS131999 ILO131171:ILO131999 IVK131171:IVK131999 JFG131171:JFG131999 JPC131171:JPC131999 JYY131171:JYY131999 KIU131171:KIU131999 KSQ131171:KSQ131999 LCM131171:LCM131999 LMI131171:LMI131999 LWE131171:LWE131999 MGA131171:MGA131999 MPW131171:MPW131999 MZS131171:MZS131999 NJO131171:NJO131999 NTK131171:NTK131999 ODG131171:ODG131999 ONC131171:ONC131999 OWY131171:OWY131999 PGU131171:PGU131999 PQQ131171:PQQ131999 QAM131171:QAM131999 QKI131171:QKI131999 QUE131171:QUE131999 REA131171:REA131999 RNW131171:RNW131999 RXS131171:RXS131999 SHO131171:SHO131999 SRK131171:SRK131999 TBG131171:TBG131999 TLC131171:TLC131999 TUY131171:TUY131999 UEU131171:UEU131999 UOQ131171:UOQ131999 UYM131171:UYM131999 VII131171:VII131999 VSE131171:VSE131999 WCA131171:WCA131999 WLW131171:WLW131999 WVS131171:WVS131999 M196707:M197535 JG196707:JG197535 TC196707:TC197535 ACY196707:ACY197535 AMU196707:AMU197535 AWQ196707:AWQ197535 BGM196707:BGM197535 BQI196707:BQI197535 CAE196707:CAE197535 CKA196707:CKA197535 CTW196707:CTW197535 DDS196707:DDS197535 DNO196707:DNO197535 DXK196707:DXK197535 EHG196707:EHG197535 ERC196707:ERC197535 FAY196707:FAY197535 FKU196707:FKU197535 FUQ196707:FUQ197535 GEM196707:GEM197535 GOI196707:GOI197535 GYE196707:GYE197535 HIA196707:HIA197535 HRW196707:HRW197535 IBS196707:IBS197535 ILO196707:ILO197535 IVK196707:IVK197535 JFG196707:JFG197535 JPC196707:JPC197535 JYY196707:JYY197535 KIU196707:KIU197535 KSQ196707:KSQ197535 LCM196707:LCM197535 LMI196707:LMI197535 LWE196707:LWE197535 MGA196707:MGA197535 MPW196707:MPW197535 MZS196707:MZS197535 NJO196707:NJO197535 NTK196707:NTK197535 ODG196707:ODG197535 ONC196707:ONC197535 OWY196707:OWY197535 PGU196707:PGU197535 PQQ196707:PQQ197535 QAM196707:QAM197535 QKI196707:QKI197535 QUE196707:QUE197535 REA196707:REA197535 RNW196707:RNW197535 RXS196707:RXS197535 SHO196707:SHO197535 SRK196707:SRK197535 TBG196707:TBG197535 TLC196707:TLC197535 TUY196707:TUY197535 UEU196707:UEU197535 UOQ196707:UOQ197535 UYM196707:UYM197535 VII196707:VII197535 VSE196707:VSE197535 WCA196707:WCA197535 WLW196707:WLW197535 WVS196707:WVS197535 M262243:M263071 JG262243:JG263071 TC262243:TC263071 ACY262243:ACY263071 AMU262243:AMU263071 AWQ262243:AWQ263071 BGM262243:BGM263071 BQI262243:BQI263071 CAE262243:CAE263071 CKA262243:CKA263071 CTW262243:CTW263071 DDS262243:DDS263071 DNO262243:DNO263071 DXK262243:DXK263071 EHG262243:EHG263071 ERC262243:ERC263071 FAY262243:FAY263071 FKU262243:FKU263071 FUQ262243:FUQ263071 GEM262243:GEM263071 GOI262243:GOI263071 GYE262243:GYE263071 HIA262243:HIA263071 HRW262243:HRW263071 IBS262243:IBS263071 ILO262243:ILO263071 IVK262243:IVK263071 JFG262243:JFG263071 JPC262243:JPC263071 JYY262243:JYY263071 KIU262243:KIU263071 KSQ262243:KSQ263071 LCM262243:LCM263071 LMI262243:LMI263071 LWE262243:LWE263071 MGA262243:MGA263071 MPW262243:MPW263071 MZS262243:MZS263071 NJO262243:NJO263071 NTK262243:NTK263071 ODG262243:ODG263071 ONC262243:ONC263071 OWY262243:OWY263071 PGU262243:PGU263071 PQQ262243:PQQ263071 QAM262243:QAM263071 QKI262243:QKI263071 QUE262243:QUE263071 REA262243:REA263071 RNW262243:RNW263071 RXS262243:RXS263071 SHO262243:SHO263071 SRK262243:SRK263071 TBG262243:TBG263071 TLC262243:TLC263071 TUY262243:TUY263071 UEU262243:UEU263071 UOQ262243:UOQ263071 UYM262243:UYM263071 VII262243:VII263071 VSE262243:VSE263071 WCA262243:WCA263071 WLW262243:WLW263071 WVS262243:WVS263071 M327779:M328607 JG327779:JG328607 TC327779:TC328607 ACY327779:ACY328607 AMU327779:AMU328607 AWQ327779:AWQ328607 BGM327779:BGM328607 BQI327779:BQI328607 CAE327779:CAE328607 CKA327779:CKA328607 CTW327779:CTW328607 DDS327779:DDS328607 DNO327779:DNO328607 DXK327779:DXK328607 EHG327779:EHG328607 ERC327779:ERC328607 FAY327779:FAY328607 FKU327779:FKU328607 FUQ327779:FUQ328607 GEM327779:GEM328607 GOI327779:GOI328607 GYE327779:GYE328607 HIA327779:HIA328607 HRW327779:HRW328607 IBS327779:IBS328607 ILO327779:ILO328607 IVK327779:IVK328607 JFG327779:JFG328607 JPC327779:JPC328607 JYY327779:JYY328607 KIU327779:KIU328607 KSQ327779:KSQ328607 LCM327779:LCM328607 LMI327779:LMI328607 LWE327779:LWE328607 MGA327779:MGA328607 MPW327779:MPW328607 MZS327779:MZS328607 NJO327779:NJO328607 NTK327779:NTK328607 ODG327779:ODG328607 ONC327779:ONC328607 OWY327779:OWY328607 PGU327779:PGU328607 PQQ327779:PQQ328607 QAM327779:QAM328607 QKI327779:QKI328607 QUE327779:QUE328607 REA327779:REA328607 RNW327779:RNW328607 RXS327779:RXS328607 SHO327779:SHO328607 SRK327779:SRK328607 TBG327779:TBG328607 TLC327779:TLC328607 TUY327779:TUY328607 UEU327779:UEU328607 UOQ327779:UOQ328607 UYM327779:UYM328607 VII327779:VII328607 VSE327779:VSE328607 WCA327779:WCA328607 WLW327779:WLW328607 WVS327779:WVS328607 M393315:M394143 JG393315:JG394143 TC393315:TC394143 ACY393315:ACY394143 AMU393315:AMU394143 AWQ393315:AWQ394143 BGM393315:BGM394143 BQI393315:BQI394143 CAE393315:CAE394143 CKA393315:CKA394143 CTW393315:CTW394143 DDS393315:DDS394143 DNO393315:DNO394143 DXK393315:DXK394143 EHG393315:EHG394143 ERC393315:ERC394143 FAY393315:FAY394143 FKU393315:FKU394143 FUQ393315:FUQ394143 GEM393315:GEM394143 GOI393315:GOI394143 GYE393315:GYE394143 HIA393315:HIA394143 HRW393315:HRW394143 IBS393315:IBS394143 ILO393315:ILO394143 IVK393315:IVK394143 JFG393315:JFG394143 JPC393315:JPC394143 JYY393315:JYY394143 KIU393315:KIU394143 KSQ393315:KSQ394143 LCM393315:LCM394143 LMI393315:LMI394143 LWE393315:LWE394143 MGA393315:MGA394143 MPW393315:MPW394143 MZS393315:MZS394143 NJO393315:NJO394143 NTK393315:NTK394143 ODG393315:ODG394143 ONC393315:ONC394143 OWY393315:OWY394143 PGU393315:PGU394143 PQQ393315:PQQ394143 QAM393315:QAM394143 QKI393315:QKI394143 QUE393315:QUE394143 REA393315:REA394143 RNW393315:RNW394143 RXS393315:RXS394143 SHO393315:SHO394143 SRK393315:SRK394143 TBG393315:TBG394143 TLC393315:TLC394143 TUY393315:TUY394143 UEU393315:UEU394143 UOQ393315:UOQ394143 UYM393315:UYM394143 VII393315:VII394143 VSE393315:VSE394143 WCA393315:WCA394143 WLW393315:WLW394143 WVS393315:WVS394143 M458851:M459679 JG458851:JG459679 TC458851:TC459679 ACY458851:ACY459679 AMU458851:AMU459679 AWQ458851:AWQ459679 BGM458851:BGM459679 BQI458851:BQI459679 CAE458851:CAE459679 CKA458851:CKA459679 CTW458851:CTW459679 DDS458851:DDS459679 DNO458851:DNO459679 DXK458851:DXK459679 EHG458851:EHG459679 ERC458851:ERC459679 FAY458851:FAY459679 FKU458851:FKU459679 FUQ458851:FUQ459679 GEM458851:GEM459679 GOI458851:GOI459679 GYE458851:GYE459679 HIA458851:HIA459679 HRW458851:HRW459679 IBS458851:IBS459679 ILO458851:ILO459679 IVK458851:IVK459679 JFG458851:JFG459679 JPC458851:JPC459679 JYY458851:JYY459679 KIU458851:KIU459679 KSQ458851:KSQ459679 LCM458851:LCM459679 LMI458851:LMI459679 LWE458851:LWE459679 MGA458851:MGA459679 MPW458851:MPW459679 MZS458851:MZS459679 NJO458851:NJO459679 NTK458851:NTK459679 ODG458851:ODG459679 ONC458851:ONC459679 OWY458851:OWY459679 PGU458851:PGU459679 PQQ458851:PQQ459679 QAM458851:QAM459679 QKI458851:QKI459679 QUE458851:QUE459679 REA458851:REA459679 RNW458851:RNW459679 RXS458851:RXS459679 SHO458851:SHO459679 SRK458851:SRK459679 TBG458851:TBG459679 TLC458851:TLC459679 TUY458851:TUY459679 UEU458851:UEU459679 UOQ458851:UOQ459679 UYM458851:UYM459679 VII458851:VII459679 VSE458851:VSE459679 WCA458851:WCA459679 WLW458851:WLW459679 WVS458851:WVS459679 M524387:M525215 JG524387:JG525215 TC524387:TC525215 ACY524387:ACY525215 AMU524387:AMU525215 AWQ524387:AWQ525215 BGM524387:BGM525215 BQI524387:BQI525215 CAE524387:CAE525215 CKA524387:CKA525215 CTW524387:CTW525215 DDS524387:DDS525215 DNO524387:DNO525215 DXK524387:DXK525215 EHG524387:EHG525215 ERC524387:ERC525215 FAY524387:FAY525215 FKU524387:FKU525215 FUQ524387:FUQ525215 GEM524387:GEM525215 GOI524387:GOI525215 GYE524387:GYE525215 HIA524387:HIA525215 HRW524387:HRW525215 IBS524387:IBS525215 ILO524387:ILO525215 IVK524387:IVK525215 JFG524387:JFG525215 JPC524387:JPC525215 JYY524387:JYY525215 KIU524387:KIU525215 KSQ524387:KSQ525215 LCM524387:LCM525215 LMI524387:LMI525215 LWE524387:LWE525215 MGA524387:MGA525215 MPW524387:MPW525215 MZS524387:MZS525215 NJO524387:NJO525215 NTK524387:NTK525215 ODG524387:ODG525215 ONC524387:ONC525215 OWY524387:OWY525215 PGU524387:PGU525215 PQQ524387:PQQ525215 QAM524387:QAM525215 QKI524387:QKI525215 QUE524387:QUE525215 REA524387:REA525215 RNW524387:RNW525215 RXS524387:RXS525215 SHO524387:SHO525215 SRK524387:SRK525215 TBG524387:TBG525215 TLC524387:TLC525215 TUY524387:TUY525215 UEU524387:UEU525215 UOQ524387:UOQ525215 UYM524387:UYM525215 VII524387:VII525215 VSE524387:VSE525215 WCA524387:WCA525215 WLW524387:WLW525215 WVS524387:WVS525215 M589923:M590751 JG589923:JG590751 TC589923:TC590751 ACY589923:ACY590751 AMU589923:AMU590751 AWQ589923:AWQ590751 BGM589923:BGM590751 BQI589923:BQI590751 CAE589923:CAE590751 CKA589923:CKA590751 CTW589923:CTW590751 DDS589923:DDS590751 DNO589923:DNO590751 DXK589923:DXK590751 EHG589923:EHG590751 ERC589923:ERC590751 FAY589923:FAY590751 FKU589923:FKU590751 FUQ589923:FUQ590751 GEM589923:GEM590751 GOI589923:GOI590751 GYE589923:GYE590751 HIA589923:HIA590751 HRW589923:HRW590751 IBS589923:IBS590751 ILO589923:ILO590751 IVK589923:IVK590751 JFG589923:JFG590751 JPC589923:JPC590751 JYY589923:JYY590751 KIU589923:KIU590751 KSQ589923:KSQ590751 LCM589923:LCM590751 LMI589923:LMI590751 LWE589923:LWE590751 MGA589923:MGA590751 MPW589923:MPW590751 MZS589923:MZS590751 NJO589923:NJO590751 NTK589923:NTK590751 ODG589923:ODG590751 ONC589923:ONC590751 OWY589923:OWY590751 PGU589923:PGU590751 PQQ589923:PQQ590751 QAM589923:QAM590751 QKI589923:QKI590751 QUE589923:QUE590751 REA589923:REA590751 RNW589923:RNW590751 RXS589923:RXS590751 SHO589923:SHO590751 SRK589923:SRK590751 TBG589923:TBG590751 TLC589923:TLC590751 TUY589923:TUY590751 UEU589923:UEU590751 UOQ589923:UOQ590751 UYM589923:UYM590751 VII589923:VII590751 VSE589923:VSE590751 WCA589923:WCA590751 WLW589923:WLW590751 WVS589923:WVS590751 M655459:M656287 JG655459:JG656287 TC655459:TC656287 ACY655459:ACY656287 AMU655459:AMU656287 AWQ655459:AWQ656287 BGM655459:BGM656287 BQI655459:BQI656287 CAE655459:CAE656287 CKA655459:CKA656287 CTW655459:CTW656287 DDS655459:DDS656287 DNO655459:DNO656287 DXK655459:DXK656287 EHG655459:EHG656287 ERC655459:ERC656287 FAY655459:FAY656287 FKU655459:FKU656287 FUQ655459:FUQ656287 GEM655459:GEM656287 GOI655459:GOI656287 GYE655459:GYE656287 HIA655459:HIA656287 HRW655459:HRW656287 IBS655459:IBS656287 ILO655459:ILO656287 IVK655459:IVK656287 JFG655459:JFG656287 JPC655459:JPC656287 JYY655459:JYY656287 KIU655459:KIU656287 KSQ655459:KSQ656287 LCM655459:LCM656287 LMI655459:LMI656287 LWE655459:LWE656287 MGA655459:MGA656287 MPW655459:MPW656287 MZS655459:MZS656287 NJO655459:NJO656287 NTK655459:NTK656287 ODG655459:ODG656287 ONC655459:ONC656287 OWY655459:OWY656287 PGU655459:PGU656287 PQQ655459:PQQ656287 QAM655459:QAM656287 QKI655459:QKI656287 QUE655459:QUE656287 REA655459:REA656287 RNW655459:RNW656287 RXS655459:RXS656287 SHO655459:SHO656287 SRK655459:SRK656287 TBG655459:TBG656287 TLC655459:TLC656287 TUY655459:TUY656287 UEU655459:UEU656287 UOQ655459:UOQ656287 UYM655459:UYM656287 VII655459:VII656287 VSE655459:VSE656287 WCA655459:WCA656287 WLW655459:WLW656287 WVS655459:WVS656287 M720995:M721823 JG720995:JG721823 TC720995:TC721823 ACY720995:ACY721823 AMU720995:AMU721823 AWQ720995:AWQ721823 BGM720995:BGM721823 BQI720995:BQI721823 CAE720995:CAE721823 CKA720995:CKA721823 CTW720995:CTW721823 DDS720995:DDS721823 DNO720995:DNO721823 DXK720995:DXK721823 EHG720995:EHG721823 ERC720995:ERC721823 FAY720995:FAY721823 FKU720995:FKU721823 FUQ720995:FUQ721823 GEM720995:GEM721823 GOI720995:GOI721823 GYE720995:GYE721823 HIA720995:HIA721823 HRW720995:HRW721823 IBS720995:IBS721823 ILO720995:ILO721823 IVK720995:IVK721823 JFG720995:JFG721823 JPC720995:JPC721823 JYY720995:JYY721823 KIU720995:KIU721823 KSQ720995:KSQ721823 LCM720995:LCM721823 LMI720995:LMI721823 LWE720995:LWE721823 MGA720995:MGA721823 MPW720995:MPW721823 MZS720995:MZS721823 NJO720995:NJO721823 NTK720995:NTK721823 ODG720995:ODG721823 ONC720995:ONC721823 OWY720995:OWY721823 PGU720995:PGU721823 PQQ720995:PQQ721823 QAM720995:QAM721823 QKI720995:QKI721823 QUE720995:QUE721823 REA720995:REA721823 RNW720995:RNW721823 RXS720995:RXS721823 SHO720995:SHO721823 SRK720995:SRK721823 TBG720995:TBG721823 TLC720995:TLC721823 TUY720995:TUY721823 UEU720995:UEU721823 UOQ720995:UOQ721823 UYM720995:UYM721823 VII720995:VII721823 VSE720995:VSE721823 WCA720995:WCA721823 WLW720995:WLW721823 WVS720995:WVS721823 M786531:M787359 JG786531:JG787359 TC786531:TC787359 ACY786531:ACY787359 AMU786531:AMU787359 AWQ786531:AWQ787359 BGM786531:BGM787359 BQI786531:BQI787359 CAE786531:CAE787359 CKA786531:CKA787359 CTW786531:CTW787359 DDS786531:DDS787359 DNO786531:DNO787359 DXK786531:DXK787359 EHG786531:EHG787359 ERC786531:ERC787359 FAY786531:FAY787359 FKU786531:FKU787359 FUQ786531:FUQ787359 GEM786531:GEM787359 GOI786531:GOI787359 GYE786531:GYE787359 HIA786531:HIA787359 HRW786531:HRW787359 IBS786531:IBS787359 ILO786531:ILO787359 IVK786531:IVK787359 JFG786531:JFG787359 JPC786531:JPC787359 JYY786531:JYY787359 KIU786531:KIU787359 KSQ786531:KSQ787359 LCM786531:LCM787359 LMI786531:LMI787359 LWE786531:LWE787359 MGA786531:MGA787359 MPW786531:MPW787359 MZS786531:MZS787359 NJO786531:NJO787359 NTK786531:NTK787359 ODG786531:ODG787359 ONC786531:ONC787359 OWY786531:OWY787359 PGU786531:PGU787359 PQQ786531:PQQ787359 QAM786531:QAM787359 QKI786531:QKI787359 QUE786531:QUE787359 REA786531:REA787359 RNW786531:RNW787359 RXS786531:RXS787359 SHO786531:SHO787359 SRK786531:SRK787359 TBG786531:TBG787359 TLC786531:TLC787359 TUY786531:TUY787359 UEU786531:UEU787359 UOQ786531:UOQ787359 UYM786531:UYM787359 VII786531:VII787359 VSE786531:VSE787359 WCA786531:WCA787359 WLW786531:WLW787359 WVS786531:WVS787359 M852067:M852895 JG852067:JG852895 TC852067:TC852895 ACY852067:ACY852895 AMU852067:AMU852895 AWQ852067:AWQ852895 BGM852067:BGM852895 BQI852067:BQI852895 CAE852067:CAE852895 CKA852067:CKA852895 CTW852067:CTW852895 DDS852067:DDS852895 DNO852067:DNO852895 DXK852067:DXK852895 EHG852067:EHG852895 ERC852067:ERC852895 FAY852067:FAY852895 FKU852067:FKU852895 FUQ852067:FUQ852895 GEM852067:GEM852895 GOI852067:GOI852895 GYE852067:GYE852895 HIA852067:HIA852895 HRW852067:HRW852895 IBS852067:IBS852895 ILO852067:ILO852895 IVK852067:IVK852895 JFG852067:JFG852895 JPC852067:JPC852895 JYY852067:JYY852895 KIU852067:KIU852895 KSQ852067:KSQ852895 LCM852067:LCM852895 LMI852067:LMI852895 LWE852067:LWE852895 MGA852067:MGA852895 MPW852067:MPW852895 MZS852067:MZS852895 NJO852067:NJO852895 NTK852067:NTK852895 ODG852067:ODG852895 ONC852067:ONC852895 OWY852067:OWY852895 PGU852067:PGU852895 PQQ852067:PQQ852895 QAM852067:QAM852895 QKI852067:QKI852895 QUE852067:QUE852895 REA852067:REA852895 RNW852067:RNW852895 RXS852067:RXS852895 SHO852067:SHO852895 SRK852067:SRK852895 TBG852067:TBG852895 TLC852067:TLC852895 TUY852067:TUY852895 UEU852067:UEU852895 UOQ852067:UOQ852895 UYM852067:UYM852895 VII852067:VII852895 VSE852067:VSE852895 WCA852067:WCA852895 WLW852067:WLW852895 WVS852067:WVS852895 M917603:M918431 JG917603:JG918431 TC917603:TC918431 ACY917603:ACY918431 AMU917603:AMU918431 AWQ917603:AWQ918431 BGM917603:BGM918431 BQI917603:BQI918431 CAE917603:CAE918431 CKA917603:CKA918431 CTW917603:CTW918431 DDS917603:DDS918431 DNO917603:DNO918431 DXK917603:DXK918431 EHG917603:EHG918431 ERC917603:ERC918431 FAY917603:FAY918431 FKU917603:FKU918431 FUQ917603:FUQ918431 GEM917603:GEM918431 GOI917603:GOI918431 GYE917603:GYE918431 HIA917603:HIA918431 HRW917603:HRW918431 IBS917603:IBS918431 ILO917603:ILO918431 IVK917603:IVK918431 JFG917603:JFG918431 JPC917603:JPC918431 JYY917603:JYY918431 KIU917603:KIU918431 KSQ917603:KSQ918431 LCM917603:LCM918431 LMI917603:LMI918431 LWE917603:LWE918431 MGA917603:MGA918431 MPW917603:MPW918431 MZS917603:MZS918431 NJO917603:NJO918431 NTK917603:NTK918431 ODG917603:ODG918431 ONC917603:ONC918431 OWY917603:OWY918431 PGU917603:PGU918431 PQQ917603:PQQ918431 QAM917603:QAM918431 QKI917603:QKI918431 QUE917603:QUE918431 REA917603:REA918431 RNW917603:RNW918431 RXS917603:RXS918431 SHO917603:SHO918431 SRK917603:SRK918431 TBG917603:TBG918431 TLC917603:TLC918431 TUY917603:TUY918431 UEU917603:UEU918431 UOQ917603:UOQ918431 UYM917603:UYM918431 VII917603:VII918431 VSE917603:VSE918431 WCA917603:WCA918431 WLW917603:WLW918431 WVS917603:WVS918431 M983139:M983967 JG983139:JG983967 TC983139:TC983967 ACY983139:ACY983967 AMU983139:AMU983967 AWQ983139:AWQ983967 BGM983139:BGM983967 BQI983139:BQI983967 CAE983139:CAE983967 CKA983139:CKA983967 CTW983139:CTW983967 DDS983139:DDS983967 DNO983139:DNO983967 DXK983139:DXK983967 EHG983139:EHG983967 ERC983139:ERC983967 FAY983139:FAY983967 FKU983139:FKU983967 FUQ983139:FUQ983967 GEM983139:GEM983967 GOI983139:GOI983967 GYE983139:GYE983967 HIA983139:HIA983967 HRW983139:HRW983967 IBS983139:IBS983967 ILO983139:ILO983967 IVK983139:IVK983967 JFG983139:JFG983967 JPC983139:JPC983967 JYY983139:JYY983967 KIU983139:KIU983967 KSQ983139:KSQ983967 LCM983139:LCM983967 LMI983139:LMI983967 LWE983139:LWE983967 MGA983139:MGA983967 MPW983139:MPW983967 MZS983139:MZS983967 NJO983139:NJO983967 NTK983139:NTK983967 ODG983139:ODG983967 ONC983139:ONC983967 OWY983139:OWY983967 PGU983139:PGU983967 PQQ983139:PQQ983967 QAM983139:QAM983967 QKI983139:QKI983967 QUE983139:QUE983967 REA983139:REA983967 RNW983139:RNW983967 RXS983139:RXS983967 SHO983139:SHO983967 SRK983139:SRK983967 TBG983139:TBG983967 TLC983139:TLC983967 TUY983139:TUY983967 UEU983139:UEU983967 UOQ983139:UOQ983967 UYM983139:UYM983967 VII983139:VII983967 VSE983139:VSE983967 WCA983139:WCA983967 WLW983139:WLW983967 WVK121 WVK15 WLO15 WLO121 WBS15 WBS121 VRW15 VRW121 VIA15 VIA121 UYE15 UYE121 UOI15 UOI121 UEM15 UEM121 TUQ15 TUQ121 TKU15 TKU121 TAY15 TAY121 SRC15 SRC121 SHG15 SHG121 RXK15 RXK121 RNO15 RNO121 RDS15 RDS121 QTW15 QTW121 QKA15 QKA121 QAE15 QAE121 PQI15 PQI121 PGM15 PGM121 OWQ15 OWQ121 OMU15 OMU121 OCY15 OCY121 NTC15 NTC121 NJG15 NJG121 MZK15 MZK121 MPO15 MPO121 MFS15 MFS121 LVW15 LVW121 LMA15 LMA121 LCE15 LCE121 KSI15 KSI121 KIM15 KIM121 JYQ15 JYQ121 JOU15 JOU121 JEY15 JEY121 IVC15 IVC121 ILG15 ILG121 IBK15 IBK121 HRO15 HRO121 HHS15 HHS121 GXW15 GXW121 GOA15 GOA121 GEE15 GEE121 FUI15 FUI121 FKM15 FKM121 FAQ15 FAQ121 EQU15 EQU121 EGY15 EGY121 DXC15 DXC121 DNG15 DNG121 DDK15 DDK121 CTO15 CTO121 CJS15 CJS121 BZW15 BZW121 BQA15 BQA121 BGE15 BGE121 AWI15 AWI121 AMM15 AMM121 ACQ15 ACQ121 SU15 SU121 IY15 IY121 M15 O240:O241 AWO365:AWO367 AMS365:AMS367 ACW365:ACW367 TA365:TA367 JE365:JE367 WVQ365:WVQ367 WLU365:WLU367 WBY365:WBY367 VSC365:VSC367 VIG365:VIG367 UYK365:UYK367 UOO365:UOO367 UES365:UES367 TUW365:TUW367 TLA365:TLA367 TBE365:TBE367 SRI365:SRI367 SHM365:SHM367 RXQ365:RXQ367 RNU365:RNU367 RDY365:RDY367 QUC365:QUC367 QKG365:QKG367 QAK365:QAK367 PQO365:PQO367 PGS365:PGS367 OWW365:OWW367 ONA365:ONA367 ODE365:ODE367 NTI365:NTI367 NJM365:NJM367 MZQ365:MZQ367 MPU365:MPU367 MFY365:MFY367 LWC365:LWC367 LMG365:LMG367 LCK365:LCK367 KSO365:KSO367 KIS365:KIS367 JYW365:JYW367 JPA365:JPA367 JFE365:JFE367 IVI365:IVI367 ILM365:ILM367 IBQ365:IBQ367 HRU365:HRU367 HHY365:HHY367 GYC365:GYC367 GOG365:GOG367 GEK365:GEK367 FUO365:FUO367 FKS365:FKS367 FAW365:FAW367 ERA365:ERA367 EHE365:EHE367 DXI365:DXI367 DNM365:DNM367 DDQ365:DDQ367 CTU365:CTU367 CJY365:CJY367 CAC365:CAC367 BQG365:BQG367 BGK365:BGK367 SU238 ABU117:ABU118 M121 TUE116 TKI116 TAM116 SQQ116 SGU116 RWY116 RNC116 RDG116 QTK116 QJO116 PZS116 PPW116 PGA116 OWE116 OMI116 OCM116 NSQ116 NIU116 MYY116 MPC116 MFG116 LVK116 LLO116 LBS116 KRW116 KIA116 JYE116 JOI116 JEM116 IUQ116 IKU116 IAY116 HRC116 HHG116 GXK116 GNO116 GDS116 FTW116 FKA116 FAE116 EQI116 EGM116 DWQ116 DMU116 DCY116 CTC116 CJG116 BZK116 BPO116 BFS116 AVW116 AMA116 ACE116 SI116 IM116 WUY116 WLC116 WBG116 VRK116 VHO116 UXS116 WLQ137 EQS134 FAO134 FKK134 FUG134 GEC134 GNY134 GXU134 HHQ134 HRM134 IBI134 ILE134 IVA134 JEW134 JOS134 JYO134 KIK134 KSG134 LCC134 LLY134 LVU134 MFQ134 MPM134 MZI134 NJE134 NTA134 OCW134 OMS134 OWO134 PGK134 PQG134 QAC134 QJY134 QTU134 RDQ134 RNM134 RXI134 SHE134 SRA134 TAW134 TKS134 TUO134 UEK134 UOG134 UYC134 VHY134 VRU134 WBQ134 WLM134 WVI134 IW134 SS134 ACO134 AMK134 AWG134 BGC134 BPY134 BZU134 CJQ134 CTM134 DDI134 DNE134 M123:M127 N39 WBU137 VRY137 VIC137 UYG137 UOK137 UEO137 TUS137 TKW137 TBA137 SRE137 SHI137 RXM137 RNQ137 RDU137 QTY137 QKC137 QAG137 PQK137 PGO137 OWS137 OMW137 ODA137 NTE137 NJI137 MZM137 MPQ137 MFU137 LVY137 LMC137 LCG137 KSK137 KIO137 JYS137 JOW137 JFA137 IVE137 ILI137 IBM137 HRQ137 HHU137 GXY137 GOC137 GEG137 FUK137 FKO137 FAS137 EQW137 EHA137 DXE137 DNI137 DDM137 CTQ137 CJU137 BZY137 BQC137 BGG137 AWK137 AMO137 ACS137 SW137 JA137 WVM137 ALQ117:ALQ118 O299:O300 VRY237 VIC237 UYG237 UOK237 UEO237 TUS237 TKW237 TBA237 SRE237 SHI237 RXM237 RNQ237 RDU237 QTY237 QKC237 QAG237 PQK237 PGO237 OWS237 OMW237 ODA237 NTE237 NJI237 MZM237 MPQ237 MFU237 LVY237 LMC237 LCG237 KSK237 KIO237 JYS237 JOW237 JFA237 IVE237 ILI237 IBM237 HRQ237 HHU237 GXY237 GOC237 GEG237 FUK237 FKO237 FAS237 EQW237 EHA237 DXE237 DNI237 DDM237 CTQ237 CJU237 BZY237 BQC237 BGG237 AWK237 AMO237 ACS237 SW237 JA237 WVM237 WLQ237 DXA134 BZS135 ACN231 ACQ70:ACQ71 AMM70:AMM71 AWI70:AWI71 BGE70:BGE71 BQA70:BQA71 BZW70:BZW71 CJS70:CJS71 CTO70:CTO71 DDK70:DDK71 DNG70:DNG71 DXC70:DXC71 EGY70:EGY71 EQU70:EQU71 FAQ70:FAQ71 FKM70:FKM71 FUI70:FUI71 GEE70:GEE71 GOA70:GOA71 GXW70:GXW71 HHS70:HHS71 HRO70:HRO71 IBK70:IBK71 ILG70:ILG71 IVC70:IVC71 JEY70:JEY71 JOU70:JOU71 JYQ70:JYQ71 KIM70:KIM71 KSI70:KSI71 LCE70:LCE71 LMA70:LMA71 LVW70:LVW71 MFS70:MFS71 MPO70:MPO71 MZK70:MZK71 NJG70:NJG71 NTC70:NTC71 OCY70:OCY71 OMU70:OMU71 OWQ70:OWQ71 PGM70:PGM71 PQI70:PQI71 QAE70:QAE71 QKA70:QKA71 QTW70:QTW71 RDS70:RDS71 RNO70:RNO71 RXK70:RXK71 SHG70:SHG71 SRC70:SRC71 TAY70:TAY71 TKU70:TKU71 TUQ70:TUQ71 UEM70:UEM71 UOI70:UOI71 UYE70:UYE71 VIA70:VIA71 VRW70:VRW71 WBS70:WBS71 WLO70:WLO71 WVK70:WVK71 IY70:IY71 SU70:SU71 WVO355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IY28 SU28 N28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IY31 SU31 N31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IY36 SU36 N36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IY39 SU39 AMQ144 CJO135 CTK135 DDG135 DNC135 DWY135 EGU135 EQQ135 FAM135 FKI135 FUE135 GEA135 GNW135 GXS135 HHO135 HRK135 IBG135 ILC135 IUY135 JEU135 JOQ135 JYM135 KII135 KSE135 LCA135 LLW135 LVS135 MFO135 MPK135 MZG135 NJC135 NSY135 OCU135 OMQ135 OWM135 PGI135 PQE135 QAA135 QJW135 QTS135 RDO135 RNK135 RXG135 SHC135 SQY135 TAU135 TKQ135 TUM135 UEI135 UOE135 UYA135 VHW135 VRS135 WBO135 WLK135 WVG135 IU135 SQ135 ACM135 AMI135 AWE135 BGA135 BGI144 IY238 WVK238 WLO238 WBS238 VRW238 VIA238 UYE238 UOI238 UEM238 TUQ238 TKU238 TAY238 SRC238 SHG238 RXK238 RNO238 RDS238 QTW238 QKA238 QAE238 PQI238 PGM238 OWQ238 OMU238 OCY238 NTC238 NJG238 MZK238 MPO238 MFS238 LVW238 LMA238 LCE238 KSI238 KIM238 JYQ238 JOU238 JEY238 IVC238 ILG238 IBK238 HRO238 HHS238 GXW238 GOA238 GEE238 FUI238 FKM238 FAQ238 EQU238 EGY238 DXC238 DNG238 DDK238 CTO238 CJS238 BZW238 BQA238 BGE238 AWI238 AMM238 WBU237 BZH143 M240:M241 O72:O120 ACE72 AMA72 AVW72 BFS72 BPO72 BZK72 CJG72 CTC72 DCY72 DMU72 DWQ72 EGM72 EQI72 FAE72 FKA72 FTW72 GDS72 GNO72 GXK72 HHG72 HRC72 IAY72 IKU72 IUQ72 JEM72 JOI72 JYE72 KIA72 KRW72 LBS72 LLO72 LVK72 MFG72 MPC72 MYY72 NIU72 NSQ72 OCM72 OMI72 OWE72 PGA72 PPW72 PZS72 QJO72 QTK72 RDG72 RNC72 RWY72 SGU72 SQQ72 TAM72 TKI72 TUE72 UEA72 UNW72 UXS72 VHO72 VRK72 WBG72 WLC72 WUY72 IM72 SI72 ALQ73:ALQ74 AVM73:AVM74 BFI73:BFI74 BPE73:BPE74 BZA73:BZA74 CIW73:CIW74 CSS73:CSS74 DCO73:DCO74 DMK73:DMK74 DWG73:DWG74 EGC73:EGC74 EPY73:EPY74 EZU73:EZU74 FJQ73:FJQ74 FTM73:FTM74 GDI73:GDI74 GNE73:GNE74 GXA73:GXA74 HGW73:HGW74 HQS73:HQS74 IAO73:IAO74 IKK73:IKK74 IUG73:IUG74 JEC73:JEC74 JNY73:JNY74 JXU73:JXU74 KHQ73:KHQ74 KRM73:KRM74 LBI73:LBI74 LLE73:LLE74 LVA73:LVA74 MEW73:MEW74 MOS73:MOS74 MYO73:MYO74 NIK73:NIK74 NSG73:NSG74 OCC73:OCC74 OLY73:OLY74 OVU73:OVU74 PFQ73:PFQ74 PPM73:PPM74 PZI73:PZI74 QJE73:QJE74 QTA73:QTA74 RCW73:RCW74 RMS73:RMS74 RWO73:RWO74 SGK73:SGK74 SQG73:SQG74 TAC73:TAC74 TJY73:TJY74 TTU73:TTU74 UDQ73:UDQ74 UNM73:UNM74 UXI73:UXI74 VHE73:VHE74 VRA73:VRA74 WAW73:WAW74 WKS73:WKS74 WUO73:WUO74 IC73:IC74 ACE77 AMA77 AVW77 BFS77 BPO77 BZK77 CJG77 CTC77 DCY77 DMU77 DWQ77 EGM77 EQI77 FAE77 FKA77 FTW77 GDS77 GNO77 GXK77 HHG77 HRC77 IAY77 IKU77 IUQ77 JEM77 JOI77 JYE77 KIA77 KRW77 LBS77 LLO77 LVK77 MFG77 MPC77 MYY77 NIU77 NSQ77 OCM77 OMI77 OWE77 PGA77 PPW77 PZS77 QJO77 QTK77 RDG77 RNC77 RWY77 SGU77 SQQ77 TAM77 TKI77 TUE77 UEA77 UNW77 UXS77 VHO77 VRK77 WBG77 WLC77 WUY77 IM77 SI77 ALQ78:ALQ79 AVM78:AVM79 BFI78:BFI79 BPE78:BPE79 BZA78:BZA79 CIW78:CIW79 CSS78:CSS79 DCO78:DCO79 DMK78:DMK79 DWG78:DWG79 EGC78:EGC79 EPY78:EPY79 EZU78:EZU79 FJQ78:FJQ79 FTM78:FTM79 GDI78:GDI79 GNE78:GNE79 GXA78:GXA79 HGW78:HGW79 HQS78:HQS79 IAO78:IAO79 IKK78:IKK79 IUG78:IUG79 JEC78:JEC79 JNY78:JNY79 JXU78:JXU79 KHQ78:KHQ79 KRM78:KRM79 LBI78:LBI79 LLE78:LLE79 LVA78:LVA79 MEW78:MEW79 MOS78:MOS79 MYO78:MYO79 NIK78:NIK79 NSG78:NSG79 OCC78:OCC79 OLY78:OLY79 OVU78:OVU79 PFQ78:PFQ79 PPM78:PPM79 PZI78:PZI79 QJE78:QJE79 QTA78:QTA79 RCW78:RCW79 RMS78:RMS79 RWO78:RWO79 SGK78:SGK79 SQG78:SQG79 TAC78:TAC79 TJY78:TJY79 TTU78:TTU79 UDQ78:UDQ79 UNM78:UNM79 UXI78:UXI79 VHE78:VHE79 VRA78:VRA79 WAW78:WAW79 WKS78:WKS79 WUO78:WUO79 IC78:IC79 RY78:RY79 SI82 ACE82 AMA82 AVW82 BFS82 BPO82 BZK82 CJG82 CTC82 DCY82 DMU82 DWQ82 EGM82 EQI82 FAE82 FKA82 FTW82 GDS82 GNO82 GXK82 HHG82 HRC82 IAY82 IKU82 IUQ82 JEM82 JOI82 JYE82 KIA82 KRW82 LBS82 LLO82 LVK82 MFG82 MPC82 MYY82 NIU82 NSQ82 OCM82 OMI82 OWE82 PGA82 PPW82 PZS82 QJO82 QTK82 RDG82 RNC82 RWY82 SGU82 SQQ82 TAM82 TKI82 TUE82 UEA82 UNW82 UXS82 VHO82 VRK82 WBG82 WLC82 WUY82 IM82 ALQ83:ALQ84 AVM83:AVM84 BFI83:BFI84 BPE83:BPE84 BZA83:BZA84 CIW83:CIW84 CSS83:CSS84 DCO83:DCO84 DMK83:DMK84 DWG83:DWG84 EGC83:EGC84 EPY83:EPY84 EZU83:EZU84 FJQ83:FJQ84 FTM83:FTM84 GDI83:GDI84 GNE83:GNE84 GXA83:GXA84 HGW83:HGW84 HQS83:HQS84 IAO83:IAO84 IKK83:IKK84 IUG83:IUG84 JEC83:JEC84 JNY83:JNY84 JXU83:JXU84 KHQ83:KHQ84 KRM83:KRM84 LBI83:LBI84 LLE83:LLE84 LVA83:LVA84 MEW83:MEW84 MOS83:MOS84 MYO83:MYO84 NIK83:NIK84 NSG83:NSG84 OCC83:OCC84 OLY83:OLY84 OVU83:OVU84 PFQ83:PFQ84 PPM83:PPM84 PZI83:PZI84 QJE83:QJE84 QTA83:QTA84 RCW83:RCW84 RMS83:RMS84 RWO83:RWO84 SGK83:SGK84 SQG83:SQG84 TAC83:TAC84 TJY83:TJY84 TTU83:TTU84 UDQ83:UDQ84 UNM83:UNM84 UXI83:UXI84 VHE83:VHE84 VRA83:VRA84 WAW83:WAW84 WKS83:WKS84 WUO83:WUO84 IC83:IC84 RY83:RY84 IM87:IM88 SI87:SI88 ACE87:ACE88 AMA87:AMA88 AVW87:AVW88 BFS87:BFS88 BPO87:BPO88 BZK87:BZK88 CJG87:CJG88 CTC87:CTC88 DCY87:DCY88 DMU87:DMU88 DWQ87:DWQ88 EGM87:EGM88 EQI87:EQI88 FAE87:FAE88 FKA87:FKA88 FTW87:FTW88 GDS87:GDS88 GNO87:GNO88 GXK87:GXK88 HHG87:HHG88 HRC87:HRC88 IAY87:IAY88 IKU87:IKU88 IUQ87:IUQ88 JEM87:JEM88 JOI87:JOI88 JYE87:JYE88 KIA87:KIA88 KRW87:KRW88 LBS87:LBS88 LLO87:LLO88 LVK87:LVK88 MFG87:MFG88 MPC87:MPC88 MYY87:MYY88 NIU87:NIU88 NSQ87:NSQ88 OCM87:OCM88 OMI87:OMI88 OWE87:OWE88 PGA87:PGA88 PPW87:PPW88 PZS87:PZS88 QJO87:QJO88 QTK87:QTK88 RDG87:RDG88 RNC87:RNC88 RWY87:RWY88 SGU87:SGU88 SQQ87:SQQ88 TAM87:TAM88 TKI87:TKI88 TUE87:TUE88 UEA87:UEA88 UNW87:UNW88 UXS87:UXS88 VHO87:VHO88 VRK87:VRK88 WBG87:WBG88 WLC87:WLC88 WUY87:WUY88 ALQ89 AVM89 BFI89 BPE89 BZA89 CIW89 CSS89 DCO89 DMK89 DWG89 EGC89 EPY89 EZU89 FJQ89 FTM89 GDI89 GNE89 GXA89 HGW89 HQS89 IAO89 IKK89 IUG89 JEC89 JNY89 JXU89 KHQ89 KRM89 LBI89 LLE89 LVA89 MEW89 MOS89 MYO89 NIK89 NSG89 OCC89 OLY89 OVU89 PFQ89 PPM89 PZI89 QJE89 QTA89 RCW89 RMS89 RWO89 SGK89 SQG89 TAC89 TJY89 TTU89 UDQ89 UNM89 UXI89 VHE89 VRA89 WAW89 WKS89 WUO89 IC89 RY89 WUY91 IM91 SI91 ACE91 AMA91 AVW91 BFS91 BPO91 BZK91 CJG91 CTC91 DCY91 DMU91 DWQ91 EGM91 EQI91 FAE91 FKA91 FTW91 GDS91 GNO91 GXK91 HHG91 HRC91 IAY91 IKU91 IUQ91 JEM91 JOI91 JYE91 KIA91 KRW91 LBS91 LLO91 LVK91 MFG91 MPC91 MYY91 NIU91 NSQ91 OCM91 OMI91 OWE91 PGA91 PPW91 PZS91 QJO91 QTK91 RDG91 RNC91 RWY91 SGU91 SQQ91 TAM91 TKI91 TUE91 UEA91 UNW91 UXS91 VHO91 VRK91 WBG91 WLC91 ALQ92 AVM92 BFI92 BPE92 BZA92 CIW92 CSS92 DCO92 DMK92 DWG92 EGC92 EPY92 EZU92 FJQ92 FTM92 GDI92 GNE92 GXA92 HGW92 HQS92 IAO92 IKK92 IUG92 JEC92 JNY92 JXU92 KHQ92 KRM92 LBI92 LLE92 LVA92 MEW92 MOS92 MYO92 NIK92 NSG92 OCC92 OLY92 OVU92 PFQ92 PPM92 PZI92 QJE92 QTA92 RCW92 RMS92 RWO92 SGK92 SQG92 TAC92 TJY92 TTU92 UDQ92 UNM92 UXI92 VHE92 VRA92 WAW92 WKS92 WUO92 IC92 RY92 WLC94 WUY94 IM94 SI94 ACE94 AMA94 AVW94 BFS94 BPO94 BZK94 CJG94 CTC94 DCY94 DMU94 DWQ94 EGM94 EQI94 FAE94 FKA94 FTW94 GDS94 GNO94 GXK94 HHG94 HRC94 IAY94 IKU94 IUQ94 JEM94 JOI94 JYE94 KIA94 KRW94 LBS94 LLO94 LVK94 MFG94 MPC94 MYY94 NIU94 NSQ94 OCM94 OMI94 OWE94 PGA94 PPW94 PZS94 QJO94 QTK94 RDG94 RNC94 RWY94 SGU94 SQQ94 TAM94 TKI94 TUE94 UEA94 UNW94 UXS94 VHO94 VRK94 WBG94 ALQ95:ALQ96 AVM95:AVM96 BFI95:BFI96 BPE95:BPE96 BZA95:BZA96 CIW95:CIW96 CSS95:CSS96 DCO95:DCO96 DMK95:DMK96 DWG95:DWG96 EGC95:EGC96 EPY95:EPY96 EZU95:EZU96 FJQ95:FJQ96 FTM95:FTM96 GDI95:GDI96 GNE95:GNE96 GXA95:GXA96 HGW95:HGW96 HQS95:HQS96 IAO95:IAO96 IKK95:IKK96 IUG95:IUG96 JEC95:JEC96 JNY95:JNY96 JXU95:JXU96 KHQ95:KHQ96 KRM95:KRM96 LBI95:LBI96 LLE95:LLE96 LVA95:LVA96 MEW95:MEW96 MOS95:MOS96 MYO95:MYO96 NIK95:NIK96 NSG95:NSG96 OCC95:OCC96 OLY95:OLY96 OVU95:OVU96 PFQ95:PFQ96 PPM95:PPM96 PZI95:PZI96 QJE95:QJE96 QTA95:QTA96 RCW95:RCW96 RMS95:RMS96 RWO95:RWO96 SGK95:SGK96 SQG95:SQG96 TAC95:TAC96 TJY95:TJY96 TTU95:TTU96 UDQ95:UDQ96 UNM95:UNM96 UXI95:UXI96 VHE95:VHE96 VRA95:VRA96 WAW95:WAW96 WKS95:WKS96 WUO95:WUO96 IC95:IC96 RY95:RY96 WBG98 WLC98 WUY98 IM98 SI98 ACE98 AMA98 AVW98 BFS98 BPO98 BZK98 CJG98 CTC98 DCY98 DMU98 DWQ98 EGM98 EQI98 FAE98 FKA98 FTW98 GDS98 GNO98 GXK98 HHG98 HRC98 IAY98 IKU98 IUQ98 JEM98 JOI98 JYE98 KIA98 KRW98 LBS98 LLO98 LVK98 MFG98 MPC98 MYY98 NIU98 NSQ98 OCM98 OMI98 OWE98 PGA98 PPW98 PZS98 QJO98 QTK98 RDG98 RNC98 RWY98 SGU98 SQQ98 TAM98 TKI98 TUE98 UEA98 UNW98 UXS98 VHO98 VRK98 ALQ99:ALQ100 AVM99:AVM100 BFI99:BFI100 BPE99:BPE100 BZA99:BZA100 CIW99:CIW100 CSS99:CSS100 DCO99:DCO100 DMK99:DMK100 DWG99:DWG100 EGC99:EGC100 EPY99:EPY100 EZU99:EZU100 FJQ99:FJQ100 FTM99:FTM100 GDI99:GDI100 GNE99:GNE100 GXA99:GXA100 HGW99:HGW100 HQS99:HQS100 IAO99:IAO100 IKK99:IKK100 IUG99:IUG100 JEC99:JEC100 JNY99:JNY100 JXU99:JXU100 KHQ99:KHQ100 KRM99:KRM100 LBI99:LBI100 LLE99:LLE100 LVA99:LVA100 MEW99:MEW100 MOS99:MOS100 MYO99:MYO100 NIK99:NIK100 NSG99:NSG100 OCC99:OCC100 OLY99:OLY100 OVU99:OVU100 PFQ99:PFQ100 PPM99:PPM100 PZI99:PZI100 QJE99:QJE100 QTA99:QTA100 RCW99:RCW100 RMS99:RMS100 RWO99:RWO100 SGK99:SGK100 SQG99:SQG100 TAC99:TAC100 TJY99:TJY100 TTU99:TTU100 UDQ99:UDQ100 UNM99:UNM100 UXI99:UXI100 VHE99:VHE100 VRA99:VRA100 WAW99:WAW100 WKS99:WKS100 WUO99:WUO100 IC99:IC100 RY99:RY100 VRK103 WBG103 WLC103 WUY103 IM103 SI103 ACE103 AMA103 AVW103 BFS103 BPO103 BZK103 CJG103 CTC103 DCY103 DMU103 DWQ103 EGM103 EQI103 FAE103 FKA103 FTW103 GDS103 GNO103 GXK103 HHG103 HRC103 IAY103 IKU103 IUQ103 JEM103 JOI103 JYE103 KIA103 KRW103 LBS103 LLO103 LVK103 MFG103 MPC103 MYY103 NIU103 NSQ103 OCM103 OMI103 OWE103 PGA103 PPW103 PZS103 QJO103 QTK103 RDG103 RNC103 RWY103 SGU103 SQQ103 TAM103 TKI103 TUE103 UEA103 UNW103 UXS103 VHO103 ALQ104:ALQ105 AVM104:AVM105 BFI104:BFI105 BPE104:BPE105 BZA104:BZA105 CIW104:CIW105 CSS104:CSS105 DCO104:DCO105 DMK104:DMK105 DWG104:DWG105 EGC104:EGC105 EPY104:EPY105 EZU104:EZU105 FJQ104:FJQ105 FTM104:FTM105 GDI104:GDI105 GNE104:GNE105 GXA104:GXA105 HGW104:HGW105 HQS104:HQS105 IAO104:IAO105 IKK104:IKK105 IUG104:IUG105 JEC104:JEC105 JNY104:JNY105 JXU104:JXU105 KHQ104:KHQ105 KRM104:KRM105 LBI104:LBI105 LLE104:LLE105 LVA104:LVA105 MEW104:MEW105 MOS104:MOS105 MYO104:MYO105 NIK104:NIK105 NSG104:NSG105 OCC104:OCC105 OLY104:OLY105 OVU104:OVU105 PFQ104:PFQ105 PPM104:PPM105 PZI104:PZI105 QJE104:QJE105 QTA104:QTA105 RCW104:RCW105 RMS104:RMS105 RWO104:RWO105 SGK104:SGK105 SQG104:SQG105 TAC104:TAC105 TJY104:TJY105 TTU104:TTU105 UDQ104:UDQ105 UNM104:UNM105 UXI104:UXI105 VHE104:VHE105 VRA104:VRA105 WAW104:WAW105 WKS104:WKS105 WUO104:WUO105 IC104:IC105 RY104:RY105 VHO107 VRK107 WBG107 WLC107 WUY107 IM107 SI107 ACE107 AMA107 AVW107 BFS107 BPO107 BZK107 CJG107 CTC107 DCY107 DMU107 DWQ107 EGM107 EQI107 FAE107 FKA107 FTW107 GDS107 GNO107 GXK107 HHG107 HRC107 IAY107 IKU107 IUQ107 JEM107 JOI107 JYE107 KIA107 KRW107 LBS107 LLO107 LVK107 MFG107 MPC107 MYY107 NIU107 NSQ107 OCM107 OMI107 OWE107 PGA107 PPW107 PZS107 QJO107 QTK107 RDG107 RNC107 RWY107 SGU107 SQQ107 TAM107 TKI107 TUE107 UEA107 UNW107 UXS107 ALQ108:ALQ109 AVM108:AVM109 BFI108:BFI109 BPE108:BPE109 BZA108:BZA109 CIW108:CIW109 CSS108:CSS109 DCO108:DCO109 DMK108:DMK109 DWG108:DWG109 EGC108:EGC109 EPY108:EPY109 EZU108:EZU109 FJQ108:FJQ109 FTM108:FTM109 GDI108:GDI109 GNE108:GNE109 GXA108:GXA109 HGW108:HGW109 HQS108:HQS109 IAO108:IAO109 IKK108:IKK109 IUG108:IUG109 JEC108:JEC109 JNY108:JNY109 JXU108:JXU109 KHQ108:KHQ109 KRM108:KRM109 LBI108:LBI109 LLE108:LLE109 LVA108:LVA109 MEW108:MEW109 MOS108:MOS109 MYO108:MYO109 NIK108:NIK109 NSG108:NSG109 OCC108:OCC109 OLY108:OLY109 OVU108:OVU109 PFQ108:PFQ109 PPM108:PPM109 PZI108:PZI109 QJE108:QJE109 QTA108:QTA109 RCW108:RCW109 RMS108:RMS109 RWO108:RWO109 SGK108:SGK109 SQG108:SQG109 TAC108:TAC109 TJY108:TJY109 TTU108:TTU109 UDQ108:UDQ109 UNM108:UNM109 UXI108:UXI109 VHE108:VHE109 VRA108:VRA109 WAW108:WAW109 WKS108:WKS109 WUO108:WUO109 IC108:IC109 RY108:RY109 UXS111 UNW116 VHO111 VRK111 WBG111 WLC111 WUY111 IM111 SI111 ACE111 AMA111 AVW111 BFS111 BPO111 BZK111 CJG111 CTC111 DCY111 DMU111 DWQ111 EGM111 EQI111 FAE111 FKA111 FTW111 GDS111 GNO111 GXK111 HHG111 HRC111 IAY111 IKU111 IUQ111 JEM111 JOI111 JYE111 KIA111 KRW111 LBS111 LLO111 LVK111 MFG111 MPC111 MYY111 NIU111 NSQ111 OCM111 OMI111 OWE111 PGA111 PPW111 PZS111 QJO111 QTK111 RDG111 RNC111 RWY111 SGU111 SQQ111 TAM111 TKI111 TUE111 UEA111 UNW111 ALQ112:ALQ113 AVM112:AVM113 BFI112:BFI113 BPE112:BPE113 BZA112:BZA113 CIW112:CIW113 CSS112:CSS113 DCO112:DCO113 DMK112:DMK113 DWG112:DWG113 EGC112:EGC113 EPY112:EPY113 EZU112:EZU113 FJQ112:FJQ113 FTM112:FTM113 GDI112:GDI113 GNE112:GNE113 GXA112:GXA113 HGW112:HGW113 HQS112:HQS113 IAO112:IAO113 IKK112:IKK113 IUG112:IUG113 JEC112:JEC113 JNY112:JNY113 JXU112:JXU113 KHQ112:KHQ113 KRM112:KRM113 LBI112:LBI113 LLE112:LLE113 LVA112:LVA113 MEW112:MEW113 MOS112:MOS113 MYO112:MYO113 NIK112:NIK113 NSG112:NSG113 OCC112:OCC113 OLY112:OLY113 OVU112:OVU113 PFQ112:PFQ113 PPM112:PPM113 PZI112:PZI113 QJE112:QJE113 QTA112:QTA113 RCW112:RCW113 RMS112:RMS113 RWO112:RWO113 SGK112:SGK113 SQG112:SQG113 TAC112:TAC113 TJY112:TJY113 TTU112:TTU113 UDQ112:UDQ113 UNM112:UNM113 UXI112:UXI113 VHE112:VHE113 VRA112:VRA113 WAW112:WAW113 WKS112:WKS113 WUO112:WUO113 IC112:IC113 RY112:RY113 UEA116 AVM117:AVM118 BFI117:BFI118 BPE117:BPE118 BZA117:BZA118 CIW117:CIW118 CSS117:CSS118 DCO117:DCO118 DMK117:DMK118 DWG117:DWG118 EGC117:EGC118 EPY117:EPY118 EZU117:EZU118 FJQ117:FJQ118 FTM117:FTM118 GDI117:GDI118 GNE117:GNE118 GXA117:GXA118 HGW117:HGW118 HQS117:HQS118 IAO117:IAO118 IKK117:IKK118 IUG117:IUG118 JEC117:JEC118 JNY117:JNY118 JXU117:JXU118 KHQ117:KHQ118 KRM117:KRM118 LBI117:LBI118 LLE117:LLE118 LVA117:LVA118 MEW117:MEW118 MOS117:MOS118 MYO117:MYO118 NIK117:NIK118 NSG117:NSG118 OCC117:OCC118 OLY117:OLY118 OVU117:OVU118 PFQ117:PFQ118 PPM117:PPM118 PZI117:PZI118 QJE117:QJE118 QTA117:QTA118 RCW117:RCW118 RMS117:RMS118 RWO117:RWO118 SGK117:SGK118 SQG117:SQG118 TAC117:TAC118 TJY117:TJY118 TTU117:TTU118 UDQ117:UDQ118 UNM117:UNM118 UXI117:UXI118 VHE117:VHE118 VRA117:VRA118 WAW117:WAW118 WKS117:WKS118 WUO117:WUO118 IC117:IC118 RY117:RY118 RY73:RY74 WBJ138 VRN138 VHR138 UXV138 UNZ138 UED138 TUH138 TKL138 TAP138 SQT138 SGX138 RXB138 RNF138 RDJ138 QTN138 QJR138 PZV138 PPZ138 PGD138 OWH138 OML138 OCP138 NST138 NIX138 MZB138 MPF138 MFJ138 LVN138 LLR138 LBV138 KRZ138 KID138 JYH138 JOL138 JEP138 IUT138 IKX138 IBB138 HRF138 HHJ138 GXN138 GNR138 GDV138 FTZ138 FKD138 FAH138 EQL138 EGP138 DWT138 DMX138 DDB138 CTF138 CJJ138 BZN138 BPR138 BFV138 AVZ138 AMD138 ACH138 SL138 IP138 WVB138 M137:M142 O144:O146 CJD143 CSZ143 DCV143 DMR143 DWN143 EGJ143 EQF143 FAB143 FJX143 FTT143 GDP143 GNL143 GXH143 HHD143 HQZ143 IAV143 IKR143 IUN143 JEJ143 JOF143 JYB143 KHX143 KRT143 LBP143 LLL143 LVH143 MFD143 MOZ143 MYV143 NIR143 NSN143 OCJ143 OMF143 OWB143 PFX143 PPT143 PZP143 QJL143 QTH143 RDD143 RMZ143 RWV143 SGR143 SQN143 TAJ143 TKF143 TUB143 UDX143 UNT143 UXP143 VHL143 VRH143 WBD143 WKZ143 WUV143 IJ143 SF143 ACB143 ALX143 AVT143 BFP143 O51:O68 AMJ180 AWF180 BGB180 BPX180 BZT180 CJP180 CTL180 DDH180 DND180 DWZ180 EGV180 EQR180 FAN180 FKJ180 FUF180 GEB180 GNX180 GXT180 HHP180 HRL180 IBH180 ILD180 IUZ180 JEV180 JOR180 JYN180 KIJ180 KSF180 LCB180 LLX180 LVT180 MFP180 MPL180 MZH180 NJD180 NSZ180 OCV180 OMR180 OWN180 PGJ180 PQF180 QAB180 QJX180 QTT180 RDP180 RNL180 RXH180 SHD180 SQZ180 TAV180 TKR180 TUN180 UEJ180 UOF180 UYB180 VHX180 VRT180 WBP180 WLL180 WVH180 IV180 SR180 AMJ183 AWF183 BGB183 BPX183 BZT183 CJP183 CTL183 DDH183 DND183 DWZ183 EGV183 EQR183 FAN183 FKJ183 FUF183 GEB183 GNX183 GXT183 HHP183 HRL183 IBH183 ILD183 IUZ183 JEV183 JOR183 JYN183 KIJ183 KSF183 LCB183 LLX183 LVT183 MFP183 MPL183 MZH183 NJD183 NSZ183 OCV183 OMR183 OWN183 PGJ183 PQF183 QAB183 QJX183 QTT183 RDP183 RNL183 RXH183 SHD183 SQZ183 TAV183 TKR183 TUN183 UEJ183 UOF183 UYB183 VHX183 VRT183 WBP183 WLL183 WVH183 IV183 SR183 ACN186 AMJ186 AWF186 BGB186 BPX186 BZT186 CJP186 CTL186 DDH186 DND186 DWZ186 EGV186 EQR186 FAN186 FKJ186 FUF186 GEB186 GNX186 GXT186 HHP186 HRL186 IBH186 ILD186 IUZ186 JEV186 JOR186 JYN186 KIJ186 KSF186 LCB186 LLX186 LVT186 MFP186 MPL186 MZH186 NJD186 NSZ186 OCV186 OMR186 OWN186 PGJ186 PQF186 QAB186 QJX186 QTT186 RDP186 RNL186 RXH186 SHD186 SQZ186 TAV186 TKR186 TUN186 UEJ186 UOF186 UYB186 VHX186 VRT186 WBP186 WLL186 WVH186 IV186 SR186 ACN188 AMJ188 AWF188 BGB188 BPX188 BZT188 CJP188 CTL188 DDH188 DND188 DWZ188 EGV188 EQR188 FAN188 FKJ188 FUF188 GEB188 GNX188 GXT188 HHP188 HRL188 IBH188 ILD188 IUZ188 JEV188 JOR188 JYN188 KIJ188 KSF188 LCB188 LLX188 LVT188 MFP188 MPL188 MZH188 NJD188 NSZ188 OCV188 OMR188 OWN188 PGJ188 PQF188 QAB188 QJX188 QTT188 RDP188 RNL188 RXH188 SHD188 SQZ188 TAV188 TKR188 TUN188 UEJ188 UOF188 UYB188 VHX188 VRT188 WBP188 WLL188 WVH188 IV188 SR188 BQE133 AMJ190 AWF190 BGB190 BPX190 BZT190 CJP190 CTL190 DDH190 DND190 DWZ190 EGV190 EQR190 FAN190 FKJ190 FUF190 GEB190 GNX190 GXT190 HHP190 HRL190 IBH190 ILD190 IUZ190 JEV190 JOR190 JYN190 KIJ190 KSF190 LCB190 LLX190 LVT190 MFP190 MPL190 MZH190 NJD190 NSZ190 OCV190 OMR190 OWN190 PGJ190 PQF190 QAB190 QJX190 QTT190 RDP190 RNL190 RXH190 SHD190 SQZ190 TAV190 TKR190 TUN190 UEJ190 UOF190 UYB190 VHX190 VRT190 WBP190 WLL190 WVH190 IV190 SR190 ACN190 AMJ231 AWF231 BGB231 BPX231 BZT231 CJP231 CTL231 DDH231 DND231 DWZ231 EGV231 EQR231 FAN231 FKJ231 FUF231 GEB231 GNX231 GXT231 HHP231 HRL231 IBH231 ILD231 IUZ231 JEV231 JOR231 JYN231 KIJ231 KSF231 LCB231 LLX231 LVT231 MFP231 MPL231 MZH231 NJD231 NSZ231 OCV231 OMR231 OWN231 PGJ231 PQF231 QAB231 QJX231 QTT231 RDP231 RNL231 RXH231 SHD231 SQZ231 TAV231 TKR231 TUN231 UEJ231 UOF231 UYB231 VHX231 VRT231 WBP231 WLL231 WVH231 IV231 SR231 TC184 WVS331 L118:L120 BPL143 AWM144 ACU144 SY144 JC144 WVO144 WLS144 WBW144 VSA144 VIE144 UYI144 UOM144 UEQ144 TUU144 TKY144 TBC144 SRG144 SHK144 RXO144 RNS144 RDW144 QUA144 QKE144 QAI144 PQM144 PGQ144 OWU144 OMY144 ODC144 NTG144 NJK144 MZO144 MPS144 MFW144 LWA144 LME144 LCI144 KSM144 KIQ144 JYU144 JOY144 JFC144 IVG144 ILK144 IBO144 HRS144 HHW144 GYA144 GOE144 GEI144 FUM144 FKQ144 FAU144 EQY144 EHC144 DXG144 DNK144 DDO144 CTS144 CJW144 CAA144 BQE144 AWF147 BPW135 CTM126 CJQ126 BZU126 BPY126 BGC126 AWG126 AMK126 ACO126 SS126 IW126 WVI126 WLM126 WBQ126 VRU126 VHY126 UYC126 UOG126 UEK126 TUO126 TKS126 TAW126 SRA126 SHE126 RXI126 RNM126 RDQ126 QTU126 QJY126 QAC126 PQG126 PGK126 OWO126 OMS126 OCW126 NTA126 NJE126 MZI126 MPM126 MFQ126 LVU126 LLY126 LCC126 KSG126 KIK126 JYO126 JOS126 JEW126 IVA126 ILE126 IBI126 HRM126 HHQ126 GXU126 GNY126 GEC126 FUG126 FKK126 FAO126 EQS126 EGW126 DXA126 DNE126 DDI126 BQE127 BGI127 AMQ127 AWM127 ACU127 SY127 JC127 WVO127 WLS127 WBW127 VSA127 VIE127 UYI127 UOM127 UEQ127 TUU127 TKY127 TBC127 SRG127 SHK127 RXO127 RNS127 RDW127 QUA127 QKE127 QAI127 PQM127 PGQ127 OWU127 OMY127 ODC127 NTG127 NJK127 MZO127 MPS127 MFW127 LWA127 LME127 LCI127 KSM127 KIQ127 JYU127 JOY127 JFC127 IVG127 ILK127 IBO127 HRS127 HHW127 GYA127 GOE127 GEI127 FUM127 FKQ127 FAU127 EQY127 EHC127 DXG127 DNK127 DDO127 CTS127 CJW127 CAA127 DDI128 CTM128 CJQ128 BZU128 BPY128 BGC128 AWG128 AMK128 ACO128 SS128 IW128 WVI128 WLM128 WBQ128 VRU128 VHY128 UYC128 UOG128 UEK128 TUO128 TKS128 TAW128 SRA128 SHE128 RXI128 RNM128 RDQ128 QTU128 QJY128 QAC128 PQG128 PGK128 OWO128 OMS128 OCW128 NTA128 NJE128 MZI128 MPM128 MFQ128 LVU128 LLY128 LCC128 KSG128 KIK128 JYO128 JOS128 JEW128 IVA128 ILE128 IBI128 HRM128 HHQ128 GXU128 GNY128 GEC128 FUG128 FKK128 FAO128 EQS128 EGW128 DXA128 DNE128 BQE129 BGI129 AMQ129 AWM129 ACU129 SY129 JC129 WVO129 WLS129 WBW129 VSA129 VIE129 UYI129 UOM129 UEQ129 TUU129 TKY129 TBC129 SRG129 SHK129 RXO129 RNS129 RDW129 QUA129 QKE129 QAI129 PQM129 PGQ129 OWU129 OMY129 ODC129 NTG129 NJK129 MZO129 MPS129 MFW129 LWA129 LME129 LCI129 KSM129 KIQ129 JYU129 JOY129 JFC129 IVG129 ILK129 IBO129 HRS129 HHW129 GYA129 GOE129 GEI129 FUM129 FKQ129 FAU129 EQY129 EHC129 DXG129 DNK129 DDO129 CTS129 CJW129 CAA129 DNE130 DDI130 CTM130 CJQ130 BZU130 BPY130 BGC130 AWG130 AMK130 ACO130 SS130 IW130 WVI130 WLM130 WBQ130 VRU130 VHY130 UYC130 UOG130 UEK130 TUO130 TKS130 TAW130 SRA130 SHE130 RXI130 RNM130 RDQ130 QTU130 QJY130 QAC130 PQG130 PGK130 OWO130 OMS130 OCW130 NTA130 NJE130 MZI130 MPM130 MFQ130 LVU130 LLY130 LCC130 KSG130 KIK130 JYO130 JOS130 JEW130 IVA130 ILE130 IBI130 HRM130 HHQ130 GXU130 GNY130 GEC130 FUG130 FKK130 FAO130 EQS130 EGW130 DXA130 BQE131 BGI131 AMQ131 AWM131 ACU131 SY131 JC131 WVO131 WLS131 WBW131 VSA131 VIE131 UYI131 UOM131 UEQ131 TUU131 TKY131 TBC131 SRG131 SHK131 RXO131 RNS131 RDW131 QUA131 QKE131 QAI131 PQM131 PGQ131 OWU131 OMY131 ODC131 NTG131 NJK131 MZO131 MPS131 MFW131 LWA131 LME131 LCI131 KSM131 KIQ131 JYU131 JOY131 JFC131 IVG131 ILK131 IBO131 HRS131 HHW131 GYA131 GOE131 GEI131 FUM131 FKQ131 FAU131 EQY131 EHC131 DXG131 DNK131 DDO131 CTS131 CJW131 CAA131 DXA132 DNE132 DDI132 CTM132 CJQ132 BZU132 BPY132 BGC132 AWG132 AMK132 ACO132 SS132 IW132 WVI132 WLM132 WBQ132 VRU132 VHY132 UYC132 UOG132 UEK132 TUO132 TKS132 TAW132 SRA132 SHE132 RXI132 RNM132 RDQ132 QTU132 QJY132 QAC132 PQG132 PGK132 OWO132 OMS132 OCW132 NTA132 NJE132 MZI132 MPM132 MFQ132 LVU132 LLY132 LCC132 KSG132 KIK132 JYO132 JOS132 JEW132 IVA132 ILE132 IBI132 HRM132 HHQ132 GXU132 GNY132 GEC132 FUG132 FKK132 FAO132 EQS132 EGW132 EGW134 BGI133 AMQ133 AWM133 ACU133 SY133 JC133 WVO133 WLS133 WBW133 VSA133 VIE133 UYI133 UOM133 UEQ133 TUU133 TKY133 TBC133 SRG133 SHK133 RXO133 RNS133 RDW133 QUA133 QKE133 QAI133 PQM133 PGQ133 OWU133 OMY133 ODC133 NTG133 NJK133 MZO133 MPS133 MFW133 LWA133 LME133 LCI133 KSM133 KIQ133 JYU133 JOY133 JFC133 IVG133 ILK133 IBO133 HRS133 HHW133 GYA133 GOE133 GEI133 FUM133 FKQ133 FAU133 EQY133 EHC133 DXG133 DNK133 DDO133 CTS133 CJW133 CAA133 TC181 ACN180 JG181 WVS181 WLW181 WCA181 VSE181 VII181 UYM181 UOQ181 UEU181 TUY181 TLC181 TBG181 SRK181 SHO181 RXS181 RNW181 REA181 QUE181 QKI181 QAM181 PQQ181 PGU181 OWY181 ONC181 ODG181 NTK181 NJO181 MZS181 MPW181 MGA181 LWE181 LMI181 LCM181 KSQ181 KIU181 JYY181 JPC181 JFG181 IVK181 ILO181 IBS181 HRW181 HIA181 GYE181 GOI181 GEM181 FUQ181 FKU181 FAY181 ERC181 EHG181 DXK181 DNO181 DDS181 CTW181 CKA181 CAE181 BQI181 BGM181 AWQ181 AMU181 ACY181 ACQ238 ACN183 JG184 WVS184 WLW184 WCA184 VSE184 VII184 UYM184 UOQ184 UEU184 TUY184 TLC184 TBG184 SRK184 SHO184 RXS184 RNW184 REA184 QUE184 QKI184 QAM184 PQQ184 PGU184 OWY184 ONC184 ODG184 NTK184 NJO184 MZS184 MPW184 MGA184 LWE184 LMI184 LCM184 KSQ184 KIU184 JYY184 JPC184 JFG184 IVK184 ILO184 IBS184 HRW184 HIA184 GYE184 GOI184 GEM184 FUQ184 FKU184 FAY184 ERC184 EHG184 DXK184 DNO184 DDS184 CTW184 CKA184 CAE184 BQI184 BGM184 AWQ184 AMU184 ACY184 AMJ139:AMJ142 AWF139:AWF142 ACN147 SR147 JC148:JC149 IV147 WVH147 WLL147 WBP147 VRT147 VHX147 UYB147 UOF147 UEJ147 TUN147 TKR147 TAV147 SQZ147 SHD147 RXH147 RNL147 RDP147 QTT147 QJX147 QAB147 PQF147 PGJ147 OWN147 OMR147 OCV147 NSZ147 NJD147 MZH147 MPL147 MFP147 LVT147 LLX147 LCB147 KSF147 KIJ147 JYN147 JOR147 JEV147 IUZ147 ILD147 IBH147 HRL147 HHP147 GXT147 GNX147 GEB147 FUF147 FKJ147 FAN147 EQR147 EGV147 DWZ147 DND147 DDH147 CTL147 CJP147 BZT147 BPX147 BGB147 ALV146 WLF138 ACN139:ACN142 SR139:SR142 IV139:IV142 WVH139:WVH142 WLL139:WLL142 WBP139:WBP142 VRT139:VRT142 VHX139:VHX142 UYB139:UYB142 UOF139:UOF142 UEJ139:UEJ142 TUN139:TUN142 TKR139:TKR142 TAV139:TAV142 SQZ139:SQZ142 SHD139:SHD142 RXH139:RXH142 RNL139:RNL142 RDP139:RDP142 QTT139:QTT142 QJX139:QJX142 QAB139:QAB142 PQF139:PQF142 PGJ139:PGJ142 OWN139:OWN142 OMR139:OMR142 OCV139:OCV142 NSZ139:NSZ142 NJD139:NJD142 MZH139:MZH142 MPL139:MPL142 MFP139:MFP142 LVT139:LVT142 LLX139:LLX142 LCB139:LCB142 KSF139:KSF142 KIJ139:KIJ142 JYN139:JYN142 JOR139:JOR142 JEV139:JEV142 IUZ139:IUZ142 ILD139:ILD142 IBH139:IBH142 HRL139:HRL142 HHP139:HHP142 GXT139:GXT142 GNX139:GNX142 GEB139:GEB142 FUF139:FUF142 FKJ139:FKJ142 FAN139:FAN142 EQR139:EQR142 EGV139:EGV142 DWZ139:DWZ142 DND139:DND142 DDH139:DDH142 CTL139:CTL142 CJP139:CJP142 BZT139:BZT142 BPX139:BPX142 M200:M229 WVO341:WVO343 M177:M192 SY355 M194:M195 M197:M198 IY236 JG333:JG335 TC333:TC335 ACY333:ACY335 AMU333:AMU335 AWQ333:AWQ335 BGM333:BGM335 BQI333:BQI335 CAE333:CAE335 CKA333:CKA335 CTW333:CTW335 DDS333:DDS335 DNO333:DNO335 DXK333:DXK335 EHG333:EHG335 ERC333:ERC335 FAY333:FAY335 FKU333:FKU335 FUQ333:FUQ335 GEM333:GEM335 GOI333:GOI335 GYE333:GYE335 HIA333:HIA335 HRW333:HRW335 IBS333:IBS335 ILO333:ILO335 IVK333:IVK335 JFG333:JFG335 JPC333:JPC335 JYY333:JYY335 KIU333:KIU335 KSQ333:KSQ335 LCM333:LCM335 LMI333:LMI335 LWE333:LWE335 MGA333:MGA335 MPW333:MPW335 MZS333:MZS335 NJO333:NJO335 NTK333:NTK335 ODG333:ODG335 ONC333:ONC335 OWY333:OWY335 PGU333:PGU335 PQQ333:PQQ335 QAM333:QAM335 QKI333:QKI335 QUE333:QUE335 REA333:REA335 RNW333:RNW335 RXS333:RXS335 SHO333:SHO335 SRK333:SRK335 TBG333:TBG335 TLC333:TLC335 TUY333:TUY335 UEU333:UEU335 UOQ333:UOQ335 UYM333:UYM335 VII333:VII335 VSE333:VSE335 WCA333:WCA335 WLW333:WLW335 JC355 ACC336:ACC337 M232:M234 SU236 ACQ236 AMM236 AWI236 BGE236 BQA236 BZW236 CJS236 CTO236 DDK236 DNG236 DXC236 EGY236 EQU236 FAQ236 FKM236 FUI236 GEE236 GOA236 GXW236 HHS236 HRO236 IBK236 ILG236 IVC236 JEY236 JOU236 JYQ236 KIM236 KSI236 LCE236 LMA236 LVW236 MFS236 MPO236 MZK236 NJG236 NTC236 OCY236 OMU236 OWQ236 PGM236 PQI236 QAE236 QKA236 QTW236 RDS236 RNO236 RXK236 SHG236 SRC236 TAY236 TKU236 TUQ236 UEM236 UOI236 UYE236 VIA236 VRW236 WBS236 WLO236 WVK236 WVS327 JG327 TC327 ACY327 AMU327 AWQ327 BGM327 BQI327 CAE327 CKA327 CTW327 DDS327 DNO327 DXK327 EHG327 ERC327 FAY327 FKU327 FUQ327 GEM327 GOI327 GYE327 HIA327 HRW327 IBS327 ILO327 IVK327 JFG327 JPC327 JYY327 KIU327 KSQ327 LCM327 LMI327 LWE327 MGA327 MPW327 MZS327 NJO327 NTK327 ODG327 ONC327 OWY327 PGU327 PQQ327 QAM327 QKI327 QUE327 REA327 RNW327 RXS327 SHO327 SRK327 TBG327 TLC327 TUY327 UEU327 UOQ327 UYM327 VII327 VSE327 WCA327 WLW327 M319:M331 WVS329 JG329 TC329 ACY329 AMU329 AWQ329 BGM329 BQI329 CAE329 CKA329 CTW329 DDS329 DNO329 DXK329 EHG329 ERC329 FAY329 FKU329 FUQ329 GEM329 GOI329 GYE329 HIA329 HRW329 IBS329 ILO329 IVK329 JFG329 JPC329 JYY329 KIU329 KSQ329 LCM329 LMI329 LWE329 MGA329 MPW329 MZS329 NJO329 NTK329 ODG329 ONC329 OWY329 PGU329 PQQ329 QAM329 QKI329 QUE329 REA329 RNW329 RXS329 SHO329 SRK329 TBG329 TLC329 TUY329 UEU329 UOQ329 UYM329 VII329 VSE329 WCA329 WLW329 O177:O178 JG331 TC331 ACY331 AMU331 AWQ331 BGM331 BQI331 CAE331 CKA331 CTW331 DDS331 DNO331 DXK331 EHG331 ERC331 FAY331 FKU331 FUQ331 GEM331 GOI331 GYE331 HIA331 HRW331 IBS331 ILO331 IVK331 JFG331 JPC331 JYY331 KIU331 KSQ331 LCM331 LMI331 LWE331 MGA331 MPW331 MZS331 NJO331 NTK331 ODG331 ONC331 OWY331 PGU331 PQQ331 QAM331 QKI331 QUE331 REA331 RNW331 RXS331 SHO331 SRK331 TBG331 TLC331 TUY331 UEU331 UOQ331 UYM331 VII331 VSE331 WCA331 WLW331 ABU73:ABU74 ABU78:ABU79 ABU83:ABU84 ABU108:ABU109 ABU95:ABU96 ABU104:ABU105 ABU99:ABU100 ABU112:ABU113 BPX145 BZT145 CJP145 CTL145 DDH145 DND145 DWZ145 EGV145 EQR145 FAN145 FKJ145 FUF145 GEB145 GNX145 GXT145 HHP145 HRL145 IBH145 ILD145 IUZ145 JEV145 JOR145 JYN145 KIJ145 KSF145 LCB145 LLX145 LVT145 MFP145 MPL145 MZH145 NJD145 NSZ145 OCV145 OMR145 OWN145 PGJ145 PQF145 QAB145 QJX145 QTT145 RDP145 RNL145 RXH145 SHD145 SQZ145 TAV145 TKR145 TUN145 UEJ145 UOF145 UYB145 VHX145 VRT145 WBP145 WLL145 WVH145 IV145 SR145 ACN145 AWF145 AMJ145 BGB145 M81 AVR146 ABZ146 SD146 IH146 WUT146 WKX146 WBB146 VRF146 VHJ146 UXN146 UNR146 UDV146 TTZ146 TKD146 TAH146 SQL146 SGP146 RWT146 RMX146 RDB146 QTF146 QJJ146 PZN146 PPR146 PFV146 OVZ146 OMD146 OCH146 NSL146 NIP146 MYT146 MOX146 MFB146 LVF146 LLJ146 LBN146 KRR146 KHV146 JXZ146 JOD146 JEH146 IUL146 IKP146 IAT146 HQX146 HHB146 GXF146 GNJ146 GDN146 FTR146 FJV146 EZZ146 EQD146 EGH146 DWL146 DMP146 DCT146 CSX146 CJB146 BZF146 BPJ146 BFN146 ABU89 ABU92 ALY336:ALY337 G150 O273:O274 O292:O293 WVS333:WVS335 AVU336:AVU337 BFQ336:BFQ337 BPM336:BPM337 BZI336:BZI337 CJE336:CJE337 CTA336:CTA337 DCW336:DCW337 DMS336:DMS337 DWO336:DWO337 EGK336:EGK337 EQG336:EQG337 FAC336:FAC337 FJY336:FJY337 FTU336:FTU337 GDQ336:GDQ337 GNM336:GNM337 GXI336:GXI337 HHE336:HHE337 HRA336:HRA337 IAW336:IAW337 IKS336:IKS337 IUO336:IUO337 JEK336:JEK337 JOG336:JOG337 JYC336:JYC337 KHY336:KHY337 KRU336:KRU337 LBQ336:LBQ337 LLM336:LLM337 LVI336:LVI337 MFE336:MFE337 MPA336:MPA337 MYW336:MYW337 NIS336:NIS337 NSO336:NSO337 OCK336:OCK337 OMG336:OMG337 OWC336:OWC337 PFY336:PFY337 PPU336:PPU337 PZQ336:PZQ337 QJM336:QJM337 QTI336:QTI337 RDE336:RDE337 RNA336:RNA337 RWW336:RWW337 SGS336:SGS337 SQO336:SQO337 TAK336:TAK337 TKG336:TKG337 TUC336:TUC337 UDY336:UDY337 UNU336:UNU337 UXQ336:UXQ337 VHM336:VHM337 VRI336:VRI337 WBE336:WBE337 WLA336:WLA337 WUW336:WUW337 IK336:IK337 O306:O307 M102 AMJ147 WVJ150 B150 SY148:SY149 ACU148:ACU149 AMQ148:AMQ149 AWM148:AWM149 BGI148:BGI149 BQE148:BQE149 CAA148:CAA149 CJW148:CJW149 CTS148:CTS149 DDO148:DDO149 DNK148:DNK149 DXG148:DXG149 EHC148:EHC149 EQY148:EQY149 FAU148:FAU149 FKQ148:FKQ149 FUM148:FUM149 GEI148:GEI149 GOE148:GOE149 GYA148:GYA149 HHW148:HHW149 HRS148:HRS149 IBO148:IBO149 ILK148:ILK149 IVG148:IVG149 JFC148:JFC149 JOY148:JOY149 JYU148:JYU149 KIQ148:KIQ149 KSM148:KSM149 LCI148:LCI149 LME148:LME149 LWA148:LWA149 MFW148:MFW149 MPS148:MPS149 MZO148:MZO149 NJK148:NJK149 NTG148:NTG149 ODC148:ODC149 OMY148:OMY149 OWU148:OWU149 PGQ148:PGQ149 PQM148:PQM149 QAI148:QAI149 QKE148:QKE149 QUA148:QUA149 RDW148:RDW149 RNS148:RNS149 RXO148:RXO149 SHK148:SHK149 SRG148:SRG149 TBC148:TBC149 TKY148:TKY149 TUU148:TUU149 UEQ148:UEQ149 UOM148:UOM149 UYI148:UYI149 VIE148:VIE149 VSA148:VSA149 WBW148:WBW149 WLS148:WLS149 WVO148:WVO149 IX150 ST150 ACP150 AML150 AWH150 BGD150 BPZ150 BZV150 CJR150 CTN150 DDJ150 DNF150 DXB150 EGX150 EQT150 FAP150 FKL150 FUH150 GED150 GNZ150 GXV150 HHR150 HRN150 IBJ150 ILF150 IVB150 JEX150 JOT150 JYP150 KIL150 KSH150 LCD150 LLZ150 LVV150 MFR150 MPN150 MZJ150 NJF150 NTB150 OCX150 OMT150 OWP150 PGL150 PQH150 QAD150 QJZ150 QTV150 RDR150 RNN150 RXJ150 SHF150 SRB150 TAX150 TKT150 TUP150 UEL150 UOH150 UYD150 VHZ150 VRV150 WBR150 O313:O314 M147:M149 JC341:JC343 SY341:SY343 ACU341:ACU343 AMQ341:AMQ343 AWM341:AWM343 BGI341:BGI343 BQE341:BQE343 CAA341:CAA343 CJW341:CJW343 CTS341:CTS343 DDO341:DDO343 DNK341:DNK343 DXG341:DXG343 EHC341:EHC343 EQY341:EQY343 FAU341:FAU343 FKQ341:FKQ343 FUM341:FUM343 GEI341:GEI343 GOE341:GOE343 GYA341:GYA343 HHW341:HHW343 HRS341:HRS343 IBO341:IBO343 ILK341:ILK343 IVG341:IVG343 JFC341:JFC343 JOY341:JOY343 JYU341:JYU343 KIQ341:KIQ343 KSM341:KSM343 LCI341:LCI343 LME341:LME343 LWA341:LWA343 MFW341:MFW343 MPS341:MPS343 MZO341:MZO343 NJK341:NJK343 NTG341:NTG343 ODC341:ODC343 OMY341:OMY343 OWU341:OWU343 PGQ341:PGQ343 PQM341:PQM343 QAI341:QAI343 QKE341:QKE343 QUA341:QUA343 RDW341:RDW343 RNS341:RNS343 RXO341:RXO343 SHK341:SHK343 SRG341:SRG343 TBC341:TBC343 TKY341:TKY343 TUU341:TUU343 UEQ341:UEQ343 UOM341:UOM343 UYI341:UYI343 VIE341:VIE343 VSA341:VSA343 WBW341:WBW343 TC262:TC263 N70:N71 L72:L115 ACY262:ACY263 AMU262:AMU263 AWQ262:AWQ263 BGM262:BGM263 BQI262:BQI263 CAE262:CAE263 CKA262:CKA263 CTW262:CTW263 DDS262:DDS263 DNO262:DNO263 DXK262:DXK263 EHG262:EHG263 ERC262:ERC263 FAY262:FAY263 FKU262:FKU263 FUQ262:FUQ263 GEM262:GEM263 GOI262:GOI263 GYE262:GYE263 HIA262:HIA263 HRW262:HRW263 IBS262:IBS263 ILO262:ILO263 IVK262:IVK263 JFG262:JFG263 JPC262:JPC263 JYY262:JYY263 KIU262:KIU263 KSQ262:KSQ263 LCM262:LCM263 LMI262:LMI263 LWE262:LWE263 MGA262:MGA263 MPW262:MPW263 MZS262:MZS263 NJO262:NJO263 NTK262:NTK263 ODG262:ODG263 ONC262:ONC263 OWY262:OWY263 PGU262:PGU263 PQQ262:PQQ263 QAM262:QAM263 QKI262:QKI263 QUE262:QUE263 REA262:REA263 RNW262:RNW263 RXS262:RXS263 SHO262:SHO263 SRK262:SRK263 TBG262:TBG263 TLC262:TLC263 TUY262:TUY263 UEU262:UEU263 UOQ262:UOQ263 UYM262:UYM263 VII262:VII263 VSE262:VSE263 WCA262:WCA263 WLW262:WLW263 WVS262:WVS263 WLS341:WLS343 O265:O266 WLN150 VRY167 UYG161:UYG163 VIC167 UOK161:UOK163 UYG167 UEO161:UEO163 UOK167 TUS161:TUS163 UEO167 TKW161:TKW163 TUS167 TBA161:TBA163 TKW167 SRE161:SRE163 TBA167 SHI161:SHI163 SRE167 RXM161:RXM163 SHI167 RNQ161:RNQ163 RXM167 RDU161:RDU163 RNQ167 QTY161:QTY163 RDU167 QKC161:QKC163 QTY167 QAG161:QAG163 QKC167 PQK161:PQK163 QAG167 PGO161:PGO163 PQK167 OWS161:OWS163 PGO167 OMW161:OMW163 OWS167 ODA161:ODA163 OMW167 NTE161:NTE163 ODA167 NJI161:NJI163 NTE167 MZM161:MZM163 NJI167 MPQ161:MPQ163 MZM167 MFU161:MFU163 MPQ167 LVY161:LVY163 MFU167 LMC161:LMC163 LVY167 LCG161:LCG163 LMC167 KSK161:KSK163 LCG167 KIO161:KIO163 KSK167 JYS161:JYS163 KIO167 JOW161:JOW163 JYS167 JFA161:JFA163 JOW167 IVE161:IVE163 JFA167 ILI161:ILI163 IVE167 IBM161:IBM163 ILI167 HRQ161:HRQ163 IBM167 HHU161:HHU163 HRQ167 GXY161:GXY163 HHU167 GOC161:GOC163 GXY167 GEG161:GEG163 GOC167 FUK161:FUK163 GEG167 FKO161:FKO163 FUK167 FAS161:FAS163 FKO167 EQW161:EQW163 FAS167 EHA161:EHA163 EQW167 DXE161:DXE163 EHA167 DNI161:DNI163 DXE167 DDM161:DDM163 DNI167 CTQ161:CTQ163 DDM167 CJU161:CJU163 CTQ167 BZY161:BZY163 CJU167 BQC161:BQC163 BZY167 BGG161:BGG163 BQC167 AWK161:AWK163 BGG167 AMO161:AMO163 AWK167 ACS161:ACS163 AMO167 SW161:SW163 ACS167 JA161:JA163 SW167 WVM161:WVM163 JA167 WLQ161:WLQ163 WVM167 WBU161:WBU163 WLQ167 VRY161:VRY163 M167 SG336:SG337 WVM151 JA151 SW151 ACS151 AMO151 AWK151 BGG151 BQC151 BZY151 CJU151 CTQ151 DDM151 DNI151 DXE151 EHA151 EQW151 FAS151 FKO151 FUK151 GEG151 GOC151 GXY151 HHU151 HRQ151 IBM151 ILI151 IVE151 JFA151 JOW151 JYS151 KIO151 KSK151 LCG151 LMC151 LVY151 MFU151 MPQ151 MZM151 NJI151 NTE151 ODA151 OMW151 OWS151 PGO151 PQK151 QAG151 QKC151 QTY151 RDU151 RNQ151 RXM151 SHI151 SRE151 TBA151 TKW151 TUS151 UEO151 UOK151 UYG151 VIC151 VRY151 WBU151 WLQ151 ACY152 AMU152 AWQ152 BGM152 BQI152 CAE152 CKA152 CTW152 DDS152 DNO152 DXK152 EHG152 ERC152 FAY152 FKU152 FUQ152 GEM152 GOI152 GYE152 HIA152 HRW152 IBS152 ILO152 IVK152 JFG152 JPC152 JYY152 KIU152 KSQ152 LCM152 LMI152 LWE152 MGA152 MPW152 MZS152 NJO152 NTK152 ODG152 ONC152 OWY152 PGU152 PQQ152 QAM152 QKI152 QUE152 REA152 RNW152 RXS152 SHO152 SRK152 TBG152 TLC152 TUY152 UEU152 UOQ152 UYM152 VII152 VSE152 WCA152 WLW152 WVS152 JG152 TC152 WLQ153 WVM153 JA153 SW153 ACS153 AMO153 AWK153 BGG153 BQC153 BZY153 CJU153 CTQ153 DDM153 DNI153 DXE153 EHA153 EQW153 FAS153 FKO153 FUK153 GEG153 GOC153 GXY153 HHU153 HRQ153 IBM153 ILI153 IVE153 JFA153 JOW153 JYS153 KIO153 KSK153 LCG153 LMC153 LVY153 MFU153 MPQ153 MZM153 NJI153 NTE153 ODA153 OMW153 OWS153 PGO153 PQK153 QAG153 QKC153 QTY153 RDU153 RNQ153 RXM153 SHI153 SRE153 TBA153 TKW153 TUS153 UEO153 UOK153 UYG153 VIC153 VRY153 WBU153 TC154 ACY154 AMU154 AWQ154 BGM154 BQI154 CAE154 CKA154 CTW154 DDS154 DNO154 DXK154 EHG154 ERC154 FAY154 FKU154 FUQ154 GEM154 GOI154 GYE154 HIA154 HRW154 IBS154 ILO154 IVK154 JFG154 JPC154 JYY154 KIU154 KSQ154 LCM154 LMI154 LWE154 MGA154 MPW154 MZS154 NJO154 NTK154 ODG154 ONC154 OWY154 PGU154 PQQ154 QAM154 QKI154 QUE154 REA154 RNW154 RXS154 SHO154 SRK154 TBG154 TLC154 TUY154 UEU154 UOQ154 UYM154 VII154 VSE154 WCA154 WLW154 WVS154 JG154 WBU155 WLQ155 WVM155 JA155 SW155 ACS155 AMO155 AWK155 BGG155 BQC155 BZY155 CJU155 CTQ155 DDM155 DNI155 DXE155 EHA155 EQW155 FAS155 FKO155 FUK155 GEG155 GOC155 GXY155 HHU155 HRQ155 IBM155 ILI155 IVE155 JFA155 JOW155 JYS155 KIO155 KSK155 LCG155 LMC155 LVY155 MFU155 MPQ155 MZM155 NJI155 NTE155 ODA155 OMW155 OWS155 PGO155 PQK155 QAG155 QKC155 QTY155 RDU155 RNQ155 RXM155 SHI155 SRE155 TBA155 TKW155 TUS155 UEO155 UOK155 UYG155 VIC155 VRY155 JG156 WVS156 WLW156 WCA156 VSE156 VII156 UYM156 UOQ156 UEU156 TUY156 TLC156 TBG156 SRK156 SHO156 RXS156 RNW156 REA156 QUE156 QKI156 QAM156 PQQ156 PGU156 OWY156 ONC156 ODG156 NTK156 NJO156 MZS156 MPW156 MGA156 LWE156 LMI156 LCM156 KSQ156 KIU156 JYY156 JPC156 JFG156 IVK156 ILO156 IBS156 HRW156 HIA156 GYE156 GOI156 GEM156 FUQ156 FKU156 FAY156 ERC156 EHG156 DXK156 DNO156 DDS156 CTW156 CKA156 CAE156 BQI156 BGM156 AWQ156 AMU156 ACY156 TC156 VRY159 WBU159 WLQ159 WVM159 JA159 SW159 ACS159 AMO159 AWK159 BGG159 BQC159 BZY159 CJU159 CTQ159 DDM159 DNI159 DXE159 EHA159 EQW159 FAS159 FKO159 FUK159 GEG159 GOC159 GXY159 HHU159 HRQ159 IBM159 ILI159 IVE159 JFA159 JOW159 JYS159 KIO159 KSK159 LCG159 LMC159 LVY159 MFU159 MPQ159 MZM159 NJI159 NTE159 ODA159 OMW159 OWS159 PGO159 PQK159 QAG159 QKC159 QTY159 RDU159 RNQ159 RXM159 SHI159 SRE159 TBA159 TKW159 TUS159 UEO159 UOK159 UYG159 VIC159 TC166 VIC161:VIC163 ACY160 ACY166 AMU160 AMU166 AWQ160 AWQ166 BGM160 BGM166 BQI160 BQI166 CAE160 CAE166 CKA160 CKA166 CTW160 CTW166 DDS160 DDS166 DNO160 DNO166 DXK160 DXK166 EHG160 EHG166 ERC160 ERC166 FAY160 FAY166 FKU160 FKU166 FUQ160 FUQ166 GEM160 GEM166 GOI160 GOI166 GYE160 GYE166 HIA160 HIA166 HRW160 HRW166 IBS160 IBS166 ILO160 ILO166 IVK160 IVK166 JFG160 JFG166 JPC160 JPC166 JYY160 JYY166 KIU160 KIU166 KSQ160 KSQ166 LCM160 LCM166 LMI160 LMI166 LWE160 LWE166 MGA160 MGA166 MPW160 MPW166 MZS160 MZS166 NJO160 NJO166 NTK160 NTK166 ODG160 ODG166 ONC160 ONC166 OWY160 OWY166 PGU160 PGU166 PQQ160 PQQ166 QAM160 QAM166 QKI160 QKI166 QUE160 QUE166 REA160 REA166 RNW160 RNW166 RXS160 RXS166 SHO160 SHO166 SRK160 SRK166 TBG160 TBG166 TLC160 TLC166 TUY160 TUY166 UEU160 UEU166 UOQ160 UOQ166 UYM160 UYM166 VII160 VII166 VSE160 VSE166 WCA160 WCA166 WLW160 WLW166 WVS160 WVS166 JG160 JG166 TC160 VIC157 UYG157 UOK157 UEO157 TUS157 TKW157 TBA157 SRE157 SHI157 RXM157 RNQ157 RDU157 QTY157 QKC157 QAG157 PQK157 PGO157 OWS157 OMW157 ODA157 NTE157 NJI157 MZM157 MPQ157 MFU157 LVY157 LMC157 LCG157 KSK157 KIO157 JYS157 JOW157 JFA157 IVE157 ILI157 IBM157 HRQ157 HHU157 GXY157 GOC157 GEG157 FUK157 FKO157 FAS157 EQW157 EHA157 DXE157 DNI157 DDM157 CTQ157 CJU157 BZY157 BQC157 BGG157 AWK157 AMO157 ACS157 SW157 JA157 WVM157 WLQ157 WBU157 VRY157 ACY158 AMU158 AWQ158 BGM158 BQI158 CAE158 CKA158 CTW158 DDS158 DNO158 DXK158 EHG158 ERC158 FAY158 FKU158 FUQ158 GEM158 GOI158 GYE158 HIA158 HRW158 IBS158 ILO158 IVK158 JFG158 JPC158 JYY158 KIU158 KSQ158 LCM158 LMI158 LWE158 MGA158 MPW158 MZS158 NJO158 NTK158 ODG158 ONC158 OWY158 PGU158 PQQ158 QAM158 QKI158 QUE158 REA158 RNW158 RXS158 SHO158 SRK158 TBG158 TLC158 TUY158 UEU158 UOQ158 UYM158 VII158 VSE158 WCA158 WLW158 WVS158 JG158 TC158 M151:M163 JG270:JG271 WVS270:WVS271 WLW270:WLW271 WCA270:WCA271 VSE270:VSE271 VII270:VII271 UYM270:UYM271 UOQ270:UOQ271 UEU270:UEU271 TUY270:TUY271 TLC270:TLC271 TBG270:TBG271 SRK270:SRK271 SHO270:SHO271 RXS270:RXS271 RNW270:RNW271 REA270:REA271 QUE270:QUE271 QKI270:QKI271 QAM270:QAM271 PQQ270:PQQ271 PGU270:PGU271 OWY270:OWY271 ONC270:ONC271 ODG270:ODG271 NTK270:NTK271 NJO270:NJO271 MZS270:MZS271 MPW270:MPW271 MGA270:MGA271 LWE270:LWE271 LMI270:LMI271 LCM270:LCM271 KSQ270:KSQ271 KIU270:KIU271 JYY270:JYY271 JPC270:JPC271 JFG270:JFG271 IVK270:IVK271 ILO270:ILO271 IBS270:IBS271 HRW270:HRW271 HIA270:HIA271 GYE270:GYE271 GOI270:GOI271 GEM270:GEM271 FUQ270:FUQ271 FKU270:FKU271 FAY270:FAY271 ERC270:ERC271 EHG270:EHG271 DXK270:DXK271 DNO270:DNO271 DDS270:DDS271 CTW270:CTW271 CKA270:CKA271 CAE270:CAE271 BQI270:BQI271 BGM270:BGM271 AWQ270:AWQ271 AMU270:AMU271 ACY270:ACY271 AMU277:AMU278 AWQ277:AWQ278 BGM277:BGM278 BQI277:BQI278 CAE277:CAE278 CKA277:CKA278 CTW277:CTW278 DDS277:DDS278 DNO277:DNO278 DXK277:DXK278 EHG277:EHG278 ERC277:ERC278 FAY277:FAY278 FKU277:FKU278 FUQ277:FUQ278 GEM277:GEM278 GOI277:GOI278 GYE277:GYE278 HIA277:HIA278 HRW277:HRW278 IBS277:IBS278 ILO277:ILO278 IVK277:IVK278 JFG277:JFG278 JPC277:JPC278 JYY277:JYY278 KIU277:KIU278 KSQ277:KSQ278 LCM277:LCM278 LMI277:LMI278 LWE277:LWE278 MGA277:MGA278 MPW277:MPW278 MZS277:MZS278 NJO277:NJO278 NTK277:NTK278 ODG277:ODG278 ONC277:ONC278 OWY277:OWY278 PGU277:PGU278 PQQ277:PQQ278 QAM277:QAM278 QKI277:QKI278 QUE277:QUE278 REA277:REA278 RNW277:RNW278 RXS277:RXS278 SHO277:SHO278 SRK277:SRK278 TBG277:TBG278 TLC277:TLC278 TUY277:TUY278 UEU277:UEU278 UOQ277:UOQ278 UYM277:UYM278 VII277:VII278 VSE277:VSE278 WCA277:WCA278 WLW277:WLW278 WVS277:WVS278 JG277:JG278 TC277:TC278 JG296:JG297 WVS296:WVS297 WLW296:WLW297 WCA296:WCA297 VSE296:VSE297 VII296:VII297 UYM296:UYM297 UOQ296:UOQ297 UEU296:UEU297 TUY296:TUY297 TLC296:TLC297 TBG296:TBG297 SRK296:SRK297 SHO296:SHO297 RXS296:RXS297 RNW296:RNW297 REA296:REA297 QUE296:QUE297 QKI296:QKI297 QAM296:QAM297 PQQ296:PQQ297 PGU296:PGU297 OWY296:OWY297 ONC296:ONC297 ODG296:ODG297 NTK296:NTK297 NJO296:NJO297 MZS296:MZS297 MPW296:MPW297 MGA296:MGA297 LWE296:LWE297 LMI296:LMI297 LCM296:LCM297 KSQ296:KSQ297 KIU296:KIU297 JYY296:JYY297 JPC296:JPC297 JFG296:JFG297 IVK296:IVK297 ILO296:ILO297 IBS296:IBS297 HRW296:HRW297 HIA296:HIA297 GYE296:GYE297 GOI296:GOI297 GEM296:GEM297 FUQ296:FUQ297 FKU296:FKU297 FAY296:FAY297 ERC296:ERC297 EHG296:EHG297 DXK296:DXK297 DNO296:DNO297 DDS296:DDS297 CTW296:CTW297 CKA296:CKA297 CAE296:CAE297 BQI296:BQI297 BGM296:BGM297 AWQ296:AWQ297 AMU296:AMU297 ACY296:ACY297 ACY303:ACY304 AMU303:AMU304 AWQ303:AWQ304 BGM303:BGM304 BQI303:BQI304 CAE303:CAE304 CKA303:CKA304 CTW303:CTW304 DDS303:DDS304 DNO303:DNO304 DXK303:DXK304 EHG303:EHG304 ERC303:ERC304 FAY303:FAY304 FKU303:FKU304 FUQ303:FUQ304 GEM303:GEM304 GOI303:GOI304 GYE303:GYE304 HIA303:HIA304 HRW303:HRW304 IBS303:IBS304 ILO303:ILO304 IVK303:IVK304 JFG303:JFG304 JPC303:JPC304 JYY303:JYY304 KIU303:KIU304 KSQ303:KSQ304 LCM303:LCM304 LMI303:LMI304 LWE303:LWE304 MGA303:MGA304 MPW303:MPW304 MZS303:MZS304 NJO303:NJO304 NTK303:NTK304 ODG303:ODG304 ONC303:ONC304 OWY303:OWY304 PGU303:PGU304 PQQ303:PQQ304 QAM303:QAM304 QKI303:QKI304 QUE303:QUE304 REA303:REA304 RNW303:RNW304 RXS303:RXS304 SHO303:SHO304 SRK303:SRK304 TBG303:TBG304 TLC303:TLC304 TUY303:TUY304 UEU303:UEU304 UOQ303:UOQ304 UYM303:UYM304 VII303:VII304 VSE303:VSE304 WCA303:WCA304 WLW303:WLW304 WVS303:WVS304 JG303:JG304 TC303:TC304 TC310:TC311 JG310:JG311 WVS310:WVS311 WLW310:WLW311 WCA310:WCA311 VSE310:VSE311 VII310:VII311 UYM310:UYM311 UOQ310:UOQ311 UEU310:UEU311 TUY310:TUY311 TLC310:TLC311 TBG310:TBG311 SRK310:SRK311 SHO310:SHO311 RXS310:RXS311 RNW310:RNW311 REA310:REA311 QUE310:QUE311 QKI310:QKI311 QAM310:QAM311 PQQ310:PQQ311 PGU310:PGU311 OWY310:OWY311 ONC310:ONC311 ODG310:ODG311 NTK310:NTK311 NJO310:NJO311 MZS310:MZS311 MPW310:MPW311 MGA310:MGA311 LWE310:LWE311 LMI310:LMI311 LCM310:LCM311 KSQ310:KSQ311 KIU310:KIU311 JYY310:JYY311 JPC310:JPC311 JFG310:JFG311 IVK310:IVK311 ILO310:ILO311 IBS310:IBS311 HRW310:HRW311 HIA310:HIA311 GYE310:GYE311 GOI310:GOI311 GEM310:GEM311 FUQ310:FUQ311 FKU310:FKU311 FAY310:FAY311 ERC310:ERC311 EHG310:EHG311 DXK310:DXK311 DNO310:DNO311 DDS310:DDS311 CTW310:CTW311 CKA310:CKA311 CAE310:CAE311 BQI310:BQI311 BGM310:BGM311 AWQ310:AWQ311 AMU310:AMU311 ACY310:ACY311 ACY317:ACY318 AMU317:AMU318 AWQ317:AWQ318 BGM317:BGM318 BQI317:BQI318 CAE317:CAE318 CKA317:CKA318 CTW317:CTW318 DDS317:DDS318 DNO317:DNO318 DXK317:DXK318 EHG317:EHG318 ERC317:ERC318 FAY317:FAY318 FKU317:FKU318 FUQ317:FUQ318 GEM317:GEM318 GOI317:GOI318 GYE317:GYE318 HIA317:HIA318 HRW317:HRW318 IBS317:IBS318 ILO317:ILO318 IVK317:IVK318 JFG317:JFG318 JPC317:JPC318 JYY317:JYY318 KIU317:KIU318 KSQ317:KSQ318 LCM317:LCM318 LMI317:LMI318 LWE317:LWE318 MGA317:MGA318 MPW317:MPW318 MZS317:MZS318 NJO317:NJO318 NTK317:NTK318 ODG317:ODG318 ONC317:ONC318 OWY317:OWY318 PGU317:PGU318 PQQ317:PQQ318 QAM317:QAM318 QKI317:QKI318 QUE317:QUE318 REA317:REA318 RNW317:RNW318 RXS317:RXS318 SHO317:SHO318 SRK317:SRK318 TBG317:TBG318 TLC317:TLC318 TUY317:TUY318 UEU317:UEU318 UOQ317:UOQ318 UYM317:UYM318 VII317:VII318 VSE317:VSE318 WCA317:WCA318 WLW317:WLW318 WVS317:WVS318 JG317:JG318 TC317:TC318 JG368:JG927 JG281 WVS281 WLW281 WCA281 VSE281 VII281 UYM281 UOQ281 UEU281 TUY281 TLC281 TBG281 SRK281 SHO281 RXS281 RNW281 REA281 QUE281 QKI281 QAM281 PQQ281 PGU281 OWY281 ONC281 ODG281 NTK281 NJO281 MZS281 MPW281 MGA281 LWE281 LMI281 LCM281 KSQ281 KIU281 JYY281 JPC281 JFG281 IVK281 ILO281 IBS281 HRW281 HIA281 GYE281 GOI281 GEM281 FUQ281 FKU281 FAY281 ERC281 EHG281 DXK281 DNO281 DDS281 CTW281 CKA281 CAE281 BQI281 BGM281 AWQ281 AMU281 ACY281 TC281 TC284 ACY284 AMU284 AWQ284 BGM284 BQI284 CAE284 CKA284 CTW284 DDS284 DNO284 DXK284 EHG284 ERC284 FAY284 FKU284 FUQ284 GEM284 GOI284 GYE284 HIA284 HRW284 IBS284 ILO284 IVK284 JFG284 JPC284 JYY284 KIU284 KSQ284 LCM284 LMI284 LWE284 MGA284 MPW284 MZS284 NJO284 NTK284 ODG284 ONC284 OWY284 PGU284 PQQ284 QAM284 QKI284 QUE284 REA284 RNW284 RXS284 SHO284 SRK284 TBG284 TLC284 TUY284 UEU284 UOQ284 UYM284 VII284 VSE284 WCA284 WLW284 WVS284 JG284 TC296:TC297 WVS287 WLW287 WCA287 VSE287 VII287 UYM287 UOQ287 UEU287 TUY287 TLC287 TBG287 SRK287 SHO287 RXS287 RNW287 REA287 QUE287 QKI287 QAM287 PQQ287 PGU287 OWY287 ONC287 ODG287 NTK287 NJO287 MZS287 MPW287 MGA287 LWE287 LMI287 LCM287 KSQ287 KIU287 JYY287 JPC287 JFG287 IVK287 ILO287 IBS287 HRW287 HIA287 GYE287 GOI287 GEM287 FUQ287 FKU287 FAY287 ERC287 EHG287 DXK287 DNO287 DDS287 CTW287 CKA287 CAE287 BQI287 BGM287 AWQ287 AMU287 ACY287 TC287 JG287 JG290 TC290 ACY290 AMU290 AWQ290 BGM290 BQI290 CAE290 CKA290 CTW290 DDS290 DNO290 DXK290 EHG290 ERC290 FAY290 FKU290 FUQ290 GEM290 GOI290 GYE290 HIA290 HRW290 IBS290 ILO290 IVK290 JFG290 JPC290 JYY290 KIU290 KSQ290 LCM290 LMI290 LWE290 MGA290 MPW290 MZS290 NJO290 NTK290 ODG290 ONC290 OWY290 PGU290 PQQ290 QAM290 QKI290 QUE290 REA290 RNW290 RXS290 SHO290 SRK290 TBG290 TLC290 TUY290 UEU290 UOQ290 UYM290 VII290 VSE290 WCA290 WLW290 WVS290 M336:M338 WBU167 TC270:TC271 WVS339:WVS340 WLW339:WLW340 WCA339:WCA340 VSE339:VSE340 VII339:VII340 UYM339:UYM340 UOQ339:UOQ340 UEU339:UEU340 TUY339:TUY340 TLC339:TLC340 TBG339:TBG340 SRK339:SRK340 SHO339:SHO340 RXS339:RXS340 RNW339:RNW340 REA339:REA340 QUE339:QUE340 QKI339:QKI340 QAM339:QAM340 PQQ339:PQQ340 PGU339:PGU340 OWY339:OWY340 ONC339:ONC340 ODG339:ODG340 NTK339:NTK340 NJO339:NJO340 MZS339:MZS340 MPW339:MPW340 MGA339:MGA340 LWE339:LWE340 LMI339:LMI340 LCM339:LCM340 KSQ339:KSQ340 KIU339:KIU340 JYY339:JYY340 JPC339:JPC340 JFG339:JFG340 IVK339:IVK340 ILO339:ILO340 IBS339:IBS340 HRW339:HRW340 HIA339:HIA340 GYE339:GYE340 GOI339:GOI340 GEM339:GEM340 FUQ339:FUQ340 FKU339:FKU340 FAY339:FAY340 ERC339:ERC340 EHG339:EHG340 DXK339:DXK340 DNO339:DNO340 DDS339:DDS340 CTW339:CTW340 CKA339:CKA340 CAE339:CAE340 BQI339:BQI340 BGM339:BGM340 AWQ339:AWQ340 AMU339:AMU340 ACY339:ACY340 TC339:TC340 JG339:JG340 ACY349:ACY350 AMU349:AMU350 AWQ349:AWQ350 BGM349:BGM350 BQI349:BQI350 CAE349:CAE350 CKA349:CKA350 CTW349:CTW350 DDS349:DDS350 DNO349:DNO350 DXK349:DXK350 EHG349:EHG350 ERC349:ERC350 FAY349:FAY350 FKU349:FKU350 FUQ349:FUQ350 GEM349:GEM350 GOI349:GOI350 GYE349:GYE350 HIA349:HIA350 HRW349:HRW350 IBS349:IBS350 ILO349:ILO350 IVK349:IVK350 JFG349:JFG350 JPC349:JPC350 JYY349:JYY350 KIU349:KIU350 KSQ349:KSQ350 LCM349:LCM350 LMI349:LMI350 LWE349:LWE350 MGA349:MGA350 MPW349:MPW350 MZS349:MZS350 NJO349:NJO350 NTK349:NTK350 ODG349:ODG350 ONC349:ONC350 OWY349:OWY350 PGU349:PGU350 PQQ349:PQQ350 QAM349:QAM350 QKI349:QKI350 QUE349:QUE350 REA349:REA350 RNW349:RNW350 RXS349:RXS350 SHO349:SHO350 SRK349:SRK350 TBG349:TBG350 TLC349:TLC350 TUY349:TUY350 UEU349:UEU350 UOQ349:UOQ350 UYM349:UYM350 VII349:VII350 VSE349:VSE350 WCA349:WCA350 WLW349:WLW350 WVS349:WVS350 JG349:JG350 WVO347 WVS353:WVS354 WLW353:WLW354 WCA353:WCA354 VSE353:VSE354 VII353:VII354 UYM353:UYM354 UOQ353:UOQ354 UEU353:UEU354 TUY353:TUY354 TLC353:TLC354 TBG353:TBG354 SRK353:SRK354 SHO353:SHO354 RXS353:RXS354 RNW353:RNW354 REA353:REA354 QUE353:QUE354 QKI353:QKI354 QAM353:QAM354 PQQ353:PQQ354 PGU353:PGU354 OWY353:OWY354 ONC353:ONC354 ODG353:ODG354 NTK353:NTK354 NJO353:NJO354 MZS353:MZS354 MPW353:MPW354 MGA353:MGA354 LWE353:LWE354 LMI353:LMI354 LCM353:LCM354 KSQ353:KSQ354 KIU353:KIU354 JYY353:JYY354 JPC353:JPC354 JFG353:JFG354 IVK353:IVK354 ILO353:ILO354 IBS353:IBS354 HRW353:HRW354 HIA353:HIA354 GYE353:GYE354 GOI353:GOI354 GEM353:GEM354 FUQ353:FUQ354 FKU353:FKU354 FAY353:FAY354 ERC353:ERC354 EHG353:EHG354 DXK353:DXK354 DNO353:DNO354 DDS353:DDS354 CTW353:CTW354 CKA353:CKA354 CAE353:CAE354 BQI353:BQI354 BGM353:BGM354 AWQ353:AWQ354 AMU353:AMU354 ACY353:ACY354 TC353:TC354 JG353:JG354 WVO351 ACY345:ACY346 TC368:TC927 AMU345:AMU346 ACY368:ACY927 AWQ345:AWQ346 AMU368:AMU927 BGM345:BGM346 AWQ368:AWQ927 BQI345:BQI346 BGM368:BGM927 CAE345:CAE346 BQI368:BQI927 CKA345:CKA346 CAE368:CAE927 CTW345:CTW346 CKA368:CKA927 DDS345:DDS346 CTW368:CTW927 DNO345:DNO346 DDS368:DDS927 DXK345:DXK346 DNO368:DNO927 EHG345:EHG346 DXK368:DXK927 ERC345:ERC346 EHG368:EHG927 FAY345:FAY346 ERC368:ERC927 FKU345:FKU346 FAY368:FAY927 FUQ345:FUQ346 FKU368:FKU927 GEM345:GEM346 FUQ368:FUQ927 GOI345:GOI346 GEM368:GEM927 GYE345:GYE346 GOI368:GOI927 HIA345:HIA346 GYE368:GYE927 HRW345:HRW346 HIA368:HIA927 IBS345:IBS346 HRW368:HRW927 ILO345:ILO346 IBS368:IBS927 IVK345:IVK346 ILO368:ILO927 JFG345:JFG346 IVK368:IVK927 JPC345:JPC346 JFG368:JFG927 JYY345:JYY346 JPC368:JPC927 KIU345:KIU346 JYY368:JYY927 KSQ345:KSQ346 KIU368:KIU927 LCM345:LCM346 KSQ368:KSQ927 LMI345:LMI346 LCM368:LCM927 LWE345:LWE346 LMI368:LMI927 MGA345:MGA346 LWE368:LWE927 MPW345:MPW346 MGA368:MGA927 MZS345:MZS346 MPW368:MPW927 NJO345:NJO346 MZS368:MZS927 NTK345:NTK346 NJO368:NJO927 ODG345:ODG346 NTK368:NTK927 ONC345:ONC346 ODG368:ODG927 OWY345:OWY346 ONC368:ONC927 PGU345:PGU346 OWY368:OWY927 PQQ345:PQQ346 PGU368:PGU927 QAM345:QAM346 PQQ368:PQQ927 QKI345:QKI346 QAM368:QAM927 QUE345:QUE346 QKI368:QKI927 REA345:REA346 QUE368:QUE927 RNW345:RNW346 REA368:REA927 RXS345:RXS346 RNW368:RNW927 SHO345:SHO346 RXS368:RXS927 SRK345:SRK346 SHO368:SHO927 TBG345:TBG346 SRK368:SRK927 TLC345:TLC346 TBG368:TBG927 TUY345:TUY346 TLC368:TLC927 UEU345:UEU346 TUY368:TUY927 UOQ345:UOQ346 UEU368:UEU927 UYM345:UYM346 UOQ368:UOQ927 VII345:VII346 UYM368:UYM927 VSE345:VSE346 VII368:VII927 WCA345:WCA346 VSE368:VSE927 WLW345:WLW346 WCA368:WCA927 WVS345:WVS346 WLW368:WLW927 WVS368:WVS927 JG345:JG346 M365:M927 M340:M344 ACY277:ACY278 BGB139:BGB142 M346:M348 TC345:TC346 WLS347 WBW347 VSA347 VIE347 UYI347 UOM347 UEQ347 TUU347 TKY347 TBC347 SRG347 SHK347 RXO347 RNS347 RDW347 QUA347 QKE347 QAI347 PQM347 PGQ347 OWU347 OMY347 ODC347 NTG347 NJK347 MZO347 MPS347 MFW347 LWA347 LME347 LCI347 KSM347 KIQ347 JYU347 JOY347 JFC347 IVG347 ILK347 IBO347 HRS347 HHW347 GYA347 GOE347 GEI347 FUM347 FKQ347 FAU347 EQY347 EHC347 DXG347 DNK347 DDO347 CTS347 CJW347 CAA347 BQE347 BGI347 AWM347 AMQ347 ACU347 SY347 JC347 M350:M352 TC349:TC350 WLS351 WBW351 VSA351 VIE351 UYI351 UOM351 UEQ351 TUU351 TKY351 TBC351 SRG351 SHK351 RXO351 RNS351 RDW351 QUA351 QKE351 QAI351 PQM351 PGQ351 OWU351 OMY351 ODC351 NTG351 NJK351 MZO351 MPS351 MFW351 LWA351 LME351 LCI351 KSM351 KIQ351 JYU351 JOY351 JFC351 IVG351 ILK351 IBO351 HRS351 HHW351 GYA351 GOE351 GEI351 FUM351 FKQ351 FAU351 EQY351 EHC351 DXG351 DNK351 DDO351 CTS351 CJW351 CAA351 BQE351 BGI351 AWM351 AMQ351 ACU351 SY351 JC351 M354:M355 WLS355 WBW355 VSA355 VIE355 UYI355 UOM355 UEQ355 TUU355 TKY355 TBC355 SRG355 SHK355 RXO355 RNS355 RDW355 QUA355 QKE355 QAI355 PQM355 PGQ355 OWU355 OMY355 ODC355 NTG355 NJK355 MZO355 MPS355 MFW355 LWA355 LME355 LCI355 KSM355 KIQ355 JYU355 JOY355 JFC355 IVG355 ILK355 IBO355 HRS355 HHW355 GYA355 GOE355 GEI355 FUM355 FKQ355 FAU355 EQY355 EHC355 DXG355 DNK355 DDO355 CTS355 CJW355 CAA355 BQE355 BGI355 AWM355 AMQ355 ACU355 M244:M287 JG262:JG263">
      <formula1>Приоритет_закупок</formula1>
    </dataValidation>
    <dataValidation type="list" allowBlank="1" showInputMessage="1" showErrorMessage="1" sqref="WVQ983139:WVQ983967 K65635:K66463 JE65635:JE66463 TA65635:TA66463 ACW65635:ACW66463 AMS65635:AMS66463 AWO65635:AWO66463 BGK65635:BGK66463 BQG65635:BQG66463 CAC65635:CAC66463 CJY65635:CJY66463 CTU65635:CTU66463 DDQ65635:DDQ66463 DNM65635:DNM66463 DXI65635:DXI66463 EHE65635:EHE66463 ERA65635:ERA66463 FAW65635:FAW66463 FKS65635:FKS66463 FUO65635:FUO66463 GEK65635:GEK66463 GOG65635:GOG66463 GYC65635:GYC66463 HHY65635:HHY66463 HRU65635:HRU66463 IBQ65635:IBQ66463 ILM65635:ILM66463 IVI65635:IVI66463 JFE65635:JFE66463 JPA65635:JPA66463 JYW65635:JYW66463 KIS65635:KIS66463 KSO65635:KSO66463 LCK65635:LCK66463 LMG65635:LMG66463 LWC65635:LWC66463 MFY65635:MFY66463 MPU65635:MPU66463 MZQ65635:MZQ66463 NJM65635:NJM66463 NTI65635:NTI66463 ODE65635:ODE66463 ONA65635:ONA66463 OWW65635:OWW66463 PGS65635:PGS66463 PQO65635:PQO66463 QAK65635:QAK66463 QKG65635:QKG66463 QUC65635:QUC66463 RDY65635:RDY66463 RNU65635:RNU66463 RXQ65635:RXQ66463 SHM65635:SHM66463 SRI65635:SRI66463 TBE65635:TBE66463 TLA65635:TLA66463 TUW65635:TUW66463 UES65635:UES66463 UOO65635:UOO66463 UYK65635:UYK66463 VIG65635:VIG66463 VSC65635:VSC66463 WBY65635:WBY66463 WLU65635:WLU66463 WVQ65635:WVQ66463 K131171:K131999 JE131171:JE131999 TA131171:TA131999 ACW131171:ACW131999 AMS131171:AMS131999 AWO131171:AWO131999 BGK131171:BGK131999 BQG131171:BQG131999 CAC131171:CAC131999 CJY131171:CJY131999 CTU131171:CTU131999 DDQ131171:DDQ131999 DNM131171:DNM131999 DXI131171:DXI131999 EHE131171:EHE131999 ERA131171:ERA131999 FAW131171:FAW131999 FKS131171:FKS131999 FUO131171:FUO131999 GEK131171:GEK131999 GOG131171:GOG131999 GYC131171:GYC131999 HHY131171:HHY131999 HRU131171:HRU131999 IBQ131171:IBQ131999 ILM131171:ILM131999 IVI131171:IVI131999 JFE131171:JFE131999 JPA131171:JPA131999 JYW131171:JYW131999 KIS131171:KIS131999 KSO131171:KSO131999 LCK131171:LCK131999 LMG131171:LMG131999 LWC131171:LWC131999 MFY131171:MFY131999 MPU131171:MPU131999 MZQ131171:MZQ131999 NJM131171:NJM131999 NTI131171:NTI131999 ODE131171:ODE131999 ONA131171:ONA131999 OWW131171:OWW131999 PGS131171:PGS131999 PQO131171:PQO131999 QAK131171:QAK131999 QKG131171:QKG131999 QUC131171:QUC131999 RDY131171:RDY131999 RNU131171:RNU131999 RXQ131171:RXQ131999 SHM131171:SHM131999 SRI131171:SRI131999 TBE131171:TBE131999 TLA131171:TLA131999 TUW131171:TUW131999 UES131171:UES131999 UOO131171:UOO131999 UYK131171:UYK131999 VIG131171:VIG131999 VSC131171:VSC131999 WBY131171:WBY131999 WLU131171:WLU131999 WVQ131171:WVQ131999 K196707:K197535 JE196707:JE197535 TA196707:TA197535 ACW196707:ACW197535 AMS196707:AMS197535 AWO196707:AWO197535 BGK196707:BGK197535 BQG196707:BQG197535 CAC196707:CAC197535 CJY196707:CJY197535 CTU196707:CTU197535 DDQ196707:DDQ197535 DNM196707:DNM197535 DXI196707:DXI197535 EHE196707:EHE197535 ERA196707:ERA197535 FAW196707:FAW197535 FKS196707:FKS197535 FUO196707:FUO197535 GEK196707:GEK197535 GOG196707:GOG197535 GYC196707:GYC197535 HHY196707:HHY197535 HRU196707:HRU197535 IBQ196707:IBQ197535 ILM196707:ILM197535 IVI196707:IVI197535 JFE196707:JFE197535 JPA196707:JPA197535 JYW196707:JYW197535 KIS196707:KIS197535 KSO196707:KSO197535 LCK196707:LCK197535 LMG196707:LMG197535 LWC196707:LWC197535 MFY196707:MFY197535 MPU196707:MPU197535 MZQ196707:MZQ197535 NJM196707:NJM197535 NTI196707:NTI197535 ODE196707:ODE197535 ONA196707:ONA197535 OWW196707:OWW197535 PGS196707:PGS197535 PQO196707:PQO197535 QAK196707:QAK197535 QKG196707:QKG197535 QUC196707:QUC197535 RDY196707:RDY197535 RNU196707:RNU197535 RXQ196707:RXQ197535 SHM196707:SHM197535 SRI196707:SRI197535 TBE196707:TBE197535 TLA196707:TLA197535 TUW196707:TUW197535 UES196707:UES197535 UOO196707:UOO197535 UYK196707:UYK197535 VIG196707:VIG197535 VSC196707:VSC197535 WBY196707:WBY197535 WLU196707:WLU197535 WVQ196707:WVQ197535 K262243:K263071 JE262243:JE263071 TA262243:TA263071 ACW262243:ACW263071 AMS262243:AMS263071 AWO262243:AWO263071 BGK262243:BGK263071 BQG262243:BQG263071 CAC262243:CAC263071 CJY262243:CJY263071 CTU262243:CTU263071 DDQ262243:DDQ263071 DNM262243:DNM263071 DXI262243:DXI263071 EHE262243:EHE263071 ERA262243:ERA263071 FAW262243:FAW263071 FKS262243:FKS263071 FUO262243:FUO263071 GEK262243:GEK263071 GOG262243:GOG263071 GYC262243:GYC263071 HHY262243:HHY263071 HRU262243:HRU263071 IBQ262243:IBQ263071 ILM262243:ILM263071 IVI262243:IVI263071 JFE262243:JFE263071 JPA262243:JPA263071 JYW262243:JYW263071 KIS262243:KIS263071 KSO262243:KSO263071 LCK262243:LCK263071 LMG262243:LMG263071 LWC262243:LWC263071 MFY262243:MFY263071 MPU262243:MPU263071 MZQ262243:MZQ263071 NJM262243:NJM263071 NTI262243:NTI263071 ODE262243:ODE263071 ONA262243:ONA263071 OWW262243:OWW263071 PGS262243:PGS263071 PQO262243:PQO263071 QAK262243:QAK263071 QKG262243:QKG263071 QUC262243:QUC263071 RDY262243:RDY263071 RNU262243:RNU263071 RXQ262243:RXQ263071 SHM262243:SHM263071 SRI262243:SRI263071 TBE262243:TBE263071 TLA262243:TLA263071 TUW262243:TUW263071 UES262243:UES263071 UOO262243:UOO263071 UYK262243:UYK263071 VIG262243:VIG263071 VSC262243:VSC263071 WBY262243:WBY263071 WLU262243:WLU263071 WVQ262243:WVQ263071 K327779:K328607 JE327779:JE328607 TA327779:TA328607 ACW327779:ACW328607 AMS327779:AMS328607 AWO327779:AWO328607 BGK327779:BGK328607 BQG327779:BQG328607 CAC327779:CAC328607 CJY327779:CJY328607 CTU327779:CTU328607 DDQ327779:DDQ328607 DNM327779:DNM328607 DXI327779:DXI328607 EHE327779:EHE328607 ERA327779:ERA328607 FAW327779:FAW328607 FKS327779:FKS328607 FUO327779:FUO328607 GEK327779:GEK328607 GOG327779:GOG328607 GYC327779:GYC328607 HHY327779:HHY328607 HRU327779:HRU328607 IBQ327779:IBQ328607 ILM327779:ILM328607 IVI327779:IVI328607 JFE327779:JFE328607 JPA327779:JPA328607 JYW327779:JYW328607 KIS327779:KIS328607 KSO327779:KSO328607 LCK327779:LCK328607 LMG327779:LMG328607 LWC327779:LWC328607 MFY327779:MFY328607 MPU327779:MPU328607 MZQ327779:MZQ328607 NJM327779:NJM328607 NTI327779:NTI328607 ODE327779:ODE328607 ONA327779:ONA328607 OWW327779:OWW328607 PGS327779:PGS328607 PQO327779:PQO328607 QAK327779:QAK328607 QKG327779:QKG328607 QUC327779:QUC328607 RDY327779:RDY328607 RNU327779:RNU328607 RXQ327779:RXQ328607 SHM327779:SHM328607 SRI327779:SRI328607 TBE327779:TBE328607 TLA327779:TLA328607 TUW327779:TUW328607 UES327779:UES328607 UOO327779:UOO328607 UYK327779:UYK328607 VIG327779:VIG328607 VSC327779:VSC328607 WBY327779:WBY328607 WLU327779:WLU328607 WVQ327779:WVQ328607 K393315:K394143 JE393315:JE394143 TA393315:TA394143 ACW393315:ACW394143 AMS393315:AMS394143 AWO393315:AWO394143 BGK393315:BGK394143 BQG393315:BQG394143 CAC393315:CAC394143 CJY393315:CJY394143 CTU393315:CTU394143 DDQ393315:DDQ394143 DNM393315:DNM394143 DXI393315:DXI394143 EHE393315:EHE394143 ERA393315:ERA394143 FAW393315:FAW394143 FKS393315:FKS394143 FUO393315:FUO394143 GEK393315:GEK394143 GOG393315:GOG394143 GYC393315:GYC394143 HHY393315:HHY394143 HRU393315:HRU394143 IBQ393315:IBQ394143 ILM393315:ILM394143 IVI393315:IVI394143 JFE393315:JFE394143 JPA393315:JPA394143 JYW393315:JYW394143 KIS393315:KIS394143 KSO393315:KSO394143 LCK393315:LCK394143 LMG393315:LMG394143 LWC393315:LWC394143 MFY393315:MFY394143 MPU393315:MPU394143 MZQ393315:MZQ394143 NJM393315:NJM394143 NTI393315:NTI394143 ODE393315:ODE394143 ONA393315:ONA394143 OWW393315:OWW394143 PGS393315:PGS394143 PQO393315:PQO394143 QAK393315:QAK394143 QKG393315:QKG394143 QUC393315:QUC394143 RDY393315:RDY394143 RNU393315:RNU394143 RXQ393315:RXQ394143 SHM393315:SHM394143 SRI393315:SRI394143 TBE393315:TBE394143 TLA393315:TLA394143 TUW393315:TUW394143 UES393315:UES394143 UOO393315:UOO394143 UYK393315:UYK394143 VIG393315:VIG394143 VSC393315:VSC394143 WBY393315:WBY394143 WLU393315:WLU394143 WVQ393315:WVQ394143 K458851:K459679 JE458851:JE459679 TA458851:TA459679 ACW458851:ACW459679 AMS458851:AMS459679 AWO458851:AWO459679 BGK458851:BGK459679 BQG458851:BQG459679 CAC458851:CAC459679 CJY458851:CJY459679 CTU458851:CTU459679 DDQ458851:DDQ459679 DNM458851:DNM459679 DXI458851:DXI459679 EHE458851:EHE459679 ERA458851:ERA459679 FAW458851:FAW459679 FKS458851:FKS459679 FUO458851:FUO459679 GEK458851:GEK459679 GOG458851:GOG459679 GYC458851:GYC459679 HHY458851:HHY459679 HRU458851:HRU459679 IBQ458851:IBQ459679 ILM458851:ILM459679 IVI458851:IVI459679 JFE458851:JFE459679 JPA458851:JPA459679 JYW458851:JYW459679 KIS458851:KIS459679 KSO458851:KSO459679 LCK458851:LCK459679 LMG458851:LMG459679 LWC458851:LWC459679 MFY458851:MFY459679 MPU458851:MPU459679 MZQ458851:MZQ459679 NJM458851:NJM459679 NTI458851:NTI459679 ODE458851:ODE459679 ONA458851:ONA459679 OWW458851:OWW459679 PGS458851:PGS459679 PQO458851:PQO459679 QAK458851:QAK459679 QKG458851:QKG459679 QUC458851:QUC459679 RDY458851:RDY459679 RNU458851:RNU459679 RXQ458851:RXQ459679 SHM458851:SHM459679 SRI458851:SRI459679 TBE458851:TBE459679 TLA458851:TLA459679 TUW458851:TUW459679 UES458851:UES459679 UOO458851:UOO459679 UYK458851:UYK459679 VIG458851:VIG459679 VSC458851:VSC459679 WBY458851:WBY459679 WLU458851:WLU459679 WVQ458851:WVQ459679 K524387:K525215 JE524387:JE525215 TA524387:TA525215 ACW524387:ACW525215 AMS524387:AMS525215 AWO524387:AWO525215 BGK524387:BGK525215 BQG524387:BQG525215 CAC524387:CAC525215 CJY524387:CJY525215 CTU524387:CTU525215 DDQ524387:DDQ525215 DNM524387:DNM525215 DXI524387:DXI525215 EHE524387:EHE525215 ERA524387:ERA525215 FAW524387:FAW525215 FKS524387:FKS525215 FUO524387:FUO525215 GEK524387:GEK525215 GOG524387:GOG525215 GYC524387:GYC525215 HHY524387:HHY525215 HRU524387:HRU525215 IBQ524387:IBQ525215 ILM524387:ILM525215 IVI524387:IVI525215 JFE524387:JFE525215 JPA524387:JPA525215 JYW524387:JYW525215 KIS524387:KIS525215 KSO524387:KSO525215 LCK524387:LCK525215 LMG524387:LMG525215 LWC524387:LWC525215 MFY524387:MFY525215 MPU524387:MPU525215 MZQ524387:MZQ525215 NJM524387:NJM525215 NTI524387:NTI525215 ODE524387:ODE525215 ONA524387:ONA525215 OWW524387:OWW525215 PGS524387:PGS525215 PQO524387:PQO525215 QAK524387:QAK525215 QKG524387:QKG525215 QUC524387:QUC525215 RDY524387:RDY525215 RNU524387:RNU525215 RXQ524387:RXQ525215 SHM524387:SHM525215 SRI524387:SRI525215 TBE524387:TBE525215 TLA524387:TLA525215 TUW524387:TUW525215 UES524387:UES525215 UOO524387:UOO525215 UYK524387:UYK525215 VIG524387:VIG525215 VSC524387:VSC525215 WBY524387:WBY525215 WLU524387:WLU525215 WVQ524387:WVQ525215 K589923:K590751 JE589923:JE590751 TA589923:TA590751 ACW589923:ACW590751 AMS589923:AMS590751 AWO589923:AWO590751 BGK589923:BGK590751 BQG589923:BQG590751 CAC589923:CAC590751 CJY589923:CJY590751 CTU589923:CTU590751 DDQ589923:DDQ590751 DNM589923:DNM590751 DXI589923:DXI590751 EHE589923:EHE590751 ERA589923:ERA590751 FAW589923:FAW590751 FKS589923:FKS590751 FUO589923:FUO590751 GEK589923:GEK590751 GOG589923:GOG590751 GYC589923:GYC590751 HHY589923:HHY590751 HRU589923:HRU590751 IBQ589923:IBQ590751 ILM589923:ILM590751 IVI589923:IVI590751 JFE589923:JFE590751 JPA589923:JPA590751 JYW589923:JYW590751 KIS589923:KIS590751 KSO589923:KSO590751 LCK589923:LCK590751 LMG589923:LMG590751 LWC589923:LWC590751 MFY589923:MFY590751 MPU589923:MPU590751 MZQ589923:MZQ590751 NJM589923:NJM590751 NTI589923:NTI590751 ODE589923:ODE590751 ONA589923:ONA590751 OWW589923:OWW590751 PGS589923:PGS590751 PQO589923:PQO590751 QAK589923:QAK590751 QKG589923:QKG590751 QUC589923:QUC590751 RDY589923:RDY590751 RNU589923:RNU590751 RXQ589923:RXQ590751 SHM589923:SHM590751 SRI589923:SRI590751 TBE589923:TBE590751 TLA589923:TLA590751 TUW589923:TUW590751 UES589923:UES590751 UOO589923:UOO590751 UYK589923:UYK590751 VIG589923:VIG590751 VSC589923:VSC590751 WBY589923:WBY590751 WLU589923:WLU590751 WVQ589923:WVQ590751 K655459:K656287 JE655459:JE656287 TA655459:TA656287 ACW655459:ACW656287 AMS655459:AMS656287 AWO655459:AWO656287 BGK655459:BGK656287 BQG655459:BQG656287 CAC655459:CAC656287 CJY655459:CJY656287 CTU655459:CTU656287 DDQ655459:DDQ656287 DNM655459:DNM656287 DXI655459:DXI656287 EHE655459:EHE656287 ERA655459:ERA656287 FAW655459:FAW656287 FKS655459:FKS656287 FUO655459:FUO656287 GEK655459:GEK656287 GOG655459:GOG656287 GYC655459:GYC656287 HHY655459:HHY656287 HRU655459:HRU656287 IBQ655459:IBQ656287 ILM655459:ILM656287 IVI655459:IVI656287 JFE655459:JFE656287 JPA655459:JPA656287 JYW655459:JYW656287 KIS655459:KIS656287 KSO655459:KSO656287 LCK655459:LCK656287 LMG655459:LMG656287 LWC655459:LWC656287 MFY655459:MFY656287 MPU655459:MPU656287 MZQ655459:MZQ656287 NJM655459:NJM656287 NTI655459:NTI656287 ODE655459:ODE656287 ONA655459:ONA656287 OWW655459:OWW656287 PGS655459:PGS656287 PQO655459:PQO656287 QAK655459:QAK656287 QKG655459:QKG656287 QUC655459:QUC656287 RDY655459:RDY656287 RNU655459:RNU656287 RXQ655459:RXQ656287 SHM655459:SHM656287 SRI655459:SRI656287 TBE655459:TBE656287 TLA655459:TLA656287 TUW655459:TUW656287 UES655459:UES656287 UOO655459:UOO656287 UYK655459:UYK656287 VIG655459:VIG656287 VSC655459:VSC656287 WBY655459:WBY656287 WLU655459:WLU656287 WVQ655459:WVQ656287 K720995:K721823 JE720995:JE721823 TA720995:TA721823 ACW720995:ACW721823 AMS720995:AMS721823 AWO720995:AWO721823 BGK720995:BGK721823 BQG720995:BQG721823 CAC720995:CAC721823 CJY720995:CJY721823 CTU720995:CTU721823 DDQ720995:DDQ721823 DNM720995:DNM721823 DXI720995:DXI721823 EHE720995:EHE721823 ERA720995:ERA721823 FAW720995:FAW721823 FKS720995:FKS721823 FUO720995:FUO721823 GEK720995:GEK721823 GOG720995:GOG721823 GYC720995:GYC721823 HHY720995:HHY721823 HRU720995:HRU721823 IBQ720995:IBQ721823 ILM720995:ILM721823 IVI720995:IVI721823 JFE720995:JFE721823 JPA720995:JPA721823 JYW720995:JYW721823 KIS720995:KIS721823 KSO720995:KSO721823 LCK720995:LCK721823 LMG720995:LMG721823 LWC720995:LWC721823 MFY720995:MFY721823 MPU720995:MPU721823 MZQ720995:MZQ721823 NJM720995:NJM721823 NTI720995:NTI721823 ODE720995:ODE721823 ONA720995:ONA721823 OWW720995:OWW721823 PGS720995:PGS721823 PQO720995:PQO721823 QAK720995:QAK721823 QKG720995:QKG721823 QUC720995:QUC721823 RDY720995:RDY721823 RNU720995:RNU721823 RXQ720995:RXQ721823 SHM720995:SHM721823 SRI720995:SRI721823 TBE720995:TBE721823 TLA720995:TLA721823 TUW720995:TUW721823 UES720995:UES721823 UOO720995:UOO721823 UYK720995:UYK721823 VIG720995:VIG721823 VSC720995:VSC721823 WBY720995:WBY721823 WLU720995:WLU721823 WVQ720995:WVQ721823 K786531:K787359 JE786531:JE787359 TA786531:TA787359 ACW786531:ACW787359 AMS786531:AMS787359 AWO786531:AWO787359 BGK786531:BGK787359 BQG786531:BQG787359 CAC786531:CAC787359 CJY786531:CJY787359 CTU786531:CTU787359 DDQ786531:DDQ787359 DNM786531:DNM787359 DXI786531:DXI787359 EHE786531:EHE787359 ERA786531:ERA787359 FAW786531:FAW787359 FKS786531:FKS787359 FUO786531:FUO787359 GEK786531:GEK787359 GOG786531:GOG787359 GYC786531:GYC787359 HHY786531:HHY787359 HRU786531:HRU787359 IBQ786531:IBQ787359 ILM786531:ILM787359 IVI786531:IVI787359 JFE786531:JFE787359 JPA786531:JPA787359 JYW786531:JYW787359 KIS786531:KIS787359 KSO786531:KSO787359 LCK786531:LCK787359 LMG786531:LMG787359 LWC786531:LWC787359 MFY786531:MFY787359 MPU786531:MPU787359 MZQ786531:MZQ787359 NJM786531:NJM787359 NTI786531:NTI787359 ODE786531:ODE787359 ONA786531:ONA787359 OWW786531:OWW787359 PGS786531:PGS787359 PQO786531:PQO787359 QAK786531:QAK787359 QKG786531:QKG787359 QUC786531:QUC787359 RDY786531:RDY787359 RNU786531:RNU787359 RXQ786531:RXQ787359 SHM786531:SHM787359 SRI786531:SRI787359 TBE786531:TBE787359 TLA786531:TLA787359 TUW786531:TUW787359 UES786531:UES787359 UOO786531:UOO787359 UYK786531:UYK787359 VIG786531:VIG787359 VSC786531:VSC787359 WBY786531:WBY787359 WLU786531:WLU787359 WVQ786531:WVQ787359 K852067:K852895 JE852067:JE852895 TA852067:TA852895 ACW852067:ACW852895 AMS852067:AMS852895 AWO852067:AWO852895 BGK852067:BGK852895 BQG852067:BQG852895 CAC852067:CAC852895 CJY852067:CJY852895 CTU852067:CTU852895 DDQ852067:DDQ852895 DNM852067:DNM852895 DXI852067:DXI852895 EHE852067:EHE852895 ERA852067:ERA852895 FAW852067:FAW852895 FKS852067:FKS852895 FUO852067:FUO852895 GEK852067:GEK852895 GOG852067:GOG852895 GYC852067:GYC852895 HHY852067:HHY852895 HRU852067:HRU852895 IBQ852067:IBQ852895 ILM852067:ILM852895 IVI852067:IVI852895 JFE852067:JFE852895 JPA852067:JPA852895 JYW852067:JYW852895 KIS852067:KIS852895 KSO852067:KSO852895 LCK852067:LCK852895 LMG852067:LMG852895 LWC852067:LWC852895 MFY852067:MFY852895 MPU852067:MPU852895 MZQ852067:MZQ852895 NJM852067:NJM852895 NTI852067:NTI852895 ODE852067:ODE852895 ONA852067:ONA852895 OWW852067:OWW852895 PGS852067:PGS852895 PQO852067:PQO852895 QAK852067:QAK852895 QKG852067:QKG852895 QUC852067:QUC852895 RDY852067:RDY852895 RNU852067:RNU852895 RXQ852067:RXQ852895 SHM852067:SHM852895 SRI852067:SRI852895 TBE852067:TBE852895 TLA852067:TLA852895 TUW852067:TUW852895 UES852067:UES852895 UOO852067:UOO852895 UYK852067:UYK852895 VIG852067:VIG852895 VSC852067:VSC852895 WBY852067:WBY852895 WLU852067:WLU852895 WVQ852067:WVQ852895 K917603:K918431 JE917603:JE918431 TA917603:TA918431 ACW917603:ACW918431 AMS917603:AMS918431 AWO917603:AWO918431 BGK917603:BGK918431 BQG917603:BQG918431 CAC917603:CAC918431 CJY917603:CJY918431 CTU917603:CTU918431 DDQ917603:DDQ918431 DNM917603:DNM918431 DXI917603:DXI918431 EHE917603:EHE918431 ERA917603:ERA918431 FAW917603:FAW918431 FKS917603:FKS918431 FUO917603:FUO918431 GEK917603:GEK918431 GOG917603:GOG918431 GYC917603:GYC918431 HHY917603:HHY918431 HRU917603:HRU918431 IBQ917603:IBQ918431 ILM917603:ILM918431 IVI917603:IVI918431 JFE917603:JFE918431 JPA917603:JPA918431 JYW917603:JYW918431 KIS917603:KIS918431 KSO917603:KSO918431 LCK917603:LCK918431 LMG917603:LMG918431 LWC917603:LWC918431 MFY917603:MFY918431 MPU917603:MPU918431 MZQ917603:MZQ918431 NJM917603:NJM918431 NTI917603:NTI918431 ODE917603:ODE918431 ONA917603:ONA918431 OWW917603:OWW918431 PGS917603:PGS918431 PQO917603:PQO918431 QAK917603:QAK918431 QKG917603:QKG918431 QUC917603:QUC918431 RDY917603:RDY918431 RNU917603:RNU918431 RXQ917603:RXQ918431 SHM917603:SHM918431 SRI917603:SRI918431 TBE917603:TBE918431 TLA917603:TLA918431 TUW917603:TUW918431 UES917603:UES918431 UOO917603:UOO918431 UYK917603:UYK918431 VIG917603:VIG918431 VSC917603:VSC918431 WBY917603:WBY918431 WLU917603:WLU918431 WVQ917603:WVQ918431 K983139:K983967 JE983139:JE983967 TA983139:TA983967 ACW983139:ACW983967 AMS983139:AMS983967 AWO983139:AWO983967 BGK983139:BGK983967 BQG983139:BQG983967 CAC983139:CAC983967 CJY983139:CJY983967 CTU983139:CTU983967 DDQ983139:DDQ983967 DNM983139:DNM983967 DXI983139:DXI983967 EHE983139:EHE983967 ERA983139:ERA983967 FAW983139:FAW983967 FKS983139:FKS983967 FUO983139:FUO983967 GEK983139:GEK983967 GOG983139:GOG983967 GYC983139:GYC983967 HHY983139:HHY983967 HRU983139:HRU983967 IBQ983139:IBQ983967 ILM983139:ILM983967 IVI983139:IVI983967 JFE983139:JFE983967 JPA983139:JPA983967 JYW983139:JYW983967 KIS983139:KIS983967 KSO983139:KSO983967 LCK983139:LCK983967 LMG983139:LMG983967 LWC983139:LWC983967 MFY983139:MFY983967 MPU983139:MPU983967 MZQ983139:MZQ983967 NJM983139:NJM983967 NTI983139:NTI983967 ODE983139:ODE983967 ONA983139:ONA983967 OWW983139:OWW983967 PGS983139:PGS983967 PQO983139:PQO983967 QAK983139:QAK983967 QKG983139:QKG983967 QUC983139:QUC983967 RDY983139:RDY983967 RNU983139:RNU983967 RXQ983139:RXQ983967 SHM983139:SHM983967 SRI983139:SRI983967 TBE983139:TBE983967 TLA983139:TLA983967 TUW983139:TUW983967 UES983139:UES983967 UOO983139:UOO983967 UYK983139:UYK983967 VIG983139:VIG983967 VSC983139:VSC983967 WBY983139:WBY983967 WLU983139:WLU983967 IW121 IW15 WVI15 WVI121 WLM15 WLM121 WBQ15 WBQ121 VRU15 VRU121 VHY15 VHY121 UYC15 UYC121 UOG15 UOG121 UEK15 UEK121 TUO15 TUO121 TKS15 TKS121 TAW15 TAW121 SRA15 SRA121 SHE15 SHE121 RXI15 RXI121 RNM15 RNM121 RDQ15 RDQ121 QTU15 QTU121 QJY15 QJY121 QAC15 QAC121 PQG15 PQG121 PGK15 PGK121 OWO15 OWO121 OMS15 OMS121 OCW15 OCW121 NTA15 NTA121 NJE15 NJE121 MZI15 MZI121 MPM15 MPM121 MFQ15 MFQ121 LVU15 LVU121 LLY15 LLY121 LCC15 LCC121 KSG15 KSG121 KIK15 KIK121 JYO15 JYO121 JOS15 JOS121 JEW15 JEW121 IVA15 IVA121 ILE15 ILE121 IBI15 IBI121 HRM15 HRM121 HHQ15 HHQ121 GXU15 GXU121 GNY15 GNY121 GEC15 GEC121 FUG15 FUG121 FKK15 FKK121 FAO15 FAO121 EQS15 EQS121 EGW15 EGW121 DXA15 DXA121 DNE15 DNE121 DDI15 DDI121 CTM15 CTM121 CJQ15 CJQ121 BZU15 BZU121 BPY15 BPY121 BGC15 BGC121 AWG15 AWG121 AMK15 AMK121 ACO15 ACO121 SS15 SS121 K15 BGI365:BGI367 AWM365:AWM367 AMQ365:AMQ367 ACU365:ACU367 SY365:SY367 JC365:JC367 WVO365:WVO367 WLS365:WLS367 WBW365:WBW367 VSA365:VSA367 VIE365:VIE367 UYI365:UYI367 UOM365:UOM367 UEQ365:UEQ367 TUU365:TUU367 TKY365:TKY367 TBC365:TBC367 SRG365:SRG367 SHK365:SHK367 RXO365:RXO367 RNS365:RNS367 RDW365:RDW367 QUA365:QUA367 QKE365:QKE367 QAI365:QAI367 PQM365:PQM367 PGQ365:PGQ367 OWU365:OWU367 OMY365:OMY367 ODC365:ODC367 NTG365:NTG367 NJK365:NJK367 MZO365:MZO367 MPS365:MPS367 MFW365:MFW367 LWA365:LWA367 LME365:LME367 LCI365:LCI367 KSM365:KSM367 KIQ365:KIQ367 JYU365:JYU367 JOY365:JOY367 JFC365:JFC367 IVG365:IVG367 ILK365:ILK367 IBO365:IBO367 HRS365:HRS367 HHW365:HHW367 GYA365:GYA367 GOE365:GOE367 GEI365:GEI367 FUM365:FUM367 FKQ365:FKQ367 FAU365:FAU367 EQY365:EQY367 EHC365:EHC367 DXG365:DXG367 DNK365:DNK367 DDO365:DDO367 CTS365:CTS367 CJW365:CJW367 CAA365:CAA367 BQE365:BQE367 WVI238 K170:K174 L28 L31 L36 ABS117:ABS118 K319:K331 K121 BZF143 UDY116 TUC116 TKG116 TAK116 SQO116 SGS116 RWW116 RNA116 RDE116 QTI116 QJM116 PZQ116 PPU116 PFY116 OWC116 OMG116 OCK116 NSO116 NIS116 MYW116 MPA116 MFE116 LVI116 LLM116 LBQ116 KRU116 KHY116 JYC116 JOG116 JEK116 IUO116 IKS116 IAW116 HRA116 HHE116 GXI116 GNM116 GDQ116 FTU116 FJY116 FAC116 EQG116 EGK116 DWO116 DMS116 DCW116 CTA116 CJE116 BZI116 BPM116 BFQ116 AVU116 ALY116 ACC116 SG116 IK116 WUW116 WLA116 WBE116 VRI116 ALO117:ALO118 M93 VHM116 WLO137 EQQ134 FAM134 FKI134 FUE134 GEA134 GNW134 GXS134 HHO134 HRK134 IBG134 ILC134 IUY134 JEU134 JOQ134 JYM134 KII134 KSE134 LCA134 LLW134 LVS134 MFO134 MPK134 MZG134 NJC134 NSY134 OCU134 OMQ134 OWM134 PGI134 PQE134 QAA134 QJW134 QTS134 RDO134 RNK134 RXG134 SHC134 SQY134 TAU134 TKQ134 TUM134 UEI134 UOE134 UYA134 VHW134 VRS134 WBO134 WLK134 WVG134 IU134 SQ134 ACM134 AMI134 AWE134 BGA134 BPW134 BZS134 CTK134 CJO134 DDG134 DNC134 L39 WBS137 VRW137 VIA137 UYE137 UOI137 UEM137 TUQ137 TKU137 TAY137 SRC137 SHG137 RXK137 RNO137 RDS137 QTW137 QKA137 QAE137 PQI137 PGM137 OWQ137 OMU137 OCY137 NTC137 NJG137 MZK137 MPO137 MFS137 LVW137 LMA137 LCE137 KSI137 KIM137 JYQ137 JOU137 JEY137 IVC137 ILG137 IBK137 HRO137 HHS137 GXW137 GOA137 GEE137 FUI137 FKM137 FAQ137 EQU137 EGY137 DXC137 DNG137 DDK137 CTO137 CJS137 BZW137 BQA137 BGE137 AWI137 AMM137 ACQ137 SU137 IY137 WVK137 AVK117:AVK118 AMH190 VIA237 UYE237 UOI237 UEM237 TUQ237 TKU237 TAY237 SRC237 SHG237 RXK237 RNO237 RDS237 QTW237 QKA237 QAE237 PQI237 PGM237 OWQ237 OMU237 OCY237 NTC237 NJG237 MZK237 MPO237 MFS237 LVW237 LMA237 LCE237 KSI237 KIM237 JYQ237 JOU237 JEY237 IVC237 ILG237 IBK237 HRO237 HHS237 GXW237 GOA237 GEE237 FUI237 FKM237 FAQ237 EQU237 EGY237 DXC237 DNG237 DDK237 CTO237 CJS237 BZW237 BQA237 BGE237 AWI237 AMM237 ACQ237 SU237 IY237 WVK237 WLO237 WBS237 BZQ135 O69 AMK70:AMK71 AWG70:AWG71 BGC70:BGC71 BPY70:BPY71 BZU70:BZU71 CJQ70:CJQ71 CTM70:CTM71 DDI70:DDI71 DNE70:DNE71 DXA70:DXA71 EGW70:EGW71 EQS70:EQS71 FAO70:FAO71 FKK70:FKK71 FUG70:FUG71 GEC70:GEC71 GNY70:GNY71 GXU70:GXU71 HHQ70:HHQ71 HRM70:HRM71 IBI70:IBI71 ILE70:ILE71 IVA70:IVA71 JEW70:JEW71 JOS70:JOS71 JYO70:JYO71 KIK70:KIK71 KSG70:KSG71 LCC70:LCC71 LLY70:LLY71 LVU70:LVU71 MFQ70:MFQ71 MPM70:MPM71 MZI70:MZI71 NJE70:NJE71 NTA70:NTA71 OCW70:OCW71 OMS70:OMS71 OWO70:OWO71 PGK70:PGK71 PQG70:PQG71 QAC70:QAC71 QJY70:QJY71 QTU70:QTU71 RDQ70:RDQ71 RNM70:RNM71 RXI70:RXI71 SHE70:SHE71 SRA70:SRA71 TAW70:TAW71 TKS70:TKS71 TUO70:TUO71 UEK70:UEK71 UOG70:UOG71 UYC70:UYC71 VHY70:VHY71 VRU70:VRU71 WBQ70:WBQ71 WLM70:WLM71 WVI70:WVI71 IW70:IW71 SS70:SS71 ACO70:ACO71 N27 AMK28 AWG28 BGC28 BPY28 BZU28 CJQ28 CTM28 DDI28 DNE28 DXA28 EGW28 EQS28 FAO28 FKK28 FUG28 GEC28 GNY28 GXU28 HHQ28 HRM28 IBI28 ILE28 IVA28 JEW28 JOS28 JYO28 KIK28 KSG28 LCC28 LLY28 LVU28 MFQ28 MPM28 MZI28 NJE28 NTA28 OCW28 OMS28 OWO28 PGK28 PQG28 QAC28 QJY28 QTU28 RDQ28 RNM28 RXI28 SHE28 SRA28 TAW28 TKS28 TUO28 UEK28 UOG28 UYC28 VHY28 VRU28 WBQ28 WLM28 WVI28 IW28 SS28 ACO28 N30 AMK31 AWG31 BGC31 BPY31 BZU31 CJQ31 CTM31 DDI31 DNE31 DXA31 EGW31 EQS31 FAO31 FKK31 FUG31 GEC31 GNY31 GXU31 HHQ31 HRM31 IBI31 ILE31 IVA31 JEW31 JOS31 JYO31 KIK31 KSG31 LCC31 LLY31 LVU31 MFQ31 MPM31 MZI31 NJE31 NTA31 OCW31 OMS31 OWO31 PGK31 PQG31 QAC31 QJY31 QTU31 RDQ31 RNM31 RXI31 SHE31 SRA31 TAW31 TKS31 TUO31 UEK31 UOG31 UYC31 VHY31 VRU31 WBQ31 WLM31 WVI31 IW31 SS31 ACO31 N35 AMK36 AWG36 BGC36 BPY36 BZU36 CJQ36 CTM36 DDI36 DNE36 DXA36 EGW36 EQS36 FAO36 FKK36 FUG36 GEC36 GNY36 GXU36 HHQ36 HRM36 IBI36 ILE36 IVA36 JEW36 JOS36 JYO36 KIK36 KSG36 LCC36 LLY36 LVU36 MFQ36 MPM36 MZI36 NJE36 NTA36 OCW36 OMS36 OWO36 PGK36 PQG36 QAC36 QJY36 QTU36 RDQ36 RNM36 RXI36 SHE36 SRA36 TAW36 TKS36 TUO36 UEK36 UOG36 UYC36 VHY36 VRU36 WBQ36 WLM36 WVI36 IW36 SS36 ACO36 N38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IW39 SS39 ACO39 N144:N146 CTI135 CJM135 DDE135 DNA135 DWW135 EGS135 EQO135 FAK135 FKG135 FUC135 GDY135 GNU135 GXQ135 HHM135 HRI135 IBE135 ILA135 IUW135 JES135 JOO135 JYK135 KIG135 KSC135 LBY135 LLU135 LVQ135 MFM135 MPI135 MZE135 NJA135 NSW135 OCS135 OMO135 OWK135 PGG135 PQC135 PZY135 QJU135 QTQ135 RDM135 RNI135 RXE135 SHA135 SQW135 TAS135 TKO135 TUK135 UEG135 UOC135 UXY135 VHU135 VRQ135 WBM135 WLI135 WVE135 IS135 SO135 ACK135 AMG135 AWC135 BFY135 K177:K219 IT147 WLM238 WBQ238 VRU238 VHY238 UYC238 UOG238 UEK238 TUO238 TKS238 TAW238 SRA238 SHE238 RXI238 RNM238 RDQ238 QTU238 QJY238 QAC238 PQG238 PGK238 OWO238 OMS238 OCW238 NTA238 NJE238 MZI238 MPM238 MFQ238 LVU238 LLY238 LCC238 KSG238 KIK238 JYO238 JOS238 JEW238 IVA238 ILE238 IBI238 HRM238 HHQ238 GXU238 GNY238 GEC238 FUG238 FKK238 FAO238 EQS238 EGW238 DXA238 DNE238 DDI238 CTM238 CJQ238 BZU238 BPY238 BGC238 AWG238 AMK238 ACO238 SS238 VRW237 K240:K241 AMH231 ALY72 AVU72 BFQ72 BPM72 BZI72 CJE72 CTA72 DCW72 DMS72 DWO72 EGK72 EQG72 FAC72 FJY72 FTU72 GDQ72 GNM72 GXI72 HHE72 HRA72 IAW72 IKS72 IUO72 JEK72 JOG72 JYC72 KHY72 KRU72 LBQ72 LLM72 LVI72 MFE72 MPA72 MYW72 NIS72 NSO72 OCK72 OMG72 OWC72 PFY72 PPU72 PZQ72 QJM72 QTI72 RDE72 RNA72 RWW72 SGS72 SQO72 TAK72 TKG72 TUC72 UDY72 UNU72 UXQ72 VHM72 VRI72 WBE72 WLA72 WUW72 IK72 SG72 ACC72 AVK73:AVK74 BFG73:BFG74 BPC73:BPC74 BYY73:BYY74 CIU73:CIU74 CSQ73:CSQ74 DCM73:DCM74 DMI73:DMI74 DWE73:DWE74 EGA73:EGA74 EPW73:EPW74 EZS73:EZS74 FJO73:FJO74 FTK73:FTK74 GDG73:GDG74 GNC73:GNC74 GWY73:GWY74 HGU73:HGU74 HQQ73:HQQ74 IAM73:IAM74 IKI73:IKI74 IUE73:IUE74 JEA73:JEA74 JNW73:JNW74 JXS73:JXS74 KHO73:KHO74 KRK73:KRK74 LBG73:LBG74 LLC73:LLC74 LUY73:LUY74 MEU73:MEU74 MOQ73:MOQ74 MYM73:MYM74 NII73:NII74 NSE73:NSE74 OCA73:OCA74 OLW73:OLW74 OVS73:OVS74 PFO73:PFO74 PPK73:PPK74 PZG73:PZG74 QJC73:QJC74 QSY73:QSY74 RCU73:RCU74 RMQ73:RMQ74 RWM73:RWM74 SGI73:SGI74 SQE73:SQE74 TAA73:TAA74 TJW73:TJW74 TTS73:TTS74 UDO73:UDO74 UNK73:UNK74 UXG73:UXG74 VHC73:VHC74 VQY73:VQY74 WAU73:WAU74 WKQ73:WKQ74 WUM73:WUM74 IA73:IA74 RW73:RW74 ALY77 AVU77 BFQ77 BPM77 BZI77 CJE77 CTA77 DCW77 DMS77 DWO77 EGK77 EQG77 FAC77 FJY77 FTU77 GDQ77 GNM77 GXI77 HHE77 HRA77 IAW77 IKS77 IUO77 JEK77 JOG77 JYC77 KHY77 KRU77 LBQ77 LLM77 LVI77 MFE77 MPA77 MYW77 NIS77 NSO77 OCK77 OMG77 OWC77 PFY77 PPU77 PZQ77 QJM77 QTI77 RDE77 RNA77 RWW77 SGS77 SQO77 TAK77 TKG77 TUC77 UDY77 UNU77 UXQ77 VHM77 VRI77 WBE77 WLA77 WUW77 IK77 SG77 ACC77 AVK78:AVK79 BFG78:BFG79 BPC78:BPC79 BYY78:BYY79 CIU78:CIU79 CSQ78:CSQ79 DCM78:DCM79 DMI78:DMI79 DWE78:DWE79 EGA78:EGA79 EPW78:EPW79 EZS78:EZS79 FJO78:FJO79 FTK78:FTK79 GDG78:GDG79 GNC78:GNC79 GWY78:GWY79 HGU78:HGU79 HQQ78:HQQ79 IAM78:IAM79 IKI78:IKI79 IUE78:IUE79 JEA78:JEA79 JNW78:JNW79 JXS78:JXS79 KHO78:KHO79 KRK78:KRK79 LBG78:LBG79 LLC78:LLC79 LUY78:LUY79 MEU78:MEU79 MOQ78:MOQ79 MYM78:MYM79 NII78:NII79 NSE78:NSE79 OCA78:OCA79 OLW78:OLW79 OVS78:OVS79 PFO78:PFO79 PPK78:PPK79 PZG78:PZG79 QJC78:QJC79 QSY78:QSY79 RCU78:RCU79 RMQ78:RMQ79 RWM78:RWM79 SGI78:SGI79 SQE78:SQE79 TAA78:TAA79 TJW78:TJW79 TTS78:TTS79 UDO78:UDO79 UNK78:UNK79 UXG78:UXG79 VHC78:VHC79 VQY78:VQY79 WAU78:WAU79 WKQ78:WKQ79 WUM78:WUM79 IA78:IA79 RW78:RW79 ABS78:ABS79 ACC82 ALY82 AVU82 BFQ82 BPM82 BZI82 CJE82 CTA82 DCW82 DMS82 DWO82 EGK82 EQG82 FAC82 FJY82 FTU82 GDQ82 GNM82 GXI82 HHE82 HRA82 IAW82 IKS82 IUO82 JEK82 JOG82 JYC82 KHY82 KRU82 LBQ82 LLM82 LVI82 MFE82 MPA82 MYW82 NIS82 NSO82 OCK82 OMG82 OWC82 PFY82 PPU82 PZQ82 QJM82 QTI82 RDE82 RNA82 RWW82 SGS82 SQO82 TAK82 TKG82 TUC82 UDY82 UNU82 UXQ82 VHM82 VRI82 WBE82 WLA82 WUW82 IK82 SG82 AVK83:AVK84 BFG83:BFG84 BPC83:BPC84 BYY83:BYY84 CIU83:CIU84 CSQ83:CSQ84 DCM83:DCM84 DMI83:DMI84 DWE83:DWE84 EGA83:EGA84 EPW83:EPW84 EZS83:EZS84 FJO83:FJO84 FTK83:FTK84 GDG83:GDG84 GNC83:GNC84 GWY83:GWY84 HGU83:HGU84 HQQ83:HQQ84 IAM83:IAM84 IKI83:IKI84 IUE83:IUE84 JEA83:JEA84 JNW83:JNW84 JXS83:JXS84 KHO83:KHO84 KRK83:KRK84 LBG83:LBG84 LLC83:LLC84 LUY83:LUY84 MEU83:MEU84 MOQ83:MOQ84 MYM83:MYM84 NII83:NII84 NSE83:NSE84 OCA83:OCA84 OLW83:OLW84 OVS83:OVS84 PFO83:PFO84 PPK83:PPK84 PZG83:PZG84 QJC83:QJC84 QSY83:QSY84 RCU83:RCU84 RMQ83:RMQ84 RWM83:RWM84 SGI83:SGI84 SQE83:SQE84 TAA83:TAA84 TJW83:TJW84 TTS83:TTS84 UDO83:UDO84 UNK83:UNK84 UXG83:UXG84 VHC83:VHC84 VQY83:VQY84 WAU83:WAU84 WKQ83:WKQ84 WUM83:WUM84 IA83:IA84 RW83:RW84 ABS83:ABS84 SG87:SG88 ACC87:ACC88 ALY87:ALY88 AVU87:AVU88 BFQ87:BFQ88 BPM87:BPM88 BZI87:BZI88 CJE87:CJE88 CTA87:CTA88 DCW87:DCW88 DMS87:DMS88 DWO87:DWO88 EGK87:EGK88 EQG87:EQG88 FAC87:FAC88 FJY87:FJY88 FTU87:FTU88 GDQ87:GDQ88 GNM87:GNM88 GXI87:GXI88 HHE87:HHE88 HRA87:HRA88 IAW87:IAW88 IKS87:IKS88 IUO87:IUO88 JEK87:JEK88 JOG87:JOG88 JYC87:JYC88 KHY87:KHY88 KRU87:KRU88 LBQ87:LBQ88 LLM87:LLM88 LVI87:LVI88 MFE87:MFE88 MPA87:MPA88 MYW87:MYW88 NIS87:NIS88 NSO87:NSO88 OCK87:OCK88 OMG87:OMG88 OWC87:OWC88 PFY87:PFY88 PPU87:PPU88 PZQ87:PZQ88 QJM87:QJM88 QTI87:QTI88 RDE87:RDE88 RNA87:RNA88 RWW87:RWW88 SGS87:SGS88 SQO87:SQO88 TAK87:TAK88 TKG87:TKG88 TUC87:TUC88 UDY87:UDY88 UNU87:UNU88 UXQ87:UXQ88 VHM87:VHM88 VRI87:VRI88 WBE87:WBE88 WLA87:WLA88 WUW87:WUW88 IK87:IK88 AVK89 BFG89 BPC89 BYY89 CIU89 CSQ89 DCM89 DMI89 DWE89 EGA89 EPW89 EZS89 FJO89 FTK89 GDG89 GNC89 GWY89 HGU89 HQQ89 IAM89 IKI89 IUE89 JEA89 JNW89 JXS89 KHO89 KRK89 LBG89 LLC89 LUY89 MEU89 MOQ89 MYM89 NII89 NSE89 OCA89 OLW89 OVS89 PFO89 PPK89 PZG89 QJC89 QSY89 RCU89 RMQ89 RWM89 SGI89 SQE89 TAA89 TJW89 TTS89 UDO89 UNK89 UXG89 VHC89 VQY89 WAU89 WKQ89 WUM89 IA89 RW89 IK91 SG91 ACC91 ALY91 AVU91 BFQ91 BPM91 BZI91 CJE91 CTA91 DCW91 DMS91 DWO91 EGK91 EQG91 FAC91 FJY91 FTU91 GDQ91 GNM91 GXI91 HHE91 HRA91 IAW91 IKS91 IUO91 JEK91 JOG91 JYC91 KHY91 KRU91 LBQ91 LLM91 LVI91 MFE91 MPA91 MYW91 NIS91 NSO91 OCK91 OMG91 OWC91 PFY91 PPU91 PZQ91 QJM91 QTI91 RDE91 RNA91 RWW91 SGS91 SQO91 TAK91 TKG91 TUC91 UDY91 UNU91 UXQ91 VHM91 VRI91 WBE91 WLA91 WUW91 AVK92 BFG92 BPC92 BYY92 CIU92 CSQ92 DCM92 DMI92 DWE92 EGA92 EPW92 EZS92 FJO92 FTK92 GDG92 GNC92 GWY92 HGU92 HQQ92 IAM92 IKI92 IUE92 JEA92 JNW92 JXS92 KHO92 KRK92 LBG92 LLC92 LUY92 MEU92 MOQ92 MYM92 NII92 NSE92 OCA92 OLW92 OVS92 PFO92 PPK92 PZG92 QJC92 QSY92 RCU92 RMQ92 RWM92 SGI92 SQE92 TAA92 TJW92 TTS92 UDO92 UNK92 UXG92 VHC92 VQY92 WAU92 WKQ92 WUM92 IA92 RW92 ABS92 WUW94 IK94 SG94 ACC94 ALY94 AVU94 BFQ94 BPM94 BZI94 CJE94 CTA94 DCW94 DMS94 DWO94 EGK94 EQG94 FAC94 FJY94 FTU94 GDQ94 GNM94 GXI94 HHE94 HRA94 IAW94 IKS94 IUO94 JEK94 JOG94 JYC94 KHY94 KRU94 LBQ94 LLM94 LVI94 MFE94 MPA94 MYW94 NIS94 NSO94 OCK94 OMG94 OWC94 PFY94 PPU94 PZQ94 QJM94 QTI94 RDE94 RNA94 RWW94 SGS94 SQO94 TAK94 TKG94 TUC94 UDY94 UNU94 UXQ94 VHM94 VRI94 WBE94 WLA94 AVK95:AVK96 BFG95:BFG96 BPC95:BPC96 BYY95:BYY96 CIU95:CIU96 CSQ95:CSQ96 DCM95:DCM96 DMI95:DMI96 DWE95:DWE96 EGA95:EGA96 EPW95:EPW96 EZS95:EZS96 FJO95:FJO96 FTK95:FTK96 GDG95:GDG96 GNC95:GNC96 GWY95:GWY96 HGU95:HGU96 HQQ95:HQQ96 IAM95:IAM96 IKI95:IKI96 IUE95:IUE96 JEA95:JEA96 JNW95:JNW96 JXS95:JXS96 KHO95:KHO96 KRK95:KRK96 LBG95:LBG96 LLC95:LLC96 LUY95:LUY96 MEU95:MEU96 MOQ95:MOQ96 MYM95:MYM96 NII95:NII96 NSE95:NSE96 OCA95:OCA96 OLW95:OLW96 OVS95:OVS96 PFO95:PFO96 PPK95:PPK96 PZG95:PZG96 QJC95:QJC96 QSY95:QSY96 RCU95:RCU96 RMQ95:RMQ96 RWM95:RWM96 SGI95:SGI96 SQE95:SQE96 TAA95:TAA96 TJW95:TJW96 TTS95:TTS96 UDO95:UDO96 UNK95:UNK96 UXG95:UXG96 VHC95:VHC96 VQY95:VQY96 WAU95:WAU96 WKQ95:WKQ96 WUM95:WUM96 IA95:IA96 RW95:RW96 ABS95:ABS96 WLA98 WUW98 IK98 SG98 ACC98 ALY98 AVU98 BFQ98 BPM98 BZI98 CJE98 CTA98 DCW98 DMS98 DWO98 EGK98 EQG98 FAC98 FJY98 FTU98 GDQ98 GNM98 GXI98 HHE98 HRA98 IAW98 IKS98 IUO98 JEK98 JOG98 JYC98 KHY98 KRU98 LBQ98 LLM98 LVI98 MFE98 MPA98 MYW98 NIS98 NSO98 OCK98 OMG98 OWC98 PFY98 PPU98 PZQ98 QJM98 QTI98 RDE98 RNA98 RWW98 SGS98 SQO98 TAK98 TKG98 TUC98 UDY98 UNU98 UXQ98 VHM98 VRI98 WBE98 AVK99:AVK100 BFG99:BFG100 BPC99:BPC100 BYY99:BYY100 CIU99:CIU100 CSQ99:CSQ100 DCM99:DCM100 DMI99:DMI100 DWE99:DWE100 EGA99:EGA100 EPW99:EPW100 EZS99:EZS100 FJO99:FJO100 FTK99:FTK100 GDG99:GDG100 GNC99:GNC100 GWY99:GWY100 HGU99:HGU100 HQQ99:HQQ100 IAM99:IAM100 IKI99:IKI100 IUE99:IUE100 JEA99:JEA100 JNW99:JNW100 JXS99:JXS100 KHO99:KHO100 KRK99:KRK100 LBG99:LBG100 LLC99:LLC100 LUY99:LUY100 MEU99:MEU100 MOQ99:MOQ100 MYM99:MYM100 NII99:NII100 NSE99:NSE100 OCA99:OCA100 OLW99:OLW100 OVS99:OVS100 PFO99:PFO100 PPK99:PPK100 PZG99:PZG100 QJC99:QJC100 QSY99:QSY100 RCU99:RCU100 RMQ99:RMQ100 RWM99:RWM100 SGI99:SGI100 SQE99:SQE100 TAA99:TAA100 TJW99:TJW100 TTS99:TTS100 UDO99:UDO100 UNK99:UNK100 UXG99:UXG100 VHC99:VHC100 VQY99:VQY100 WAU99:WAU100 WKQ99:WKQ100 WUM99:WUM100 IA99:IA100 RW99:RW100 ABS99:ABS100 WBE103 BGK184 WLA103 WUW103 IK103 SG103 ACC103 ALY103 AVU103 BFQ103 BPM103 BZI103 CJE103 CTA103 DCW103 DMS103 DWO103 EGK103 EQG103 FAC103 FJY103 FTU103 GDQ103 GNM103 GXI103 HHE103 HRA103 IAW103 IKS103 IUO103 JEK103 JOG103 JYC103 KHY103 KRU103 LBQ103 LLM103 LVI103 MFE103 MPA103 MYW103 NIS103 NSO103 OCK103 OMG103 OWC103 PFY103 PPU103 PZQ103 QJM103 QTI103 RDE103 RNA103 RWW103 SGS103 SQO103 TAK103 TKG103 TUC103 UDY103 UNU103 UXQ103 VHM103 VRI103 AVK104:AVK105 BFG104:BFG105 BPC104:BPC105 BYY104:BYY105 CIU104:CIU105 CSQ104:CSQ105 DCM104:DCM105 DMI104:DMI105 DWE104:DWE105 EGA104:EGA105 EPW104:EPW105 EZS104:EZS105 FJO104:FJO105 FTK104:FTK105 GDG104:GDG105 GNC104:GNC105 GWY104:GWY105 HGU104:HGU105 HQQ104:HQQ105 IAM104:IAM105 IKI104:IKI105 IUE104:IUE105 JEA104:JEA105 JNW104:JNW105 JXS104:JXS105 KHO104:KHO105 KRK104:KRK105 LBG104:LBG105 LLC104:LLC105 LUY104:LUY105 MEU104:MEU105 MOQ104:MOQ105 MYM104:MYM105 NII104:NII105 NSE104:NSE105 OCA104:OCA105 OLW104:OLW105 OVS104:OVS105 PFO104:PFO105 PPK104:PPK105 PZG104:PZG105 QJC104:QJC105 QSY104:QSY105 RCU104:RCU105 RMQ104:RMQ105 RWM104:RWM105 SGI104:SGI105 SQE104:SQE105 TAA104:TAA105 TJW104:TJW105 TTS104:TTS105 UDO104:UDO105 UNK104:UNK105 UXG104:UXG105 VHC104:VHC105 VQY104:VQY105 WAU104:WAU105 WKQ104:WKQ105 WUM104:WUM105 IA104:IA105 RW104:RW105 ABS104:ABS105 VRI107 UXQ116 WBE107 WLA107 WUW107 IK107 SG107 ACC107 ALY107 AVU107 BFQ107 BPM107 BZI107 CJE107 CTA107 DCW107 DMS107 DWO107 EGK107 EQG107 FAC107 FJY107 FTU107 GDQ107 GNM107 GXI107 HHE107 HRA107 IAW107 IKS107 IUO107 JEK107 JOG107 JYC107 KHY107 KRU107 LBQ107 LLM107 LVI107 MFE107 MPA107 MYW107 NIS107 NSO107 OCK107 OMG107 OWC107 PFY107 PPU107 PZQ107 QJM107 QTI107 RDE107 RNA107 RWW107 SGS107 SQO107 TAK107 TKG107 TUC107 UDY107 UNU107 UXQ107 VHM107 AVK108:AVK109 BFG108:BFG109 BPC108:BPC109 BYY108:BYY109 CIU108:CIU109 CSQ108:CSQ109 DCM108:DCM109 DMI108:DMI109 DWE108:DWE109 EGA108:EGA109 EPW108:EPW109 EZS108:EZS109 FJO108:FJO109 FTK108:FTK109 GDG108:GDG109 GNC108:GNC109 GWY108:GWY109 HGU108:HGU109 HQQ108:HQQ109 IAM108:IAM109 IKI108:IKI109 IUE108:IUE109 JEA108:JEA109 JNW108:JNW109 JXS108:JXS109 KHO108:KHO109 KRK108:KRK109 LBG108:LBG109 LLC108:LLC109 LUY108:LUY109 MEU108:MEU109 MOQ108:MOQ109 MYM108:MYM109 NII108:NII109 NSE108:NSE109 OCA108:OCA109 OLW108:OLW109 OVS108:OVS109 PFO108:PFO109 PPK108:PPK109 PZG108:PZG109 QJC108:QJC109 QSY108:QSY109 RCU108:RCU109 RMQ108:RMQ109 RWM108:RWM109 SGI108:SGI109 SQE108:SQE109 TAA108:TAA109 TJW108:TJW109 TTS108:TTS109 UDO108:UDO109 UNK108:UNK109 UXG108:UXG109 VHC108:VHC109 VQY108:VQY109 WAU108:WAU109 WKQ108:WKQ109 WUM108:WUM109 IA108:IA109 RW108:RW109 ABS108:ABS109 VHM111 VRI111 WBE111 WLA111 WUW111 IK111 SG111 ACC111 ALY111 AVU111 BFQ111 BPM111 BZI111 CJE111 CTA111 DCW111 DMS111 DWO111 EGK111 EQG111 FAC111 FJY111 FTU111 GDQ111 GNM111 GXI111 HHE111 HRA111 IAW111 IKS111 IUO111 JEK111 JOG111 JYC111 KHY111 KRU111 LBQ111 LLM111 LVI111 MFE111 MPA111 MYW111 NIS111 NSO111 OCK111 OMG111 OWC111 PFY111 PPU111 PZQ111 QJM111 QTI111 RDE111 RNA111 RWW111 SGS111 SQO111 TAK111 TKG111 TUC111 UDY111 UNU111 UXQ111 AVK112:AVK113 BFG112:BFG113 BPC112:BPC113 BYY112:BYY113 CIU112:CIU113 CSQ112:CSQ113 DCM112:DCM113 DMI112:DMI113 DWE112:DWE113 EGA112:EGA113 EPW112:EPW113 EZS112:EZS113 FJO112:FJO113 FTK112:FTK113 GDG112:GDG113 GNC112:GNC113 GWY112:GWY113 HGU112:HGU113 HQQ112:HQQ113 IAM112:IAM113 IKI112:IKI113 IUE112:IUE113 JEA112:JEA113 JNW112:JNW113 JXS112:JXS113 KHO112:KHO113 KRK112:KRK113 LBG112:LBG113 LLC112:LLC113 LUY112:LUY113 MEU112:MEU113 MOQ112:MOQ113 MYM112:MYM113 NII112:NII113 NSE112:NSE113 OCA112:OCA113 OLW112:OLW113 OVS112:OVS113 PFO112:PFO113 PPK112:PPK113 PZG112:PZG113 QJC112:QJC113 QSY112:QSY113 RCU112:RCU113 RMQ112:RMQ113 RWM112:RWM113 SGI112:SGI113 SQE112:SQE113 TAA112:TAA113 TJW112:TJW113 TTS112:TTS113 UDO112:UDO113 UNK112:UNK113 UXG112:UXG113 VHC112:VHC113 VQY112:VQY113 WAU112:WAU113 WKQ112:WKQ113 WUM112:WUM113 IA112:IA113 RW112:RW113 ABS112:ABS113 ABS73:ABS74 UNU116 BFG117:BFG118 BPC117:BPC118 BYY117:BYY118 CIU117:CIU118 CSQ117:CSQ118 DCM117:DCM118 DMI117:DMI118 DWE117:DWE118 EGA117:EGA118 EPW117:EPW118 EZS117:EZS118 FJO117:FJO118 FTK117:FTK118 GDG117:GDG118 GNC117:GNC118 GWY117:GWY118 HGU117:HGU118 HQQ117:HQQ118 IAM117:IAM118 IKI117:IKI118 IUE117:IUE118 JEA117:JEA118 JNW117:JNW118 JXS117:JXS118 KHO117:KHO118 KRK117:KRK118 LBG117:LBG118 LLC117:LLC118 LUY117:LUY118 MEU117:MEU118 MOQ117:MOQ118 MYM117:MYM118 NII117:NII118 NSE117:NSE118 OCA117:OCA118 OLW117:OLW118 OVS117:OVS118 PFO117:PFO118 PPK117:PPK118 PZG117:PZG118 QJC117:QJC118 QSY117:QSY118 RCU117:RCU118 RMQ117:RMQ118 RWM117:RWM118 SGI117:SGI118 SQE117:SQE118 TAA117:TAA118 TJW117:TJW118 TTS117:TTS118 UDO117:UDO118 UNK117:UNK118 UXG117:UXG118 VHC117:VHC118 VQY117:VQY118 WAU117:WAU118 WKQ117:WKQ118 WUM117:WUM118 IA117:IA118 RW117:RW118 ALO112:ALO113 ABS89 WLD138 WBH138 VRL138 VHP138 UXT138 UNX138 UEB138 TUF138 TKJ138 TAN138 SQR138 SGV138 RWZ138 RND138 RDH138 QTL138 QJP138 PZT138 PPX138 PGB138 OWF138 OMJ138 OCN138 NSR138 NIV138 MYZ138 MPD138 MFH138 LVL138 LLP138 LBT138 KRX138 KIB138 JYF138 JOJ138 JEN138 IUR138 IKV138 IAZ138 HRD138 HHH138 GXL138 GNP138 GDT138 FTX138 FKB138 FAF138 EQJ138 EGN138 DWR138 DMV138 DCZ138 CTD138 CJH138 BZL138 BPP138 BFT138 AVX138 AMB138 ACF138 SJ138 IN138 IT139:IT142 WVF147 CSX143 CJB143 DCT143 DMP143 DWL143 EGH143 EQD143 EZZ143 FJV143 FTR143 GDN143 GNJ143 GXF143 HHB143 HQX143 IAT143 IKP143 IUL143 JEH143 JOD143 JXZ143 KHV143 KRR143 LBN143 LLJ143 LVF143 MFB143 MOX143 MYT143 NIP143 NSL143 OCH143 OMD143 OVZ143 PFV143 PPR143 PZN143 QJJ143 QTF143 RDB143 RMX143 RWT143 SGP143 SQL143 TAH143 TKD143 TTZ143 UDV143 UNR143 UXN143 VHJ143 VRF143 WBB143 WKX143 WUT143 IH143 SD143 ABZ143 ALV143 AVR143 BFN143 M51:M68 AWD180 BFZ180 BPV180 BZR180 CJN180 CTJ180 DDF180 DNB180 DWX180 EGT180 EQP180 FAL180 FKH180 FUD180 GDZ180 GNV180 GXR180 HHN180 HRJ180 IBF180 ILB180 IUX180 JET180 JOP180 JYL180 KIH180 KSD180 LBZ180 LLV180 LVR180 MFN180 MPJ180 MZF180 NJB180 NSX180 OCT180 OMP180 OWL180 PGH180 PQD180 PZZ180 QJV180 QTR180 RDN180 RNJ180 RXF180 SHB180 SQX180 TAT180 TKP180 TUL180 UEH180 UOD180 UXZ180 VHV180 VRR180 WBN180 WLJ180 WVF180 IT180 SP180 ACL180 AWD183 BFZ183 BPV183 BZR183 CJN183 CTJ183 DDF183 DNB183 DWX183 EGT183 EQP183 FAL183 FKH183 FUD183 GDZ183 GNV183 GXR183 HHN183 HRJ183 IBF183 ILB183 IUX183 JET183 JOP183 JYL183 KIH183 KSD183 LBZ183 LLV183 LVR183 MFN183 MPJ183 MZF183 NJB183 NSX183 OCT183 OMP183 OWL183 PGH183 PQD183 PZZ183 QJV183 QTR183 RDN183 RNJ183 RXF183 SHB183 SQX183 TAT183 TKP183 TUL183 UEH183 UOD183 UXZ183 VHV183 VRR183 WBN183 WLJ183 WVF183 IT183 SP183 ACL183 AMH186 AWD186 BFZ186 BPV186 BZR186 CJN186 CTJ186 DDF186 DNB186 DWX186 EGT186 EQP186 FAL186 FKH186 FUD186 GDZ186 GNV186 GXR186 HHN186 HRJ186 IBF186 ILB186 IUX186 JET186 JOP186 JYL186 KIH186 KSD186 LBZ186 LLV186 LVR186 MFN186 MPJ186 MZF186 NJB186 NSX186 OCT186 OMP186 OWL186 PGH186 PQD186 PZZ186 QJV186 QTR186 RDN186 RNJ186 RXF186 SHB186 SQX186 TAT186 TKP186 TUL186 UEH186 UOD186 UXZ186 VHV186 VRR186 WBN186 WLJ186 WVF186 IT186 SP186 ACL186 AMH188 AWD188 BFZ188 BPV188 BZR188 CJN188 CTJ188 DDF188 DNB188 DWX188 EGT188 EQP188 FAL188 FKH188 FUD188 GDZ188 GNV188 GXR188 HHN188 HRJ188 IBF188 ILB188 IUX188 JET188 JOP188 JYL188 KIH188 KSD188 LBZ188 LLV188 LVR188 MFN188 MPJ188 MZF188 NJB188 NSX188 OCT188 OMP188 OWL188 PGH188 PQD188 PZZ188 QJV188 QTR188 RDN188 RNJ188 RXF188 SHB188 SQX188 TAT188 TKP188 TUL188 UEH188 UOD188 UXZ188 VHV188 VRR188 WBN188 WLJ188 WVF188 IT188 SP188 ACL188 ACS133 AWD190 BFZ190 BPV190 BZR190 CJN190 CTJ190 DDF190 DNB190 DWX190 EGT190 EQP190 FAL190 FKH190 FUD190 GDZ190 GNV190 GXR190 HHN190 HRJ190 IBF190 ILB190 IUX190 JET190 JOP190 JYL190 KIH190 KSD190 LBZ190 LLV190 LVR190 MFN190 MPJ190 MZF190 NJB190 NSX190 OCT190 OMP190 OWL190 PGH190 PQD190 PZZ190 QJV190 QTR190 RDN190 RNJ190 RXF190 SHB190 SQX190 TAT190 TKP190 TUL190 UEH190 UOD190 UXZ190 VHV190 VRR190 WBN190 WLJ190 WVF190 IT190 SP190 ACL190 K292:K293 AWD231 BFZ231 BPV231 BZR231 CJN231 CTJ231 DDF231 DNB231 DWX231 EGT231 EQP231 FAL231 FKH231 FUD231 GDZ231 GNV231 GXR231 HHN231 HRJ231 IBF231 ILB231 IUX231 JET231 JOP231 JYL231 KIH231 KSD231 LBZ231 LLV231 LVR231 MFN231 MPJ231 MZF231 NJB231 NSX231 OCT231 OMP231 OWL231 PGH231 PQD231 PZZ231 QJV231 QTR231 RDN231 RNJ231 RXF231 SHB231 SQX231 TAT231 TKP231 TUL231 UEH231 UOD231 UXZ231 VHV231 VRR231 WBN231 WLJ231 WVF231 IT231 SP231 ACL231 ACW331 IF146 BPJ143 SW144 JA144 WVM144 WLQ144 WBU144 VRY144 VIC144 UYG144 UOK144 UEO144 TUS144 TKW144 TBA144 SRE144 SHI144 RXM144 RNQ144 RDU144 QTY144 QKC144 QAG144 PQK144 PGO144 OWS144 OMW144 ODA144 NTE144 NJI144 MZM144 MPQ144 MFU144 LVY144 LMC144 LCG144 KSK144 KIO144 JYS144 JOW144 JFA144 IVE144 ILI144 IBM144 HRQ144 HHU144 GXY144 GOC144 GEG144 FUK144 FKO144 FAS144 EQW144 EHA144 DXE144 DNI144 DDM144 CTQ144 CJU144 BZY144 BQC144 BGG144 AWK144 AMO144 ACS144 BPU135 CJO126 CTK126 BZS126 BPW126 BGA126 AWE126 AMI126 ACM126 SQ126 IU126 WVG126 WLK126 WBO126 VRS126 VHW126 UYA126 UOE126 UEI126 TUM126 TKQ126 TAU126 SQY126 SHC126 RXG126 RNK126 RDO126 QTS126 QJW126 QAA126 PQE126 PGI126 OWM126 OMQ126 OCU126 NSY126 NJC126 MZG126 MPK126 MFO126 LVS126 LLW126 LCA126 KSE126 KII126 JYM126 JOQ126 JEU126 IUY126 ILC126 IBG126 HRK126 HHO126 GXS126 GNW126 GEA126 FUE126 FKI126 FAM126 EQQ126 EGU126 DWY126 DNC126 DDG126 ACS127 SW127 JA127 WVM127 WLQ127 WBU127 VRY127 VIC127 UYG127 UOK127 UEO127 TUS127 TKW127 TBA127 SRE127 SHI127 RXM127 RNQ127 RDU127 QTY127 QKC127 QAG127 PQK127 PGO127 OWS127 OMW127 ODA127 NTE127 NJI127 MZM127 MPQ127 MFU127 LVY127 LMC127 LCG127 KSK127 KIO127 JYS127 JOW127 JFA127 IVE127 ILI127 IBM127 HRQ127 HHU127 GXY127 GOC127 GEG127 FUK127 FKO127 FAS127 EQW127 EHA127 DXE127 DNI127 DDM127 CTQ127 CJU127 BZY127 BQC127 BGG127 AWK127 AMO127 DDG128 K123:K133 CJO128 CTK128 BZS128 BPW128 BGA128 AWE128 AMI128 ACM128 SQ128 IU128 WVG128 WLK128 WBO128 VRS128 VHW128 UYA128 UOE128 UEI128 TUM128 TKQ128 TAU128 SQY128 SHC128 RXG128 RNK128 RDO128 QTS128 QJW128 QAA128 PQE128 PGI128 OWM128 OMQ128 OCU128 NSY128 NJC128 MZG128 MPK128 MFO128 LVS128 LLW128 LCA128 KSE128 KII128 JYM128 JOQ128 JEU128 IUY128 ILC128 IBG128 HRK128 HHO128 GXS128 GNW128 GEA128 FUE128 FKI128 FAM128 EQQ128 EGU128 DWY128 DNC128 ACS129 SW129 JA129 WVM129 WLQ129 WBU129 VRY129 VIC129 UYG129 UOK129 UEO129 TUS129 TKW129 TBA129 SRE129 SHI129 RXM129 RNQ129 RDU129 QTY129 QKC129 QAG129 PQK129 PGO129 OWS129 OMW129 ODA129 NTE129 NJI129 MZM129 MPQ129 MFU129 LVY129 LMC129 LCG129 KSK129 KIO129 JYS129 JOW129 JFA129 IVE129 ILI129 IBM129 HRQ129 HHU129 GXY129 GOC129 GEG129 FUK129 FKO129 FAS129 EQW129 EHA129 DXE129 DNI129 DDM129 CTQ129 CJU129 BZY129 BQC129 BGG129 AWK129 AMO129 DNC130 DWY134 DDG130 CJO130 CTK130 BZS130 BPW130 BGA130 AWE130 AMI130 ACM130 SQ130 IU130 WVG130 WLK130 WBO130 VRS130 VHW130 UYA130 UOE130 UEI130 TUM130 TKQ130 TAU130 SQY130 SHC130 RXG130 RNK130 RDO130 QTS130 QJW130 QAA130 PQE130 PGI130 OWM130 OMQ130 OCU130 NSY130 NJC130 MZG130 MPK130 MFO130 LVS130 LLW130 LCA130 KSE130 KII130 JYM130 JOQ130 JEU130 IUY130 ILC130 IBG130 HRK130 HHO130 GXS130 GNW130 GEA130 FUE130 FKI130 FAM130 EQQ130 EGU130 DWY130 ACS131 SW131 JA131 WVM131 WLQ131 WBU131 VRY131 VIC131 UYG131 UOK131 UEO131 TUS131 TKW131 TBA131 SRE131 SHI131 RXM131 RNQ131 RDU131 QTY131 QKC131 QAG131 PQK131 PGO131 OWS131 OMW131 ODA131 NTE131 NJI131 MZM131 MPQ131 MFU131 LVY131 LMC131 LCG131 KSK131 KIO131 JYS131 JOW131 JFA131 IVE131 ILI131 IBM131 HRQ131 HHU131 GXY131 GOC131 GEG131 FUK131 FKO131 FAS131 EQW131 EHA131 DXE131 DNI131 DDM131 CTQ131 CJU131 BZY131 BQC131 BGG131 AWK131 AMO131 DWY132 DNC132 DDG132 CJO132 CTK132 BZS132 BPW132 BGA132 AWE132 AMI132 ACM132 SQ132 IU132 WVG132 WLK132 WBO132 VRS132 VHW132 UYA132 UOE132 UEI132 TUM132 TKQ132 TAU132 SQY132 SHC132 RXG132 RNK132 RDO132 QTS132 QJW132 QAA132 PQE132 PGI132 OWM132 OMQ132 OCU132 NSY132 NJC132 MZG132 MPK132 MFO132 LVS132 LLW132 LCA132 KSE132 KII132 JYM132 JOQ132 JEU132 IUY132 ILC132 IBG132 HRK132 HHO132 GXS132 GNW132 GEA132 FUE132 FKI132 FAM132 EQQ132 EGU132 EGU134 SW133 JA133 WVM133 WLQ133 WBU133 VRY133 VIC133 UYG133 UOK133 UEO133 TUS133 TKW133 TBA133 SRE133 SHI133 RXM133 RNQ133 RDU133 QTY133 QKC133 QAG133 PQK133 PGO133 OWS133 OMW133 ODA133 NTE133 NJI133 MZM133 MPQ133 MFU133 LVY133 LMC133 LCG133 KSK133 KIO133 JYS133 JOW133 JFA133 IVE133 ILI133 IBM133 HRQ133 HHU133 GXY133 GOC133 GEG133 FUK133 FKO133 FAS133 EQW133 EHA133 DXE133 DNI133 DDM133 CTQ133 CJU133 BZY133 BQC133 BGG133 AWK133 AMO133 BGK181 AMH180 AWO181 AMS181 ACW181 TA181 JE181 WVQ181 WLU181 WBY181 VSC181 VIG181 UYK181 UOO181 UES181 TUW181 TLA181 TBE181 SRI181 SHM181 RXQ181 RNU181 RDY181 QUC181 QKG181 QAK181 PQO181 PGS181 OWW181 ONA181 ODE181 NTI181 NJM181 MZQ181 MPU181 MFY181 LWC181 LMG181 LCK181 KSO181 KIS181 JYW181 JPA181 JFE181 IVI181 ILM181 IBQ181 HRU181 HHY181 GYC181 GOG181 GEK181 FUO181 FKS181 FAW181 ERA181 EHE181 DXI181 DNM181 DDQ181 CTU181 CJY181 CAC181 BQG181 IW238 AMH183 AWO184 AMS184 ACW184 TA184 JE184 WVQ184 WLU184 WBY184 VSC184 VIG184 UYK184 UOO184 UES184 TUW184 TLA184 TBE184 SRI184 SHM184 RXQ184 RNU184 RDY184 QUC184 QKG184 QAK184 PQO184 PGS184 OWW184 ONA184 ODE184 NTI184 NJM184 MZQ184 MPU184 MFY184 LWC184 LMG184 LCK184 KSO184 KIS184 JYW184 JPA184 JFE184 IVI184 ILM184 IBQ184 HRU184 HHY184 GYC184 GOG184 GEK184 FUO184 FKS184 FAW184 ERA184 EHE184 DXI184 DNM184 DDQ184 CTU184 CJY184 CAC184 BQG184 WVF139:WVF142 WLJ147 WBN147 VRR147 VHV147 UXZ147 UOD147 UEH147 TUL147 TKP147 TAT147 SQX147 SHB147 RXF147 RNJ147 RDN147 QTR147 QJV147 PZZ147 PQD147 PGH147 OWL147 OMP147 OCT147 NSX147 NJB147 MZF147 MPJ147 MFN147 LVR147 LLV147 LBZ147 KSD147 KIH147 JYL147 JOP147 JET147 IUX147 ILB147 IBF147 HRJ147 HHN147 GXR147 GNV147 GDZ147 FUD147 FKH147 FAL147 EQP147 EGT147 DWX147 DNB147 DDF147 CTJ147 CJN147 BZR147 BPV147 BFZ147 AWD147 AMH147 ACL147 K147 J119:J120 WUZ138 WLJ139:WLJ142 WBN139:WBN142 VRR139:VRR142 VHV139:VHV142 UXZ139:UXZ142 UOD139:UOD142 UEH139:UEH142 TUL139:TUL142 TKP139:TKP142 TAT139:TAT142 SQX139:SQX142 SHB139:SHB142 RXF139:RXF142 RNJ139:RNJ142 RDN139:RDN142 QTR139:QTR142 QJV139:QJV142 PZZ139:PZZ142 PQD139:PQD142 PGH139:PGH142 OWL139:OWL142 OMP139:OMP142 OCT139:OCT142 NSX139:NSX142 NJB139:NJB142 MZF139:MZF142 MPJ139:MPJ142 MFN139:MFN142 LVR139:LVR142 LLV139:LLV142 LBZ139:LBZ142 KSD139:KSD142 KIH139:KIH142 JYL139:JYL142 JOP139:JOP142 JET139:JET142 IUX139:IUX142 ILB139:ILB142 IBF139:IBF142 HRJ139:HRJ142 HHN139:HHN142 GXR139:GXR142 GNV139:GNV142 GDZ139:GDZ142 FUD139:FUD142 FKH139:FKH142 FAL139:FAL142 EQP139:EQP142 EGT139:EGT142 DWX139:DWX142 DNB139:DNB142 DDF139:DDF142 CTJ139:CTJ142 CJN139:CJN142 BZR139:BZR142 BPV139:BPV142 BFZ139:BFZ142 AWD139:AWD142 AMH139:AMH142 ACL139:ACL142 K137:K142 E342:E343 ACO236 AMS333:AMS335 AWO333:AWO335 BGK333:BGK335 BQG333:BQG335 CAC333:CAC335 CJY333:CJY335 CTU333:CTU335 DDQ333:DDQ335 DNM333:DNM335 DXI333:DXI335 EHE333:EHE335 ERA333:ERA335 FAW333:FAW335 FKS333:FKS335 FUO333:FUO335 GEK333:GEK335 GOG333:GOG335 GYC333:GYC335 HHY333:HHY335 HRU333:HRU335 IBQ333:IBQ335 ILM333:ILM335 IVI333:IVI335 JFE333:JFE335 JPA333:JPA335 JYW333:JYW335 KIS333:KIS335 KSO333:KSO335 LCK333:LCK335 LMG333:LMG335 LWC333:LWC335 MFY333:MFY335 MPU333:MPU335 MZQ333:MZQ335 NJM333:NJM335 NTI333:NTI335 ODE333:ODE335 ONA333:ONA335 OWW333:OWW335 PGS333:PGS335 PQO333:PQO335 QAK333:QAK335 QKG333:QKG335 QUC333:QUC335 RDY333:RDY335 RNU333:RNU335 RXQ333:RXQ335 SHM333:SHM335 SRI333:SRI335 TBE333:TBE335 TLA333:TLA335 TUW333:TUW335 UES333:UES335 UOO333:UOO335 UYK333:UYK335 VIG333:VIG335 VSC333:VSC335 WBY333:WBY335 WLU333:WLU335 WVQ333:WVQ335 JE333:JE335 TA333:TA335 K230:K234 AMK236 AWG236 BGC236 BPY236 BZU236 CJQ236 CTM236 DDI236 DNE236 DXA236 EGW236 EQS236 FAO236 FKK236 FUG236 GEC236 GNY236 GXU236 HHQ236 HRM236 IBI236 ILE236 IVA236 JEW236 JOS236 JYO236 KIK236 KSG236 LCC236 LLY236 LVU236 MFQ236 MPM236 MZI236 NJE236 NTA236 OCW236 OMS236 OWO236 PGK236 PQG236 QAC236 QJY236 QTU236 RDQ236 RNM236 RXI236 SHE236 SRA236 TAW236 TKS236 TUO236 UEK236 UOG236 UYC236 VHY236 VRU236 WBQ236 WLM236 WVI236 IW236 SS236 ACW327 AMS327 AWO327 BGK327 BQG327 CAC327 CJY327 CTU327 DDQ327 DNM327 DXI327 EHE327 ERA327 FAW327 FKS327 FUO327 GEK327 GOG327 GYC327 HHY327 HRU327 IBQ327 ILM327 IVI327 JFE327 JPA327 JYW327 KIS327 KSO327 LCK327 LMG327 LWC327 MFY327 MPU327 MZQ327 NJM327 NTI327 ODE327 ONA327 OWW327 PGS327 PQO327 QAK327 QKG327 QUC327 RDY327 RNU327 RXQ327 SHM327 SRI327 TBE327 TLA327 TUW327 UES327 UOO327 UYK327 VIG327 VSC327 WBY327 WLU327 WVQ327 JE327 TA327 ACW329 AMS329 AWO329 BGK329 BQG329 CAC329 CJY329 CTU329 DDQ329 DNM329 DXI329 EHE329 ERA329 FAW329 FKS329 FUO329 GEK329 GOG329 GYC329 HHY329 HRU329 IBQ329 ILM329 IVI329 JFE329 JPA329 JYW329 KIS329 KSO329 LCK329 LMG329 LWC329 MFY329 MPU329 MZQ329 NJM329 NTI329 ODE329 ONA329 OWW329 PGS329 PQO329 QAK329 QKG329 QUC329 RDY329 RNU329 RXQ329 SHM329 SRI329 TBE329 TLA329 TUW329 UES329 UOO329 UYK329 VIG329 VSC329 WBY329 WLU329 WVQ329 JE329 TA329 K299:K300 AMS331 AWO331 BGK331 BQG331 CAC331 CJY331 CTU331 DDQ331 DNM331 DXI331 EHE331 ERA331 FAW331 FKS331 FUO331 GEK331 GOG331 GYC331 HHY331 HRU331 IBQ331 ILM331 IVI331 JFE331 JPA331 JYW331 KIS331 KSO331 LCK331 LMG331 LWC331 MFY331 MPU331 MZQ331 NJM331 NTI331 ODE331 ONA331 OWW331 PGS331 PQO331 QAK331 QKG331 QUC331 RDY331 RNU331 RXQ331 SHM331 SRI331 TBE331 TLA331 TUW331 UES331 UOO331 UYK331 VIG331 VSC331 WBY331 WLU331 WVQ331 JE331 TA331 ALO73:ALO74 ALO78:ALO79 ALO83:ALO84 ALO108:ALO109 ALO95:ALO96 ALO104:ALO105 ALO99:ALO100 M116:M118 ACL145 AMH145 AWD145 BFZ145 BPV145 BZR145 CJN145 CTJ145 DDF145 DNB145 DWX145 EGT145 EQP145 FAL145 FKH145 FUD145 GDZ145 GNV145 GXR145 HHN145 HRJ145 IBF145 ILB145 IUX145 JET145 JOP145 JYL145 KIH145 KSD145 LBZ145 LLV145 LVR145 MFN145 MPJ145 MZF145 NJB145 NSX145 OCT145 OMP145 OWL145 PGH145 PQD145 PZZ145 QJV145 QTR145 RDN145 RNJ145 RXF145 SHB145 SQX145 TAT145 TKP145 TUL145 UEH145 UOD145 UXZ145 VHV145 VRR145 WBN145 WLJ145 WVF145 IT145 SP145 L144:L146 WUR146 WKV146 WAZ146 VRD146 VHH146 UXL146 UNP146 UDT146 TTX146 TKB146 TAF146 SQJ146 SGN146 RWR146 RMV146 RCZ146 QTD146 QJH146 PZL146 PPP146 PFT146 OVX146 OMB146 OCF146 NSJ146 NIN146 MYR146 MOV146 MEZ146 LVD146 LLH146 LBL146 KRP146 KHT146 JXX146 JOB146 JEF146 IUJ146 IKN146 IAR146 HQV146 HGZ146 GXD146 GNH146 GDL146 FTP146 FJT146 EZX146 EQB146 EGF146 DWJ146 DMN146 DCR146 CSV146 CIZ146 BZD146 BPH146 BFL146 AVP146 ALT146 ABX146 SB146 ALO89 J72:J92 ALO92 SP147 L70:L71 BPK336:BPK337 ACW333:ACW335 BZG336:BZG337 CJC336:CJC337 CSY336:CSY337 DCU336:DCU337 DMQ336:DMQ337 DWM336:DWM337 EGI336:EGI337 EQE336:EQE337 FAA336:FAA337 FJW336:FJW337 FTS336:FTS337 GDO336:GDO337 GNK336:GNK337 GXG336:GXG337 HHC336:HHC337 HQY336:HQY337 IAU336:IAU337 IKQ336:IKQ337 IUM336:IUM337 JEI336:JEI337 JOE336:JOE337 JYA336:JYA337 KHW336:KHW337 KRS336:KRS337 LBO336:LBO337 LLK336:LLK337 LVG336:LVG337 MFC336:MFC337 MOY336:MOY337 MYU336:MYU337 NIQ336:NIQ337 NSM336:NSM337 OCI336:OCI337 OME336:OME337 OWA336:OWA337 PFW336:PFW337 PPS336:PPS337 PZO336:PZO337 QJK336:QJK337 QTG336:QTG337 RDC336:RDC337 RMY336:RMY337 RWU336:RWU337 SGQ336:SGQ337 SQM336:SQM337 TAI336:TAI337 TKE336:TKE337 TUA336:TUA337 UDW336:UDW337 UNS336:UNS337 UXO336:UXO337 VHK336:VHK337 VRG336:VRG337 WBC336:WBC337 WKY336:WKY337 WUU336:WUU337 II336:II337 SE336:SE337 ACA336:ACA337 ALW336:ALW337 K306:K307 AVS336:AVS337 JA341:JA343 SW341:SW343 ACS341:ACS343 AMO341:AMO343 AWK341:AWK343 BGG341:BGG343 BQC341:BQC343 BZY341:BZY343 CJU341:CJU343 CTQ341:CTQ343 DDM341:DDM343 DNI341:DNI343 DXE341:DXE343 EHA341:EHA343 EQW341:EQW343 FAS341:FAS343 FKO341:FKO343 FUK341:FUK343 GEG341:GEG343 GOC341:GOC343 GXY341:GXY343 HHU341:HHU343 HRQ341:HRQ343 IBM341:IBM343 ILI341:ILI343 IVE341:IVE343 JFA341:JFA343 JOW341:JOW343 JYS341:JYS343 KIO341:KIO343 KSK341:KSK343 LCG341:LCG343 LMC341:LMC343 LVY341:LVY343 MFU341:MFU343 MPQ341:MPQ343 MZM341:MZM343 NJI341:NJI343 NTE341:NTE343 ODA341:ODA343 OMW341:OMW343 OWS341:OWS343 PGO341:PGO343 PQK341:PQK343 QAG341:QAG343 QKC341:QKC343 QTY341:QTY343 RDU341:RDU343 RNQ341:RNQ343 RXM341:RXM343 SHI341:SHI343 SRE341:SRE343 TBA341:TBA343 TKW341:TKW343 TUS341:TUS343 UEO341:UEO343 UOK341:UOK343 UYG341:UYG343 VIC341:VIC343 VRY341:VRY343 WBU341:WBU343 WLQ341:WLQ343 ACW262:ACW263 J94:J115 AMS262:AMS263 AWO262:AWO263 BGK262:BGK263 BQG262:BQG263 CAC262:CAC263 CJY262:CJY263 CTU262:CTU263 DDQ262:DDQ263 DNM262:DNM263 DXI262:DXI263 EHE262:EHE263 ERA262:ERA263 FAW262:FAW263 FKS262:FKS263 FUO262:FUO263 GEK262:GEK263 GOG262:GOG263 GYC262:GYC263 HHY262:HHY263 HRU262:HRU263 IBQ262:IBQ263 ILM262:ILM263 IVI262:IVI263 JFE262:JFE263 JPA262:JPA263 JYW262:JYW263 KIS262:KIS263 KSO262:KSO263 LCK262:LCK263 LMG262:LMG263 LWC262:LWC263 MFY262:MFY263 MPU262:MPU263 MZQ262:MZQ263 NJM262:NJM263 NTI262:NTI263 ODE262:ODE263 ONA262:ONA263 OWW262:OWW263 PGS262:PGS263 PQO262:PQO263 QAK262:QAK263 QKG262:QKG263 QUC262:QUC263 RDY262:RDY263 RNU262:RNU263 RXQ262:RXQ263 SHM262:SHM263 SRI262:SRI263 TBE262:TBE263 TLA262:TLA263 TUW262:TUW263 UES262:UES263 UOO262:UOO263 UYK262:UYK263 VIG262:VIG263 VSC262:VSC263 WBY262:WBY263 WLU262:WLU263 WVQ262:WVQ263 JE262:JE263 WVM341:WVM343 K313:K314 K40:K50 BFO336:BFO337 AWO152 BGK152 BQG152 CAC152 CJY152 CTU152 DDQ152 DNM152 DXI152 EHE152 ERA152 FAW152 FKS152 FUO152 GEK152 GOG152 GYC152 HHY152 HRU152 IBQ152 ILM152 IVI152 JFE152 JPA152 JYW152 KIS152 KSO152 LCK152 LMG152 LWC152 MFY152 MPU152 MZQ152 NJM152 NTI152 ODE152 ONA152 OWW152 PGS152 PQO152 QAK152 QKG152 QUC152 RDY152 RNU152 RXQ152 SHM152 SRI152 TBE152 TLA152 TUW152 UES152 UOO152 UYK152 VIG152 VSC152 WBY152 WLU152 WVQ152 JE152 TA152 ACW152 AMS152 AMS154 AWO154 BGK154 BQG154 CAC154 CJY154 CTU154 DDQ154 DNM154 DXI154 EHE154 ERA154 FAW154 FKS154 FUO154 GEK154 GOG154 GYC154 HHY154 HRU154 IBQ154 ILM154 IVI154 JFE154 JPA154 JYW154 KIS154 KSO154 LCK154 LMG154 LWC154 MFY154 MPU154 MZQ154 NJM154 NTI154 ODE154 ONA154 OWW154 PGS154 PQO154 QAK154 QKG154 QUC154 RDY154 RNU154 RXQ154 SHM154 SRI154 TBE154 TLA154 TUW154 UES154 UOO154 UYK154 VIG154 VSC154 WBY154 WLU154 WVQ154 JE154 TA154 ACW154 ACW156 TA156 JE156 WVQ156 WLU156 WBY156 VSC156 VIG156 UYK156 UOO156 UES156 TUW156 TLA156 TBE156 SRI156 SHM156 RXQ156 RNU156 RDY156 QUC156 QKG156 QAK156 PQO156 PGS156 OWW156 ONA156 ODE156 NTI156 NJM156 MZQ156 MPU156 MFY156 LWC156 LMG156 LCK156 KSO156 KIS156 JYW156 JPA156 JFE156 IVI156 ILM156 IBQ156 HRU156 HHY156 GYC156 GOG156 GEK156 FUO156 FKS156 FAW156 ERA156 EHE156 DXI156 DNM156 DDQ156 CTU156 CJY156 CAC156 BQG156 BGK156 AWO156 AMS156 AMS166 AWO160 AWO166 BGK160 BGK166 BQG160 BQG166 CAC160 CAC166 CJY160 CJY166 CTU160 CTU166 DDQ160 DDQ166 DNM160 DNM166 DXI160 DXI166 EHE160 EHE166 ERA160 ERA166 FAW160 FAW166 FKS160 FKS166 FUO160 FUO166 GEK160 GEK166 GOG160 GOG166 GYC160 GYC166 HHY160 HHY166 HRU160 HRU166 IBQ160 IBQ166 ILM160 ILM166 IVI160 IVI166 JFE160 JFE166 JPA160 JPA166 JYW160 JYW166 KIS160 KIS166 KSO160 KSO166 LCK160 LCK166 LMG160 LMG166 LWC160 LWC166 MFY160 MFY166 MPU160 MPU166 MZQ160 MZQ166 NJM160 NJM166 NTI160 NTI166 ODE160 ODE166 ONA160 ONA166 OWW160 OWW166 PGS160 PGS166 PQO160 PQO166 QAK160 QAK166 QKG160 QKG166 QUC160 QUC166 RDY160 RDY166 RNU160 RNU166 RXQ160 RXQ166 SHM160 SHM166 SRI160 SRI166 TBE160 TBE166 TLA160 TLA166 TUW160 TUW166 UES160 UES166 UOO160 UOO166 UYK160 UYK166 VIG160 VIG166 VSC160 VSC166 WBY160 WBY166 WLU160 WLU166 WVQ160 WVQ166 JE160 JE166 TA160 TA166 ACW160 ACW166 AMS160 AWO158 BGK158 BQG158 CAC158 CJY158 CTU158 DDQ158 DNM158 DXI158 EHE158 ERA158 FAW158 FKS158 FUO158 GEK158 GOG158 GYC158 HHY158 HRU158 IBQ158 ILM158 IVI158 JFE158 JPA158 JYW158 KIS158 KSO158 LCK158 LMG158 LWC158 MFY158 MPU158 MZQ158 NJM158 NTI158 ODE158 ONA158 OWW158 PGS158 PQO158 QAK158 QKG158 QUC158 RDY158 RNU158 RXQ158 SHM158 SRI158 TBE158 TLA158 TUW158 UES158 UOO158 UYK158 VIG158 VSC158 WBY158 WLU158 WVQ158 JE158 TA158 ACW158 AMS158 K151:K163 ACW270:ACW271 TA270:TA271 JE270:JE271 WVQ270:WVQ271 WLU270:WLU271 WBY270:WBY271 VSC270:VSC271 VIG270:VIG271 UYK270:UYK271 UOO270:UOO271 UES270:UES271 TUW270:TUW271 TLA270:TLA271 TBE270:TBE271 SRI270:SRI271 SHM270:SHM271 RXQ270:RXQ271 RNU270:RNU271 RDY270:RDY271 QUC270:QUC271 QKG270:QKG271 QAK270:QAK271 PQO270:PQO271 PGS270:PGS271 OWW270:OWW271 ONA270:ONA271 ODE270:ODE271 NTI270:NTI271 NJM270:NJM271 MZQ270:MZQ271 MPU270:MPU271 MFY270:MFY271 LWC270:LWC271 LMG270:LMG271 LCK270:LCK271 KSO270:KSO271 KIS270:KIS271 JYW270:JYW271 JPA270:JPA271 JFE270:JFE271 IVI270:IVI271 ILM270:ILM271 IBQ270:IBQ271 HRU270:HRU271 HHY270:HHY271 GYC270:GYC271 GOG270:GOG271 GEK270:GEK271 FUO270:FUO271 FKS270:FKS271 FAW270:FAW271 ERA270:ERA271 EHE270:EHE271 DXI270:DXI271 DNM270:DNM271 DDQ270:DDQ271 CTU270:CTU271 CJY270:CJY271 CAC270:CAC271 BQG270:BQG271 BGK270:BGK271 AWO270:AWO271 AWO277:AWO278 BGK277:BGK278 BQG277:BQG278 CAC277:CAC278 CJY277:CJY278 CTU277:CTU278 DDQ277:DDQ278 DNM277:DNM278 DXI277:DXI278 EHE277:EHE278 ERA277:ERA278 FAW277:FAW278 FKS277:FKS278 FUO277:FUO278 GEK277:GEK278 GOG277:GOG278 GYC277:GYC278 HHY277:HHY278 HRU277:HRU278 IBQ277:IBQ278 ILM277:ILM278 IVI277:IVI278 JFE277:JFE278 JPA277:JPA278 JYW277:JYW278 KIS277:KIS278 KSO277:KSO278 LCK277:LCK278 LMG277:LMG278 LWC277:LWC278 MFY277:MFY278 MPU277:MPU278 MZQ277:MZQ278 NJM277:NJM278 NTI277:NTI278 ODE277:ODE278 ONA277:ONA278 OWW277:OWW278 PGS277:PGS278 PQO277:PQO278 QAK277:QAK278 QKG277:QKG278 QUC277:QUC278 RDY277:RDY278 RNU277:RNU278 RXQ277:RXQ278 SHM277:SHM278 SRI277:SRI278 TBE277:TBE278 TLA277:TLA278 TUW277:TUW278 UES277:UES278 UOO277:UOO278 UYK277:UYK278 VIG277:VIG278 VSC277:VSC278 WBY277:WBY278 WLU277:WLU278 WVQ277:WVQ278 JE277:JE278 TA277:TA278 ACW277:ACW278 AMS277:AMS278 ACW296:ACW297 TA296:TA297 JE296:JE297 WVQ296:WVQ297 WLU296:WLU297 WBY296:WBY297 VSC296:VSC297 VIG296:VIG297 UYK296:UYK297 UOO296:UOO297 UES296:UES297 TUW296:TUW297 TLA296:TLA297 TBE296:TBE297 SRI296:SRI297 SHM296:SHM297 RXQ296:RXQ297 RNU296:RNU297 RDY296:RDY297 QUC296:QUC297 QKG296:QKG297 QAK296:QAK297 PQO296:PQO297 PGS296:PGS297 OWW296:OWW297 ONA296:ONA297 ODE296:ODE297 NTI296:NTI297 NJM296:NJM297 MZQ296:MZQ297 MPU296:MPU297 MFY296:MFY297 LWC296:LWC297 LMG296:LMG297 LCK296:LCK297 KSO296:KSO297 KIS296:KIS297 JYW296:JYW297 JPA296:JPA297 JFE296:JFE297 IVI296:IVI297 ILM296:ILM297 IBQ296:IBQ297 HRU296:HRU297 HHY296:HHY297 GYC296:GYC297 GOG296:GOG297 GEK296:GEK297 FUO296:FUO297 FKS296:FKS297 FAW296:FAW297 ERA296:ERA297 EHE296:EHE297 DXI296:DXI297 DNM296:DNM297 DDQ296:DDQ297 CTU296:CTU297 CJY296:CJY297 CAC296:CAC297 BQG296:BQG297 BGK296:BGK297 AWO296:AWO297 AWO303:AWO304 BGK303:BGK304 BQG303:BQG304 CAC303:CAC304 CJY303:CJY304 CTU303:CTU304 DDQ303:DDQ304 DNM303:DNM304 DXI303:DXI304 EHE303:EHE304 ERA303:ERA304 FAW303:FAW304 FKS303:FKS304 FUO303:FUO304 GEK303:GEK304 GOG303:GOG304 GYC303:GYC304 HHY303:HHY304 HRU303:HRU304 IBQ303:IBQ304 ILM303:ILM304 IVI303:IVI304 JFE303:JFE304 JPA303:JPA304 JYW303:JYW304 KIS303:KIS304 KSO303:KSO304 LCK303:LCK304 LMG303:LMG304 LWC303:LWC304 MFY303:MFY304 MPU303:MPU304 MZQ303:MZQ304 NJM303:NJM304 NTI303:NTI304 ODE303:ODE304 ONA303:ONA304 OWW303:OWW304 PGS303:PGS304 PQO303:PQO304 QAK303:QAK304 QKG303:QKG304 QUC303:QUC304 RDY303:RDY304 RNU303:RNU304 RXQ303:RXQ304 SHM303:SHM304 SRI303:SRI304 TBE303:TBE304 TLA303:TLA304 TUW303:TUW304 UES303:UES304 UOO303:UOO304 UYK303:UYK304 VIG303:VIG304 VSC303:VSC304 WBY303:WBY304 WLU303:WLU304 WVQ303:WVQ304 JE303:JE304 TA303:TA304 ACW303:ACW304 AMS303:AMS304 AMS310:AMS311 ACW310:ACW311 TA310:TA311 JE310:JE311 WVQ310:WVQ311 WLU310:WLU311 WBY310:WBY311 VSC310:VSC311 VIG310:VIG311 UYK310:UYK311 UOO310:UOO311 UES310:UES311 TUW310:TUW311 TLA310:TLA311 TBE310:TBE311 SRI310:SRI311 SHM310:SHM311 RXQ310:RXQ311 RNU310:RNU311 RDY310:RDY311 QUC310:QUC311 QKG310:QKG311 QAK310:QAK311 PQO310:PQO311 PGS310:PGS311 OWW310:OWW311 ONA310:ONA311 ODE310:ODE311 NTI310:NTI311 NJM310:NJM311 MZQ310:MZQ311 MPU310:MPU311 MFY310:MFY311 LWC310:LWC311 LMG310:LMG311 LCK310:LCK311 KSO310:KSO311 KIS310:KIS311 JYW310:JYW311 JPA310:JPA311 JFE310:JFE311 IVI310:IVI311 ILM310:ILM311 IBQ310:IBQ311 HRU310:HRU311 HHY310:HHY311 GYC310:GYC311 GOG310:GOG311 GEK310:GEK311 FUO310:FUO311 FKS310:FKS311 FAW310:FAW311 ERA310:ERA311 EHE310:EHE311 DXI310:DXI311 DNM310:DNM311 DDQ310:DDQ311 CTU310:CTU311 CJY310:CJY311 CAC310:CAC311 BQG310:BQG311 BGK310:BGK311 AWO310:AWO311 AWO317:AWO318 BGK317:BGK318 BQG317:BQG318 CAC317:CAC318 CJY317:CJY318 CTU317:CTU318 DDQ317:DDQ318 DNM317:DNM318 DXI317:DXI318 EHE317:EHE318 ERA317:ERA318 FAW317:FAW318 FKS317:FKS318 FUO317:FUO318 GEK317:GEK318 GOG317:GOG318 GYC317:GYC318 HHY317:HHY318 HRU317:HRU318 IBQ317:IBQ318 ILM317:ILM318 IVI317:IVI318 JFE317:JFE318 JPA317:JPA318 JYW317:JYW318 KIS317:KIS318 KSO317:KSO318 LCK317:LCK318 LMG317:LMG318 LWC317:LWC318 MFY317:MFY318 MPU317:MPU318 MZQ317:MZQ318 NJM317:NJM318 NTI317:NTI318 ODE317:ODE318 ONA317:ONA318 OWW317:OWW318 PGS317:PGS318 PQO317:PQO318 QAK317:QAK318 QKG317:QKG318 QUC317:QUC318 RDY317:RDY318 RNU317:RNU318 RXQ317:RXQ318 SHM317:SHM318 SRI317:SRI318 TBE317:TBE318 TLA317:TLA318 TUW317:TUW318 UES317:UES318 UOO317:UOO318 UYK317:UYK318 VIG317:VIG318 VSC317:VSC318 WBY317:WBY318 WLU317:WLU318 WVQ317:WVQ318 JE317:JE318 TA317:TA318 ACW317:ACW318 AMS317:AMS318 ACW368:ACW927 ACW281 TA281 JE281 WVQ281 WLU281 WBY281 VSC281 VIG281 UYK281 UOO281 UES281 TUW281 TLA281 TBE281 SRI281 SHM281 RXQ281 RNU281 RDY281 QUC281 QKG281 QAK281 PQO281 PGS281 OWW281 ONA281 ODE281 NTI281 NJM281 MZQ281 MPU281 MFY281 LWC281 LMG281 LCK281 KSO281 KIS281 JYW281 JPA281 JFE281 IVI281 ILM281 IBQ281 HRU281 HHY281 GYC281 GOG281 GEK281 FUO281 FKS281 FAW281 ERA281 EHE281 DXI281 DNM281 DDQ281 CTU281 CJY281 CAC281 BQG281 BGK281 AWO281 AMS281 AMS284 AWO284 BGK284 BQG284 CAC284 CJY284 CTU284 DDQ284 DNM284 DXI284 EHE284 ERA284 FAW284 FKS284 FUO284 GEK284 GOG284 GYC284 HHY284 HRU284 IBQ284 ILM284 IVI284 JFE284 JPA284 JYW284 KIS284 KSO284 LCK284 LMG284 LWC284 MFY284 MPU284 MZQ284 NJM284 NTI284 ODE284 ONA284 OWW284 PGS284 PQO284 QAK284 QKG284 QUC284 RDY284 RNU284 RXQ284 SHM284 SRI284 TBE284 TLA284 TUW284 UES284 UOO284 UYK284 VIG284 VSC284 WBY284 WLU284 WVQ284 JE284 TA284 ACW284 AMS296:AMS297 TA287 JE287 WVQ287 WLU287 WBY287 VSC287 VIG287 UYK287 UOO287 UES287 TUW287 TLA287 TBE287 SRI287 SHM287 RXQ287 RNU287 RDY287 QUC287 QKG287 QAK287 PQO287 PGS287 OWW287 ONA287 ODE287 NTI287 NJM287 MZQ287 MPU287 MFY287 LWC287 LMG287 LCK287 KSO287 KIS287 JYW287 JPA287 JFE287 IVI287 ILM287 IBQ287 HRU287 HHY287 GYC287 GOG287 GEK287 FUO287 FKS287 FAW287 ERA287 EHE287 DXI287 DNM287 DDQ287 CTU287 CJY287 CAC287 BQG287 BGK287 AWO287 AMS287 ACW287 ACW290 AMS290 AWO290 BGK290 BQG290 CAC290 CJY290 CTU290 DDQ290 DNM290 DXI290 EHE290 ERA290 FAW290 FKS290 FUO290 GEK290 GOG290 GYC290 HHY290 HRU290 IBQ290 ILM290 IVI290 JFE290 JPA290 JYW290 KIS290 KSO290 LCK290 LMG290 LWC290 MFY290 MPU290 MZQ290 NJM290 NTI290 ODE290 ONA290 OWW290 PGS290 PQO290 QAK290 QKG290 QUC290 RDY290 RNU290 RXQ290 SHM290 SRI290 TBE290 TLA290 TUW290 UES290 UOO290 UYK290 VIG290 VSC290 WBY290 WLU290 WVQ290 JE290 TA290 K333:K338 AMS270:AMS271 TA339:TA340 JE339:JE340 WVQ339:WVQ340 WLU339:WLU340 WBY339:WBY340 VSC339:VSC340 VIG339:VIG340 UYK339:UYK340 UOO339:UOO340 UES339:UES340 TUW339:TUW340 TLA339:TLA340 TBE339:TBE340 SRI339:SRI340 SHM339:SHM340 RXQ339:RXQ340 RNU339:RNU340 RDY339:RDY340 QUC339:QUC340 QKG339:QKG340 QAK339:QAK340 PQO339:PQO340 PGS339:PGS340 OWW339:OWW340 ONA339:ONA340 ODE339:ODE340 NTI339:NTI340 NJM339:NJM340 MZQ339:MZQ340 MPU339:MPU340 MFY339:MFY340 LWC339:LWC340 LMG339:LMG340 LCK339:LCK340 KSO339:KSO340 KIS339:KIS340 JYW339:JYW340 JPA339:JPA340 JFE339:JFE340 IVI339:IVI340 ILM339:ILM340 IBQ339:IBQ340 HRU339:HRU340 HHY339:HHY340 GYC339:GYC340 GOG339:GOG340 GEK339:GEK340 FUO339:FUO340 FKS339:FKS340 FAW339:FAW340 ERA339:ERA340 EHE339:EHE340 DXI339:DXI340 DNM339:DNM340 DDQ339:DDQ340 CTU339:CTU340 CJY339:CJY340 CAC339:CAC340 BQG339:BQG340 BGK339:BGK340 AWO339:AWO340 AMS339:AMS340 ACW339:ACW340 AWO349:AWO350 BGK349:BGK350 BQG349:BQG350 CAC349:CAC350 CJY349:CJY350 CTU349:CTU350 DDQ349:DDQ350 DNM349:DNM350 DXI349:DXI350 EHE349:EHE350 ERA349:ERA350 FAW349:FAW350 FKS349:FKS350 FUO349:FUO350 GEK349:GEK350 GOG349:GOG350 GYC349:GYC350 HHY349:HHY350 HRU349:HRU350 IBQ349:IBQ350 ILM349:ILM350 IVI349:IVI350 JFE349:JFE350 JPA349:JPA350 JYW349:JYW350 KIS349:KIS350 KSO349:KSO350 LCK349:LCK350 LMG349:LMG350 LWC349:LWC350 MFY349:MFY350 MPU349:MPU350 MZQ349:MZQ350 NJM349:NJM350 NTI349:NTI350 ODE349:ODE350 ONA349:ONA350 OWW349:OWW350 PGS349:PGS350 PQO349:PQO350 QAK349:QAK350 QKG349:QKG350 QUC349:QUC350 RDY349:RDY350 RNU349:RNU350 RXQ349:RXQ350 SHM349:SHM350 SRI349:SRI350 TBE349:TBE350 TLA349:TLA350 TUW349:TUW350 UES349:UES350 UOO349:UOO350 UYK349:UYK350 VIG349:VIG350 VSC349:VSC350 WBY349:WBY350 WLU349:WLU350 WVQ349:WVQ350 JE349:JE350 TA349:TA350 ACW349:ACW350 SW347 TA353:TA354 JE353:JE354 WVQ353:WVQ354 WLU353:WLU354 WBY353:WBY354 VSC353:VSC354 VIG353:VIG354 UYK353:UYK354 UOO353:UOO354 UES353:UES354 TUW353:TUW354 TLA353:TLA354 TBE353:TBE354 SRI353:SRI354 SHM353:SHM354 RXQ353:RXQ354 RNU353:RNU354 RDY353:RDY354 QUC353:QUC354 QKG353:QKG354 QAK353:QAK354 PQO353:PQO354 PGS353:PGS354 OWW353:OWW354 ONA353:ONA354 ODE353:ODE354 NTI353:NTI354 NJM353:NJM354 MZQ353:MZQ354 MPU353:MPU354 MFY353:MFY354 LWC353:LWC354 LMG353:LMG354 LCK353:LCK354 KSO353:KSO354 KIS353:KIS354 JYW353:JYW354 JPA353:JPA354 JFE353:JFE354 IVI353:IVI354 ILM353:ILM354 IBQ353:IBQ354 HRU353:HRU354 HHY353:HHY354 GYC353:GYC354 GOG353:GOG354 GEK353:GEK354 FUO353:FUO354 FKS353:FKS354 FAW353:FAW354 ERA353:ERA354 EHE353:EHE354 DXI353:DXI354 DNM353:DNM354 DDQ353:DDQ354 CTU353:CTU354 CJY353:CJY354 CAC353:CAC354 BQG353:BQG354 BGK353:BGK354 AWO353:AWO354 AMS353:AMS354 ACW353:ACW354 SW351 AWO345:AWO346 AMS368:AMS927 BGK345:BGK346 AWO368:AWO927 BQG345:BQG346 BGK368:BGK927 CAC345:CAC346 BQG368:BQG927 CJY345:CJY346 CAC368:CAC927 CTU345:CTU346 CJY368:CJY927 DDQ345:DDQ346 CTU368:CTU927 DNM345:DNM346 DDQ368:DDQ927 DXI345:DXI346 DNM368:DNM927 EHE345:EHE346 DXI368:DXI927 ERA345:ERA346 EHE368:EHE927 FAW345:FAW346 ERA368:ERA927 FKS345:FKS346 FAW368:FAW927 FUO345:FUO346 FKS368:FKS927 GEK345:GEK346 FUO368:FUO927 GOG345:GOG346 GEK368:GEK927 GYC345:GYC346 GOG368:GOG927 HHY345:HHY346 GYC368:GYC927 HRU345:HRU346 HHY368:HHY927 IBQ345:IBQ346 HRU368:HRU927 ILM345:ILM346 IBQ368:IBQ927 IVI345:IVI346 ILM368:ILM927 JFE345:JFE346 IVI368:IVI927 JPA345:JPA346 JFE368:JFE927 JYW345:JYW346 JPA368:JPA927 KIS345:KIS346 JYW368:JYW927 KSO345:KSO346 KIS368:KIS927 LCK345:LCK346 KSO368:KSO927 LMG345:LMG346 LCK368:LCK927 LWC345:LWC346 LMG368:LMG927 MFY345:MFY346 LWC368:LWC927 MPU345:MPU346 MFY368:MFY927 MZQ345:MZQ346 MPU368:MPU927 NJM345:NJM346 MZQ368:MZQ927 NTI345:NTI346 NJM368:NJM927 ODE345:ODE346 NTI368:NTI927 ONA345:ONA346 ODE368:ODE927 OWW345:OWW346 ONA368:ONA927 PGS345:PGS346 OWW368:OWW927 PQO345:PQO346 PGS368:PGS927 QAK345:QAK346 PQO368:PQO927 QKG345:QKG346 QAK368:QAK927 QUC345:QUC346 QKG368:QKG927 RDY345:RDY346 QUC368:QUC927 RNU345:RNU346 RDY368:RDY927 RXQ345:RXQ346 RNU368:RNU927 SHM345:SHM346 RXQ368:RXQ927 SRI345:SRI346 SHM368:SHM927 TBE345:TBE346 SRI368:SRI927 TLA345:TLA346 TBE368:TBE927 TUW345:TUW346 TLA368:TLA927 UES345:UES346 TUW368:TUW927 UOO345:UOO346 UES368:UES927 UYK345:UYK346 UOO368:UOO927 VIG345:VIG346 UYK368:UYK927 VSC345:VSC346 VIG368:VIG927 WBY345:WBY346 VSC368:VSC927 WLU345:WLU346 WBY368:WBY927 WVQ345:WVQ346 WLU368:WLU927 JE345:JE346 WVQ368:WVQ927 TA345:TA346 JE368:JE927 TA368:TA927 ACW345:ACW346 K364:K927 K340:K344 K276:K287 SP139:SP142 K346:K348 AMS345:AMS346 JA347 WVM347 WLQ347 WBU347 VRY347 VIC347 UYG347 UOK347 UEO347 TUS347 TKW347 TBA347 SRE347 SHI347 RXM347 RNQ347 RDU347 QTY347 QKC347 QAG347 PQK347 PGO347 OWS347 OMW347 ODA347 NTE347 NJI347 MZM347 MPQ347 MFU347 LVY347 LMC347 LCG347 KSK347 KIO347 JYS347 JOW347 JFA347 IVE347 ILI347 IBM347 HRQ347 HHU347 GXY347 GOC347 GEG347 FUK347 FKO347 FAS347 EQW347 EHA347 DXE347 DNI347 DDM347 CTQ347 CJU347 BZY347 BQC347 BGG347 AWK347 AMO347 ACS347 K350:K352 AMS349:AMS350 JA351 WVM351 WLQ351 WBU351 VRY351 VIC351 UYG351 UOK351 UEO351 TUS351 TKW351 TBA351 SRE351 SHI351 RXM351 RNQ351 RDU351 QTY351 QKC351 QAG351 PQK351 PGO351 OWS351 OMW351 ODA351 NTE351 NJI351 MZM351 MPQ351 MFU351 LVY351 LMC351 LCG351 KSK351 KIO351 JYS351 JOW351 JFA351 IVE351 ILI351 IBM351 HRQ351 HHU351 GXY351 GOC351 GEG351 FUK351 FKO351 FAS351 EQW351 EHA351 DXE351 DNI351 DDM351 CTQ351 CJU351 BZY351 BQC351 BGG351 AWK351 AMO351 ACS351 K354:K355 JA355 WVM355 WLQ355 WBU355 VRY355 VIC355 UYG355 UOK355 UEO355 TUS355 TKW355 TBA355 SRE355 SHI355 RXM355 RNQ355 RDU355 QTY355 QKC355 QAG355 PQK355 PGO355 OWS355 OMW355 ODA355 NTE355 NJI355 MZM355 MPQ355 MFU355 LVY355 LMC355 LCG355 KSK355 KIO355 JYS355 JOW355 JFA355 IVE355 ILI355 IBM355 HRQ355 HHU355 GXY355 GOC355 GEG355 FUK355 FKO355 FAS355 EQW355 EHA355 DXE355 DNI355 DDM355 CTQ355 CJU355 BZY355 BQC355 BGG355 AWK355 AMO355 ACS355 SW355 JG168 K167:K168 WVS168 WLW168 WCA168 VSE168 VII168 UYM168 UOQ168 UEU168 TUY168 TLC168 TBG168 SRK168 SHO168 RXS168 RNW168 REA168 QUE168 QKI168 QAM168 PQQ168 PGU168 OWY168 ONC168 ODG168 NTK168 NJO168 MZS168 MPW168 MGA168 LWE168 LMI168 LCM168 KSQ168 KIU168 JYY168 JPC168 JFG168 IVK168 ILO168 IBS168 HRW168 HIA168 GYE168 GOI168 GEM168 FUQ168 FKU168 FAY168 ERC168 EHG168 DXK168 DNO168 DDS168 CTW168 CKA168 CAE168 BQI168 BGM168 AWQ168 AMU168 ACY168 TC168 JG170:JG174 TC170:TC174 ACY170:ACY174 AMU170:AMU174 AWQ170:AWQ174 BGM170:BGM174 BQI170:BQI174 CAE170:CAE174 CKA170:CKA174 CTW170:CTW174 DDS170:DDS174 DNO170:DNO174 DXK170:DXK174 EHG170:EHG174 ERC170:ERC174 FAY170:FAY174 FKU170:FKU174 FUQ170:FUQ174 GEM170:GEM174 GOI170:GOI174 GYE170:GYE174 HIA170:HIA174 HRW170:HRW174 IBS170:IBS174 ILO170:ILO174 IVK170:IVK174 JFG170:JFG174 JPC170:JPC174 JYY170:JYY174 KIU170:KIU174 KSQ170:KSQ174 LCM170:LCM174 LMI170:LMI174 LWE170:LWE174 MGA170:MGA174 MPW170:MPW174 MZS170:MZS174 NJO170:NJO174 NTK170:NTK174 ODG170:ODG174 ONC170:ONC174 OWY170:OWY174 PGU170:PGU174 PQQ170:PQQ174 QAM170:QAM174 QKI170:QKI174 QUE170:QUE174 REA170:REA174 RNW170:RNW174 RXS170:RXS174 SHO170:SHO174 SRK170:SRK174 TBG170:TBG174 TLC170:TLC174 TUY170:TUY174 UEU170:UEU174 UOQ170:UOQ174 UYM170:UYM174 VII170:VII174 VSE170:VSE174 WCA170:WCA174 WLW170:WLW174 WVS170:WVS174 K244:K274 TA262:TA263">
      <formula1>Способ_закупок</formula1>
    </dataValidation>
    <dataValidation type="textLength" operator="equal" allowBlank="1" showInputMessage="1" showErrorMessage="1" error="БИН должен содержать 12 символов" sqref="WXC983139:WXC983967 BA65635:BA66463 KQ65635:KQ66463 UM65635:UM66463 AEI65635:AEI66463 AOE65635:AOE66463 AYA65635:AYA66463 BHW65635:BHW66463 BRS65635:BRS66463 CBO65635:CBO66463 CLK65635:CLK66463 CVG65635:CVG66463 DFC65635:DFC66463 DOY65635:DOY66463 DYU65635:DYU66463 EIQ65635:EIQ66463 ESM65635:ESM66463 FCI65635:FCI66463 FME65635:FME66463 FWA65635:FWA66463 GFW65635:GFW66463 GPS65635:GPS66463 GZO65635:GZO66463 HJK65635:HJK66463 HTG65635:HTG66463 IDC65635:IDC66463 IMY65635:IMY66463 IWU65635:IWU66463 JGQ65635:JGQ66463 JQM65635:JQM66463 KAI65635:KAI66463 KKE65635:KKE66463 KUA65635:KUA66463 LDW65635:LDW66463 LNS65635:LNS66463 LXO65635:LXO66463 MHK65635:MHK66463 MRG65635:MRG66463 NBC65635:NBC66463 NKY65635:NKY66463 NUU65635:NUU66463 OEQ65635:OEQ66463 OOM65635:OOM66463 OYI65635:OYI66463 PIE65635:PIE66463 PSA65635:PSA66463 QBW65635:QBW66463 QLS65635:QLS66463 QVO65635:QVO66463 RFK65635:RFK66463 RPG65635:RPG66463 RZC65635:RZC66463 SIY65635:SIY66463 SSU65635:SSU66463 TCQ65635:TCQ66463 TMM65635:TMM66463 TWI65635:TWI66463 UGE65635:UGE66463 UQA65635:UQA66463 UZW65635:UZW66463 VJS65635:VJS66463 VTO65635:VTO66463 WDK65635:WDK66463 WNG65635:WNG66463 WXC65635:WXC66463 BA131171:BA131999 KQ131171:KQ131999 UM131171:UM131999 AEI131171:AEI131999 AOE131171:AOE131999 AYA131171:AYA131999 BHW131171:BHW131999 BRS131171:BRS131999 CBO131171:CBO131999 CLK131171:CLK131999 CVG131171:CVG131999 DFC131171:DFC131999 DOY131171:DOY131999 DYU131171:DYU131999 EIQ131171:EIQ131999 ESM131171:ESM131999 FCI131171:FCI131999 FME131171:FME131999 FWA131171:FWA131999 GFW131171:GFW131999 GPS131171:GPS131999 GZO131171:GZO131999 HJK131171:HJK131999 HTG131171:HTG131999 IDC131171:IDC131999 IMY131171:IMY131999 IWU131171:IWU131999 JGQ131171:JGQ131999 JQM131171:JQM131999 KAI131171:KAI131999 KKE131171:KKE131999 KUA131171:KUA131999 LDW131171:LDW131999 LNS131171:LNS131999 LXO131171:LXO131999 MHK131171:MHK131999 MRG131171:MRG131999 NBC131171:NBC131999 NKY131171:NKY131999 NUU131171:NUU131999 OEQ131171:OEQ131999 OOM131171:OOM131999 OYI131171:OYI131999 PIE131171:PIE131999 PSA131171:PSA131999 QBW131171:QBW131999 QLS131171:QLS131999 QVO131171:QVO131999 RFK131171:RFK131999 RPG131171:RPG131999 RZC131171:RZC131999 SIY131171:SIY131999 SSU131171:SSU131999 TCQ131171:TCQ131999 TMM131171:TMM131999 TWI131171:TWI131999 UGE131171:UGE131999 UQA131171:UQA131999 UZW131171:UZW131999 VJS131171:VJS131999 VTO131171:VTO131999 WDK131171:WDK131999 WNG131171:WNG131999 WXC131171:WXC131999 BA196707:BA197535 KQ196707:KQ197535 UM196707:UM197535 AEI196707:AEI197535 AOE196707:AOE197535 AYA196707:AYA197535 BHW196707:BHW197535 BRS196707:BRS197535 CBO196707:CBO197535 CLK196707:CLK197535 CVG196707:CVG197535 DFC196707:DFC197535 DOY196707:DOY197535 DYU196707:DYU197535 EIQ196707:EIQ197535 ESM196707:ESM197535 FCI196707:FCI197535 FME196707:FME197535 FWA196707:FWA197535 GFW196707:GFW197535 GPS196707:GPS197535 GZO196707:GZO197535 HJK196707:HJK197535 HTG196707:HTG197535 IDC196707:IDC197535 IMY196707:IMY197535 IWU196707:IWU197535 JGQ196707:JGQ197535 JQM196707:JQM197535 KAI196707:KAI197535 KKE196707:KKE197535 KUA196707:KUA197535 LDW196707:LDW197535 LNS196707:LNS197535 LXO196707:LXO197535 MHK196707:MHK197535 MRG196707:MRG197535 NBC196707:NBC197535 NKY196707:NKY197535 NUU196707:NUU197535 OEQ196707:OEQ197535 OOM196707:OOM197535 OYI196707:OYI197535 PIE196707:PIE197535 PSA196707:PSA197535 QBW196707:QBW197535 QLS196707:QLS197535 QVO196707:QVO197535 RFK196707:RFK197535 RPG196707:RPG197535 RZC196707:RZC197535 SIY196707:SIY197535 SSU196707:SSU197535 TCQ196707:TCQ197535 TMM196707:TMM197535 TWI196707:TWI197535 UGE196707:UGE197535 UQA196707:UQA197535 UZW196707:UZW197535 VJS196707:VJS197535 VTO196707:VTO197535 WDK196707:WDK197535 WNG196707:WNG197535 WXC196707:WXC197535 BA262243:BA263071 KQ262243:KQ263071 UM262243:UM263071 AEI262243:AEI263071 AOE262243:AOE263071 AYA262243:AYA263071 BHW262243:BHW263071 BRS262243:BRS263071 CBO262243:CBO263071 CLK262243:CLK263071 CVG262243:CVG263071 DFC262243:DFC263071 DOY262243:DOY263071 DYU262243:DYU263071 EIQ262243:EIQ263071 ESM262243:ESM263071 FCI262243:FCI263071 FME262243:FME263071 FWA262243:FWA263071 GFW262243:GFW263071 GPS262243:GPS263071 GZO262243:GZO263071 HJK262243:HJK263071 HTG262243:HTG263071 IDC262243:IDC263071 IMY262243:IMY263071 IWU262243:IWU263071 JGQ262243:JGQ263071 JQM262243:JQM263071 KAI262243:KAI263071 KKE262243:KKE263071 KUA262243:KUA263071 LDW262243:LDW263071 LNS262243:LNS263071 LXO262243:LXO263071 MHK262243:MHK263071 MRG262243:MRG263071 NBC262243:NBC263071 NKY262243:NKY263071 NUU262243:NUU263071 OEQ262243:OEQ263071 OOM262243:OOM263071 OYI262243:OYI263071 PIE262243:PIE263071 PSA262243:PSA263071 QBW262243:QBW263071 QLS262243:QLS263071 QVO262243:QVO263071 RFK262243:RFK263071 RPG262243:RPG263071 RZC262243:RZC263071 SIY262243:SIY263071 SSU262243:SSU263071 TCQ262243:TCQ263071 TMM262243:TMM263071 TWI262243:TWI263071 UGE262243:UGE263071 UQA262243:UQA263071 UZW262243:UZW263071 VJS262243:VJS263071 VTO262243:VTO263071 WDK262243:WDK263071 WNG262243:WNG263071 WXC262243:WXC263071 BA327779:BA328607 KQ327779:KQ328607 UM327779:UM328607 AEI327779:AEI328607 AOE327779:AOE328607 AYA327779:AYA328607 BHW327779:BHW328607 BRS327779:BRS328607 CBO327779:CBO328607 CLK327779:CLK328607 CVG327779:CVG328607 DFC327779:DFC328607 DOY327779:DOY328607 DYU327779:DYU328607 EIQ327779:EIQ328607 ESM327779:ESM328607 FCI327779:FCI328607 FME327779:FME328607 FWA327779:FWA328607 GFW327779:GFW328607 GPS327779:GPS328607 GZO327779:GZO328607 HJK327779:HJK328607 HTG327779:HTG328607 IDC327779:IDC328607 IMY327779:IMY328607 IWU327779:IWU328607 JGQ327779:JGQ328607 JQM327779:JQM328607 KAI327779:KAI328607 KKE327779:KKE328607 KUA327779:KUA328607 LDW327779:LDW328607 LNS327779:LNS328607 LXO327779:LXO328607 MHK327779:MHK328607 MRG327779:MRG328607 NBC327779:NBC328607 NKY327779:NKY328607 NUU327779:NUU328607 OEQ327779:OEQ328607 OOM327779:OOM328607 OYI327779:OYI328607 PIE327779:PIE328607 PSA327779:PSA328607 QBW327779:QBW328607 QLS327779:QLS328607 QVO327779:QVO328607 RFK327779:RFK328607 RPG327779:RPG328607 RZC327779:RZC328607 SIY327779:SIY328607 SSU327779:SSU328607 TCQ327779:TCQ328607 TMM327779:TMM328607 TWI327779:TWI328607 UGE327779:UGE328607 UQA327779:UQA328607 UZW327779:UZW328607 VJS327779:VJS328607 VTO327779:VTO328607 WDK327779:WDK328607 WNG327779:WNG328607 WXC327779:WXC328607 BA393315:BA394143 KQ393315:KQ394143 UM393315:UM394143 AEI393315:AEI394143 AOE393315:AOE394143 AYA393315:AYA394143 BHW393315:BHW394143 BRS393315:BRS394143 CBO393315:CBO394143 CLK393315:CLK394143 CVG393315:CVG394143 DFC393315:DFC394143 DOY393315:DOY394143 DYU393315:DYU394143 EIQ393315:EIQ394143 ESM393315:ESM394143 FCI393315:FCI394143 FME393315:FME394143 FWA393315:FWA394143 GFW393315:GFW394143 GPS393315:GPS394143 GZO393315:GZO394143 HJK393315:HJK394143 HTG393315:HTG394143 IDC393315:IDC394143 IMY393315:IMY394143 IWU393315:IWU394143 JGQ393315:JGQ394143 JQM393315:JQM394143 KAI393315:KAI394143 KKE393315:KKE394143 KUA393315:KUA394143 LDW393315:LDW394143 LNS393315:LNS394143 LXO393315:LXO394143 MHK393315:MHK394143 MRG393315:MRG394143 NBC393315:NBC394143 NKY393315:NKY394143 NUU393315:NUU394143 OEQ393315:OEQ394143 OOM393315:OOM394143 OYI393315:OYI394143 PIE393315:PIE394143 PSA393315:PSA394143 QBW393315:QBW394143 QLS393315:QLS394143 QVO393315:QVO394143 RFK393315:RFK394143 RPG393315:RPG394143 RZC393315:RZC394143 SIY393315:SIY394143 SSU393315:SSU394143 TCQ393315:TCQ394143 TMM393315:TMM394143 TWI393315:TWI394143 UGE393315:UGE394143 UQA393315:UQA394143 UZW393315:UZW394143 VJS393315:VJS394143 VTO393315:VTO394143 WDK393315:WDK394143 WNG393315:WNG394143 WXC393315:WXC394143 BA458851:BA459679 KQ458851:KQ459679 UM458851:UM459679 AEI458851:AEI459679 AOE458851:AOE459679 AYA458851:AYA459679 BHW458851:BHW459679 BRS458851:BRS459679 CBO458851:CBO459679 CLK458851:CLK459679 CVG458851:CVG459679 DFC458851:DFC459679 DOY458851:DOY459679 DYU458851:DYU459679 EIQ458851:EIQ459679 ESM458851:ESM459679 FCI458851:FCI459679 FME458851:FME459679 FWA458851:FWA459679 GFW458851:GFW459679 GPS458851:GPS459679 GZO458851:GZO459679 HJK458851:HJK459679 HTG458851:HTG459679 IDC458851:IDC459679 IMY458851:IMY459679 IWU458851:IWU459679 JGQ458851:JGQ459679 JQM458851:JQM459679 KAI458851:KAI459679 KKE458851:KKE459679 KUA458851:KUA459679 LDW458851:LDW459679 LNS458851:LNS459679 LXO458851:LXO459679 MHK458851:MHK459679 MRG458851:MRG459679 NBC458851:NBC459679 NKY458851:NKY459679 NUU458851:NUU459679 OEQ458851:OEQ459679 OOM458851:OOM459679 OYI458851:OYI459679 PIE458851:PIE459679 PSA458851:PSA459679 QBW458851:QBW459679 QLS458851:QLS459679 QVO458851:QVO459679 RFK458851:RFK459679 RPG458851:RPG459679 RZC458851:RZC459679 SIY458851:SIY459679 SSU458851:SSU459679 TCQ458851:TCQ459679 TMM458851:TMM459679 TWI458851:TWI459679 UGE458851:UGE459679 UQA458851:UQA459679 UZW458851:UZW459679 VJS458851:VJS459679 VTO458851:VTO459679 WDK458851:WDK459679 WNG458851:WNG459679 WXC458851:WXC459679 BA524387:BA525215 KQ524387:KQ525215 UM524387:UM525215 AEI524387:AEI525215 AOE524387:AOE525215 AYA524387:AYA525215 BHW524387:BHW525215 BRS524387:BRS525215 CBO524387:CBO525215 CLK524387:CLK525215 CVG524387:CVG525215 DFC524387:DFC525215 DOY524387:DOY525215 DYU524387:DYU525215 EIQ524387:EIQ525215 ESM524387:ESM525215 FCI524387:FCI525215 FME524387:FME525215 FWA524387:FWA525215 GFW524387:GFW525215 GPS524387:GPS525215 GZO524387:GZO525215 HJK524387:HJK525215 HTG524387:HTG525215 IDC524387:IDC525215 IMY524387:IMY525215 IWU524387:IWU525215 JGQ524387:JGQ525215 JQM524387:JQM525215 KAI524387:KAI525215 KKE524387:KKE525215 KUA524387:KUA525215 LDW524387:LDW525215 LNS524387:LNS525215 LXO524387:LXO525215 MHK524387:MHK525215 MRG524387:MRG525215 NBC524387:NBC525215 NKY524387:NKY525215 NUU524387:NUU525215 OEQ524387:OEQ525215 OOM524387:OOM525215 OYI524387:OYI525215 PIE524387:PIE525215 PSA524387:PSA525215 QBW524387:QBW525215 QLS524387:QLS525215 QVO524387:QVO525215 RFK524387:RFK525215 RPG524387:RPG525215 RZC524387:RZC525215 SIY524387:SIY525215 SSU524387:SSU525215 TCQ524387:TCQ525215 TMM524387:TMM525215 TWI524387:TWI525215 UGE524387:UGE525215 UQA524387:UQA525215 UZW524387:UZW525215 VJS524387:VJS525215 VTO524387:VTO525215 WDK524387:WDK525215 WNG524387:WNG525215 WXC524387:WXC525215 BA589923:BA590751 KQ589923:KQ590751 UM589923:UM590751 AEI589923:AEI590751 AOE589923:AOE590751 AYA589923:AYA590751 BHW589923:BHW590751 BRS589923:BRS590751 CBO589923:CBO590751 CLK589923:CLK590751 CVG589923:CVG590751 DFC589923:DFC590751 DOY589923:DOY590751 DYU589923:DYU590751 EIQ589923:EIQ590751 ESM589923:ESM590751 FCI589923:FCI590751 FME589923:FME590751 FWA589923:FWA590751 GFW589923:GFW590751 GPS589923:GPS590751 GZO589923:GZO590751 HJK589923:HJK590751 HTG589923:HTG590751 IDC589923:IDC590751 IMY589923:IMY590751 IWU589923:IWU590751 JGQ589923:JGQ590751 JQM589923:JQM590751 KAI589923:KAI590751 KKE589923:KKE590751 KUA589923:KUA590751 LDW589923:LDW590751 LNS589923:LNS590751 LXO589923:LXO590751 MHK589923:MHK590751 MRG589923:MRG590751 NBC589923:NBC590751 NKY589923:NKY590751 NUU589923:NUU590751 OEQ589923:OEQ590751 OOM589923:OOM590751 OYI589923:OYI590751 PIE589923:PIE590751 PSA589923:PSA590751 QBW589923:QBW590751 QLS589923:QLS590751 QVO589923:QVO590751 RFK589923:RFK590751 RPG589923:RPG590751 RZC589923:RZC590751 SIY589923:SIY590751 SSU589923:SSU590751 TCQ589923:TCQ590751 TMM589923:TMM590751 TWI589923:TWI590751 UGE589923:UGE590751 UQA589923:UQA590751 UZW589923:UZW590751 VJS589923:VJS590751 VTO589923:VTO590751 WDK589923:WDK590751 WNG589923:WNG590751 WXC589923:WXC590751 BA655459:BA656287 KQ655459:KQ656287 UM655459:UM656287 AEI655459:AEI656287 AOE655459:AOE656287 AYA655459:AYA656287 BHW655459:BHW656287 BRS655459:BRS656287 CBO655459:CBO656287 CLK655459:CLK656287 CVG655459:CVG656287 DFC655459:DFC656287 DOY655459:DOY656287 DYU655459:DYU656287 EIQ655459:EIQ656287 ESM655459:ESM656287 FCI655459:FCI656287 FME655459:FME656287 FWA655459:FWA656287 GFW655459:GFW656287 GPS655459:GPS656287 GZO655459:GZO656287 HJK655459:HJK656287 HTG655459:HTG656287 IDC655459:IDC656287 IMY655459:IMY656287 IWU655459:IWU656287 JGQ655459:JGQ656287 JQM655459:JQM656287 KAI655459:KAI656287 KKE655459:KKE656287 KUA655459:KUA656287 LDW655459:LDW656287 LNS655459:LNS656287 LXO655459:LXO656287 MHK655459:MHK656287 MRG655459:MRG656287 NBC655459:NBC656287 NKY655459:NKY656287 NUU655459:NUU656287 OEQ655459:OEQ656287 OOM655459:OOM656287 OYI655459:OYI656287 PIE655459:PIE656287 PSA655459:PSA656287 QBW655459:QBW656287 QLS655459:QLS656287 QVO655459:QVO656287 RFK655459:RFK656287 RPG655459:RPG656287 RZC655459:RZC656287 SIY655459:SIY656287 SSU655459:SSU656287 TCQ655459:TCQ656287 TMM655459:TMM656287 TWI655459:TWI656287 UGE655459:UGE656287 UQA655459:UQA656287 UZW655459:UZW656287 VJS655459:VJS656287 VTO655459:VTO656287 WDK655459:WDK656287 WNG655459:WNG656287 WXC655459:WXC656287 BA720995:BA721823 KQ720995:KQ721823 UM720995:UM721823 AEI720995:AEI721823 AOE720995:AOE721823 AYA720995:AYA721823 BHW720995:BHW721823 BRS720995:BRS721823 CBO720995:CBO721823 CLK720995:CLK721823 CVG720995:CVG721823 DFC720995:DFC721823 DOY720995:DOY721823 DYU720995:DYU721823 EIQ720995:EIQ721823 ESM720995:ESM721823 FCI720995:FCI721823 FME720995:FME721823 FWA720995:FWA721823 GFW720995:GFW721823 GPS720995:GPS721823 GZO720995:GZO721823 HJK720995:HJK721823 HTG720995:HTG721823 IDC720995:IDC721823 IMY720995:IMY721823 IWU720995:IWU721823 JGQ720995:JGQ721823 JQM720995:JQM721823 KAI720995:KAI721823 KKE720995:KKE721823 KUA720995:KUA721823 LDW720995:LDW721823 LNS720995:LNS721823 LXO720995:LXO721823 MHK720995:MHK721823 MRG720995:MRG721823 NBC720995:NBC721823 NKY720995:NKY721823 NUU720995:NUU721823 OEQ720995:OEQ721823 OOM720995:OOM721823 OYI720995:OYI721823 PIE720995:PIE721823 PSA720995:PSA721823 QBW720995:QBW721823 QLS720995:QLS721823 QVO720995:QVO721823 RFK720995:RFK721823 RPG720995:RPG721823 RZC720995:RZC721823 SIY720995:SIY721823 SSU720995:SSU721823 TCQ720995:TCQ721823 TMM720995:TMM721823 TWI720995:TWI721823 UGE720995:UGE721823 UQA720995:UQA721823 UZW720995:UZW721823 VJS720995:VJS721823 VTO720995:VTO721823 WDK720995:WDK721823 WNG720995:WNG721823 WXC720995:WXC721823 BA786531:BA787359 KQ786531:KQ787359 UM786531:UM787359 AEI786531:AEI787359 AOE786531:AOE787359 AYA786531:AYA787359 BHW786531:BHW787359 BRS786531:BRS787359 CBO786531:CBO787359 CLK786531:CLK787359 CVG786531:CVG787359 DFC786531:DFC787359 DOY786531:DOY787359 DYU786531:DYU787359 EIQ786531:EIQ787359 ESM786531:ESM787359 FCI786531:FCI787359 FME786531:FME787359 FWA786531:FWA787359 GFW786531:GFW787359 GPS786531:GPS787359 GZO786531:GZO787359 HJK786531:HJK787359 HTG786531:HTG787359 IDC786531:IDC787359 IMY786531:IMY787359 IWU786531:IWU787359 JGQ786531:JGQ787359 JQM786531:JQM787359 KAI786531:KAI787359 KKE786531:KKE787359 KUA786531:KUA787359 LDW786531:LDW787359 LNS786531:LNS787359 LXO786531:LXO787359 MHK786531:MHK787359 MRG786531:MRG787359 NBC786531:NBC787359 NKY786531:NKY787359 NUU786531:NUU787359 OEQ786531:OEQ787359 OOM786531:OOM787359 OYI786531:OYI787359 PIE786531:PIE787359 PSA786531:PSA787359 QBW786531:QBW787359 QLS786531:QLS787359 QVO786531:QVO787359 RFK786531:RFK787359 RPG786531:RPG787359 RZC786531:RZC787359 SIY786531:SIY787359 SSU786531:SSU787359 TCQ786531:TCQ787359 TMM786531:TMM787359 TWI786531:TWI787359 UGE786531:UGE787359 UQA786531:UQA787359 UZW786531:UZW787359 VJS786531:VJS787359 VTO786531:VTO787359 WDK786531:WDK787359 WNG786531:WNG787359 WXC786531:WXC787359 BA852067:BA852895 KQ852067:KQ852895 UM852067:UM852895 AEI852067:AEI852895 AOE852067:AOE852895 AYA852067:AYA852895 BHW852067:BHW852895 BRS852067:BRS852895 CBO852067:CBO852895 CLK852067:CLK852895 CVG852067:CVG852895 DFC852067:DFC852895 DOY852067:DOY852895 DYU852067:DYU852895 EIQ852067:EIQ852895 ESM852067:ESM852895 FCI852067:FCI852895 FME852067:FME852895 FWA852067:FWA852895 GFW852067:GFW852895 GPS852067:GPS852895 GZO852067:GZO852895 HJK852067:HJK852895 HTG852067:HTG852895 IDC852067:IDC852895 IMY852067:IMY852895 IWU852067:IWU852895 JGQ852067:JGQ852895 JQM852067:JQM852895 KAI852067:KAI852895 KKE852067:KKE852895 KUA852067:KUA852895 LDW852067:LDW852895 LNS852067:LNS852895 LXO852067:LXO852895 MHK852067:MHK852895 MRG852067:MRG852895 NBC852067:NBC852895 NKY852067:NKY852895 NUU852067:NUU852895 OEQ852067:OEQ852895 OOM852067:OOM852895 OYI852067:OYI852895 PIE852067:PIE852895 PSA852067:PSA852895 QBW852067:QBW852895 QLS852067:QLS852895 QVO852067:QVO852895 RFK852067:RFK852895 RPG852067:RPG852895 RZC852067:RZC852895 SIY852067:SIY852895 SSU852067:SSU852895 TCQ852067:TCQ852895 TMM852067:TMM852895 TWI852067:TWI852895 UGE852067:UGE852895 UQA852067:UQA852895 UZW852067:UZW852895 VJS852067:VJS852895 VTO852067:VTO852895 WDK852067:WDK852895 WNG852067:WNG852895 WXC852067:WXC852895 BA917603:BA918431 KQ917603:KQ918431 UM917603:UM918431 AEI917603:AEI918431 AOE917603:AOE918431 AYA917603:AYA918431 BHW917603:BHW918431 BRS917603:BRS918431 CBO917603:CBO918431 CLK917603:CLK918431 CVG917603:CVG918431 DFC917603:DFC918431 DOY917603:DOY918431 DYU917603:DYU918431 EIQ917603:EIQ918431 ESM917603:ESM918431 FCI917603:FCI918431 FME917603:FME918431 FWA917603:FWA918431 GFW917603:GFW918431 GPS917603:GPS918431 GZO917603:GZO918431 HJK917603:HJK918431 HTG917603:HTG918431 IDC917603:IDC918431 IMY917603:IMY918431 IWU917603:IWU918431 JGQ917603:JGQ918431 JQM917603:JQM918431 KAI917603:KAI918431 KKE917603:KKE918431 KUA917603:KUA918431 LDW917603:LDW918431 LNS917603:LNS918431 LXO917603:LXO918431 MHK917603:MHK918431 MRG917603:MRG918431 NBC917603:NBC918431 NKY917603:NKY918431 NUU917603:NUU918431 OEQ917603:OEQ918431 OOM917603:OOM918431 OYI917603:OYI918431 PIE917603:PIE918431 PSA917603:PSA918431 QBW917603:QBW918431 QLS917603:QLS918431 QVO917603:QVO918431 RFK917603:RFK918431 RPG917603:RPG918431 RZC917603:RZC918431 SIY917603:SIY918431 SSU917603:SSU918431 TCQ917603:TCQ918431 TMM917603:TMM918431 TWI917603:TWI918431 UGE917603:UGE918431 UQA917603:UQA918431 UZW917603:UZW918431 VJS917603:VJS918431 VTO917603:VTO918431 WDK917603:WDK918431 WNG917603:WNG918431 WXC917603:WXC918431 BA983139:BA983967 KQ983139:KQ983967 UM983139:UM983967 AEI983139:AEI983967 AOE983139:AOE983967 AYA983139:AYA983967 BHW983139:BHW983967 BRS983139:BRS983967 CBO983139:CBO983967 CLK983139:CLK983967 CVG983139:CVG983967 DFC983139:DFC983967 DOY983139:DOY983967 DYU983139:DYU983967 EIQ983139:EIQ983967 ESM983139:ESM983967 FCI983139:FCI983967 FME983139:FME983967 FWA983139:FWA983967 GFW983139:GFW983967 GPS983139:GPS983967 GZO983139:GZO983967 HJK983139:HJK983967 HTG983139:HTG983967 IDC983139:IDC983967 IMY983139:IMY983967 IWU983139:IWU983967 JGQ983139:JGQ983967 JQM983139:JQM983967 KAI983139:KAI983967 KKE983139:KKE983967 KUA983139:KUA983967 LDW983139:LDW983967 LNS983139:LNS983967 LXO983139:LXO983967 MHK983139:MHK983967 MRG983139:MRG983967 NBC983139:NBC983967 NKY983139:NKY983967 NUU983139:NUU983967 OEQ983139:OEQ983967 OOM983139:OOM983967 OYI983139:OYI983967 PIE983139:PIE983967 PSA983139:PSA983967 QBW983139:QBW983967 QLS983139:QLS983967 QVO983139:QVO983967 RFK983139:RFK983967 RPG983139:RPG983967 RZC983139:RZC983967 SIY983139:SIY983967 SSU983139:SSU983967 TCQ983139:TCQ983967 TMM983139:TMM983967 TWI983139:TWI983967 UGE983139:UGE983967 UQA983139:UQA983967 UZW983139:UZW983967 VJS983139:VJS983967 VTO983139:VTO983967 WDK983139:WDK983967 WNG983139:WNG983967 KQ121 KQ15 WXC15 WXC121 WNG15 WNG121 WDK15 WDK121 VTO15 VTO121 VJS15 VJS121 UZW15 UZW121 UQA15 UQA121 UGE15 UGE121 TWI15 TWI121 TMM15 TMM121 TCQ15 TCQ121 SSU15 SSU121 SIY15 SIY121 RZC15 RZC121 RPG15 RPG121 RFK15 RFK121 QVO15 QVO121 QLS15 QLS121 QBW15 QBW121 PSA15 PSA121 PIE15 PIE121 OYI15 OYI121 OOM15 OOM121 OEQ15 OEQ121 NUU15 NUU121 NKY15 NKY121 NBC15 NBC121 MRG15 MRG121 MHK15 MHK121 LXO15 LXO121 LNS15 LNS121 LDW15 LDW121 KUA15 KUA121 KKE15 KKE121 KAI15 KAI121 JQM15 JQM121 JGQ15 JGQ121 IWU15 IWU121 IMY15 IMY121 IDC15 IDC121 HTG15 HTG121 HJK15 HJK121 GZO15 GZO121 GPS15 GPS121 GFW15 GFW121 FWA15 FWA121 FME15 FME121 FCI15 FCI121 ESM15 ESM121 EIQ15 EIQ121 DYU15 DYU121 DOY15 DOY121 DFC15 DFC121 CVG15 CVG121 CLK15 CLK121 CBO15 CBO121 BRS15 BRS121 BHW15 BHW121 AYA15 AYA121 AOE15 AOE121 AEI15 AEI121 UM15 UM121 BA15 WDI365:WDI367 VTM365:VTM367 VJQ365:VJQ367 UZU365:UZU367 UPY365:UPY367 UGC365:UGC367 TWG365:TWG367 TMK365:TMK367 TCO365:TCO367 SSS365:SSS367 SIW365:SIW367 RZA365:RZA367 RPE365:RPE367 RFI365:RFI367 QVM365:QVM367 QLQ365:QLQ367 QBU365:QBU367 PRY365:PRY367 PIC365:PIC367 OYG365:OYG367 OOK365:OOK367 OEO365:OEO367 NUS365:NUS367 NKW365:NKW367 NBA365:NBA367 MRE365:MRE367 MHI365:MHI367 LXM365:LXM367 LNQ365:LNQ367 LDU365:LDU367 KTY365:KTY367 KKC365:KKC367 KAG365:KAG367 JQK365:JQK367 JGO365:JGO367 IWS365:IWS367 IMW365:IMW367 IDA365:IDA367 HTE365:HTE367 HJI365:HJI367 GZM365:GZM367 GPQ365:GPQ367 GFU365:GFU367 FVY365:FVY367 FMC365:FMC367 FCG365:FCG367 ESK365:ESK367 EIO365:EIO367 DYS365:DYS367 DOW365:DOW367 DFA365:DFA367 CVE365:CVE367 CLI365:CLI367 CBM365:CBM367 BRQ365:BRQ367 BHU365:BHU367 AXY365:AXY367 AOC365:AOC367 AEG365:AEG367 UK365:UK367 KO365:KO367 WXA365:WXA367 ADM117:ADM118 BA121 UFS116 TVW116 TMA116 TCE116 SSI116 SIM116 RYQ116 ROU116 REY116 QVC116 QLG116 QBK116 PRO116 PHS116 OXW116 OOA116 OEE116 NUI116 NKM116 NAQ116 MQU116 MGY116 LXC116 LNG116 LDK116 KTO116 KJS116 JZW116 JQA116 JGE116 IWI116 IMM116 ICQ116 HSU116 HIY116 GZC116 GPG116 GFK116 FVO116 FLS116 FBW116 ESA116 EIE116 DYI116 DOM116 DEQ116 CUU116 CKY116 CBC116 BRG116 BHK116 AXO116 ANS116 ADW116 ANI112:ANI113 UA116 KE116 WWQ116 WMU116 WCY116 VTC116 VJG116 ANI117:ANI118 VTD231 UZK116 VTM137 VJQ137 UZU137 UPY137 UGC137 TWG137 TMK137 TCO137 SSS137 SIW137 RZA137 RPE137 RFI137 QVM137 QLQ137 QBU137 PRY137 PIC137 OYG137 OOK137 OEO137 NUS137 NKW137 NBA137 MRE137 MHI137 LXM137 LNQ137 LDU137 KTY137 KKC137 KAG137 JQK137 JGO137 IWS137 IMW137 IDA137 HTE137 HJI137 GZM137 GPQ137 GFU137 FVY137 FMC137 FCG137 ESK137 EIO137 DYS137 DOW137 DFA137 CVE137 CLI137 CBM137 BRQ137 BHU137 AXY137 AOC137 AEG137 UK137 KO137 WXA137 VTB138 WNE137 BC39 BF234 AEG134 VJO238 UK237 AEG237 AOC237 AXY237 BHU237 BRQ237 CBM237 CLI237 CVE237 DFA237 DOW237 DYS237 EIO237 ESK237 FCG237 FMC237 FVY237 GFU237 GPQ237 GZM237 HJI237 HTE237 IDA237 IMW237 IWS237 JGO237 JQK237 KAG237 KKC237 KTY237 LDU237 LNQ237 LXM237 MHI237 MRE237 NBA237 NKW237 NUS237 OEO237 OOK237 OYG237 PIC237 PRY237 QBU237 QLQ237 QVM237 RFI237 RPE237 RZA237 SIW237 SSS237 TCO237 TMK237 TWG237 UGC237 UPY237 UZU237 VJQ237 VTM237 WDI237 WNE237 WXA237 WNE365:WNE367 KM135 AOE70:AOE71 AYA70:AYA71 BHW70:BHW71 BRS70:BRS71 CBO70:CBO71 CLK70:CLK71 CVG70:CVG71 DFC70:DFC71 DOY70:DOY71 DYU70:DYU71 EIQ70:EIQ71 ESM70:ESM71 FCI70:FCI71 FME70:FME71 FWA70:FWA71 GFW70:GFW71 GPS70:GPS71 GZO70:GZO71 HJK70:HJK71 HTG70:HTG71 IDC70:IDC71 IMY70:IMY71 IWU70:IWU71 JGQ70:JGQ71 JQM70:JQM71 KAI70:KAI71 KKE70:KKE71 KUA70:KUA71 LDW70:LDW71 LNS70:LNS71 LXO70:LXO71 MHK70:MHK71 MRG70:MRG71 NBC70:NBC71 NKY70:NKY71 NUU70:NUU71 OEQ70:OEQ71 OOM70:OOM71 OYI70:OYI71 PIE70:PIE71 PSA70:PSA71 QBW70:QBW71 QLS70:QLS71 QVO70:QVO71 RFK70:RFK71 RPG70:RPG71 RZC70:RZC71 SIY70:SIY71 SSU70:SSU71 TCQ70:TCQ71 TMM70:TMM71 TWI70:TWI71 UGE70:UGE71 UQA70:UQA71 UZW70:UZW71 VJS70:VJS71 VTO70:VTO71 WDK70:WDK71 WNG70:WNG71 WXC70:WXC71 KQ70:KQ71 UM70:UM71 AEI70:AEI71 BA365:BA927 AOE28 AYA28 BHW28 BRS28 CBO28 CLK28 CVG28 DFC28 DOY28 DYU28 EIQ28 ESM28 FCI28 FME28 FWA28 GFW28 GPS28 GZO28 HJK28 HTG28 IDC28 IMY28 IWU28 JGQ28 JQM28 KAI28 KKE28 KUA28 LDW28 LNS28 LXO28 MHK28 MRG28 NBC28 NKY28 NUU28 OEQ28 OOM28 OYI28 PIE28 PSA28 QBW28 QLS28 QVO28 RFK28 RPG28 RZC28 SIY28 SSU28 TCQ28 TMM28 TWI28 UGE28 UQA28 UZW28 VJS28 VTO28 WDK28 WNG28 WXC28 KQ28 UM28 AEI28 BC28 AOE31 AYA31 BHW31 BRS31 CBO31 CLK31 CVG31 DFC31 DOY31 DYU31 EIQ31 ESM31 FCI31 FME31 FWA31 GFW31 GPS31 GZO31 HJK31 HTG31 IDC31 IMY31 IWU31 JGQ31 JQM31 KAI31 KKE31 KUA31 LDW31 LNS31 LXO31 MHK31 MRG31 NBC31 NKY31 NUU31 OEQ31 OOM31 OYI31 PIE31 PSA31 QBW31 QLS31 QVO31 RFK31 RPG31 RZC31 SIY31 SSU31 TCQ31 TMM31 TWI31 UGE31 UQA31 UZW31 VJS31 VTO31 WDK31 WNG31 WXC31 KQ31 UM31 AEI31 BC31 AOE36 AYA36 BHW36 BRS36 CBO36 CLK36 CVG36 DFC36 DOY36 DYU36 EIQ36 ESM36 FCI36 FME36 FWA36 GFW36 GPS36 GZO36 HJK36 HTG36 IDC36 IMY36 IWU36 JGQ36 JQM36 KAI36 KKE36 KUA36 LDW36 LNS36 LXO36 MHK36 MRG36 NBC36 NKY36 NUU36 OEQ36 OOM36 OYI36 PIE36 PSA36 QBW36 QLS36 QVO36 RFK36 RPG36 RZC36 SIY36 SSU36 TCQ36 TMM36 TWI36 UGE36 UQA36 UZW36 VJS36 VTO36 WDK36 WNG36 WXC36 KQ36 UM36 AEI36 BC36 AOE39 AYA39 BHW39 BRS39 CBO39 CLK39 CVG39 DFC39 DOY39 DYU39 EIQ39 ESM39 FCI39 FME39 FWA39 GFW39 GPS39 GZO39 HJK39 HTG39 IDC39 IMY39 IWU39 JGQ39 JQM39 KAI39 KKE39 KUA39 LDW39 LNS39 LXO39 MHK39 MRG39 NBC39 NKY39 NUU39 OEQ39 OOM39 OYI39 PIE39 PSA39 QBW39 QLS39 QVO39 RFK39 RPG39 RZC39 SIY39 SSU39 TCQ39 TMM39 TWI39 UGE39 UQA39 UZW39 VJS39 VTO39 WDK39 WNG39 WXC39 KQ39 UM39 AEI39 AOC134 AXY134 BHU134 BRQ134 CBM134 CLI134 CVE134 DFA134 DOW134 DYS134 EIO134 ESK134 FCG134 FMC134 FVY134 GFU134 GPQ134 GZM134 HJI134 HTE134 IDA134 IMW134 IWS134 JGO134 JQK134 KAG134 KKC134 KTY134 LDU134 LNQ134 LXM134 MHI134 MRE134 NBA134 NKW134 NUS134 OEO134 OOK134 OYG134 PIC134 PRY134 QBU134 QLQ134 QVM134 RFI134 RPE134 RZA134 SIW134 SSS134 TCO134 TMK134 TWG134 UGC134 UPY134 UZU134 VJQ134 VTM134 WDI134 WNE134 WXA134 KM144 AXE117:AXE118 WWY135 WNC135 WDG135 VTK135 VJO135 UZS135 UPW135 UGA135 TWE135 TMI135 TCM135 SSQ135 SIU135 RYY135 RPC135 RFG135 QVK135 QLO135 QBS135 PRW135 PIA135 OYE135 OOI135 OEM135 NUQ135 NKU135 NAY135 MRC135 MHG135 LXK135 LNO135 LDS135 KTW135 KKA135 KAE135 JQI135 JGM135 IWQ135 IMU135 ICY135 HTC135 HJG135 GZK135 GPO135 GFS135 FVW135 FMA135 FCE135 ESI135 EIM135 DYQ135 DOU135 DEY135 CVC135 CLG135 CBK135 BRO135 BHS135 AXW135 AOA135 AEE135 BA237:BA243 WWY133 VTK238 WDG238 WNC238 UZS238 WWY238 KM238 UI238 AEE238 AOA238 AXW238 BHS238 BRO238 CBK238 CLG238 CVC238 DEY238 DOU238 DYQ238 EIM238 ESI238 FCE238 FMA238 FVW238 GFS238 GPO238 GZK238 HJG238 HTC238 ICY238 IMU238 IWQ238 JGM238 JQI238 KAE238 KKA238 KTW238 LDS238 LNO238 LXK238 MHG238 MRC238 NAY238 NKU238 NUQ238 OEM238 OOI238 OYE238 PIA238 PRW238 QBS238 QLO238 QVK238 RFG238 RPC238 RYY238 SIU238 SSQ238 TCM238 TMI238 TWE238 UGA238 KB143 BA194 BA197 WNC144 BG93 ANS72 AXO72 BHK72 BRG72 CBC72 CKY72 CUU72 DEQ72 DOM72 DYI72 EIE72 ESA72 FBW72 FLS72 FVO72 GFK72 GPG72 GZC72 HIY72 HSU72 ICQ72 IMM72 IWI72 JGE72 JQA72 JZW72 KJS72 KTO72 LDK72 LNG72 LXC72 MGY72 MQU72 NAQ72 NKM72 NUI72 OEE72 OOA72 OXW72 PHS72 PRO72 QBK72 QLG72 QVC72 REY72 ROU72 RYQ72 SIM72 SSI72 TCE72 TMA72 TVW72 UFS72 UPO72 UZK72 VJG72 VTC72 WCY72 WMU72 WWQ72 KE72 UA72 ADW72 AXE73:AXE74 BHA73:BHA74 BQW73:BQW74 CAS73:CAS74 CKO73:CKO74 CUK73:CUK74 DEG73:DEG74 DOC73:DOC74 DXY73:DXY74 EHU73:EHU74 ERQ73:ERQ74 FBM73:FBM74 FLI73:FLI74 FVE73:FVE74 GFA73:GFA74 GOW73:GOW74 GYS73:GYS74 HIO73:HIO74 HSK73:HSK74 ICG73:ICG74 IMC73:IMC74 IVY73:IVY74 JFU73:JFU74 JPQ73:JPQ74 JZM73:JZM74 KJI73:KJI74 KTE73:KTE74 LDA73:LDA74 LMW73:LMW74 LWS73:LWS74 MGO73:MGO74 MQK73:MQK74 NAG73:NAG74 NKC73:NKC74 NTY73:NTY74 ODU73:ODU74 ONQ73:ONQ74 OXM73:OXM74 PHI73:PHI74 PRE73:PRE74 QBA73:QBA74 QKW73:QKW74 QUS73:QUS74 REO73:REO74 ROK73:ROK74 RYG73:RYG74 SIC73:SIC74 SRY73:SRY74 TBU73:TBU74 TLQ73:TLQ74 TVM73:TVM74 UFI73:UFI74 UPE73:UPE74 UZA73:UZA74 VIW73:VIW74 VSS73:VSS74 WCO73:WCO74 WMK73:WMK74 WWG73:WWG74 JU73:JU74 TQ73:TQ74 ADM73:ADM74 AXE78:AXE79 ANS77 AXO77 BHK77 BRG77 CBC77 CKY77 CUU77 DEQ77 DOM77 DYI77 EIE77 ESA77 FBW77 FLS77 FVO77 GFK77 GPG77 GZC77 HIY77 HSU77 ICQ77 IMM77 IWI77 JGE77 JQA77 JZW77 KJS77 KTO77 LDK77 LNG77 LXC77 MGY77 MQU77 NAQ77 NKM77 NUI77 OEE77 OOA77 OXW77 PHS77 PRO77 QBK77 QLG77 QVC77 REY77 ROU77 RYQ77 SIM77 SSI77 TCE77 TMA77 TVW77 UFS77 UPO77 UZK77 VJG77 VTC77 WCY77 WMU77 WWQ77 KE77 UA77 ADW77 VTO184 BHA78:BHA79 BQW78:BQW79 CAS78:CAS79 CKO78:CKO79 CUK78:CUK79 DEG78:DEG79 DOC78:DOC79 DXY78:DXY79 EHU78:EHU79 ERQ78:ERQ79 FBM78:FBM79 FLI78:FLI79 FVE78:FVE79 GFA78:GFA79 GOW78:GOW79 GYS78:GYS79 HIO78:HIO79 HSK78:HSK79 ICG78:ICG79 IMC78:IMC79 IVY78:IVY79 JFU78:JFU79 JPQ78:JPQ79 JZM78:JZM79 KJI78:KJI79 KTE78:KTE79 LDA78:LDA79 LMW78:LMW79 LWS78:LWS79 MGO78:MGO79 MQK78:MQK79 NAG78:NAG79 NKC78:NKC79 NTY78:NTY79 ODU78:ODU79 ONQ78:ONQ79 OXM78:OXM79 PHI78:PHI79 PRE78:PRE79 QBA78:QBA79 QKW78:QKW79 QUS78:QUS79 REO78:REO79 ROK78:ROK79 RYG78:RYG79 SIC78:SIC79 SRY78:SRY79 TBU78:TBU79 TLQ78:TLQ79 TVM78:TVM79 UFI78:UFI79 UPE78:UPE79 UZA78:UZA79 VIW78:VIW79 VSS78:VSS79 WCO78:WCO79 WMK78:WMK79 WWG78:WWG79 JU78:JU79 TQ78:TQ79 ADM78:ADM79 ANI73:ANI74 ADW82 ANI83:ANI84 ANS82 AXO82 BHK82 BRG82 CBC82 CKY82 CUU82 DEQ82 DOM82 DYI82 EIE82 ESA82 FBW82 FLS82 FVO82 GFK82 GPG82 GZC82 HIY82 HSU82 ICQ82 IMM82 IWI82 JGE82 JQA82 JZW82 KJS82 KTO82 LDK82 LNG82 LXC82 MGY82 MQU82 NAQ82 NKM82 NUI82 OEE82 OOA82 OXW82 PHS82 PRO82 QBK82 QLG82 QVC82 REY82 ROU82 RYQ82 SIM82 SSI82 TCE82 TMA82 TVW82 UFS82 UPO82 UZK82 VJG82 VTC82 WCY82 WMU82 WWQ82 KE82 UA82 AXE83:AXE84 BHA83:BHA84 BQW83:BQW84 CAS83:CAS84 CKO83:CKO84 CUK83:CUK84 DEG83:DEG84 DOC83:DOC84 DXY83:DXY84 EHU83:EHU84 ERQ83:ERQ84 FBM83:FBM84 FLI83:FLI84 FVE83:FVE84 GFA83:GFA84 GOW83:GOW84 GYS83:GYS84 HIO83:HIO84 HSK83:HSK84 ICG83:ICG84 IMC83:IMC84 IVY83:IVY84 JFU83:JFU84 JPQ83:JPQ84 JZM83:JZM84 KJI83:KJI84 KTE83:KTE84 LDA83:LDA84 LMW83:LMW84 LWS83:LWS84 MGO83:MGO84 MQK83:MQK84 NAG83:NAG84 NKC83:NKC84 NTY83:NTY84 ODU83:ODU84 ONQ83:ONQ84 OXM83:OXM84 PHI83:PHI84 PRE83:PRE84 QBA83:QBA84 QKW83:QKW84 QUS83:QUS84 REO83:REO84 ROK83:ROK84 RYG83:RYG84 SIC83:SIC84 SRY83:SRY84 TBU83:TBU84 TLQ83:TLQ84 TVM83:TVM84 UFI83:UFI84 UPE83:UPE84 UZA83:UZA84 VIW83:VIW84 VSS83:VSS84 WCO83:WCO84 WMK83:WMK84 WWG83:WWG84 JU83:JU84 ADM83:ADM84 UQA331 UA87:UA88 ADW87:ADW88 ANI89 ANS87:ANS88 AXO87:AXO88 BHK87:BHK88 BRG87:BRG88 CBC87:CBC88 CKY87:CKY88 CUU87:CUU88 DEQ87:DEQ88 DOM87:DOM88 DYI87:DYI88 EIE87:EIE88 ESA87:ESA88 FBW87:FBW88 FLS87:FLS88 FVO87:FVO88 GFK87:GFK88 GPG87:GPG88 GZC87:GZC88 HIY87:HIY88 HSU87:HSU88 ICQ87:ICQ88 IMM87:IMM88 IWI87:IWI88 JGE87:JGE88 JQA87:JQA88 JZW87:JZW88 KJS87:KJS88 KTO87:KTO88 LDK87:LDK88 LNG87:LNG88 LXC87:LXC88 MGY87:MGY88 MQU87:MQU88 NAQ87:NAQ88 NKM87:NKM88 NUI87:NUI88 OEE87:OEE88 OOA87:OOA88 OXW87:OXW88 PHS87:PHS88 PRO87:PRO88 QBK87:QBK88 QLG87:QLG88 QVC87:QVC88 REY87:REY88 ROU87:ROU88 RYQ87:RYQ88 SIM87:SIM88 SSI87:SSI88 TCE87:TCE88 TMA87:TMA88 TVW87:TVW88 UFS87:UFS88 UPO87:UPO88 UZK87:UZK88 VJG87:VJG88 VTC87:VTC88 WCY87:WCY88 WMU87:WMU88 WWQ87:WWQ88 KE87:KE88 AXE89 BHA89 BQW89 CAS89 CKO89 CUK89 DEG89 DOC89 DXY89 EHU89 ERQ89 FBM89 FLI89 FVE89 GFA89 GOW89 GYS89 HIO89 HSK89 ICG89 IMC89 IVY89 JFU89 JPQ89 JZM89 KJI89 KTE89 LDA89 LMW89 LWS89 MGO89 MQK89 NAG89 NKC89 NTY89 ODU89 ONQ89 OXM89 PHI89 PRE89 QBA89 QKW89 QUS89 REO89 ROK89 RYG89 SIC89 SRY89 TBU89 TLQ89 TVM89 UFI89 UPE89 UZA89 VIW89 VSS89 WCO89 WMK89 WWG89 JU89 ADM89 ANI78:ANI79 KE91 UA91 ADW91 ANI92 ANS91 AXO91 BHK91 BRG91 CBC91 CKY91 CUU91 DEQ91 DOM91 DYI91 EIE91 ESA91 FBW91 FLS91 FVO91 GFK91 GPG91 GZC91 HIY91 HSU91 ICQ91 IMM91 IWI91 JGE91 JQA91 JZW91 KJS91 KTO91 LDK91 LNG91 LXC91 MGY91 MQU91 NAQ91 NKM91 NUI91 OEE91 OOA91 OXW91 PHS91 PRO91 QBK91 QLG91 QVC91 REY91 ROU91 RYQ91 SIM91 SSI91 TCE91 TMA91 TVW91 UFS91 UPO91 UZK91 VJG91 VTC91 WCY91 WMU91 WWQ91 AXE92 BHA92 BQW92 CAS92 CKO92 CUK92 DEG92 DOC92 DXY92 EHU92 ERQ92 FBM92 FLI92 FVE92 GFA92 GOW92 GYS92 HIO92 HSK92 ICG92 IMC92 IVY92 JFU92 JPQ92 JZM92 KJI92 KTE92 LDA92 LMW92 LWS92 MGO92 MQK92 NAG92 NKC92 NTY92 ODU92 ONQ92 OXM92 PHI92 PRE92 QBA92 QKW92 QUS92 REO92 ROK92 RYG92 SIC92 SRY92 TBU92 TLQ92 TVM92 UFI92 UPE92 UZA92 VIW92 VSS92 WCO92 WMK92 WWG92 JU92 ADM92 JR146 WWQ94 KE94 UA94 ADW94 ANI95:ANI96 ANS94 AXO94 BHK94 BRG94 CBC94 CKY94 CUU94 DEQ94 DOM94 DYI94 EIE94 ESA94 FBW94 FLS94 FVO94 GFK94 GPG94 GZC94 HIY94 HSU94 ICQ94 IMM94 IWI94 JGE94 JQA94 JZW94 KJS94 KTO94 LDK94 LNG94 LXC94 MGY94 MQU94 NAQ94 NKM94 NUI94 OEE94 OOA94 OXW94 PHS94 PRO94 QBK94 QLG94 QVC94 REY94 ROU94 RYQ94 SIM94 SSI94 TCE94 TMA94 TVW94 UFS94 UPO94 UZK94 VJG94 VTC94 WCY94 WMU94 AXE95:AXE96 BHA95:BHA96 BQW95:BQW96 CAS95:CAS96 CKO95:CKO96 CUK95:CUK96 DEG95:DEG96 DOC95:DOC96 DXY95:DXY96 EHU95:EHU96 ERQ95:ERQ96 FBM95:FBM96 FLI95:FLI96 FVE95:FVE96 GFA95:GFA96 GOW95:GOW96 GYS95:GYS96 HIO95:HIO96 HSK95:HSK96 ICG95:ICG96 IMC95:IMC96 IVY95:IVY96 JFU95:JFU96 JPQ95:JPQ96 JZM95:JZM96 KJI95:KJI96 KTE95:KTE96 LDA95:LDA96 LMW95:LMW96 LWS95:LWS96 MGO95:MGO96 MQK95:MQK96 NAG95:NAG96 NKC95:NKC96 NTY95:NTY96 ODU95:ODU96 ONQ95:ONQ96 OXM95:OXM96 PHI95:PHI96 PRE95:PRE96 QBA95:QBA96 QKW95:QKW96 QUS95:QUS96 REO95:REO96 ROK95:ROK96 RYG95:RYG96 SIC95:SIC96 SRY95:SRY96 TBU95:TBU96 TLQ95:TLQ96 TVM95:TVM96 UFI95:UFI96 UPE95:UPE96 UZA95:UZA96 VIW95:VIW96 VSS95:VSS96 WCO95:WCO96 WMK95:WMK96 WWG95:WWG96 JU95:JU96 ADM95:ADM96 TQ89 WMU98 WWQ98 KE98 UA98 ADW98 ANI99:ANI100 ANS98 AXO98 BHK98 BRG98 CBC98 CKY98 CUU98 DEQ98 DOM98 DYI98 EIE98 ESA98 FBW98 FLS98 FVO98 GFK98 GPG98 GZC98 HIY98 HSU98 ICQ98 IMM98 IWI98 JGE98 JQA98 JZW98 KJS98 KTO98 LDK98 LNG98 LXC98 MGY98 MQU98 NAQ98 NKM98 NUI98 OEE98 OOA98 OXW98 PHS98 PRO98 QBK98 QLG98 QVC98 REY98 ROU98 RYQ98 SIM98 SSI98 TCE98 TMA98 TVW98 UFS98 UPO98 UZK98 VJG98 VTC98 WCY98 AXE99:AXE100 BHA99:BHA100 BQW99:BQW100 CAS99:CAS100 CKO99:CKO100 CUK99:CUK100 DEG99:DEG100 DOC99:DOC100 DXY99:DXY100 EHU99:EHU100 ERQ99:ERQ100 FBM99:FBM100 FLI99:FLI100 FVE99:FVE100 GFA99:GFA100 GOW99:GOW100 GYS99:GYS100 HIO99:HIO100 HSK99:HSK100 ICG99:ICG100 IMC99:IMC100 IVY99:IVY100 JFU99:JFU100 JPQ99:JPQ100 JZM99:JZM100 KJI99:KJI100 KTE99:KTE100 LDA99:LDA100 LMW99:LMW100 LWS99:LWS100 MGO99:MGO100 MQK99:MQK100 NAG99:NAG100 NKC99:NKC100 NTY99:NTY100 ODU99:ODU100 ONQ99:ONQ100 OXM99:OXM100 PHI99:PHI100 PRE99:PRE100 QBA99:QBA100 QKW99:QKW100 QUS99:QUS100 REO99:REO100 ROK99:ROK100 RYG99:RYG100 SIC99:SIC100 SRY99:SRY100 TBU99:TBU100 TLQ99:TLQ100 TVM99:TVM100 UFI99:UFI100 UPE99:UPE100 UZA99:UZA100 VIW99:VIW100 VSS99:VSS100 WCO99:WCO100 WMK99:WMK100 WWG99:WWG100 JU99:JU100 ADM99:ADM100 TQ104:TQ105 WCY103 WMU103 WWQ103 KE103 UA103 ADW103 ANI104:ANI105 ANS103 AXO103 BHK103 BRG103 CBC103 CKY103 CUU103 DEQ103 DOM103 DYI103 EIE103 ESA103 FBW103 FLS103 FVO103 GFK103 GPG103 GZC103 HIY103 HSU103 ICQ103 IMM103 IWI103 JGE103 JQA103 JZW103 KJS103 KTO103 LDK103 LNG103 LXC103 MGY103 MQU103 NAQ103 NKM103 NUI103 OEE103 OOA103 OXW103 PHS103 PRO103 QBK103 QLG103 QVC103 REY103 ROU103 RYQ103 SIM103 SSI103 TCE103 TMA103 TVW103 UFS103 UPO103 UZK103 VJG103 VTC103 AXE104:AXE105 BHA104:BHA105 BQW104:BQW105 CAS104:CAS105 CKO104:CKO105 CUK104:CUK105 DEG104:DEG105 DOC104:DOC105 DXY104:DXY105 EHU104:EHU105 ERQ104:ERQ105 FBM104:FBM105 FLI104:FLI105 FVE104:FVE105 GFA104:GFA105 GOW104:GOW105 GYS104:GYS105 HIO104:HIO105 HSK104:HSK105 ICG104:ICG105 IMC104:IMC105 IVY104:IVY105 JFU104:JFU105 JPQ104:JPQ105 JZM104:JZM105 KJI104:KJI105 KTE104:KTE105 LDA104:LDA105 LMW104:LMW105 LWS104:LWS105 MGO104:MGO105 MQK104:MQK105 NAG104:NAG105 NKC104:NKC105 NTY104:NTY105 ODU104:ODU105 ONQ104:ONQ105 OXM104:OXM105 PHI104:PHI105 PRE104:PRE105 QBA104:QBA105 QKW104:QKW105 QUS104:QUS105 REO104:REO105 ROK104:ROK105 RYG104:RYG105 SIC104:SIC105 SRY104:SRY105 TBU104:TBU105 TLQ104:TLQ105 TVM104:TVM105 UFI104:UFI105 UPE104:UPE105 UZA104:UZA105 VIW104:VIW105 VSS104:VSS105 WCO104:WCO105 WMK104:WMK105 WWG104:WWG105 JU104:JU105 TQ95:TQ96 TQ108:TQ109 VTC107 WCY107 WMU107 WWQ107 KE107 UA107 ADW107 ANI108:ANI109 ANS107 AXO107 BHK107 BRG107 CBC107 CKY107 CUU107 DEQ107 DOM107 DYI107 EIE107 ESA107 FBW107 FLS107 FVO107 GFK107 GPG107 GZC107 HIY107 HSU107 ICQ107 IMM107 IWI107 JGE107 JQA107 JZW107 KJS107 KTO107 LDK107 LNG107 LXC107 MGY107 MQU107 NAQ107 NKM107 NUI107 OEE107 OOA107 OXW107 PHS107 PRO107 QBK107 QLG107 QVC107 REY107 ROU107 RYQ107 SIM107 SSI107 TCE107 TMA107 TVW107 UFS107 UPO107 UZK107 VJG107 AXE108:AXE109 BHA108:BHA109 BQW108:BQW109 CAS108:CAS109 CKO108:CKO109 CUK108:CUK109 DEG108:DEG109 DOC108:DOC109 DXY108:DXY109 EHU108:EHU109 ERQ108:ERQ109 FBM108:FBM109 FLI108:FLI109 FVE108:FVE109 GFA108:GFA109 GOW108:GOW109 GYS108:GYS109 HIO108:HIO109 HSK108:HSK109 ICG108:ICG109 IMC108:IMC109 IVY108:IVY109 JFU108:JFU109 JPQ108:JPQ109 JZM108:JZM109 KJI108:KJI109 KTE108:KTE109 LDA108:LDA109 LMW108:LMW109 LWS108:LWS109 MGO108:MGO109 MQK108:MQK109 NAG108:NAG109 NKC108:NKC109 NTY108:NTY109 ODU108:ODU109 ONQ108:ONQ109 OXM108:OXM109 PHI108:PHI109 PRE108:PRE109 QBA108:QBA109 QKW108:QKW109 QUS108:QUS109 REO108:REO109 ROK108:ROK109 RYG108:RYG109 SIC108:SIC109 SRY108:SRY109 TBU108:TBU109 TLQ108:TLQ109 TVM108:TVM109 UFI108:UFI109 UPE108:UPE109 UZA108:UZA109 VIW108:VIW109 VSS108:VSS109 WCO108:WCO109 WMK108:WMK109 WWG108:WWG109 JU108:JU109 ADM108:ADM109 ADM104:ADM105 VJG111 VTC111 WCY111 WMU111 WWQ111 KE111 UA111 ADW111 ANS111 AXO111 BHK111 BRG111 CBC111 CKY111 CUU111 DEQ111 DOM111 DYI111 EIE111 ESA111 FBW111 FLS111 FVO111 GFK111 GPG111 GZC111 HIY111 HSU111 ICQ111 IMM111 IWI111 JGE111 JQA111 JZW111 KJS111 KTO111 LDK111 LNG111 LXC111 MGY111 MQU111 NAQ111 NKM111 NUI111 OEE111 OOA111 OXW111 PHS111 PRO111 QBK111 QLG111 QVC111 REY111 ROU111 RYQ111 SIM111 SSI111 TCE111 TMA111 TVW111 UFS111 UPO111 UZK111 AXE112:AXE113 BHA112:BHA113 BQW112:BQW113 CAS112:CAS113 CKO112:CKO113 CUK112:CUK113 DEG112:DEG113 DOC112:DOC113 DXY112:DXY113 EHU112:EHU113 ERQ112:ERQ113 FBM112:FBM113 FLI112:FLI113 FVE112:FVE113 GFA112:GFA113 GOW112:GOW113 GYS112:GYS113 HIO112:HIO113 HSK112:HSK113 ICG112:ICG113 IMC112:IMC113 IVY112:IVY113 JFU112:JFU113 JPQ112:JPQ113 JZM112:JZM113 KJI112:KJI113 KTE112:KTE113 LDA112:LDA113 LMW112:LMW113 LWS112:LWS113 MGO112:MGO113 MQK112:MQK113 NAG112:NAG113 NKC112:NKC113 NTY112:NTY113 ODU112:ODU113 ONQ112:ONQ113 OXM112:OXM113 PHI112:PHI113 PRE112:PRE113 QBA112:QBA113 QKW112:QKW113 QUS112:QUS113 REO112:REO113 ROK112:ROK113 RYG112:RYG113 SIC112:SIC113 SRY112:SRY113 TBU112:TBU113 TLQ112:TLQ113 TVM112:TVM113 UFI112:UFI113 UPE112:UPE113 UZA112:UZA113 VIW112:VIW113 VSS112:VSS113 WCO112:WCO113 WMK112:WMK113 WWG112:WWG113 JU112:JU113 ADM112:ADM113 TQ83:TQ84 UPO116 BHA117:BHA118 BQW117:BQW118 CAS117:CAS118 CKO117:CKO118 CUK117:CUK118 DEG117:DEG118 DOC117:DOC118 DXY117:DXY118 EHU117:EHU118 ERQ117:ERQ118 FBM117:FBM118 FLI117:FLI118 FVE117:FVE118 GFA117:GFA118 GOW117:GOW118 GYS117:GYS118 HIO117:HIO118 HSK117:HSK118 ICG117:ICG118 IMC117:IMC118 IVY117:IVY118 JFU117:JFU118 JPQ117:JPQ118 JZM117:JZM118 KJI117:KJI118 KTE117:KTE118 LDA117:LDA118 LMW117:LMW118 LWS117:LWS118 MGO117:MGO118 MQK117:MQK118 NAG117:NAG118 NKC117:NKC118 NTY117:NTY118 ODU117:ODU118 ONQ117:ONQ118 OXM117:OXM118 PHI117:PHI118 PRE117:PRE118 QBA117:QBA118 QKW117:QKW118 QUS117:QUS118 REO117:REO118 ROK117:ROK118 RYG117:RYG118 SIC117:SIC118 SRY117:SRY118 TBU117:TBU118 TLQ117:TLQ118 TVM117:TVM118 UFI117:UFI118 UPE117:UPE118 UZA117:UZA118 VIW117:VIW118 VSS117:VSS118 WCO117:WCO118 WMK117:WMK118 WWG117:WWG118 JU117:JU118 TQ117:TQ118 TQ112:TQ113 TQ99:TQ100 WDI137 VJF138 UZJ138 UPN138 UFR138 TVV138 TLZ138 TCD138 SSH138 SIL138 RYP138 ROT138 REX138 QVB138 QLF138 QBJ138 PRN138 PHR138 OXV138 ONZ138 OED138 NUH138 NKL138 NAP138 MQT138 MGX138 LXB138 LNF138 LDJ138 KTN138 KJR138 JZV138 JPZ138 JGD138 IWH138 IML138 ICP138 HST138 HIX138 GZB138 GPF138 GFJ138 FVN138 FLR138 FBV138 ERZ138 EID138 DYH138 DOL138 DEP138 CUT138 CKX138 CBB138 BRF138 BHJ138 AXN138 ANR138 ADV138 TZ138 KD138 WWP138 WMT138 KF139:KF142 UB147 WWN143 WMR143 WCV143 VSZ143 VJD143 UZH143 UPL143 UFP143 TVT143 TLX143 TCB143 SSF143 SIJ143 RYN143 ROR143 REV143 QUZ143 QLD143 QBH143 PRL143 PHP143 OXT143 ONX143 OEB143 NUF143 NKJ143 NAN143 MQR143 MGV143 LWZ143 LND143 LDH143 KTL143 KJP143 JZT143 JPX143 JGB143 IWF143 IMJ143 ICN143 HSR143 HIV143 GYZ143 GPD143 GFH143 FVL143 FLP143 FBT143 ERX143 EIB143 DYF143 DOJ143 DEN143 CUR143 CKV143 CAZ143 BRD143 BHH143 AXL143 ANP143 ADT143 BG51:BG68 WCZ180 WMV180 WWR180 KF180 UB180 ADX180 ANT180 AXP180 BHL180 BRH180 CBD180 CKZ180 CUV180 DER180 DON180 DYJ180 EIF180 ESB180 FBX180 FLT180 FVP180 GFL180 GPH180 GZD180 HIZ180 HSV180 ICR180 IMN180 IWJ180 JGF180 JQB180 JZX180 KJT180 KTP180 LDL180 LNH180 LXD180 MGZ180 MQV180 NAR180 NKN180 NUJ180 OEF180 OOB180 OXX180 PHT180 PRP180 QBL180 QLH180 QVD180 REZ180 ROV180 RYR180 SIN180 SSJ180 TCF180 TMB180 TVX180 UFT180 UPP180 UZL180 VJH180 WCZ183 WMV183 WWR183 KF183 UB183 ADX183 ANT183 AXP183 BHL183 BRH183 CBD183 CKZ183 CUV183 DER183 DON183 DYJ183 EIF183 ESB183 FBX183 FLT183 FVP183 GFL183 GPH183 GZD183 HIZ183 HSV183 ICR183 IMN183 IWJ183 JGF183 JQB183 JZX183 KJT183 KTP183 LDL183 LNH183 LXD183 MGZ183 MQV183 NAR183 NKN183 NUJ183 OEF183 OOB183 OXX183 PHT183 PRP183 QBL183 QLH183 QVD183 REZ183 ROV183 RYR183 SIN183 SSJ183 TCF183 TMB183 TVX183 UFT183 UPP183 UZL183 VJH183 VTD186 WCZ186 WMV186 WWR186 KF186 UB186 ADX186 ANT186 AXP186 BHL186 BRH186 CBD186 CKZ186 CUV186 DER186 DON186 DYJ186 EIF186 ESB186 FBX186 FLT186 FVP186 GFL186 GPH186 GZD186 HIZ186 HSV186 ICR186 IMN186 IWJ186 JGF186 JQB186 JZX186 KJT186 KTP186 LDL186 LNH186 LXD186 MGZ186 MQV186 NAR186 NKN186 NUJ186 OEF186 OOB186 OXX186 PHT186 PRP186 QBL186 QLH186 QVD186 REZ186 ROV186 RYR186 SIN186 SSJ186 TCF186 TMB186 TVX186 UFT186 UPP186 UZL186 VJH186 VTD188 WCZ188 WMV188 WWR188 KF188 UB188 ADX188 ANT188 AXP188 BHL188 BRH188 CBD188 CKZ188 CUV188 DER188 DON188 DYJ188 EIF188 ESB188 FBX188 FLT188 FVP188 GFL188 GPH188 GZD188 HIZ188 HSV188 ICR188 IMN188 IWJ188 JGF188 JQB188 JZX188 KJT188 KTP188 LDL188 LNH188 LXD188 MGZ188 MQV188 NAR188 NKN188 NUJ188 OEF188 OOB188 OXX188 PHT188 PRP188 QBL188 QLH188 QVD188 REZ188 ROV188 RYR188 SIN188 SSJ188 TCF188 TMB188 TVX188 UFT188 UPP188 UZL188 VJH188 BA200:BA219 WCZ190 WMV190 WWR190 KF190 UB190 ADX190 ANT190 AXP190 BHL190 BRH190 CBD190 CKZ190 CUV190 DER190 DON190 DYJ190 EIF190 ESB190 FBX190 FLT190 FVP190 GFL190 GPH190 GZD190 HIZ190 HSV190 ICR190 IMN190 IWJ190 JGF190 JQB190 JZX190 KJT190 KTP190 LDL190 LNH190 LXD190 MGZ190 MQV190 NAR190 NKN190 NUJ190 OEF190 OOB190 OXX190 PHT190 PRP190 QBL190 QLH190 QVD190 REZ190 ROV190 RYR190 SIN190 SSJ190 TCF190 TMB190 TVX190 UFT190 UPP190 UZL190 VJH190 VTD190 WCZ231 WMV231 WWR231 KF231 UB231 ADX231 ANT231 AXP231 BHL231 BRH231 CBD231 CKZ231 CUV231 DER231 DON231 DYJ231 EIF231 ESB231 FBX231 FLT231 FVP231 GFL231 GPH231 GZD231 HIZ231 HSV231 ICR231 IMN231 IWJ231 JGF231 JQB231 JZX231 KJT231 KTP231 LDL231 LNH231 LXD231 MGZ231 MQV231 NAR231 NKN231 NUJ231 OEF231 OOB231 OXX231 PHT231 PRP231 QBL231 QLH231 QVD231 REZ231 ROV231 RYR231 SIN231 SSJ231 TCF231 TMB231 TVX231 UFT231 UPP231 UZL231 VJH231 TX143 UI144 AEE144 AOA144 AXW144 BHS144 BRO144 CBK144 CLG144 CVC144 DEY144 DOU144 DYQ144 EIM144 ESI144 FCE144 FMA144 FVW144 GFS144 GPO144 GZK144 HJG144 HTC144 ICY144 IMU144 IWQ144 JGM144 JQI144 KAE144 KKA144 KTW144 LDS144 LNO144 LXK144 MHG144 MRC144 NAY144 NKU144 NUQ144 OEM144 OOI144 OYE144 PIA144 PRW144 QBS144 QLO144 QVK144 RFG144 RPC144 RYY144 SIU144 SSQ144 TCM144 TMI144 TWE144 UGA144 UPW144 UZS144 VJO144 VTK144 WDG144 WWY144 UI135 WNE126 WDI126 VTM126 VJQ126 UZU126 UPY126 UGC126 TWG126 TMK126 TCO126 SSS126 SIW126 RZA126 RPE126 RFI126 QVM126 QLQ126 QBU126 PRY126 PIC126 OYG126 OOK126 OEO126 NUS126 NKW126 NBA126 MRE126 MHI126 LXM126 LNQ126 LDU126 KTY126 KKC126 KAG126 JQK126 JGO126 IWS126 IMW126 IDA126 HTE126 HJI126 GZM126 GPQ126 GFU126 FVY126 FMC126 FCG126 ESK126 EIO126 DYS126 DOW126 DFA126 CVE126 CLI126 CBM126 BRQ126 BHU126 AXY126 AOC126 AEG126 UK126 KO126 WXA126 WWY127 WNC127 KM127 UI127 AEE127 AOA127 AXW127 BHS127 BRO127 CBK127 CLG127 CVC127 DEY127 DOU127 DYQ127 EIM127 ESI127 FCE127 FMA127 FVW127 GFS127 GPO127 GZK127 HJG127 HTC127 ICY127 IMU127 IWQ127 JGM127 JQI127 KAE127 KKA127 KTW127 LDS127 LNO127 LXK127 MHG127 MRC127 NAY127 NKU127 NUQ127 OEM127 OOI127 OYE127 PIA127 PRW127 QBS127 QLO127 QVK127 RFG127 RPC127 RYY127 SIU127 SSQ127 TCM127 TMI127 TWE127 UGA127 UPW127 UZS127 VJO127 VTK127 WDG127 BA123:BA133 WNE128 WDI128 VTM128 VJQ128 UZU128 UPY128 UGC128 TWG128 TMK128 TCO128 SSS128 SIW128 RZA128 RPE128 RFI128 QVM128 QLQ128 QBU128 PRY128 PIC128 OYG128 OOK128 OEO128 NUS128 NKW128 NBA128 MRE128 MHI128 LXM128 LNQ128 LDU128 KTY128 KKC128 KAG128 JQK128 JGO128 IWS128 IMW128 IDA128 HTE128 HJI128 GZM128 GPQ128 GFU128 FVY128 FMC128 FCG128 ESK128 EIO128 DYS128 DOW128 DFA128 CVE128 CLI128 CBM128 BRQ128 BHU128 AXY128 AOC128 AEG128 UK128 KO128 WXA128 WWY129 WNC129 KM129 UI129 AEE129 AOA129 AXW129 BHS129 BRO129 CBK129 CLG129 CVC129 DEY129 DOU129 DYQ129 EIM129 ESI129 FCE129 FMA129 FVW129 GFS129 GPO129 GZK129 HJG129 HTC129 ICY129 IMU129 IWQ129 JGM129 JQI129 KAE129 KKA129 KTW129 LDS129 LNO129 LXK129 MHG129 MRC129 NAY129 NKU129 NUQ129 OEM129 OOI129 OYE129 PIA129 PRW129 QBS129 QLO129 QVK129 RFG129 RPC129 RYY129 SIU129 SSQ129 TCM129 TMI129 TWE129 UGA129 UPW129 UZS129 VJO129 VTK129 WDG129 WXA130 KO134 WNE130 WDI130 VTM130 VJQ130 UZU130 UPY130 UGC130 TWG130 TMK130 TCO130 SSS130 SIW130 RZA130 RPE130 RFI130 QVM130 QLQ130 QBU130 PRY130 PIC130 OYG130 OOK130 OEO130 NUS130 NKW130 NBA130 MRE130 MHI130 LXM130 LNQ130 LDU130 KTY130 KKC130 KAG130 JQK130 JGO130 IWS130 IMW130 IDA130 HTE130 HJI130 GZM130 GPQ130 GFU130 FVY130 FMC130 FCG130 ESK130 EIO130 DYS130 DOW130 DFA130 CVE130 CLI130 CBM130 BRQ130 BHU130 AXY130 AOC130 AEG130 UK130 KO130 WWY131 WNC131 KM131 UI131 AEE131 AOA131 AXW131 BHS131 BRO131 CBK131 CLG131 CVC131 DEY131 DOU131 DYQ131 EIM131 ESI131 FCE131 FMA131 FVW131 GFS131 GPO131 GZK131 HJG131 HTC131 ICY131 IMU131 IWQ131 JGM131 JQI131 KAE131 KKA131 KTW131 LDS131 LNO131 LXK131 MHG131 MRC131 NAY131 NKU131 NUQ131 OEM131 OOI131 OYE131 PIA131 PRW131 QBS131 QLO131 QVK131 RFG131 RPC131 RYY131 SIU131 SSQ131 TCM131 TMI131 TWE131 UGA131 UPW131 UZS131 VJO131 VTK131 WDG131 KO132 WXA132 WNE132 WDI132 VTM132 VJQ132 UZU132 UPY132 UGC132 TWG132 TMK132 TCO132 SSS132 SIW132 RZA132 RPE132 RFI132 QVM132 QLQ132 QBU132 PRY132 PIC132 OYG132 OOK132 OEO132 NUS132 NKW132 NBA132 MRE132 MHI132 LXM132 LNQ132 LDU132 KTY132 KKC132 KAG132 JQK132 JGO132 IWS132 IMW132 IDA132 HTE132 HJI132 GZM132 GPQ132 GFU132 FVY132 FMC132 FCG132 ESK132 EIO132 DYS132 DOW132 DFA132 CVE132 CLI132 CBM132 BRQ132 BHU132 AXY132 AOC132 AEG132 UK132 UK134 WNC133 KM133 UI133 AEE133 AOA133 AXW133 BHS133 BRO133 CBK133 CLG133 CVC133 DEY133 DOU133 DYQ133 EIM133 ESI133 FCE133 FMA133 FVW133 GFS133 GPO133 GZK133 HJG133 HTC133 ICY133 IMU133 IWQ133 JGM133 JQI133 KAE133 KKA133 KTW133 LDS133 LNO133 LXK133 MHG133 MRC133 NAY133 NKU133 NUQ133 OEM133 OOI133 OYE133 PIA133 PRW133 QBS133 QLO133 QVK133 RFG133 RPC133 RYY133 SIU133 SSQ133 TCM133 TMI133 TWE133 UGA133 UPW133 UZS133 VJO133 VTK133 WDG133 VTO181 VTD180 VJS181 UZW181 UQA181 UGE181 TWI181 TMM181 TCQ181 SSU181 SIY181 RZC181 RPG181 RFK181 QVO181 QLS181 QBW181 PSA181 PIE181 OYI181 OOM181 OEQ181 NUU181 NKY181 NBC181 MRG181 MHK181 LXO181 LNS181 LDW181 KUA181 KKE181 KAI181 JQM181 JGQ181 IWU181 IMY181 IDC181 HTG181 HJK181 GZO181 GPS181 GFW181 FWA181 FME181 FCI181 ESM181 EIQ181 DYU181 DOY181 DFC181 CVG181 CLK181 CBO181 BRS181 BHW181 AYA181 AOE181 AEI181 UM181 KQ181 WXC181 WNG181 WDK181 BA177:BA191 VTD183 VJS184 UZW184 UQA184 UGE184 TWI184 TMM184 TCQ184 SSU184 SIY184 RZC184 RPG184 RFK184 QVO184 QLS184 QBW184 PSA184 PIE184 OYI184 OOM184 OEQ184 NUU184 NKY184 NBC184 MRG184 MHK184 LXO184 LNS184 LDW184 KUA184 KKE184 KAI184 JQM184 JGQ184 IWU184 IMY184 IDC184 HTG184 HJK184 GZO184 GPS184 GFW184 FWA184 FME184 FCI184 ESM184 EIQ184 DYU184 DOY184 DFC184 CVG184 CLK184 CBO184 BRS184 BHW184 AYA184 AOE184 AEI184 UM184 KQ184 WXC184 WNG184 WDK184 UZW331 UB139:UB142 ADX147 ANT147 AXP147 BHL147 BRH147 CBD147 CKZ147 CUV147 DER147 DON147 DYJ147 EIF147 ESB147 FBX147 FLT147 FVP147 GFL147 GPH147 GZD147 HIZ147 HSV147 ICR147 IMN147 IWJ147 JGF147 JQB147 JZX147 KJT147 KTP147 LDL147 LNH147 LXD147 MGZ147 MQV147 NAR147 NKN147 NUJ147 OEF147 OOB147 OXX147 PHT147 PRP147 QBL147 QLH147 QVD147 REZ147 ROV147 RYR147 SIN147 SSJ147 TCF147 TMB147 TVX147 UFT147 UPP147 UZL147 VJH147 VTD147 WCZ147 WWR147 BA147 BG116:BG118 WMV147 WCX138 ADX139:ADX142 ANT139:ANT142 AXP139:AXP142 BHL139:BHL142 BRH139:BRH142 CBD139:CBD142 CKZ139:CKZ142 CUV139:CUV142 DER139:DER142 DON139:DON142 DYJ139:DYJ142 EIF139:EIF142 ESB139:ESB142 FBX139:FBX142 FLT139:FLT142 FVP139:FVP142 GFL139:GFL142 GPH139:GPH142 GZD139:GZD142 HIZ139:HIZ142 HSV139:HSV142 ICR139:ICR142 IMN139:IMN142 IWJ139:IWJ142 JGF139:JGF142 JQB139:JQB142 JZX139:JZX142 KJT139:KJT142 KTP139:KTP142 LDL139:LDL142 LNH139:LNH142 LXD139:LXD142 MGZ139:MGZ142 MQV139:MQV142 NAR139:NAR142 NKN139:NKN142 NUJ139:NUJ142 OEF139:OEF142 OOB139:OOB142 OXX139:OXX142 PHT139:PHT142 PRP139:PRP142 QBL139:QBL142 QLH139:QLH142 QVD139:QVD142 REZ139:REZ142 ROV139:ROV142 RYR139:RYR142 SIN139:SIN142 SSJ139:SSJ142 TCF139:TCF142 TMB139:TMB142 TVX139:TVX142 UFT139:UFT142 UPP139:UPP142 UZL139:UZL142 VJH139:VJH142 VTD139:VTD142 WCZ139:WCZ142 WWR139:WWR142 BA137:BA142 VTO262:VTO263 KO237 UPW238 WDQ239 WXI239 WNM239 KW239 US239 AEO239 AOK239 AYG239 BIC239 BRY239 CBU239 CLQ239 CVM239 DFI239 DPE239 DZA239 EIW239 ESS239 FCO239 FMK239 FWG239 GGC239 GPY239 GZU239 HJQ239 HTM239 IDI239 INE239 IXA239 JGW239 JQS239 KAO239 KKK239 KUG239 LEC239 LNY239 LXU239 MHQ239 MRM239 NBI239 NLE239 NVA239 OEW239 OOS239 OYO239 PIK239 PSG239 QCC239 QLY239 QVU239 RFQ239 RPM239 RZI239 SJE239 STA239 TCW239 TMS239 TWO239 UGK239 UQG239 VAC239 VJY239 VTU239 VJK236 VJS333:VJS335 VTO333:VTO335 WDK333:WDK335 WNG333:WNG335 WXC333:WXC335 KQ333:KQ335 UM333:UM335 AEI333:AEI335 AOE333:AOE335 AYA333:AYA335 BHW333:BHW335 BRS333:BRS335 CBO333:CBO335 CLK333:CLK335 CVG333:CVG335 DFC333:DFC335 DOY333:DOY335 DYU333:DYU335 EIQ333:EIQ335 ESM333:ESM335 FCI333:FCI335 FME333:FME335 FWA333:FWA335 GFW333:GFW335 GPS333:GPS335 GZO333:GZO335 HJK333:HJK335 HTG333:HTG335 IDC333:IDC335 IMY333:IMY335 IWU333:IWU335 JGQ333:JGQ335 JQM333:JQM335 KAI333:KAI335 KKE333:KKE335 KUA333:KUA335 LDW333:LDW335 LNS333:LNS335 LXO333:LXO335 MHK333:MHK335 MRG333:MRG335 NBC333:NBC335 NKY333:NKY335 NUU333:NUU335 OEQ333:OEQ335 OOM333:OOM335 OYI333:OYI335 PIE333:PIE335 PSA333:PSA335 QBW333:QBW335 QLS333:QLS335 QVO333:QVO335 RFK333:RFK335 RPG333:RPG335 RZC333:RZC335 SIY333:SIY335 SSU333:SSU335 TCQ333:TCQ335 TMM333:TMM335 TWI333:TWI335 UGE333:UGE335 UQA333:UQA335 BA232:BA234 VSS336:VSS337 VTG236 WDC236 WMY236 WWU236 KI236 UE236 AEA236 ANW236 AXS236 BHO236 BRK236 CBG236 CLC236 CUY236 DEU236 DOQ236 DYM236 EII236 ESE236 FCA236 FLW236 FVS236 GFO236 GPK236 GZG236 HJC236 HSY236 ICU236 IMQ236 IWM236 JGI236 JQE236 KAA236 KJW236 KTS236 LDO236 LNK236 LXG236 MHC236 MQY236 NAU236 NKQ236 NUM236 OEI236 OOE236 OYA236 PHW236 PRS236 QBO236 QLK236 QVG236 RFC236 ROY236 RYU236 SIQ236 SSM236 TCI236 TME236 TWA236 UFW236 UPS236 UZO236 UZW327 VJS327 VTO327 WDK327 WNG327 WXC327 KQ327 UM327 AEI327 AOE327 AYA327 BHW327 BRS327 CBO327 CLK327 CVG327 DFC327 DOY327 DYU327 EIQ327 ESM327 FCI327 FME327 FWA327 GFW327 GPS327 GZO327 HJK327 HTG327 IDC327 IMY327 IWU327 JGQ327 JQM327 KAI327 KKE327 KUA327 LDW327 LNS327 LXO327 MHK327 MRG327 NBC327 NKY327 NUU327 OEQ327 OOM327 OYI327 PIE327 PSA327 QBW327 QLS327 QVO327 RFK327 RPG327 RZC327 SIY327 SSU327 TCQ327 TMM327 TWI327 UGE327 UQA327 UZW329 VJS329 VTO329 WDK329 WNG329 WXC329 KQ329 UM329 AEI329 AOE329 AYA329 BHW329 BRS329 CBO329 CLK329 CVG329 DFC329 DOY329 DYU329 EIQ329 ESM329 FCI329 FME329 FWA329 GFW329 GPS329 GZO329 HJK329 HTG329 IDC329 IMY329 IWU329 JGQ329 JQM329 KAI329 KKE329 KUA329 LDW329 LNS329 LXO329 MHK329 MRG329 NBC329 NKY329 NUU329 OEQ329 OOM329 OYI329 PIE329 PSA329 QBW329 QLS329 QVO329 RFK329 RPG329 RZC329 SIY329 SSU329 TCQ329 TMM329 TWI329 UGE329 UQA329 VJS331 VTO331 WDK331 WNG331 WXC331 KQ331 UM331 AEI331 AOE331 AYA331 BHW331 BRS331 CBO331 CLK331 CVG331 DFC331 DOY331 DYU331 EIQ331 ESM331 FCI331 FME331 FWA331 GFW331 GPS331 GZO331 HJK331 HTG331 IDC331 IMY331 IWU331 JGQ331 JQM331 KAI331 KKE331 KUA331 LDW331 LNS331 LXO331 MHK331 MRG331 NBC331 NKY331 NUU331 OEQ331 OOM331 OYI331 PIE331 PSA331 QBW331 QLS331 QVO331 RFK331 RPG331 RZC331 SIY331 SSU331 TCQ331 TMM331 TWI331 UGE331 WWR145 WCZ145 VTD145 VJH145 UZL145 UPP145 UFT145 TVX145 TMB145 TCF145 SSJ145 SIN145 RYR145 ROV145 REZ145 QVD145 QLH145 QBL145 PRP145 PHT145 OXX145 OOB145 OEF145 NUJ145 NKN145 NAR145 MQV145 MGZ145 LXD145 LNH145 LDL145 KTP145 KJT145 JZX145 JQB145 JGF145 IWJ145 IMN145 ICR145 HSV145 HIZ145 GZD145 GPH145 GFL145 FVP145 FLT145 FBX145 ESB145 EIF145 DYJ145 DON145 DER145 CUV145 CKZ145 CBD145 BRH145 BHL145 AXP145 ANT145 ADX145 UB145 KF145 WMV145 WMK336:WMK337 TN146 ADJ146 ANF146 AXB146 BGX146 BQT146 CAP146 CKL146 CUH146 DED146 DNZ146 DXV146 EHR146 ERN146 FBJ146 FLF146 FVB146 GEX146 GOT146 GYP146 HIL146 HSH146 ICD146 ILZ146 IVV146 JFR146 JPN146 JZJ146 KJF146 KTB146 LCX146 LMT146 LWP146 MGL146 MQH146 NAD146 NJZ146 NTV146 ODR146 ONN146 OXJ146 PHF146 PRB146 QAX146 QKT146 QUP146 REL146 ROH146 RYD146 SHZ146 SRV146 TBR146 TLN146 TVJ146 UFF146 UPB146 UYX146 VIT146 VSP146 WCL146 WWD146 WMH146 TQ92 KF147 UZW333:UZW335 WWG336:WWG337 JU336:JU337 TQ336:TQ337 ADM336:ADM337 ANI336:ANI337 AXE336:AXE337 BHA336:BHA337 BQW336:BQW337 CAS336:CAS337 CKO336:CKO337 CUK336:CUK337 DEG336:DEG337 DOC336:DOC337 DXY336:DXY337 EHU336:EHU337 ERQ336:ERQ337 FBM336:FBM337 FLI336:FLI337 FVE336:FVE337 GFA336:GFA337 GOW336:GOW337 GYS336:GYS337 HIO336:HIO337 HSK336:HSK337 ICG336:ICG337 IMC336:IMC337 IVY336:IVY337 JFU336:JFU337 JPQ336:JPQ337 JZM336:JZM337 KJI336:KJI337 KTE336:KTE337 LDA336:LDA337 LMW336:LMW337 LWS336:LWS337 MGO336:MGO337 MQK336:MQK337 NAG336:NAG337 NKC336:NKC337 NTY336:NTY337 ODU336:ODU337 ONQ336:ONQ337 OXM336:OXM337 PHI336:PHI337 PRE336:PRE337 QBA336:QBA337 QKW336:QKW337 QUS336:QUS337 REO336:REO337 ROK336:ROK337 RYG336:RYG337 SIC336:SIC337 SRY336:SRY337 TBU336:TBU337 TLQ336:TLQ337 TVM336:TVM337 UFI336:UFI337 UPE336:UPE337 UZA336:UZA337 VIW336:VIW337 BA336:BA337 BC70:BC71 WDK262:WDK263 WNG262:WNG263 WXC262:WXC263 KQ262:KQ263 UM262:UM263 AEI262:AEI263 AOE262:AOE263 AYA262:AYA263 BHW262:BHW263 BRS262:BRS263 CBO262:CBO263 CLK262:CLK263 CVG262:CVG263 DFC262:DFC263 DOY262:DOY263 DYU262:DYU263 EIQ262:EIQ263 ESM262:ESM263 FCI262:FCI263 FME262:FME263 FWA262:FWA263 GFW262:GFW263 GPS262:GPS263 GZO262:GZO263 HJK262:HJK263 HTG262:HTG263 IDC262:IDC263 IMY262:IMY263 IWU262:IWU263 JGQ262:JGQ263 JQM262:JQM263 KAI262:KAI263 KKE262:KKE263 KUA262:KUA263 LDW262:LDW263 LNS262:LNS263 LXO262:LXO263 MHK262:MHK263 MRG262:MRG263 NBC262:NBC263 NKY262:NKY263 NUU262:NUU263 OEQ262:OEQ263 OOM262:OOM263 OYI262:OYI263 PIE262:PIE263 PSA262:PSA263 QBW262:QBW263 QLS262:QLS263 QVO262:QVO263 RFK262:RFK263 RPG262:RPG263 RZC262:RZC263 SIY262:SIY263 SSU262:SSU263 TCQ262:TCQ263 TMM262:TMM263 TWI262:TWI263 UGE262:UGE263 UQA262:UQA263 UZW262:UZW263 KW164:KW165 US164:US165 AEO164:AEO165 AOK164:AOK165 AYG164:AYG165 BIC164:BIC165 BRY164:BRY165 CBU164:CBU165 CLQ164:CLQ165 CVM164:CVM165 DFI164:DFI165 DPE164:DPE165 DZA164:DZA165 EIW164:EIW165 ESS164:ESS165 FCO164:FCO165 FMK164:FMK165 FWG164:FWG165 GGC164:GGC165 GPY164:GPY165 GZU164:GZU165 HJQ164:HJQ165 HTM164:HTM165 IDI164:IDI165 INE164:INE165 IXA164:IXA165 JGW164:JGW165 JQS164:JQS165 KAO164:KAO165 KKK164:KKK165 KUG164:KUG165 LEC164:LEC165 LNY164:LNY165 LXU164:LXU165 MHQ164:MHQ165 MRM164:MRM165 NBI164:NBI165 NLE164:NLE165 NVA164:NVA165 OEW164:OEW165 OOS164:OOS165 OYO164:OYO165 PIK164:PIK165 PSG164:PSG165 QCC164:QCC165 QLY164:QLY165 QVU164:QVU165 RFQ164:RFQ165 RPM164:RPM165 RZI164:RZI165 SJE164:SJE165 STA164:STA165 TCW164:TCW165 TMS164:TMS165 TWO164:TWO165 UGK164:UGK165 UQG164:UQG165 VAC164:VAC165 VJY164:VJY165 VTU164:VTU165 WDQ164:WDQ165 WNM164:WNM165 WCO336:WCO337 WDK152 WNG152 WXC152 KQ152 UM152 AEI152 AOE152 AYA152 BHW152 BRS152 CBO152 CLK152 CVG152 DFC152 DOY152 DYU152 EIQ152 ESM152 FCI152 FME152 FWA152 GFW152 GPS152 GZO152 HJK152 HTG152 IDC152 IMY152 IWU152 JGQ152 JQM152 KAI152 KKE152 KUA152 LDW152 LNS152 LXO152 MHK152 MRG152 NBC152 NKY152 NUU152 OEQ152 OOM152 OYI152 PIE152 PSA152 QBW152 QLS152 QVO152 RFK152 RPG152 RZC152 SIY152 SSU152 TCQ152 TMM152 TWI152 UGE152 UQA152 UZW152 VJS152 VTO152 WDK154 WNG154 WXC154 KQ154 UM154 AEI154 AOE154 AYA154 BHW154 BRS154 CBO154 CLK154 CVG154 DFC154 DOY154 DYU154 EIQ154 ESM154 FCI154 FME154 FWA154 GFW154 GPS154 GZO154 HJK154 HTG154 IDC154 IMY154 IWU154 JGQ154 JQM154 KAI154 KKE154 KUA154 LDW154 LNS154 LXO154 MHK154 MRG154 NBC154 NKY154 NUU154 OEQ154 OOM154 OYI154 PIE154 PSA154 QBW154 QLS154 QVO154 RFK154 RPG154 RZC154 SIY154 SSU154 TCQ154 TMM154 TWI154 UGE154 UQA154 UZW154 VJS154 VTO154 VTO156 VJS156 UZW156 UQA156 UGE156 TWI156 TMM156 TCQ156 SSU156 SIY156 RZC156 RPG156 RFK156 QVO156 QLS156 QBW156 PSA156 PIE156 OYI156 OOM156 OEQ156 NUU156 NKY156 NBC156 MRG156 MHK156 LXO156 LNS156 LDW156 KUA156 KKE156 KAI156 JQM156 JGQ156 IWU156 IMY156 IDC156 HTG156 HJK156 GZO156 GPS156 GFW156 FWA156 FME156 FCI156 ESM156 EIQ156 DYU156 DOY156 DFC156 CVG156 CLK156 CBO156 BRS156 BHW156 AYA156 AOE156 AEI156 UM156 KQ156 WXC156 WNG156 WDK156 WNG160 WNG166 WXC160 WXC166 KQ160 KQ166 UM160 UM166 AEI160 AEI166 AOE160 AOE166 AYA160 AYA166 BHW160 BHW166 BRS160 BRS166 CBO160 CBO166 CLK160 CLK166 CVG160 CVG166 DFC160 DFC166 DOY160 DOY166 DYU160 DYU166 EIQ160 EIQ166 ESM160 ESM166 FCI160 FCI166 FME160 FME166 FWA160 FWA166 GFW160 GFW166 GPS160 GPS166 GZO160 GZO166 HJK160 HJK166 HTG160 HTG166 IDC160 IDC166 IMY160 IMY166 IWU160 IWU166 JGQ160 JGQ166 JQM160 JQM166 KAI160 KAI166 KKE160 KKE166 KUA160 KUA166 LDW160 LDW166 LNS160 LNS166 LXO160 LXO166 MHK160 MHK166 MRG160 MRG166 NBC160 NBC166 NKY160 NKY166 NUU160 NUU166 OEQ160 OEQ166 OOM160 OOM166 OYI160 OYI166 PIE160 PIE166 PSA160 PSA166 QBW160 QBW166 QLS160 QLS166 QVO160 QVO166 RFK160 RFK166 RPG160 RPG166 RZC160 RZC166 SIY160 SIY166 SSU160 SSU166 TCQ160 TCQ166 TMM160 TMM166 TWI160 TWI166 UGE160 UGE166 UQA160 UQA166 UZW160 UZW166 VJS160 VJS166 VTO160 VTO166 WDK166 BA159:BA166 WDK160 WXI164:WXI165 WDK158 WNG158 WXC158 KQ158 UM158 AEI158 AOE158 AYA158 BHW158 BRS158 CBO158 CLK158 CVG158 DFC158 DOY158 DYU158 EIQ158 ESM158 FCI158 FME158 FWA158 GFW158 GPS158 GZO158 HJK158 HTG158 IDC158 IMY158 IWU158 JGQ158 JQM158 KAI158 KKE158 KUA158 LDW158 LNS158 LXO158 MHK158 MRG158 NBC158 NKY158 NUU158 OEQ158 OOM158 OYI158 PIE158 PSA158 QBW158 QLS158 QVO158 RFK158 RPG158 RZC158 SIY158 SSU158 TCQ158 TMM158 TWI158 UGE158 UQA158 UZW158 VJS158 VTO158 UZW270:UZW271 UQA270:UQA271 UGE270:UGE271 TWI270:TWI271 TMM270:TMM271 TCQ270:TCQ271 SSU270:SSU271 SIY270:SIY271 RZC270:RZC271 RPG270:RPG271 RFK270:RFK271 QVO270:QVO271 QLS270:QLS271 QBW270:QBW271 PSA270:PSA271 PIE270:PIE271 OYI270:OYI271 OOM270:OOM271 OEQ270:OEQ271 NUU270:NUU271 NKY270:NKY271 NBC270:NBC271 MRG270:MRG271 MHK270:MHK271 LXO270:LXO271 LNS270:LNS271 LDW270:LDW271 KUA270:KUA271 KKE270:KKE271 KAI270:KAI271 JQM270:JQM271 JGQ270:JGQ271 IWU270:IWU271 IMY270:IMY271 IDC270:IDC271 HTG270:HTG271 HJK270:HJK271 GZO270:GZO271 GPS270:GPS271 GFW270:GFW271 FWA270:FWA271 FME270:FME271 FCI270:FCI271 ESM270:ESM271 EIQ270:EIQ271 DYU270:DYU271 DOY270:DOY271 DFC270:DFC271 CVG270:CVG271 CLK270:CLK271 CBO270:CBO271 BRS270:BRS271 BHW270:BHW271 AYA270:AYA271 AOE270:AOE271 AEI270:AEI271 UM270:UM271 KQ270:KQ271 WXC270:WXC271 WNG270:WNG271 WDK270:WDK271 VTO270:VTO271 WDK277:WDK278 WNG277:WNG278 WXC277:WXC278 KQ277:KQ278 UM277:UM278 AEI277:AEI278 AOE277:AOE278 AYA277:AYA278 BHW277:BHW278 BRS277:BRS278 CBO277:CBO278 CLK277:CLK278 CVG277:CVG278 DFC277:DFC278 DOY277:DOY278 DYU277:DYU278 EIQ277:EIQ278 ESM277:ESM278 FCI277:FCI278 FME277:FME278 FWA277:FWA278 GFW277:GFW278 GPS277:GPS278 GZO277:GZO278 HJK277:HJK278 HTG277:HTG278 IDC277:IDC278 IMY277:IMY278 IWU277:IWU278 JGQ277:JGQ278 JQM277:JQM278 KAI277:KAI278 KKE277:KKE278 KUA277:KUA278 LDW277:LDW278 LNS277:LNS278 LXO277:LXO278 MHK277:MHK278 MRG277:MRG278 NBC277:NBC278 NKY277:NKY278 NUU277:NUU278 OEQ277:OEQ278 OOM277:OOM278 OYI277:OYI278 PIE277:PIE278 PSA277:PSA278 QBW277:QBW278 QLS277:QLS278 QVO277:QVO278 RFK277:RFK278 RPG277:RPG278 RZC277:RZC278 SIY277:SIY278 SSU277:SSU278 TCQ277:TCQ278 TMM277:TMM278 TWI277:TWI278 UGE277:UGE278 UQA277:UQA278 UZW277:UZW278 VJS277:VJS278 UQA296:UQA297 UGE296:UGE297 TWI296:TWI297 TMM296:TMM297 TCQ296:TCQ297 SSU296:SSU297 SIY296:SIY297 RZC296:RZC297 RPG296:RPG297 RFK296:RFK297 QVO296:QVO297 QLS296:QLS297 QBW296:QBW297 PSA296:PSA297 PIE296:PIE297 OYI296:OYI297 OOM296:OOM297 OEQ296:OEQ297 NUU296:NUU297 NKY296:NKY297 NBC296:NBC297 MRG296:MRG297 MHK296:MHK297 LXO296:LXO297 LNS296:LNS297 LDW296:LDW297 KUA296:KUA297 KKE296:KKE297 KAI296:KAI297 JQM296:JQM297 JGQ296:JGQ297 IWU296:IWU297 IMY296:IMY297 IDC296:IDC297 HTG296:HTG297 HJK296:HJK297 GZO296:GZO297 GPS296:GPS297 GFW296:GFW297 FWA296:FWA297 FME296:FME297 FCI296:FCI297 ESM296:ESM297 EIQ296:EIQ297 DYU296:DYU297 DOY296:DOY297 DFC296:DFC297 CVG296:CVG297 CLK296:CLK297 CBO296:CBO297 BRS296:BRS297 BHW296:BHW297 AYA296:AYA297 AOE296:AOE297 AEI296:AEI297 UM296:UM297 KQ296:KQ297 WXC296:WXC297 WNG296:WNG297 WDK296:WDK297 VTO296:VTO297 VJS296:VJS297 VTO303:VTO304 WDK303:WDK304 WNG303:WNG304 WXC303:WXC304 KQ303:KQ304 UM303:UM304 AEI303:AEI304 AOE303:AOE304 AYA303:AYA304 BHW303:BHW304 BRS303:BRS304 CBO303:CBO304 CLK303:CLK304 CVG303:CVG304 DFC303:DFC304 DOY303:DOY304 DYU303:DYU304 EIQ303:EIQ304 ESM303:ESM304 FCI303:FCI304 FME303:FME304 FWA303:FWA304 GFW303:GFW304 GPS303:GPS304 GZO303:GZO304 HJK303:HJK304 HTG303:HTG304 IDC303:IDC304 IMY303:IMY304 IWU303:IWU304 JGQ303:JGQ304 JQM303:JQM304 KAI303:KAI304 KKE303:KKE304 KUA303:KUA304 LDW303:LDW304 LNS303:LNS304 LXO303:LXO304 MHK303:MHK304 MRG303:MRG304 NBC303:NBC304 NKY303:NKY304 NUU303:NUU304 OEQ303:OEQ304 OOM303:OOM304 OYI303:OYI304 PIE303:PIE304 PSA303:PSA304 QBW303:QBW304 QLS303:QLS304 QVO303:QVO304 RFK303:RFK304 RPG303:RPG304 RZC303:RZC304 SIY303:SIY304 SSU303:SSU304 TCQ303:TCQ304 TMM303:TMM304 TWI303:TWI304 UGE303:UGE304 UQA303:UQA304 UZW303:UZW304 UGE310:UGE311 TWI310:TWI311 TMM310:TMM311 TCQ310:TCQ311 SSU310:SSU311 SIY310:SIY311 RZC310:RZC311 RPG310:RPG311 RFK310:RFK311 QVO310:QVO311 QLS310:QLS311 QBW310:QBW311 PSA310:PSA311 PIE310:PIE311 OYI310:OYI311 OOM310:OOM311 OEQ310:OEQ311 NUU310:NUU311 NKY310:NKY311 NBC310:NBC311 MRG310:MRG311 MHK310:MHK311 LXO310:LXO311 LNS310:LNS311 LDW310:LDW311 KUA310:KUA311 KKE310:KKE311 KAI310:KAI311 JQM310:JQM311 JGQ310:JGQ311 IWU310:IWU311 IMY310:IMY311 IDC310:IDC311 HTG310:HTG311 HJK310:HJK311 GZO310:GZO311 GPS310:GPS311 GFW310:GFW311 FWA310:FWA311 FME310:FME311 FCI310:FCI311 ESM310:ESM311 EIQ310:EIQ311 DYU310:DYU311 DOY310:DOY311 DFC310:DFC311 CVG310:CVG311 CLK310:CLK311 CBO310:CBO311 BRS310:BRS311 BHW310:BHW311 AYA310:AYA311 AOE310:AOE311 AEI310:AEI311 UM310:UM311 KQ310:KQ311 WXC310:WXC311 WNG310:WNG311 WDK310:WDK311 VTO310:VTO311 UZW310:UZW311 VJS310:VJS311 UZW317:UZW318 VJS317:VJS318 VTO317:VTO318 WDK317:WDK318 WNG317:WNG318 WXC317:WXC318 KQ317:KQ318 UM317:UM318 AEI317:AEI318 AOE317:AOE318 AYA317:AYA318 BHW317:BHW318 BRS317:BRS318 CBO317:CBO318 CLK317:CLK318 CVG317:CVG318 DFC317:DFC318 DOY317:DOY318 DYU317:DYU318 EIQ317:EIQ318 ESM317:ESM318 FCI317:FCI318 FME317:FME318 FWA317:FWA318 GFW317:GFW318 GPS317:GPS318 GZO317:GZO318 HJK317:HJK318 HTG317:HTG318 IDC317:IDC318 IMY317:IMY318 IWU317:IWU318 JGQ317:JGQ318 JQM317:JQM318 KAI317:KAI318 KKE317:KKE318 KUA317:KUA318 LDW317:LDW318 LNS317:LNS318 LXO317:LXO318 MHK317:MHK318 MRG317:MRG318 NBC317:NBC318 NKY317:NKY318 NUU317:NUU318 OEQ317:OEQ318 OOM317:OOM318 OYI317:OYI318 PIE317:PIE318 PSA317:PSA318 QBW317:QBW318 QLS317:QLS318 QVO317:QVO318 RFK317:RFK318 RPG317:RPG318 RZC317:RZC318 SIY317:SIY318 SSU317:SSU318 TCQ317:TCQ318 TMM317:TMM318 TWI317:TWI318 UGE317:UGE318 UQA317:UQA318 BA315:BA331 UGE281 TWI281 TMM281 TCQ281 SSU281 SIY281 RZC281 RPG281 RFK281 QVO281 QLS281 QBW281 PSA281 PIE281 OYI281 OOM281 OEQ281 NUU281 NKY281 NBC281 MRG281 MHK281 LXO281 LNS281 LDW281 KUA281 KKE281 KAI281 JQM281 JGQ281 IWU281 IMY281 IDC281 HTG281 HJK281 GZO281 GPS281 GFW281 FWA281 FME281 FCI281 ESM281 EIQ281 DYU281 DOY281 DFC281 CVG281 CLK281 CBO281 BRS281 BHW281 AYA281 AOE281 AEI281 UM281 KQ281 WXC281 WNG281 WDK281 VTO281 VJS281 UQA281 UZW281 UQA284 UZW284 VJS284 VTO284 WDK284 WNG284 WXC284 KQ284 UM284 AEI284 AOE284 AYA284 BHW284 BRS284 CBO284 CLK284 CVG284 DFC284 DOY284 DYU284 EIQ284 ESM284 FCI284 FME284 FWA284 GFW284 GPS284 GZO284 HJK284 HTG284 IDC284 IMY284 IWU284 JGQ284 JQM284 KAI284 KKE284 KUA284 LDW284 LNS284 LXO284 MHK284 MRG284 NBC284 NKY284 NUU284 OEQ284 OOM284 OYI284 PIE284 PSA284 QBW284 QLS284 QVO284 RFK284 RPG284 RZC284 SIY284 SSU284 TCQ284 TMM284 TWI284 UGE284 TWI287 TMM287 TCQ287 SSU287 SIY287 RZC287 RPG287 RFK287 QVO287 QLS287 QBW287 PSA287 PIE287 OYI287 OOM287 OEQ287 NUU287 NKY287 NBC287 MRG287 MHK287 LXO287 LNS287 LDW287 KUA287 KKE287 KAI287 JQM287 JGQ287 IWU287 IMY287 IDC287 HTG287 HJK287 GZO287 GPS287 GFW287 FWA287 FME287 FCI287 ESM287 EIQ287 DYU287 DOY287 DFC287 CVG287 CLK287 CBO287 BRS287 BHW287 AYA287 AOE287 AEI287 UM287 KQ287 WXC287 WNG287 WDK287 VTO287 VJS287 UZW287 UGE287 UQA287 UGE290 UGE368:UGE927 UQA290 UZW290 VJS290 VTO290 WDK290 WNG290 WXC290 KQ290 UM290 AEI290 AOE290 AYA290 BHW290 BRS290 CBO290 CLK290 CVG290 DFC290 DOY290 DYU290 EIQ290 ESM290 FCI290 FME290 FWA290 GFW290 GPS290 GZO290 HJK290 HTG290 IDC290 IMY290 IWU290 JGQ290 JQM290 KAI290 KKE290 KUA290 LDW290 LNS290 LXO290 MHK290 MRG290 NBC290 NKY290 NUU290 OEQ290 OOM290 OYI290 PIE290 PSA290 QBW290 QLS290 QVO290 RFK290 RPG290 RZC290 SIY290 SSU290 TCQ290 TMM290 TWI290 BA288:BA291 BA339 BA349 VJS270:VJS271 AX338:AX340 TWI339:TWI340 TMM339:TMM340 TCQ339:TCQ340 SSU339:SSU340 SIY339:SIY340 RZC339:RZC340 RPG339:RPG340 RFK339:RFK340 QVO339:QVO340 QLS339:QLS340 QBW339:QBW340 PSA339:PSA340 PIE339:PIE340 OYI339:OYI340 OOM339:OOM340 OEQ339:OEQ340 NUU339:NUU340 NKY339:NKY340 NBC339:NBC340 MRG339:MRG340 MHK339:MHK340 LXO339:LXO340 LNS339:LNS340 LDW339:LDW340 KUA339:KUA340 KKE339:KKE340 KAI339:KAI340 JQM339:JQM340 JGQ339:JGQ340 IWU339:IWU340 IMY339:IMY340 IDC339:IDC340 HTG339:HTG340 HJK339:HJK340 GZO339:GZO340 GPS339:GPS340 GFW339:GFW340 FWA339:FWA340 FME339:FME340 FCI339:FCI340 ESM339:ESM340 EIQ339:EIQ340 DYU339:DYU340 DOY339:DOY340 DFC339:DFC340 CVG339:CVG340 CLK339:CLK340 CBO339:CBO340 BRS339:BRS340 BHW339:BHW340 AYA339:AYA340 AOE339:AOE340 AEI339:AEI340 UM339:UM340 KQ339:KQ340 WXC339:WXC340 WNG339:WNG340 WDK339:WDK340 VTO339:VTO340 VJS339:VJS340 UZW339:UZW340 UQA339:UQA340 US356:US363 VJS349:VJS350 VTO349:VTO350 WDK349:WDK350 WNG349:WNG350 WXC349:WXC350 KQ349:KQ350 UM349:UM350 AEI349:AEI350 AOE349:AOE350 AYA349:AYA350 BHW349:BHW350 BRS349:BRS350 CBO349:CBO350 CLK349:CLK350 CVG349:CVG350 DFC349:DFC350 DOY349:DOY350 DYU349:DYU350 EIQ349:EIQ350 ESM349:ESM350 FCI349:FCI350 FME349:FME350 FWA349:FWA350 GFW349:GFW350 GPS349:GPS350 GZO349:GZO350 HJK349:HJK350 HTG349:HTG350 IDC349:IDC350 IMY349:IMY350 IWU349:IWU350 JGQ349:JGQ350 JQM349:JQM350 KAI349:KAI350 KKE349:KKE350 KUA349:KUA350 LDW349:LDW350 LNS349:LNS350 LXO349:LXO350 MHK349:MHK350 MRG349:MRG350 NBC349:NBC350 NKY349:NKY350 NUU349:NUU350 OEQ349:OEQ350 OOM349:OOM350 OYI349:OYI350 PIE349:PIE350 PSA349:PSA350 QBW349:QBW350 QLS349:QLS350 QVO349:QVO350 RFK349:RFK350 RPG349:RPG350 RZC349:RZC350 SIY349:SIY350 SSU349:SSU350 TCQ349:TCQ350 TMM349:TMM350 TWI349:TWI350 UGE349:UGE350 UQA349:UQA350 UGE353:UGE354 BA353 UQA353:UQA354 TWI353:TWI354 TMM353:TMM354 TCQ353:TCQ354 SSU353:SSU354 SIY353:SIY354 RZC353:RZC354 RPG353:RPG354 RFK353:RFK354 QVO353:QVO354 QLS353:QLS354 QBW353:QBW354 PSA353:PSA354 PIE353:PIE354 OYI353:OYI354 OOM353:OOM354 OEQ353:OEQ354 NUU353:NUU354 NKY353:NKY354 NBC353:NBC354 MRG353:MRG354 MHK353:MHK354 LXO353:LXO354 LNS353:LNS354 LDW353:LDW354 KUA353:KUA354 KKE353:KKE354 KAI353:KAI354 JQM353:JQM354 JGQ353:JGQ354 IWU353:IWU354 IMY353:IMY354 IDC353:IDC354 HTG353:HTG354 HJK353:HJK354 GZO353:GZO354 GPS353:GPS354 GFW353:GFW354 FWA353:FWA354 FME353:FME354 FCI353:FCI354 ESM353:ESM354 EIQ353:EIQ354 DYU353:DYU354 DOY353:DOY354 DFC353:DFC354 CVG353:CVG354 CLK353:CLK354 CBO353:CBO354 BRS353:BRS354 BHW353:BHW354 AYA353:AYA354 AOE353:AOE354 AEI353:AEI354 UM353:UM354 KQ353:KQ354 WXC353:WXC354 WNG353:WNG354 WDK353:WDK354 VTO353:VTO354 VJS353:VJS354 UZW353:UZW354 VTK351 VJS345:VJS346 BA345 VTO345:VTO346 VJS368:VJS927 WDK345:WDK346 VTO368:VTO927 WNG345:WNG346 WDK368:WDK927 WXC345:WXC346 WNG368:WNG927 KQ345:KQ346 WXC368:WXC927 UM345:UM346 KQ368:KQ927 AEI345:AEI346 UM368:UM927 AOE345:AOE346 AEI368:AEI927 AYA345:AYA346 AOE368:AOE927 BHW345:BHW346 AYA368:AYA927 BRS345:BRS346 BHW368:BHW927 CBO345:CBO346 BRS368:BRS927 CLK345:CLK346 CBO368:CBO927 CVG345:CVG346 CLK368:CLK927 DFC345:DFC346 CVG368:CVG927 DOY345:DOY346 DFC368:DFC927 DYU345:DYU346 DOY368:DOY927 EIQ345:EIQ346 DYU368:DYU927 ESM345:ESM346 EIQ368:EIQ927 FCI345:FCI346 ESM368:ESM927 FME345:FME346 FCI368:FCI927 FWA345:FWA346 FME368:FME927 GFW345:GFW346 FWA368:FWA927 GPS345:GPS346 GFW368:GFW927 GZO345:GZO346 GPS368:GPS927 HJK345:HJK346 GZO368:GZO927 HTG345:HTG346 HJK368:HJK927 IDC345:IDC346 HTG368:HTG927 IMY345:IMY346 IDC368:IDC927 IWU345:IWU346 IMY368:IMY927 JGQ345:JGQ346 IWU368:IWU927 JQM345:JQM346 JGQ368:JGQ927 KAI345:KAI346 JQM368:JQM927 KKE345:KKE346 KAI368:KAI927 KUA345:KUA346 KKE368:KKE927 LDW345:LDW346 KUA368:KUA927 LNS345:LNS346 LDW368:LDW927 LXO345:LXO346 LNS368:LNS927 MHK345:MHK346 LXO368:LXO927 MRG345:MRG346 MHK368:MHK927 NBC345:NBC346 MRG368:MRG927 NKY345:NKY346 NBC368:NBC927 NUU345:NUU346 NKY368:NKY927 OEQ345:OEQ346 NUU368:NUU927 OOM345:OOM346 OEQ368:OEQ927 OYI345:OYI346 OOM368:OOM927 PIE345:PIE346 OYI368:OYI927 PSA345:PSA346 PIE368:PIE927 QBW345:QBW346 PSA368:PSA927 QLS345:QLS346 QBW368:QBW927 QVO345:QVO346 QLS368:QLS927 RFK345:RFK346 QVO368:QVO927 RPG345:RPG346 RFK368:RFK927 RZC345:RZC346 RPG368:RPG927 SIY345:SIY346 RZC368:RZC927 SSU345:SSU346 SIY368:SIY927 TCQ345:TCQ346 SSU368:SSU927 TMM345:TMM346 TCQ368:TCQ927 TWI345:TWI346 TMM368:TMM927 UQA345:UQA346 TWI368:TWI927 UZW345:UZW346 UQA368:UQA927 UGE345:UGE346 UZW368:UZW927 VTK341 UQA310:UQA311 BA308:BA312 VJS303:VJS304 BA301:BA305 UZW296:UZW297 BA294:BA298 VTO277:VTO278 WMV139:WMV142 KW356:KW363 WXI356:WXI363 WNM356:WNM363 WDQ356:WDQ363 VTU356:VTU363 VJY356:VJY363 VAC356:VAC363 UQG356:UQG363 UGK356:UGK363 TWO356:TWO363 TMS356:TMS363 TCW356:TCW363 STA356:STA363 SJE356:SJE363 RZI356:RZI363 RPM356:RPM363 RFQ356:RFQ363 QVU356:QVU363 QLY356:QLY363 QCC356:QCC363 PSG356:PSG363 PIK356:PIK363 OYO356:OYO363 OOS356:OOS363 OEW356:OEW363 NVA356:NVA363 NLE356:NLE363 NBI356:NBI363 MRM356:MRM363 MHQ356:MHQ363 LXU356:LXU363 LNY356:LNY363 LEC356:LEC363 KUG356:KUG363 KKK356:KKK363 KAO356:KAO363 JQS356:JQS363 JGW356:JGW363 IXA356:IXA363 INE356:INE363 IDI356:IDI363 HTM356:HTM363 HJQ356:HJQ363 GZU356:GZU363 GPY356:GPY363 GGC356:GGC363 FWG356:FWG363 FMK356:FMK363 FCO356:FCO363 ESS356:ESS363 EIW356:EIW363 DZA356:DZA363 DPE356:DPE363 DFI356:DFI363 CVM356:CVM363 CLQ356:CLQ363 CBU356:CBU363 BRY356:BRY363 BIC356:BIC363 AYG356:AYG363 AOK356:AOK363 AEO356:AEO363 VTK355 UGE339:UGE340 VJO341 UZS341 UPW341 UGA341 TWE341 TMI341 TCM341 SSQ341 SIU341 RYY341 RPC341 RFG341 QVK341 QLO341 QBS341 PRW341 PIA341 OYE341 OOI341 OEM341 NUQ341 NKU341 NAY341 MRC341 MHG341 LXK341 LNO341 LDS341 KTW341 KKA341 KAE341 JQI341 JGM341 IWQ341 IMU341 ICY341 HTC341 HJG341 GZK341 GPO341 GFS341 FVW341 FMA341 FCE341 ESI341 EIM341 DYQ341 DOU341 DEY341 CVC341 CLG341 CBK341 BRO341 BHS341 AXW341 AOA341 AEE341 UI341 KM341 WWY341 WNC341 WDG341 AX344:AX346 VTK347 VJO347 UZS347 UPW347 UGA347 TWE347 TMI347 TCM347 SSQ347 SIU347 RYY347 RPC347 RFG347 QVK347 QLO347 QBS347 PRW347 PIA347 OYE347 OOI347 OEM347 NUQ347 NKU347 NAY347 MRC347 MHG347 LXK347 LNO347 LDS347 KTW347 KKA347 KAE347 JQI347 JGM347 IWQ347 IMU347 ICY347 HTC347 HJG347 GZK347 GPO347 GFS347 FVW347 FMA347 FCE347 ESI347 EIM347 DYQ347 DOU347 DEY347 CVC347 CLG347 CBK347 BRO347 BHS347 AXW347 AOA347 AEE347 UI347 KM347 WWY347 WNC347 WDG347 AX348:AX350 UZW349:UZW350 VJO351 UZS351 UPW351 UGA351 TWE351 TMI351 TCM351 SSQ351 SIU351 RYY351 RPC351 RFG351 QVK351 QLO351 QBS351 PRW351 PIA351 OYE351 OOI351 OEM351 NUQ351 NKU351 NAY351 MRC351 MHG351 LXK351 LNO351 LDS351 KTW351 KKA351 KAE351 JQI351 JGM351 IWQ351 IMU351 ICY351 HTC351 HJG351 GZK351 GPO351 GFS351 FVW351 FMA351 FCE351 ESI351 EIM351 DYQ351 DOU351 DEY351 CVC351 CLG351 CBK351 BRO351 BHS351 AXW351 AOA351 AEE351 UI351 KM351 WWY351 WNC351 WDG351 AX352:AX354 VJO355 UZS355 UPW355 UGA355 TWE355 TMI355 TCM355 SSQ355 SIU355 RYY355 RPC355 RFG355 QVK355 QLO355 QBS355 PRW355 PIA355 OYE355 OOI355 OEM355 NUQ355 NKU355 NAY355 MRC355 MHG355 LXK355 LNO355 LDS355 KTW355 KKA355 KAE355 JQI355 JGM355 IWQ355 IMU355 ICY355 HTC355 HJG355 GZK355 GPO355 GFS355 FVW355 FMA355 FCE355 ESI355 EIM355 DYQ355 DOU355 DEY355 CVC355 CLG355 CBK355 BRO355 BHS355 AXW355 AOA355 AEE355 UI355 KM355 WWY355 WNC355 WDG355 BA356:BA363 AX244:AX318 VJS262:VJS263">
      <formula1>12</formula1>
    </dataValidation>
    <dataValidation type="list" allowBlank="1" showInputMessage="1" showErrorMessage="1" sqref="AC65635:AC65658 JW65635:JW65658 TS65635:TS65658 ADO65635:ADO65658 ANK65635:ANK65658 AXG65635:AXG65658 BHC65635:BHC65658 BQY65635:BQY65658 CAU65635:CAU65658 CKQ65635:CKQ65658 CUM65635:CUM65658 DEI65635:DEI65658 DOE65635:DOE65658 DYA65635:DYA65658 EHW65635:EHW65658 ERS65635:ERS65658 FBO65635:FBO65658 FLK65635:FLK65658 FVG65635:FVG65658 GFC65635:GFC65658 GOY65635:GOY65658 GYU65635:GYU65658 HIQ65635:HIQ65658 HSM65635:HSM65658 ICI65635:ICI65658 IME65635:IME65658 IWA65635:IWA65658 JFW65635:JFW65658 JPS65635:JPS65658 JZO65635:JZO65658 KJK65635:KJK65658 KTG65635:KTG65658 LDC65635:LDC65658 LMY65635:LMY65658 LWU65635:LWU65658 MGQ65635:MGQ65658 MQM65635:MQM65658 NAI65635:NAI65658 NKE65635:NKE65658 NUA65635:NUA65658 ODW65635:ODW65658 ONS65635:ONS65658 OXO65635:OXO65658 PHK65635:PHK65658 PRG65635:PRG65658 QBC65635:QBC65658 QKY65635:QKY65658 QUU65635:QUU65658 REQ65635:REQ65658 ROM65635:ROM65658 RYI65635:RYI65658 SIE65635:SIE65658 SSA65635:SSA65658 TBW65635:TBW65658 TLS65635:TLS65658 TVO65635:TVO65658 UFK65635:UFK65658 UPG65635:UPG65658 UZC65635:UZC65658 VIY65635:VIY65658 VSU65635:VSU65658 WCQ65635:WCQ65658 WMM65635:WMM65658 WWI65635:WWI65658 AC131171:AC131194 JW131171:JW131194 TS131171:TS131194 ADO131171:ADO131194 ANK131171:ANK131194 AXG131171:AXG131194 BHC131171:BHC131194 BQY131171:BQY131194 CAU131171:CAU131194 CKQ131171:CKQ131194 CUM131171:CUM131194 DEI131171:DEI131194 DOE131171:DOE131194 DYA131171:DYA131194 EHW131171:EHW131194 ERS131171:ERS131194 FBO131171:FBO131194 FLK131171:FLK131194 FVG131171:FVG131194 GFC131171:GFC131194 GOY131171:GOY131194 GYU131171:GYU131194 HIQ131171:HIQ131194 HSM131171:HSM131194 ICI131171:ICI131194 IME131171:IME131194 IWA131171:IWA131194 JFW131171:JFW131194 JPS131171:JPS131194 JZO131171:JZO131194 KJK131171:KJK131194 KTG131171:KTG131194 LDC131171:LDC131194 LMY131171:LMY131194 LWU131171:LWU131194 MGQ131171:MGQ131194 MQM131171:MQM131194 NAI131171:NAI131194 NKE131171:NKE131194 NUA131171:NUA131194 ODW131171:ODW131194 ONS131171:ONS131194 OXO131171:OXO131194 PHK131171:PHK131194 PRG131171:PRG131194 QBC131171:QBC131194 QKY131171:QKY131194 QUU131171:QUU131194 REQ131171:REQ131194 ROM131171:ROM131194 RYI131171:RYI131194 SIE131171:SIE131194 SSA131171:SSA131194 TBW131171:TBW131194 TLS131171:TLS131194 TVO131171:TVO131194 UFK131171:UFK131194 UPG131171:UPG131194 UZC131171:UZC131194 VIY131171:VIY131194 VSU131171:VSU131194 WCQ131171:WCQ131194 WMM131171:WMM131194 WWI131171:WWI131194 AC196707:AC196730 JW196707:JW196730 TS196707:TS196730 ADO196707:ADO196730 ANK196707:ANK196730 AXG196707:AXG196730 BHC196707:BHC196730 BQY196707:BQY196730 CAU196707:CAU196730 CKQ196707:CKQ196730 CUM196707:CUM196730 DEI196707:DEI196730 DOE196707:DOE196730 DYA196707:DYA196730 EHW196707:EHW196730 ERS196707:ERS196730 FBO196707:FBO196730 FLK196707:FLK196730 FVG196707:FVG196730 GFC196707:GFC196730 GOY196707:GOY196730 GYU196707:GYU196730 HIQ196707:HIQ196730 HSM196707:HSM196730 ICI196707:ICI196730 IME196707:IME196730 IWA196707:IWA196730 JFW196707:JFW196730 JPS196707:JPS196730 JZO196707:JZO196730 KJK196707:KJK196730 KTG196707:KTG196730 LDC196707:LDC196730 LMY196707:LMY196730 LWU196707:LWU196730 MGQ196707:MGQ196730 MQM196707:MQM196730 NAI196707:NAI196730 NKE196707:NKE196730 NUA196707:NUA196730 ODW196707:ODW196730 ONS196707:ONS196730 OXO196707:OXO196730 PHK196707:PHK196730 PRG196707:PRG196730 QBC196707:QBC196730 QKY196707:QKY196730 QUU196707:QUU196730 REQ196707:REQ196730 ROM196707:ROM196730 RYI196707:RYI196730 SIE196707:SIE196730 SSA196707:SSA196730 TBW196707:TBW196730 TLS196707:TLS196730 TVO196707:TVO196730 UFK196707:UFK196730 UPG196707:UPG196730 UZC196707:UZC196730 VIY196707:VIY196730 VSU196707:VSU196730 WCQ196707:WCQ196730 WMM196707:WMM196730 WWI196707:WWI196730 AC262243:AC262266 JW262243:JW262266 TS262243:TS262266 ADO262243:ADO262266 ANK262243:ANK262266 AXG262243:AXG262266 BHC262243:BHC262266 BQY262243:BQY262266 CAU262243:CAU262266 CKQ262243:CKQ262266 CUM262243:CUM262266 DEI262243:DEI262266 DOE262243:DOE262266 DYA262243:DYA262266 EHW262243:EHW262266 ERS262243:ERS262266 FBO262243:FBO262266 FLK262243:FLK262266 FVG262243:FVG262266 GFC262243:GFC262266 GOY262243:GOY262266 GYU262243:GYU262266 HIQ262243:HIQ262266 HSM262243:HSM262266 ICI262243:ICI262266 IME262243:IME262266 IWA262243:IWA262266 JFW262243:JFW262266 JPS262243:JPS262266 JZO262243:JZO262266 KJK262243:KJK262266 KTG262243:KTG262266 LDC262243:LDC262266 LMY262243:LMY262266 LWU262243:LWU262266 MGQ262243:MGQ262266 MQM262243:MQM262266 NAI262243:NAI262266 NKE262243:NKE262266 NUA262243:NUA262266 ODW262243:ODW262266 ONS262243:ONS262266 OXO262243:OXO262266 PHK262243:PHK262266 PRG262243:PRG262266 QBC262243:QBC262266 QKY262243:QKY262266 QUU262243:QUU262266 REQ262243:REQ262266 ROM262243:ROM262266 RYI262243:RYI262266 SIE262243:SIE262266 SSA262243:SSA262266 TBW262243:TBW262266 TLS262243:TLS262266 TVO262243:TVO262266 UFK262243:UFK262266 UPG262243:UPG262266 UZC262243:UZC262266 VIY262243:VIY262266 VSU262243:VSU262266 WCQ262243:WCQ262266 WMM262243:WMM262266 WWI262243:WWI262266 AC327779:AC327802 JW327779:JW327802 TS327779:TS327802 ADO327779:ADO327802 ANK327779:ANK327802 AXG327779:AXG327802 BHC327779:BHC327802 BQY327779:BQY327802 CAU327779:CAU327802 CKQ327779:CKQ327802 CUM327779:CUM327802 DEI327779:DEI327802 DOE327779:DOE327802 DYA327779:DYA327802 EHW327779:EHW327802 ERS327779:ERS327802 FBO327779:FBO327802 FLK327779:FLK327802 FVG327779:FVG327802 GFC327779:GFC327802 GOY327779:GOY327802 GYU327779:GYU327802 HIQ327779:HIQ327802 HSM327779:HSM327802 ICI327779:ICI327802 IME327779:IME327802 IWA327779:IWA327802 JFW327779:JFW327802 JPS327779:JPS327802 JZO327779:JZO327802 KJK327779:KJK327802 KTG327779:KTG327802 LDC327779:LDC327802 LMY327779:LMY327802 LWU327779:LWU327802 MGQ327779:MGQ327802 MQM327779:MQM327802 NAI327779:NAI327802 NKE327779:NKE327802 NUA327779:NUA327802 ODW327779:ODW327802 ONS327779:ONS327802 OXO327779:OXO327802 PHK327779:PHK327802 PRG327779:PRG327802 QBC327779:QBC327802 QKY327779:QKY327802 QUU327779:QUU327802 REQ327779:REQ327802 ROM327779:ROM327802 RYI327779:RYI327802 SIE327779:SIE327802 SSA327779:SSA327802 TBW327779:TBW327802 TLS327779:TLS327802 TVO327779:TVO327802 UFK327779:UFK327802 UPG327779:UPG327802 UZC327779:UZC327802 VIY327779:VIY327802 VSU327779:VSU327802 WCQ327779:WCQ327802 WMM327779:WMM327802 WWI327779:WWI327802 AC393315:AC393338 JW393315:JW393338 TS393315:TS393338 ADO393315:ADO393338 ANK393315:ANK393338 AXG393315:AXG393338 BHC393315:BHC393338 BQY393315:BQY393338 CAU393315:CAU393338 CKQ393315:CKQ393338 CUM393315:CUM393338 DEI393315:DEI393338 DOE393315:DOE393338 DYA393315:DYA393338 EHW393315:EHW393338 ERS393315:ERS393338 FBO393315:FBO393338 FLK393315:FLK393338 FVG393315:FVG393338 GFC393315:GFC393338 GOY393315:GOY393338 GYU393315:GYU393338 HIQ393315:HIQ393338 HSM393315:HSM393338 ICI393315:ICI393338 IME393315:IME393338 IWA393315:IWA393338 JFW393315:JFW393338 JPS393315:JPS393338 JZO393315:JZO393338 KJK393315:KJK393338 KTG393315:KTG393338 LDC393315:LDC393338 LMY393315:LMY393338 LWU393315:LWU393338 MGQ393315:MGQ393338 MQM393315:MQM393338 NAI393315:NAI393338 NKE393315:NKE393338 NUA393315:NUA393338 ODW393315:ODW393338 ONS393315:ONS393338 OXO393315:OXO393338 PHK393315:PHK393338 PRG393315:PRG393338 QBC393315:QBC393338 QKY393315:QKY393338 QUU393315:QUU393338 REQ393315:REQ393338 ROM393315:ROM393338 RYI393315:RYI393338 SIE393315:SIE393338 SSA393315:SSA393338 TBW393315:TBW393338 TLS393315:TLS393338 TVO393315:TVO393338 UFK393315:UFK393338 UPG393315:UPG393338 UZC393315:UZC393338 VIY393315:VIY393338 VSU393315:VSU393338 WCQ393315:WCQ393338 WMM393315:WMM393338 WWI393315:WWI393338 AC458851:AC458874 JW458851:JW458874 TS458851:TS458874 ADO458851:ADO458874 ANK458851:ANK458874 AXG458851:AXG458874 BHC458851:BHC458874 BQY458851:BQY458874 CAU458851:CAU458874 CKQ458851:CKQ458874 CUM458851:CUM458874 DEI458851:DEI458874 DOE458851:DOE458874 DYA458851:DYA458874 EHW458851:EHW458874 ERS458851:ERS458874 FBO458851:FBO458874 FLK458851:FLK458874 FVG458851:FVG458874 GFC458851:GFC458874 GOY458851:GOY458874 GYU458851:GYU458874 HIQ458851:HIQ458874 HSM458851:HSM458874 ICI458851:ICI458874 IME458851:IME458874 IWA458851:IWA458874 JFW458851:JFW458874 JPS458851:JPS458874 JZO458851:JZO458874 KJK458851:KJK458874 KTG458851:KTG458874 LDC458851:LDC458874 LMY458851:LMY458874 LWU458851:LWU458874 MGQ458851:MGQ458874 MQM458851:MQM458874 NAI458851:NAI458874 NKE458851:NKE458874 NUA458851:NUA458874 ODW458851:ODW458874 ONS458851:ONS458874 OXO458851:OXO458874 PHK458851:PHK458874 PRG458851:PRG458874 QBC458851:QBC458874 QKY458851:QKY458874 QUU458851:QUU458874 REQ458851:REQ458874 ROM458851:ROM458874 RYI458851:RYI458874 SIE458851:SIE458874 SSA458851:SSA458874 TBW458851:TBW458874 TLS458851:TLS458874 TVO458851:TVO458874 UFK458851:UFK458874 UPG458851:UPG458874 UZC458851:UZC458874 VIY458851:VIY458874 VSU458851:VSU458874 WCQ458851:WCQ458874 WMM458851:WMM458874 WWI458851:WWI458874 AC524387:AC524410 JW524387:JW524410 TS524387:TS524410 ADO524387:ADO524410 ANK524387:ANK524410 AXG524387:AXG524410 BHC524387:BHC524410 BQY524387:BQY524410 CAU524387:CAU524410 CKQ524387:CKQ524410 CUM524387:CUM524410 DEI524387:DEI524410 DOE524387:DOE524410 DYA524387:DYA524410 EHW524387:EHW524410 ERS524387:ERS524410 FBO524387:FBO524410 FLK524387:FLK524410 FVG524387:FVG524410 GFC524387:GFC524410 GOY524387:GOY524410 GYU524387:GYU524410 HIQ524387:HIQ524410 HSM524387:HSM524410 ICI524387:ICI524410 IME524387:IME524410 IWA524387:IWA524410 JFW524387:JFW524410 JPS524387:JPS524410 JZO524387:JZO524410 KJK524387:KJK524410 KTG524387:KTG524410 LDC524387:LDC524410 LMY524387:LMY524410 LWU524387:LWU524410 MGQ524387:MGQ524410 MQM524387:MQM524410 NAI524387:NAI524410 NKE524387:NKE524410 NUA524387:NUA524410 ODW524387:ODW524410 ONS524387:ONS524410 OXO524387:OXO524410 PHK524387:PHK524410 PRG524387:PRG524410 QBC524387:QBC524410 QKY524387:QKY524410 QUU524387:QUU524410 REQ524387:REQ524410 ROM524387:ROM524410 RYI524387:RYI524410 SIE524387:SIE524410 SSA524387:SSA524410 TBW524387:TBW524410 TLS524387:TLS524410 TVO524387:TVO524410 UFK524387:UFK524410 UPG524387:UPG524410 UZC524387:UZC524410 VIY524387:VIY524410 VSU524387:VSU524410 WCQ524387:WCQ524410 WMM524387:WMM524410 WWI524387:WWI524410 AC589923:AC589946 JW589923:JW589946 TS589923:TS589946 ADO589923:ADO589946 ANK589923:ANK589946 AXG589923:AXG589946 BHC589923:BHC589946 BQY589923:BQY589946 CAU589923:CAU589946 CKQ589923:CKQ589946 CUM589923:CUM589946 DEI589923:DEI589946 DOE589923:DOE589946 DYA589923:DYA589946 EHW589923:EHW589946 ERS589923:ERS589946 FBO589923:FBO589946 FLK589923:FLK589946 FVG589923:FVG589946 GFC589923:GFC589946 GOY589923:GOY589946 GYU589923:GYU589946 HIQ589923:HIQ589946 HSM589923:HSM589946 ICI589923:ICI589946 IME589923:IME589946 IWA589923:IWA589946 JFW589923:JFW589946 JPS589923:JPS589946 JZO589923:JZO589946 KJK589923:KJK589946 KTG589923:KTG589946 LDC589923:LDC589946 LMY589923:LMY589946 LWU589923:LWU589946 MGQ589923:MGQ589946 MQM589923:MQM589946 NAI589923:NAI589946 NKE589923:NKE589946 NUA589923:NUA589946 ODW589923:ODW589946 ONS589923:ONS589946 OXO589923:OXO589946 PHK589923:PHK589946 PRG589923:PRG589946 QBC589923:QBC589946 QKY589923:QKY589946 QUU589923:QUU589946 REQ589923:REQ589946 ROM589923:ROM589946 RYI589923:RYI589946 SIE589923:SIE589946 SSA589923:SSA589946 TBW589923:TBW589946 TLS589923:TLS589946 TVO589923:TVO589946 UFK589923:UFK589946 UPG589923:UPG589946 UZC589923:UZC589946 VIY589923:VIY589946 VSU589923:VSU589946 WCQ589923:WCQ589946 WMM589923:WMM589946 WWI589923:WWI589946 AC655459:AC655482 JW655459:JW655482 TS655459:TS655482 ADO655459:ADO655482 ANK655459:ANK655482 AXG655459:AXG655482 BHC655459:BHC655482 BQY655459:BQY655482 CAU655459:CAU655482 CKQ655459:CKQ655482 CUM655459:CUM655482 DEI655459:DEI655482 DOE655459:DOE655482 DYA655459:DYA655482 EHW655459:EHW655482 ERS655459:ERS655482 FBO655459:FBO655482 FLK655459:FLK655482 FVG655459:FVG655482 GFC655459:GFC655482 GOY655459:GOY655482 GYU655459:GYU655482 HIQ655459:HIQ655482 HSM655459:HSM655482 ICI655459:ICI655482 IME655459:IME655482 IWA655459:IWA655482 JFW655459:JFW655482 JPS655459:JPS655482 JZO655459:JZO655482 KJK655459:KJK655482 KTG655459:KTG655482 LDC655459:LDC655482 LMY655459:LMY655482 LWU655459:LWU655482 MGQ655459:MGQ655482 MQM655459:MQM655482 NAI655459:NAI655482 NKE655459:NKE655482 NUA655459:NUA655482 ODW655459:ODW655482 ONS655459:ONS655482 OXO655459:OXO655482 PHK655459:PHK655482 PRG655459:PRG655482 QBC655459:QBC655482 QKY655459:QKY655482 QUU655459:QUU655482 REQ655459:REQ655482 ROM655459:ROM655482 RYI655459:RYI655482 SIE655459:SIE655482 SSA655459:SSA655482 TBW655459:TBW655482 TLS655459:TLS655482 TVO655459:TVO655482 UFK655459:UFK655482 UPG655459:UPG655482 UZC655459:UZC655482 VIY655459:VIY655482 VSU655459:VSU655482 WCQ655459:WCQ655482 WMM655459:WMM655482 WWI655459:WWI655482 AC720995:AC721018 JW720995:JW721018 TS720995:TS721018 ADO720995:ADO721018 ANK720995:ANK721018 AXG720995:AXG721018 BHC720995:BHC721018 BQY720995:BQY721018 CAU720995:CAU721018 CKQ720995:CKQ721018 CUM720995:CUM721018 DEI720995:DEI721018 DOE720995:DOE721018 DYA720995:DYA721018 EHW720995:EHW721018 ERS720995:ERS721018 FBO720995:FBO721018 FLK720995:FLK721018 FVG720995:FVG721018 GFC720995:GFC721018 GOY720995:GOY721018 GYU720995:GYU721018 HIQ720995:HIQ721018 HSM720995:HSM721018 ICI720995:ICI721018 IME720995:IME721018 IWA720995:IWA721018 JFW720995:JFW721018 JPS720995:JPS721018 JZO720995:JZO721018 KJK720995:KJK721018 KTG720995:KTG721018 LDC720995:LDC721018 LMY720995:LMY721018 LWU720995:LWU721018 MGQ720995:MGQ721018 MQM720995:MQM721018 NAI720995:NAI721018 NKE720995:NKE721018 NUA720995:NUA721018 ODW720995:ODW721018 ONS720995:ONS721018 OXO720995:OXO721018 PHK720995:PHK721018 PRG720995:PRG721018 QBC720995:QBC721018 QKY720995:QKY721018 QUU720995:QUU721018 REQ720995:REQ721018 ROM720995:ROM721018 RYI720995:RYI721018 SIE720995:SIE721018 SSA720995:SSA721018 TBW720995:TBW721018 TLS720995:TLS721018 TVO720995:TVO721018 UFK720995:UFK721018 UPG720995:UPG721018 UZC720995:UZC721018 VIY720995:VIY721018 VSU720995:VSU721018 WCQ720995:WCQ721018 WMM720995:WMM721018 WWI720995:WWI721018 AC786531:AC786554 JW786531:JW786554 TS786531:TS786554 ADO786531:ADO786554 ANK786531:ANK786554 AXG786531:AXG786554 BHC786531:BHC786554 BQY786531:BQY786554 CAU786531:CAU786554 CKQ786531:CKQ786554 CUM786531:CUM786554 DEI786531:DEI786554 DOE786531:DOE786554 DYA786531:DYA786554 EHW786531:EHW786554 ERS786531:ERS786554 FBO786531:FBO786554 FLK786531:FLK786554 FVG786531:FVG786554 GFC786531:GFC786554 GOY786531:GOY786554 GYU786531:GYU786554 HIQ786531:HIQ786554 HSM786531:HSM786554 ICI786531:ICI786554 IME786531:IME786554 IWA786531:IWA786554 JFW786531:JFW786554 JPS786531:JPS786554 JZO786531:JZO786554 KJK786531:KJK786554 KTG786531:KTG786554 LDC786531:LDC786554 LMY786531:LMY786554 LWU786531:LWU786554 MGQ786531:MGQ786554 MQM786531:MQM786554 NAI786531:NAI786554 NKE786531:NKE786554 NUA786531:NUA786554 ODW786531:ODW786554 ONS786531:ONS786554 OXO786531:OXO786554 PHK786531:PHK786554 PRG786531:PRG786554 QBC786531:QBC786554 QKY786531:QKY786554 QUU786531:QUU786554 REQ786531:REQ786554 ROM786531:ROM786554 RYI786531:RYI786554 SIE786531:SIE786554 SSA786531:SSA786554 TBW786531:TBW786554 TLS786531:TLS786554 TVO786531:TVO786554 UFK786531:UFK786554 UPG786531:UPG786554 UZC786531:UZC786554 VIY786531:VIY786554 VSU786531:VSU786554 WCQ786531:WCQ786554 WMM786531:WMM786554 WWI786531:WWI786554 AC852067:AC852090 JW852067:JW852090 TS852067:TS852090 ADO852067:ADO852090 ANK852067:ANK852090 AXG852067:AXG852090 BHC852067:BHC852090 BQY852067:BQY852090 CAU852067:CAU852090 CKQ852067:CKQ852090 CUM852067:CUM852090 DEI852067:DEI852090 DOE852067:DOE852090 DYA852067:DYA852090 EHW852067:EHW852090 ERS852067:ERS852090 FBO852067:FBO852090 FLK852067:FLK852090 FVG852067:FVG852090 GFC852067:GFC852090 GOY852067:GOY852090 GYU852067:GYU852090 HIQ852067:HIQ852090 HSM852067:HSM852090 ICI852067:ICI852090 IME852067:IME852090 IWA852067:IWA852090 JFW852067:JFW852090 JPS852067:JPS852090 JZO852067:JZO852090 KJK852067:KJK852090 KTG852067:KTG852090 LDC852067:LDC852090 LMY852067:LMY852090 LWU852067:LWU852090 MGQ852067:MGQ852090 MQM852067:MQM852090 NAI852067:NAI852090 NKE852067:NKE852090 NUA852067:NUA852090 ODW852067:ODW852090 ONS852067:ONS852090 OXO852067:OXO852090 PHK852067:PHK852090 PRG852067:PRG852090 QBC852067:QBC852090 QKY852067:QKY852090 QUU852067:QUU852090 REQ852067:REQ852090 ROM852067:ROM852090 RYI852067:RYI852090 SIE852067:SIE852090 SSA852067:SSA852090 TBW852067:TBW852090 TLS852067:TLS852090 TVO852067:TVO852090 UFK852067:UFK852090 UPG852067:UPG852090 UZC852067:UZC852090 VIY852067:VIY852090 VSU852067:VSU852090 WCQ852067:WCQ852090 WMM852067:WMM852090 WWI852067:WWI852090 AC917603:AC917626 JW917603:JW917626 TS917603:TS917626 ADO917603:ADO917626 ANK917603:ANK917626 AXG917603:AXG917626 BHC917603:BHC917626 BQY917603:BQY917626 CAU917603:CAU917626 CKQ917603:CKQ917626 CUM917603:CUM917626 DEI917603:DEI917626 DOE917603:DOE917626 DYA917603:DYA917626 EHW917603:EHW917626 ERS917603:ERS917626 FBO917603:FBO917626 FLK917603:FLK917626 FVG917603:FVG917626 GFC917603:GFC917626 GOY917603:GOY917626 GYU917603:GYU917626 HIQ917603:HIQ917626 HSM917603:HSM917626 ICI917603:ICI917626 IME917603:IME917626 IWA917603:IWA917626 JFW917603:JFW917626 JPS917603:JPS917626 JZO917603:JZO917626 KJK917603:KJK917626 KTG917603:KTG917626 LDC917603:LDC917626 LMY917603:LMY917626 LWU917603:LWU917626 MGQ917603:MGQ917626 MQM917603:MQM917626 NAI917603:NAI917626 NKE917603:NKE917626 NUA917603:NUA917626 ODW917603:ODW917626 ONS917603:ONS917626 OXO917603:OXO917626 PHK917603:PHK917626 PRG917603:PRG917626 QBC917603:QBC917626 QKY917603:QKY917626 QUU917603:QUU917626 REQ917603:REQ917626 ROM917603:ROM917626 RYI917603:RYI917626 SIE917603:SIE917626 SSA917603:SSA917626 TBW917603:TBW917626 TLS917603:TLS917626 TVO917603:TVO917626 UFK917603:UFK917626 UPG917603:UPG917626 UZC917603:UZC917626 VIY917603:VIY917626 VSU917603:VSU917626 WCQ917603:WCQ917626 WMM917603:WMM917626 WWI917603:WWI917626 AC983139:AC983162 JW983139:JW983162 TS983139:TS983162 ADO983139:ADO983162 ANK983139:ANK983162 AXG983139:AXG983162 BHC983139:BHC983162 BQY983139:BQY983162 CAU983139:CAU983162 CKQ983139:CKQ983162 CUM983139:CUM983162 DEI983139:DEI983162 DOE983139:DOE983162 DYA983139:DYA983162 EHW983139:EHW983162 ERS983139:ERS983162 FBO983139:FBO983162 FLK983139:FLK983162 FVG983139:FVG983162 GFC983139:GFC983162 GOY983139:GOY983162 GYU983139:GYU983162 HIQ983139:HIQ983162 HSM983139:HSM983162 ICI983139:ICI983162 IME983139:IME983162 IWA983139:IWA983162 JFW983139:JFW983162 JPS983139:JPS983162 JZO983139:JZO983162 KJK983139:KJK983162 KTG983139:KTG983162 LDC983139:LDC983162 LMY983139:LMY983162 LWU983139:LWU983162 MGQ983139:MGQ983162 MQM983139:MQM983162 NAI983139:NAI983162 NKE983139:NKE983162 NUA983139:NUA983162 ODW983139:ODW983162 ONS983139:ONS983162 OXO983139:OXO983162 PHK983139:PHK983162 PRG983139:PRG983162 QBC983139:QBC983162 QKY983139:QKY983162 QUU983139:QUU983162 REQ983139:REQ983162 ROM983139:ROM983162 RYI983139:RYI983162 SIE983139:SIE983162 SSA983139:SSA983162 TBW983139:TBW983162 TLS983139:TLS983162 TVO983139:TVO983162 UFK983139:UFK983162 UPG983139:UPG983162 UZC983139:UZC983162 VIY983139:VIY983162 VSU983139:VSU983162 WCQ983139:WCQ983162 WMM983139:WMM983162 WWI983139:WWI983162 JO238 AC220:AC229 AC217 WCK237 WCK137 VSO137 VIS137 UYW137 UPA137 UFE137 TVI137 TLM137 TBQ137 SRU137 SHY137 RYC137 ROG137 REK137 QUO137 QKS137 QAW137 PRA137 PHE137 OXI137 ONM137 ODQ137 NTU137 NJY137 NAC137 MQG137 MGK137 LWO137 LMS137 LCW137 KTA137 KJE137 JZI137 JPM137 JFQ137 IVU137 ILY137 ICC137 HSG137 HIK137 GYO137 GOS137 GEW137 FVA137 FLE137 FBI137 ERM137 EHQ137 DXU137 DNY137 DEC137 CUG137 CKK137 CAO137 BQS137 BGW137 AXA137 ANE137 ADI137 TM137 JQ137 WWC137 WBZ138 VSO237 VIS237 UYW237 UPA237 UFE237 TVI237 TLM237 TBQ237 SRU237 SHY237 RYC237 ROG237 REK237 QUO237 QKS237 QAW237 PRA237 PHE237 OXI237 ONM237 ODQ237 NTU237 NJY237 NAC237 MQG237 MGK237 LWO237 LMS237 LCW237 KTA237 KJE237 JZI237 JPM237 JFQ237 IVU237 ILY237 ICC237 HSG237 HIK237 GYO237 GOS237 GEW237 FVA237 FLE237 FBI237 ERM237 EHQ237 DXU237 DNY237 DEC237 CUG237 CKK237 CAO237 BQS237 BGW237 AXA237 ANE237 ADI237 TM237 JQ237 WWC237 AC243 AC319:AC331 WWA238 WME238 WCI238 VSM238 VIQ238 UYU238 UOY238 UFC238 TVG238 TLK238 TBO238 SRS238 SHW238 RYA238 ROE238 REI238 QUM238 QKQ238 QAU238 PQY238 PHC238 OXG238 ONK238 ODO238 NTS238 NJW238 NAA238 MQE238 MGI238 LWM238 LMQ238 LCU238 KSY238 KJC238 JZG238 JPK238 JFO238 IVS238 ILW238 ICA238 HSE238 HII238 GYM238 GOQ238 GEU238 FUY238 FLC238 FBG238 ERK238 EHO238 DXS238 DNW238 DEA238 CUE238 CKI238 CAM238 BQQ238 BGU238 AWY238 ANC238 ADG238 WLV138 WMG137 VSD138 VIH138 UYL138 UOP138 UET138 TUX138 TLB138 TBF138 SRJ138 SHN138 RXR138 RNV138 RDZ138 QUD138 QKH138 QAL138 PQP138 PGT138 OWX138 ONB138 ODF138 NTJ138 NJN138 MZR138 MPV138 MFZ138 LWD138 LMH138 LCL138 KSP138 KIT138 JYX138 JPB138 JFF138 IVJ138 ILN138 IBR138 HRV138 HHZ138 GYD138 GOH138 GEL138 FUP138 FKT138 FAX138 ERB138 EHF138 DXJ138 DNN138 DDR138 CTV138 CJZ138 CAD138 BQH138 BGL138 AWP138 AMT138 ACX138 TB138 JF138 WVR138 AC126 AC128 AC130 AC132 AC197:AC198 AC214 WWG342:WWG343 WWK136 JY136 TU136 ADQ136 ANM136 AXI136 BHE136 BRA136 CAW136 CKS136 CUO136 DEK136 DOG136 DYC136 EHY136 ERU136 FBQ136 FLM136 FVI136 GFE136 GPA136 GYW136 HIS136 HSO136 ICK136 IMG136 IWC136 JFY136 JPU136 JZQ136 KJM136 KTI136 LDE136 LNA136 LWW136 MGS136 MQO136 NAK136 NKG136 NUC136 ODY136 ONU136 OXQ136 PHM136 PRI136 QBE136 QLA136 QUW136 RES136 ROO136 RYK136 SIG136 SSC136 TBY136 TLU136 TVQ136 UFM136 UPI136 UZE136 VJA136 VSW136 WCS136 WMO136 TQ342:TQ343 WMG237 TK238 WCS239 WMO239 WWK239 JY239 TU239 ADQ239 ANM239 AXI239 BHE239 BRA239 CAW239 CKS239 CUO239 DEK239 DOG239 DYC239 EHY239 ERU239 FBQ239 FLM239 FVI239 GFE239 GPA239 GYW239 HIS239 HSO239 ICK239 IMG239 IWC239 JFY239 JPU239 JZQ239 KJM239 KTI239 LDE239 LNA239 LWW239 MGS239 MQO239 NAK239 NKG239 NUC239 ODY239 ONU239 OXQ239 PHM239 PRI239 QBE239 QLA239 QUW239 RES239 ROO239 RYK239 SIG239 SSC239 TBY239 TLU239 TVQ239 UFM239 UPI239 UZE239 VJA239 VSW239 AD332 AC177:AC192 AC194:AC195 AC235:AC241 AC147 JY164:JY165 ADM342:ADM343 ANI342:ANI343 AXE342:AXE343 BHA342:BHA343 BQW342:BQW343 CAS342:CAS343 CKO342:CKO343 CUK342:CUK343 DEG342:DEG343 DOC342:DOC343 DXY342:DXY343 EHU342:EHU343 ERQ342:ERQ343 FBM342:FBM343 FLI342:FLI343 FVE342:FVE343 GFA342:GFA343 GOW342:GOW343 GYS342:GYS343 HIO342:HIO343 HSK342:HSK343 ICG342:ICG343 IMC342:IMC343 IVY342:IVY343 JFU342:JFU343 JPQ342:JPQ343 JZM342:JZM343 KJI342:KJI343 KTE342:KTE343 LDA342:LDA343 LMW342:LMW343 LWS342:LWS343 MGO342:MGO343 MQK342:MQK343 NAG342:NAG343 NKC342:NKC343 NTY342:NTY343 ODU342:ODU343 ONQ342:ONQ343 OXM342:OXM343 PHI342:PHI343 PRE342:PRE343 QBA342:QBA343 QKW342:QKW343 QUS342:QUS343 REO342:REO343 ROK342:ROK343 RYG342:RYG343 SIC342:SIC343 SRY342:SRY343 TBU342:TBU343 TLQ342:TLQ343 TVM342:TVM343 UFI342:UFI343 UPE342:UPE343 UZA342:UZA343 VIW342:VIW343 VSS342:VSS343 WCO342:WCO343 WMK342:WMK343 AE342:AE343 AC336:AC337 JY360:JY363 AC72:AC120 TU164:TU165 ADQ164:ADQ165 ANM164:ANM165 AXI164:AXI165 BHE164:BHE165 BRA164:BRA165 CAW164:CAW165 CKS164:CKS165 CUO164:CUO165 DEK164:DEK165 DOG164:DOG165 DYC164:DYC165 EHY164:EHY165 ERU164:ERU165 FBQ164:FBQ165 FLM164:FLM165 FVI164:FVI165 GFE164:GFE165 GPA164:GPA165 GYW164:GYW165 HIS164:HIS165 HSO164:HSO165 ICK164:ICK165 IMG164:IMG165 IWC164:IWC165 JFY164:JFY165 JPU164:JPU165 JZQ164:JZQ165 KJM164:KJM165 KTI164:KTI165 LDE164:LDE165 LNA164:LNA165 LWW164:LWW165 MGS164:MGS165 MQO164:MQO165 NAK164:NAK165 NKG164:NKG165 NUC164:NUC165 ODY164:ODY165 ONU164:ONU165 OXQ164:OXQ165 PHM164:PHM165 PRI164:PRI165 QBE164:QBE165 QLA164:QLA165 QUW164:QUW165 RES164:RES165 ROO164:ROO165 RYK164:RYK165 SIG164:SIG165 SSC164:SSC165 TBY164:TBY165 TLU164:TLU165 TVQ164:TVQ165 UFM164:UFM165 UPI164:UPI165 UZE164:UZE165 VJA164:VJA165 VSW164:VSW165 WCS164:WCS165 WMO164:WMO165 WWK356 JU342:JU343 WMO356 WCS356 VSW356 VJA356 UZE356 UPI356 UFM356 TVQ356 TLU356 TBY356 SSC356 SIG356 RYK356 ROO356 RES356 QUW356 QLA356 QBE356 PRI356 PHM356 OXQ356 ONU356 ODY356 NUC356 NKG356 NAK356 MQO356 MGS356 LWW356 LNA356 LDE356 KTI356 KJM356 JZQ356 JPU356 JFY356 IWC356 IMG356 ICK356 HSO356 HIS356 GYW356 GPA356 GFE356 FVI356 FLM356 FBQ356 ERU356 EHY356 DYC356 DOG356 DEK356 CUO356 CKS356 CAW356 BRA356 BHE356 AXI356 ANM356 ADQ356 TU356 JY356 ADQ360:ADQ363 AC159:AC166 WWK164:WWK165 BHE172 BRA172 CAW172 CKS172 CUO172 DEK172 DOG172 DYC172 EHY172 ERU172 FBQ172 FLM172 FVI172 GFE172 GPA172 GYW172 HIS172 HSO172 ICK172 IMG172 IWC172 JFY172 JPU172 JZQ172 KJM172 KTI172 LDE172 LNA172 LWW172 MGS172 MQO172 NAK172 NKG172 NUC172 ODY172 ONU172 OXQ172 PHM172 PRI172 QBE172 QLA172 QUW172 RES172 ROO172 RYK172 SIG172 SSC172 TBY172 TLU172 TVQ172 UFM172 UPI172 UZE172 VJA172 VSW172 WCS172 WMO172 WWK172 JY172 TU172 ADQ172 ANM172 AXI172 TU360:TU363 ANM360:ANM363 AXI360:AXI363 BHE360:BHE363 BRA360:BRA363 CAW360:CAW363 CKS360:CKS363 CUO360:CUO363 DEK360:DEK363 DOG360:DOG363 DYC360:DYC363 EHY360:EHY363 ERU360:ERU363 FBQ360:FBQ363 FLM360:FLM363 FVI360:FVI363 GFE360:GFE363 GPA360:GPA363 GYW360:GYW363 HIS360:HIS363 HSO360:HSO363 ICK360:ICK363 IMG360:IMG363 IWC360:IWC363 JFY360:JFY363 JPU360:JPU363 JZQ360:JZQ363 KJM360:KJM363 KTI360:KTI363 LDE360:LDE363 LNA360:LNA363 LWW360:LWW363 MGS360:MGS363 MQO360:MQO363 NAK360:NAK363 NKG360:NKG363 NUC360:NUC363 ODY360:ODY363 ONU360:ONU363 OXQ360:OXQ363 PHM360:PHM363 PRI360:PRI363 QBE360:QBE363 QLA360:QLA363 QUW360:QUW363 RES360:RES363 ROO360:ROO363 RYK360:RYK363 SIG360:SIG363 SSC360:SSC363 TBY360:TBY363 TLU360:TLU363 TVQ360:TVQ363 UFM360:UFM363 UPI360:UPI363 UZE360:UZE363 VJA360:VJA363 VSW360:VSW363 WCS360:WCS363 WMO360:WMO363 WWK360:WWK363 AC356:AC363 WWK358 JY358 TU358 ADQ358 ANM358 AXI358 BHE358 BRA358 CAW358 CKS358 CUO358 DEK358 DOG358 DYC358 EHY358 ERU358 FBQ358 FLM358 FVI358 GFE358 GPA358 GYW358 HIS358 HSO358 ICK358 IMG358 IWC358 JFY358 JPU358 JZQ358 KJM358 KTI358 LDE358 LNA358 LWW358 MGS358 MQO358 NAK358 NKG358 NUC358 ODY358 ONU358 OXQ358 PHM358 PRI358 QBE358 QLA358 QUW358 RES358 ROO358 RYK358 SIG358 SSC358 TBY358 TLU358 TVQ358 UFM358 UPI358 UZE358 VJA358 VSW358 WCS358 WMO358 AC134:AC143">
      <formula1>НДС</formula1>
    </dataValidation>
    <dataValidation type="list" allowBlank="1" showInputMessage="1" showErrorMessage="1" sqref="L281 L284 L287">
      <formula1>ааа</formula1>
    </dataValidation>
  </dataValidations>
  <hyperlinks>
    <hyperlink ref="G167" r:id="rId1" display="https://enstru.kz/code_new.jsp?&amp;t=%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s=common&amp;p=10&amp;n=0&amp;S=71%2E20%2E19%2E000&amp;N=%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fc=1&amp;fg=0&amp;new=712019.000.000001"/>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4">
        <x14:dataValidation type="custom" allowBlank="1" showInputMessage="1" showErrorMessage="1">
          <x14:formula1>
            <xm:f>AD15*AE15</xm:f>
          </x14:formula1>
          <xm:sqref>AN65658 KL65658 UH65658 AED65658 ANZ65658 AXV65658 BHR65658 BRN65658 CBJ65658 CLF65658 CVB65658 DEX65658 DOT65658 DYP65658 EIL65658 ESH65658 FCD65658 FLZ65658 FVV65658 GFR65658 GPN65658 GZJ65658 HJF65658 HTB65658 ICX65658 IMT65658 IWP65658 JGL65658 JQH65658 KAD65658 KJZ65658 KTV65658 LDR65658 LNN65658 LXJ65658 MHF65658 MRB65658 NAX65658 NKT65658 NUP65658 OEL65658 OOH65658 OYD65658 PHZ65658 PRV65658 QBR65658 QLN65658 QVJ65658 RFF65658 RPB65658 RYX65658 SIT65658 SSP65658 TCL65658 TMH65658 TWD65658 UFZ65658 UPV65658 UZR65658 VJN65658 VTJ65658 WDF65658 WNB65658 WWX65658 AN131194 KL131194 UH131194 AED131194 ANZ131194 AXV131194 BHR131194 BRN131194 CBJ131194 CLF131194 CVB131194 DEX131194 DOT131194 DYP131194 EIL131194 ESH131194 FCD131194 FLZ131194 FVV131194 GFR131194 GPN131194 GZJ131194 HJF131194 HTB131194 ICX131194 IMT131194 IWP131194 JGL131194 JQH131194 KAD131194 KJZ131194 KTV131194 LDR131194 LNN131194 LXJ131194 MHF131194 MRB131194 NAX131194 NKT131194 NUP131194 OEL131194 OOH131194 OYD131194 PHZ131194 PRV131194 QBR131194 QLN131194 QVJ131194 RFF131194 RPB131194 RYX131194 SIT131194 SSP131194 TCL131194 TMH131194 TWD131194 UFZ131194 UPV131194 UZR131194 VJN131194 VTJ131194 WDF131194 WNB131194 WWX131194 AN196730 KL196730 UH196730 AED196730 ANZ196730 AXV196730 BHR196730 BRN196730 CBJ196730 CLF196730 CVB196730 DEX196730 DOT196730 DYP196730 EIL196730 ESH196730 FCD196730 FLZ196730 FVV196730 GFR196730 GPN196730 GZJ196730 HJF196730 HTB196730 ICX196730 IMT196730 IWP196730 JGL196730 JQH196730 KAD196730 KJZ196730 KTV196730 LDR196730 LNN196730 LXJ196730 MHF196730 MRB196730 NAX196730 NKT196730 NUP196730 OEL196730 OOH196730 OYD196730 PHZ196730 PRV196730 QBR196730 QLN196730 QVJ196730 RFF196730 RPB196730 RYX196730 SIT196730 SSP196730 TCL196730 TMH196730 TWD196730 UFZ196730 UPV196730 UZR196730 VJN196730 VTJ196730 WDF196730 WNB196730 WWX196730 AN262266 KL262266 UH262266 AED262266 ANZ262266 AXV262266 BHR262266 BRN262266 CBJ262266 CLF262266 CVB262266 DEX262266 DOT262266 DYP262266 EIL262266 ESH262266 FCD262266 FLZ262266 FVV262266 GFR262266 GPN262266 GZJ262266 HJF262266 HTB262266 ICX262266 IMT262266 IWP262266 JGL262266 JQH262266 KAD262266 KJZ262266 KTV262266 LDR262266 LNN262266 LXJ262266 MHF262266 MRB262266 NAX262266 NKT262266 NUP262266 OEL262266 OOH262266 OYD262266 PHZ262266 PRV262266 QBR262266 QLN262266 QVJ262266 RFF262266 RPB262266 RYX262266 SIT262266 SSP262266 TCL262266 TMH262266 TWD262266 UFZ262266 UPV262266 UZR262266 VJN262266 VTJ262266 WDF262266 WNB262266 WWX262266 AN327802 KL327802 UH327802 AED327802 ANZ327802 AXV327802 BHR327802 BRN327802 CBJ327802 CLF327802 CVB327802 DEX327802 DOT327802 DYP327802 EIL327802 ESH327802 FCD327802 FLZ327802 FVV327802 GFR327802 GPN327802 GZJ327802 HJF327802 HTB327802 ICX327802 IMT327802 IWP327802 JGL327802 JQH327802 KAD327802 KJZ327802 KTV327802 LDR327802 LNN327802 LXJ327802 MHF327802 MRB327802 NAX327802 NKT327802 NUP327802 OEL327802 OOH327802 OYD327802 PHZ327802 PRV327802 QBR327802 QLN327802 QVJ327802 RFF327802 RPB327802 RYX327802 SIT327802 SSP327802 TCL327802 TMH327802 TWD327802 UFZ327802 UPV327802 UZR327802 VJN327802 VTJ327802 WDF327802 WNB327802 WWX327802 AN393338 KL393338 UH393338 AED393338 ANZ393338 AXV393338 BHR393338 BRN393338 CBJ393338 CLF393338 CVB393338 DEX393338 DOT393338 DYP393338 EIL393338 ESH393338 FCD393338 FLZ393338 FVV393338 GFR393338 GPN393338 GZJ393338 HJF393338 HTB393338 ICX393338 IMT393338 IWP393338 JGL393338 JQH393338 KAD393338 KJZ393338 KTV393338 LDR393338 LNN393338 LXJ393338 MHF393338 MRB393338 NAX393338 NKT393338 NUP393338 OEL393338 OOH393338 OYD393338 PHZ393338 PRV393338 QBR393338 QLN393338 QVJ393338 RFF393338 RPB393338 RYX393338 SIT393338 SSP393338 TCL393338 TMH393338 TWD393338 UFZ393338 UPV393338 UZR393338 VJN393338 VTJ393338 WDF393338 WNB393338 WWX393338 AN458874 KL458874 UH458874 AED458874 ANZ458874 AXV458874 BHR458874 BRN458874 CBJ458874 CLF458874 CVB458874 DEX458874 DOT458874 DYP458874 EIL458874 ESH458874 FCD458874 FLZ458874 FVV458874 GFR458874 GPN458874 GZJ458874 HJF458874 HTB458874 ICX458874 IMT458874 IWP458874 JGL458874 JQH458874 KAD458874 KJZ458874 KTV458874 LDR458874 LNN458874 LXJ458874 MHF458874 MRB458874 NAX458874 NKT458874 NUP458874 OEL458874 OOH458874 OYD458874 PHZ458874 PRV458874 QBR458874 QLN458874 QVJ458874 RFF458874 RPB458874 RYX458874 SIT458874 SSP458874 TCL458874 TMH458874 TWD458874 UFZ458874 UPV458874 UZR458874 VJN458874 VTJ458874 WDF458874 WNB458874 WWX458874 AN524410 KL524410 UH524410 AED524410 ANZ524410 AXV524410 BHR524410 BRN524410 CBJ524410 CLF524410 CVB524410 DEX524410 DOT524410 DYP524410 EIL524410 ESH524410 FCD524410 FLZ524410 FVV524410 GFR524410 GPN524410 GZJ524410 HJF524410 HTB524410 ICX524410 IMT524410 IWP524410 JGL524410 JQH524410 KAD524410 KJZ524410 KTV524410 LDR524410 LNN524410 LXJ524410 MHF524410 MRB524410 NAX524410 NKT524410 NUP524410 OEL524410 OOH524410 OYD524410 PHZ524410 PRV524410 QBR524410 QLN524410 QVJ524410 RFF524410 RPB524410 RYX524410 SIT524410 SSP524410 TCL524410 TMH524410 TWD524410 UFZ524410 UPV524410 UZR524410 VJN524410 VTJ524410 WDF524410 WNB524410 WWX524410 AN589946 KL589946 UH589946 AED589946 ANZ589946 AXV589946 BHR589946 BRN589946 CBJ589946 CLF589946 CVB589946 DEX589946 DOT589946 DYP589946 EIL589946 ESH589946 FCD589946 FLZ589946 FVV589946 GFR589946 GPN589946 GZJ589946 HJF589946 HTB589946 ICX589946 IMT589946 IWP589946 JGL589946 JQH589946 KAD589946 KJZ589946 KTV589946 LDR589946 LNN589946 LXJ589946 MHF589946 MRB589946 NAX589946 NKT589946 NUP589946 OEL589946 OOH589946 OYD589946 PHZ589946 PRV589946 QBR589946 QLN589946 QVJ589946 RFF589946 RPB589946 RYX589946 SIT589946 SSP589946 TCL589946 TMH589946 TWD589946 UFZ589946 UPV589946 UZR589946 VJN589946 VTJ589946 WDF589946 WNB589946 WWX589946 AN655482 KL655482 UH655482 AED655482 ANZ655482 AXV655482 BHR655482 BRN655482 CBJ655482 CLF655482 CVB655482 DEX655482 DOT655482 DYP655482 EIL655482 ESH655482 FCD655482 FLZ655482 FVV655482 GFR655482 GPN655482 GZJ655482 HJF655482 HTB655482 ICX655482 IMT655482 IWP655482 JGL655482 JQH655482 KAD655482 KJZ655482 KTV655482 LDR655482 LNN655482 LXJ655482 MHF655482 MRB655482 NAX655482 NKT655482 NUP655482 OEL655482 OOH655482 OYD655482 PHZ655482 PRV655482 QBR655482 QLN655482 QVJ655482 RFF655482 RPB655482 RYX655482 SIT655482 SSP655482 TCL655482 TMH655482 TWD655482 UFZ655482 UPV655482 UZR655482 VJN655482 VTJ655482 WDF655482 WNB655482 WWX655482 AN721018 KL721018 UH721018 AED721018 ANZ721018 AXV721018 BHR721018 BRN721018 CBJ721018 CLF721018 CVB721018 DEX721018 DOT721018 DYP721018 EIL721018 ESH721018 FCD721018 FLZ721018 FVV721018 GFR721018 GPN721018 GZJ721018 HJF721018 HTB721018 ICX721018 IMT721018 IWP721018 JGL721018 JQH721018 KAD721018 KJZ721018 KTV721018 LDR721018 LNN721018 LXJ721018 MHF721018 MRB721018 NAX721018 NKT721018 NUP721018 OEL721018 OOH721018 OYD721018 PHZ721018 PRV721018 QBR721018 QLN721018 QVJ721018 RFF721018 RPB721018 RYX721018 SIT721018 SSP721018 TCL721018 TMH721018 TWD721018 UFZ721018 UPV721018 UZR721018 VJN721018 VTJ721018 WDF721018 WNB721018 WWX721018 AN786554 KL786554 UH786554 AED786554 ANZ786554 AXV786554 BHR786554 BRN786554 CBJ786554 CLF786554 CVB786554 DEX786554 DOT786554 DYP786554 EIL786554 ESH786554 FCD786554 FLZ786554 FVV786554 GFR786554 GPN786554 GZJ786554 HJF786554 HTB786554 ICX786554 IMT786554 IWP786554 JGL786554 JQH786554 KAD786554 KJZ786554 KTV786554 LDR786554 LNN786554 LXJ786554 MHF786554 MRB786554 NAX786554 NKT786554 NUP786554 OEL786554 OOH786554 OYD786554 PHZ786554 PRV786554 QBR786554 QLN786554 QVJ786554 RFF786554 RPB786554 RYX786554 SIT786554 SSP786554 TCL786554 TMH786554 TWD786554 UFZ786554 UPV786554 UZR786554 VJN786554 VTJ786554 WDF786554 WNB786554 WWX786554 AN852090 KL852090 UH852090 AED852090 ANZ852090 AXV852090 BHR852090 BRN852090 CBJ852090 CLF852090 CVB852090 DEX852090 DOT852090 DYP852090 EIL852090 ESH852090 FCD852090 FLZ852090 FVV852090 GFR852090 GPN852090 GZJ852090 HJF852090 HTB852090 ICX852090 IMT852090 IWP852090 JGL852090 JQH852090 KAD852090 KJZ852090 KTV852090 LDR852090 LNN852090 LXJ852090 MHF852090 MRB852090 NAX852090 NKT852090 NUP852090 OEL852090 OOH852090 OYD852090 PHZ852090 PRV852090 QBR852090 QLN852090 QVJ852090 RFF852090 RPB852090 RYX852090 SIT852090 SSP852090 TCL852090 TMH852090 TWD852090 UFZ852090 UPV852090 UZR852090 VJN852090 VTJ852090 WDF852090 WNB852090 WWX852090 AN917626 KL917626 UH917626 AED917626 ANZ917626 AXV917626 BHR917626 BRN917626 CBJ917626 CLF917626 CVB917626 DEX917626 DOT917626 DYP917626 EIL917626 ESH917626 FCD917626 FLZ917626 FVV917626 GFR917626 GPN917626 GZJ917626 HJF917626 HTB917626 ICX917626 IMT917626 IWP917626 JGL917626 JQH917626 KAD917626 KJZ917626 KTV917626 LDR917626 LNN917626 LXJ917626 MHF917626 MRB917626 NAX917626 NKT917626 NUP917626 OEL917626 OOH917626 OYD917626 PHZ917626 PRV917626 QBR917626 QLN917626 QVJ917626 RFF917626 RPB917626 RYX917626 SIT917626 SSP917626 TCL917626 TMH917626 TWD917626 UFZ917626 UPV917626 UZR917626 VJN917626 VTJ917626 WDF917626 WNB917626 WWX917626 AN983162 KL983162 UH983162 AED983162 ANZ983162 AXV983162 BHR983162 BRN983162 CBJ983162 CLF983162 CVB983162 DEX983162 DOT983162 DYP983162 EIL983162 ESH983162 FCD983162 FLZ983162 FVV983162 GFR983162 GPN983162 GZJ983162 HJF983162 HTB983162 ICX983162 IMT983162 IWP983162 JGL983162 JQH983162 KAD983162 KJZ983162 KTV983162 LDR983162 LNN983162 LXJ983162 MHF983162 MRB983162 NAX983162 NKT983162 NUP983162 OEL983162 OOH983162 OYD983162 PHZ983162 PRV983162 QBR983162 QLN983162 QVJ983162 RFF983162 RPB983162 RYX983162 SIT983162 SSP983162 TCL983162 TMH983162 TWD983162 UFZ983162 UPV983162 UZR983162 VJN983162 VTJ983162 WDF983162 WNB983162 WWX983162 KA65656:KA65658 TW65656:TW65658 ADS65656:ADS65658 ANO65656:ANO65658 AXK65656:AXK65658 BHG65656:BHG65658 BRC65656:BRC65658 CAY65656:CAY65658 CKU65656:CKU65658 CUQ65656:CUQ65658 DEM65656:DEM65658 DOI65656:DOI65658 DYE65656:DYE65658 EIA65656:EIA65658 ERW65656:ERW65658 FBS65656:FBS65658 FLO65656:FLO65658 FVK65656:FVK65658 GFG65656:GFG65658 GPC65656:GPC65658 GYY65656:GYY65658 HIU65656:HIU65658 HSQ65656:HSQ65658 ICM65656:ICM65658 IMI65656:IMI65658 IWE65656:IWE65658 JGA65656:JGA65658 JPW65656:JPW65658 JZS65656:JZS65658 KJO65656:KJO65658 KTK65656:KTK65658 LDG65656:LDG65658 LNC65656:LNC65658 LWY65656:LWY65658 MGU65656:MGU65658 MQQ65656:MQQ65658 NAM65656:NAM65658 NKI65656:NKI65658 NUE65656:NUE65658 OEA65656:OEA65658 ONW65656:ONW65658 OXS65656:OXS65658 PHO65656:PHO65658 PRK65656:PRK65658 QBG65656:QBG65658 QLC65656:QLC65658 QUY65656:QUY65658 REU65656:REU65658 ROQ65656:ROQ65658 RYM65656:RYM65658 SII65656:SII65658 SSE65656:SSE65658 TCA65656:TCA65658 TLW65656:TLW65658 TVS65656:TVS65658 UFO65656:UFO65658 UPK65656:UPK65658 UZG65656:UZG65658 VJC65656:VJC65658 VSY65656:VSY65658 WCU65656:WCU65658 WMQ65656:WMQ65658 WWM65656:WWM65658 KA131192:KA131194 TW131192:TW131194 ADS131192:ADS131194 ANO131192:ANO131194 AXK131192:AXK131194 BHG131192:BHG131194 BRC131192:BRC131194 CAY131192:CAY131194 CKU131192:CKU131194 CUQ131192:CUQ131194 DEM131192:DEM131194 DOI131192:DOI131194 DYE131192:DYE131194 EIA131192:EIA131194 ERW131192:ERW131194 FBS131192:FBS131194 FLO131192:FLO131194 FVK131192:FVK131194 GFG131192:GFG131194 GPC131192:GPC131194 GYY131192:GYY131194 HIU131192:HIU131194 HSQ131192:HSQ131194 ICM131192:ICM131194 IMI131192:IMI131194 IWE131192:IWE131194 JGA131192:JGA131194 JPW131192:JPW131194 JZS131192:JZS131194 KJO131192:KJO131194 KTK131192:KTK131194 LDG131192:LDG131194 LNC131192:LNC131194 LWY131192:LWY131194 MGU131192:MGU131194 MQQ131192:MQQ131194 NAM131192:NAM131194 NKI131192:NKI131194 NUE131192:NUE131194 OEA131192:OEA131194 ONW131192:ONW131194 OXS131192:OXS131194 PHO131192:PHO131194 PRK131192:PRK131194 QBG131192:QBG131194 QLC131192:QLC131194 QUY131192:QUY131194 REU131192:REU131194 ROQ131192:ROQ131194 RYM131192:RYM131194 SII131192:SII131194 SSE131192:SSE131194 TCA131192:TCA131194 TLW131192:TLW131194 TVS131192:TVS131194 UFO131192:UFO131194 UPK131192:UPK131194 UZG131192:UZG131194 VJC131192:VJC131194 VSY131192:VSY131194 WCU131192:WCU131194 WMQ131192:WMQ131194 WWM131192:WWM131194 KA196728:KA196730 TW196728:TW196730 ADS196728:ADS196730 ANO196728:ANO196730 AXK196728:AXK196730 BHG196728:BHG196730 BRC196728:BRC196730 CAY196728:CAY196730 CKU196728:CKU196730 CUQ196728:CUQ196730 DEM196728:DEM196730 DOI196728:DOI196730 DYE196728:DYE196730 EIA196728:EIA196730 ERW196728:ERW196730 FBS196728:FBS196730 FLO196728:FLO196730 FVK196728:FVK196730 GFG196728:GFG196730 GPC196728:GPC196730 GYY196728:GYY196730 HIU196728:HIU196730 HSQ196728:HSQ196730 ICM196728:ICM196730 IMI196728:IMI196730 IWE196728:IWE196730 JGA196728:JGA196730 JPW196728:JPW196730 JZS196728:JZS196730 KJO196728:KJO196730 KTK196728:KTK196730 LDG196728:LDG196730 LNC196728:LNC196730 LWY196728:LWY196730 MGU196728:MGU196730 MQQ196728:MQQ196730 NAM196728:NAM196730 NKI196728:NKI196730 NUE196728:NUE196730 OEA196728:OEA196730 ONW196728:ONW196730 OXS196728:OXS196730 PHO196728:PHO196730 PRK196728:PRK196730 QBG196728:QBG196730 QLC196728:QLC196730 QUY196728:QUY196730 REU196728:REU196730 ROQ196728:ROQ196730 RYM196728:RYM196730 SII196728:SII196730 SSE196728:SSE196730 TCA196728:TCA196730 TLW196728:TLW196730 TVS196728:TVS196730 UFO196728:UFO196730 UPK196728:UPK196730 UZG196728:UZG196730 VJC196728:VJC196730 VSY196728:VSY196730 WCU196728:WCU196730 WMQ196728:WMQ196730 WWM196728:WWM196730 KA262264:KA262266 TW262264:TW262266 ADS262264:ADS262266 ANO262264:ANO262266 AXK262264:AXK262266 BHG262264:BHG262266 BRC262264:BRC262266 CAY262264:CAY262266 CKU262264:CKU262266 CUQ262264:CUQ262266 DEM262264:DEM262266 DOI262264:DOI262266 DYE262264:DYE262266 EIA262264:EIA262266 ERW262264:ERW262266 FBS262264:FBS262266 FLO262264:FLO262266 FVK262264:FVK262266 GFG262264:GFG262266 GPC262264:GPC262266 GYY262264:GYY262266 HIU262264:HIU262266 HSQ262264:HSQ262266 ICM262264:ICM262266 IMI262264:IMI262266 IWE262264:IWE262266 JGA262264:JGA262266 JPW262264:JPW262266 JZS262264:JZS262266 KJO262264:KJO262266 KTK262264:KTK262266 LDG262264:LDG262266 LNC262264:LNC262266 LWY262264:LWY262266 MGU262264:MGU262266 MQQ262264:MQQ262266 NAM262264:NAM262266 NKI262264:NKI262266 NUE262264:NUE262266 OEA262264:OEA262266 ONW262264:ONW262266 OXS262264:OXS262266 PHO262264:PHO262266 PRK262264:PRK262266 QBG262264:QBG262266 QLC262264:QLC262266 QUY262264:QUY262266 REU262264:REU262266 ROQ262264:ROQ262266 RYM262264:RYM262266 SII262264:SII262266 SSE262264:SSE262266 TCA262264:TCA262266 TLW262264:TLW262266 TVS262264:TVS262266 UFO262264:UFO262266 UPK262264:UPK262266 UZG262264:UZG262266 VJC262264:VJC262266 VSY262264:VSY262266 WCU262264:WCU262266 WMQ262264:WMQ262266 WWM262264:WWM262266 KA327800:KA327802 TW327800:TW327802 ADS327800:ADS327802 ANO327800:ANO327802 AXK327800:AXK327802 BHG327800:BHG327802 BRC327800:BRC327802 CAY327800:CAY327802 CKU327800:CKU327802 CUQ327800:CUQ327802 DEM327800:DEM327802 DOI327800:DOI327802 DYE327800:DYE327802 EIA327800:EIA327802 ERW327800:ERW327802 FBS327800:FBS327802 FLO327800:FLO327802 FVK327800:FVK327802 GFG327800:GFG327802 GPC327800:GPC327802 GYY327800:GYY327802 HIU327800:HIU327802 HSQ327800:HSQ327802 ICM327800:ICM327802 IMI327800:IMI327802 IWE327800:IWE327802 JGA327800:JGA327802 JPW327800:JPW327802 JZS327800:JZS327802 KJO327800:KJO327802 KTK327800:KTK327802 LDG327800:LDG327802 LNC327800:LNC327802 LWY327800:LWY327802 MGU327800:MGU327802 MQQ327800:MQQ327802 NAM327800:NAM327802 NKI327800:NKI327802 NUE327800:NUE327802 OEA327800:OEA327802 ONW327800:ONW327802 OXS327800:OXS327802 PHO327800:PHO327802 PRK327800:PRK327802 QBG327800:QBG327802 QLC327800:QLC327802 QUY327800:QUY327802 REU327800:REU327802 ROQ327800:ROQ327802 RYM327800:RYM327802 SII327800:SII327802 SSE327800:SSE327802 TCA327800:TCA327802 TLW327800:TLW327802 TVS327800:TVS327802 UFO327800:UFO327802 UPK327800:UPK327802 UZG327800:UZG327802 VJC327800:VJC327802 VSY327800:VSY327802 WCU327800:WCU327802 WMQ327800:WMQ327802 WWM327800:WWM327802 KA393336:KA393338 TW393336:TW393338 ADS393336:ADS393338 ANO393336:ANO393338 AXK393336:AXK393338 BHG393336:BHG393338 BRC393336:BRC393338 CAY393336:CAY393338 CKU393336:CKU393338 CUQ393336:CUQ393338 DEM393336:DEM393338 DOI393336:DOI393338 DYE393336:DYE393338 EIA393336:EIA393338 ERW393336:ERW393338 FBS393336:FBS393338 FLO393336:FLO393338 FVK393336:FVK393338 GFG393336:GFG393338 GPC393336:GPC393338 GYY393336:GYY393338 HIU393336:HIU393338 HSQ393336:HSQ393338 ICM393336:ICM393338 IMI393336:IMI393338 IWE393336:IWE393338 JGA393336:JGA393338 JPW393336:JPW393338 JZS393336:JZS393338 KJO393336:KJO393338 KTK393336:KTK393338 LDG393336:LDG393338 LNC393336:LNC393338 LWY393336:LWY393338 MGU393336:MGU393338 MQQ393336:MQQ393338 NAM393336:NAM393338 NKI393336:NKI393338 NUE393336:NUE393338 OEA393336:OEA393338 ONW393336:ONW393338 OXS393336:OXS393338 PHO393336:PHO393338 PRK393336:PRK393338 QBG393336:QBG393338 QLC393336:QLC393338 QUY393336:QUY393338 REU393336:REU393338 ROQ393336:ROQ393338 RYM393336:RYM393338 SII393336:SII393338 SSE393336:SSE393338 TCA393336:TCA393338 TLW393336:TLW393338 TVS393336:TVS393338 UFO393336:UFO393338 UPK393336:UPK393338 UZG393336:UZG393338 VJC393336:VJC393338 VSY393336:VSY393338 WCU393336:WCU393338 WMQ393336:WMQ393338 WWM393336:WWM393338 KA458872:KA458874 TW458872:TW458874 ADS458872:ADS458874 ANO458872:ANO458874 AXK458872:AXK458874 BHG458872:BHG458874 BRC458872:BRC458874 CAY458872:CAY458874 CKU458872:CKU458874 CUQ458872:CUQ458874 DEM458872:DEM458874 DOI458872:DOI458874 DYE458872:DYE458874 EIA458872:EIA458874 ERW458872:ERW458874 FBS458872:FBS458874 FLO458872:FLO458874 FVK458872:FVK458874 GFG458872:GFG458874 GPC458872:GPC458874 GYY458872:GYY458874 HIU458872:HIU458874 HSQ458872:HSQ458874 ICM458872:ICM458874 IMI458872:IMI458874 IWE458872:IWE458874 JGA458872:JGA458874 JPW458872:JPW458874 JZS458872:JZS458874 KJO458872:KJO458874 KTK458872:KTK458874 LDG458872:LDG458874 LNC458872:LNC458874 LWY458872:LWY458874 MGU458872:MGU458874 MQQ458872:MQQ458874 NAM458872:NAM458874 NKI458872:NKI458874 NUE458872:NUE458874 OEA458872:OEA458874 ONW458872:ONW458874 OXS458872:OXS458874 PHO458872:PHO458874 PRK458872:PRK458874 QBG458872:QBG458874 QLC458872:QLC458874 QUY458872:QUY458874 REU458872:REU458874 ROQ458872:ROQ458874 RYM458872:RYM458874 SII458872:SII458874 SSE458872:SSE458874 TCA458872:TCA458874 TLW458872:TLW458874 TVS458872:TVS458874 UFO458872:UFO458874 UPK458872:UPK458874 UZG458872:UZG458874 VJC458872:VJC458874 VSY458872:VSY458874 WCU458872:WCU458874 WMQ458872:WMQ458874 WWM458872:WWM458874 KA524408:KA524410 TW524408:TW524410 ADS524408:ADS524410 ANO524408:ANO524410 AXK524408:AXK524410 BHG524408:BHG524410 BRC524408:BRC524410 CAY524408:CAY524410 CKU524408:CKU524410 CUQ524408:CUQ524410 DEM524408:DEM524410 DOI524408:DOI524410 DYE524408:DYE524410 EIA524408:EIA524410 ERW524408:ERW524410 FBS524408:FBS524410 FLO524408:FLO524410 FVK524408:FVK524410 GFG524408:GFG524410 GPC524408:GPC524410 GYY524408:GYY524410 HIU524408:HIU524410 HSQ524408:HSQ524410 ICM524408:ICM524410 IMI524408:IMI524410 IWE524408:IWE524410 JGA524408:JGA524410 JPW524408:JPW524410 JZS524408:JZS524410 KJO524408:KJO524410 KTK524408:KTK524410 LDG524408:LDG524410 LNC524408:LNC524410 LWY524408:LWY524410 MGU524408:MGU524410 MQQ524408:MQQ524410 NAM524408:NAM524410 NKI524408:NKI524410 NUE524408:NUE524410 OEA524408:OEA524410 ONW524408:ONW524410 OXS524408:OXS524410 PHO524408:PHO524410 PRK524408:PRK524410 QBG524408:QBG524410 QLC524408:QLC524410 QUY524408:QUY524410 REU524408:REU524410 ROQ524408:ROQ524410 RYM524408:RYM524410 SII524408:SII524410 SSE524408:SSE524410 TCA524408:TCA524410 TLW524408:TLW524410 TVS524408:TVS524410 UFO524408:UFO524410 UPK524408:UPK524410 UZG524408:UZG524410 VJC524408:VJC524410 VSY524408:VSY524410 WCU524408:WCU524410 WMQ524408:WMQ524410 WWM524408:WWM524410 KA589944:KA589946 TW589944:TW589946 ADS589944:ADS589946 ANO589944:ANO589946 AXK589944:AXK589946 BHG589944:BHG589946 BRC589944:BRC589946 CAY589944:CAY589946 CKU589944:CKU589946 CUQ589944:CUQ589946 DEM589944:DEM589946 DOI589944:DOI589946 DYE589944:DYE589946 EIA589944:EIA589946 ERW589944:ERW589946 FBS589944:FBS589946 FLO589944:FLO589946 FVK589944:FVK589946 GFG589944:GFG589946 GPC589944:GPC589946 GYY589944:GYY589946 HIU589944:HIU589946 HSQ589944:HSQ589946 ICM589944:ICM589946 IMI589944:IMI589946 IWE589944:IWE589946 JGA589944:JGA589946 JPW589944:JPW589946 JZS589944:JZS589946 KJO589944:KJO589946 KTK589944:KTK589946 LDG589944:LDG589946 LNC589944:LNC589946 LWY589944:LWY589946 MGU589944:MGU589946 MQQ589944:MQQ589946 NAM589944:NAM589946 NKI589944:NKI589946 NUE589944:NUE589946 OEA589944:OEA589946 ONW589944:ONW589946 OXS589944:OXS589946 PHO589944:PHO589946 PRK589944:PRK589946 QBG589944:QBG589946 QLC589944:QLC589946 QUY589944:QUY589946 REU589944:REU589946 ROQ589944:ROQ589946 RYM589944:RYM589946 SII589944:SII589946 SSE589944:SSE589946 TCA589944:TCA589946 TLW589944:TLW589946 TVS589944:TVS589946 UFO589944:UFO589946 UPK589944:UPK589946 UZG589944:UZG589946 VJC589944:VJC589946 VSY589944:VSY589946 WCU589944:WCU589946 WMQ589944:WMQ589946 WWM589944:WWM589946 KA655480:KA655482 TW655480:TW655482 ADS655480:ADS655482 ANO655480:ANO655482 AXK655480:AXK655482 BHG655480:BHG655482 BRC655480:BRC655482 CAY655480:CAY655482 CKU655480:CKU655482 CUQ655480:CUQ655482 DEM655480:DEM655482 DOI655480:DOI655482 DYE655480:DYE655482 EIA655480:EIA655482 ERW655480:ERW655482 FBS655480:FBS655482 FLO655480:FLO655482 FVK655480:FVK655482 GFG655480:GFG655482 GPC655480:GPC655482 GYY655480:GYY655482 HIU655480:HIU655482 HSQ655480:HSQ655482 ICM655480:ICM655482 IMI655480:IMI655482 IWE655480:IWE655482 JGA655480:JGA655482 JPW655480:JPW655482 JZS655480:JZS655482 KJO655480:KJO655482 KTK655480:KTK655482 LDG655480:LDG655482 LNC655480:LNC655482 LWY655480:LWY655482 MGU655480:MGU655482 MQQ655480:MQQ655482 NAM655480:NAM655482 NKI655480:NKI655482 NUE655480:NUE655482 OEA655480:OEA655482 ONW655480:ONW655482 OXS655480:OXS655482 PHO655480:PHO655482 PRK655480:PRK655482 QBG655480:QBG655482 QLC655480:QLC655482 QUY655480:QUY655482 REU655480:REU655482 ROQ655480:ROQ655482 RYM655480:RYM655482 SII655480:SII655482 SSE655480:SSE655482 TCA655480:TCA655482 TLW655480:TLW655482 TVS655480:TVS655482 UFO655480:UFO655482 UPK655480:UPK655482 UZG655480:UZG655482 VJC655480:VJC655482 VSY655480:VSY655482 WCU655480:WCU655482 WMQ655480:WMQ655482 WWM655480:WWM655482 KA721016:KA721018 TW721016:TW721018 ADS721016:ADS721018 ANO721016:ANO721018 AXK721016:AXK721018 BHG721016:BHG721018 BRC721016:BRC721018 CAY721016:CAY721018 CKU721016:CKU721018 CUQ721016:CUQ721018 DEM721016:DEM721018 DOI721016:DOI721018 DYE721016:DYE721018 EIA721016:EIA721018 ERW721016:ERW721018 FBS721016:FBS721018 FLO721016:FLO721018 FVK721016:FVK721018 GFG721016:GFG721018 GPC721016:GPC721018 GYY721016:GYY721018 HIU721016:HIU721018 HSQ721016:HSQ721018 ICM721016:ICM721018 IMI721016:IMI721018 IWE721016:IWE721018 JGA721016:JGA721018 JPW721016:JPW721018 JZS721016:JZS721018 KJO721016:KJO721018 KTK721016:KTK721018 LDG721016:LDG721018 LNC721016:LNC721018 LWY721016:LWY721018 MGU721016:MGU721018 MQQ721016:MQQ721018 NAM721016:NAM721018 NKI721016:NKI721018 NUE721016:NUE721018 OEA721016:OEA721018 ONW721016:ONW721018 OXS721016:OXS721018 PHO721016:PHO721018 PRK721016:PRK721018 QBG721016:QBG721018 QLC721016:QLC721018 QUY721016:QUY721018 REU721016:REU721018 ROQ721016:ROQ721018 RYM721016:RYM721018 SII721016:SII721018 SSE721016:SSE721018 TCA721016:TCA721018 TLW721016:TLW721018 TVS721016:TVS721018 UFO721016:UFO721018 UPK721016:UPK721018 UZG721016:UZG721018 VJC721016:VJC721018 VSY721016:VSY721018 WCU721016:WCU721018 WMQ721016:WMQ721018 WWM721016:WWM721018 KA786552:KA786554 TW786552:TW786554 ADS786552:ADS786554 ANO786552:ANO786554 AXK786552:AXK786554 BHG786552:BHG786554 BRC786552:BRC786554 CAY786552:CAY786554 CKU786552:CKU786554 CUQ786552:CUQ786554 DEM786552:DEM786554 DOI786552:DOI786554 DYE786552:DYE786554 EIA786552:EIA786554 ERW786552:ERW786554 FBS786552:FBS786554 FLO786552:FLO786554 FVK786552:FVK786554 GFG786552:GFG786554 GPC786552:GPC786554 GYY786552:GYY786554 HIU786552:HIU786554 HSQ786552:HSQ786554 ICM786552:ICM786554 IMI786552:IMI786554 IWE786552:IWE786554 JGA786552:JGA786554 JPW786552:JPW786554 JZS786552:JZS786554 KJO786552:KJO786554 KTK786552:KTK786554 LDG786552:LDG786554 LNC786552:LNC786554 LWY786552:LWY786554 MGU786552:MGU786554 MQQ786552:MQQ786554 NAM786552:NAM786554 NKI786552:NKI786554 NUE786552:NUE786554 OEA786552:OEA786554 ONW786552:ONW786554 OXS786552:OXS786554 PHO786552:PHO786554 PRK786552:PRK786554 QBG786552:QBG786554 QLC786552:QLC786554 QUY786552:QUY786554 REU786552:REU786554 ROQ786552:ROQ786554 RYM786552:RYM786554 SII786552:SII786554 SSE786552:SSE786554 TCA786552:TCA786554 TLW786552:TLW786554 TVS786552:TVS786554 UFO786552:UFO786554 UPK786552:UPK786554 UZG786552:UZG786554 VJC786552:VJC786554 VSY786552:VSY786554 WCU786552:WCU786554 WMQ786552:WMQ786554 WWM786552:WWM786554 KA852088:KA852090 TW852088:TW852090 ADS852088:ADS852090 ANO852088:ANO852090 AXK852088:AXK852090 BHG852088:BHG852090 BRC852088:BRC852090 CAY852088:CAY852090 CKU852088:CKU852090 CUQ852088:CUQ852090 DEM852088:DEM852090 DOI852088:DOI852090 DYE852088:DYE852090 EIA852088:EIA852090 ERW852088:ERW852090 FBS852088:FBS852090 FLO852088:FLO852090 FVK852088:FVK852090 GFG852088:GFG852090 GPC852088:GPC852090 GYY852088:GYY852090 HIU852088:HIU852090 HSQ852088:HSQ852090 ICM852088:ICM852090 IMI852088:IMI852090 IWE852088:IWE852090 JGA852088:JGA852090 JPW852088:JPW852090 JZS852088:JZS852090 KJO852088:KJO852090 KTK852088:KTK852090 LDG852088:LDG852090 LNC852088:LNC852090 LWY852088:LWY852090 MGU852088:MGU852090 MQQ852088:MQQ852090 NAM852088:NAM852090 NKI852088:NKI852090 NUE852088:NUE852090 OEA852088:OEA852090 ONW852088:ONW852090 OXS852088:OXS852090 PHO852088:PHO852090 PRK852088:PRK852090 QBG852088:QBG852090 QLC852088:QLC852090 QUY852088:QUY852090 REU852088:REU852090 ROQ852088:ROQ852090 RYM852088:RYM852090 SII852088:SII852090 SSE852088:SSE852090 TCA852088:TCA852090 TLW852088:TLW852090 TVS852088:TVS852090 UFO852088:UFO852090 UPK852088:UPK852090 UZG852088:UZG852090 VJC852088:VJC852090 VSY852088:VSY852090 WCU852088:WCU852090 WMQ852088:WMQ852090 WWM852088:WWM852090 KA917624:KA917626 TW917624:TW917626 ADS917624:ADS917626 ANO917624:ANO917626 AXK917624:AXK917626 BHG917624:BHG917626 BRC917624:BRC917626 CAY917624:CAY917626 CKU917624:CKU917626 CUQ917624:CUQ917626 DEM917624:DEM917626 DOI917624:DOI917626 DYE917624:DYE917626 EIA917624:EIA917626 ERW917624:ERW917626 FBS917624:FBS917626 FLO917624:FLO917626 FVK917624:FVK917626 GFG917624:GFG917626 GPC917624:GPC917626 GYY917624:GYY917626 HIU917624:HIU917626 HSQ917624:HSQ917626 ICM917624:ICM917626 IMI917624:IMI917626 IWE917624:IWE917626 JGA917624:JGA917626 JPW917624:JPW917626 JZS917624:JZS917626 KJO917624:KJO917626 KTK917624:KTK917626 LDG917624:LDG917626 LNC917624:LNC917626 LWY917624:LWY917626 MGU917624:MGU917626 MQQ917624:MQQ917626 NAM917624:NAM917626 NKI917624:NKI917626 NUE917624:NUE917626 OEA917624:OEA917626 ONW917624:ONW917626 OXS917624:OXS917626 PHO917624:PHO917626 PRK917624:PRK917626 QBG917624:QBG917626 QLC917624:QLC917626 QUY917624:QUY917626 REU917624:REU917626 ROQ917624:ROQ917626 RYM917624:RYM917626 SII917624:SII917626 SSE917624:SSE917626 TCA917624:TCA917626 TLW917624:TLW917626 TVS917624:TVS917626 UFO917624:UFO917626 UPK917624:UPK917626 UZG917624:UZG917626 VJC917624:VJC917626 VSY917624:VSY917626 WCU917624:WCU917626 WMQ917624:WMQ917626 WWM917624:WWM917626 KA983160:KA983162 TW983160:TW983162 ADS983160:ADS983162 ANO983160:ANO983162 AXK983160:AXK983162 BHG983160:BHG983162 BRC983160:BRC983162 CAY983160:CAY983162 CKU983160:CKU983162 CUQ983160:CUQ983162 DEM983160:DEM983162 DOI983160:DOI983162 DYE983160:DYE983162 EIA983160:EIA983162 ERW983160:ERW983162 FBS983160:FBS983162 FLO983160:FLO983162 FVK983160:FVK983162 GFG983160:GFG983162 GPC983160:GPC983162 GYY983160:GYY983162 HIU983160:HIU983162 HSQ983160:HSQ983162 ICM983160:ICM983162 IMI983160:IMI983162 IWE983160:IWE983162 JGA983160:JGA983162 JPW983160:JPW983162 JZS983160:JZS983162 KJO983160:KJO983162 KTK983160:KTK983162 LDG983160:LDG983162 LNC983160:LNC983162 LWY983160:LWY983162 MGU983160:MGU983162 MQQ983160:MQQ983162 NAM983160:NAM983162 NKI983160:NKI983162 NUE983160:NUE983162 OEA983160:OEA983162 ONW983160:ONW983162 OXS983160:OXS983162 PHO983160:PHO983162 PRK983160:PRK983162 QBG983160:QBG983162 QLC983160:QLC983162 QUY983160:QUY983162 REU983160:REU983162 ROQ983160:ROQ983162 RYM983160:RYM983162 SII983160:SII983162 SSE983160:SSE983162 TCA983160:TCA983162 TLW983160:TLW983162 TVS983160:TVS983162 UFO983160:UFO983162 UPK983160:UPK983162 UZG983160:UZG983162 VJC983160:VJC983162 VSY983160:VSY983162 WCU983160:WCU983162 WMQ983160:WMQ983162 WWM983160:WWM983162 AF65650 KD65650 TZ65650 ADV65650 ANR65650 AXN65650 BHJ65650 BRF65650 CBB65650 CKX65650 CUT65650 DEP65650 DOL65650 DYH65650 EID65650 ERZ65650 FBV65650 FLR65650 FVN65650 GFJ65650 GPF65650 GZB65650 HIX65650 HST65650 ICP65650 IML65650 IWH65650 JGD65650 JPZ65650 JZV65650 KJR65650 KTN65650 LDJ65650 LNF65650 LXB65650 MGX65650 MQT65650 NAP65650 NKL65650 NUH65650 OED65650 ONZ65650 OXV65650 PHR65650 PRN65650 QBJ65650 QLF65650 QVB65650 REX65650 ROT65650 RYP65650 SIL65650 SSH65650 TCD65650 TLZ65650 TVV65650 UFR65650 UPN65650 UZJ65650 VJF65650 VTB65650 WCX65650 WMT65650 WWP65650 AF131186 KD131186 TZ131186 ADV131186 ANR131186 AXN131186 BHJ131186 BRF131186 CBB131186 CKX131186 CUT131186 DEP131186 DOL131186 DYH131186 EID131186 ERZ131186 FBV131186 FLR131186 FVN131186 GFJ131186 GPF131186 GZB131186 HIX131186 HST131186 ICP131186 IML131186 IWH131186 JGD131186 JPZ131186 JZV131186 KJR131186 KTN131186 LDJ131186 LNF131186 LXB131186 MGX131186 MQT131186 NAP131186 NKL131186 NUH131186 OED131186 ONZ131186 OXV131186 PHR131186 PRN131186 QBJ131186 QLF131186 QVB131186 REX131186 ROT131186 RYP131186 SIL131186 SSH131186 TCD131186 TLZ131186 TVV131186 UFR131186 UPN131186 UZJ131186 VJF131186 VTB131186 WCX131186 WMT131186 WWP131186 AF196722 KD196722 TZ196722 ADV196722 ANR196722 AXN196722 BHJ196722 BRF196722 CBB196722 CKX196722 CUT196722 DEP196722 DOL196722 DYH196722 EID196722 ERZ196722 FBV196722 FLR196722 FVN196722 GFJ196722 GPF196722 GZB196722 HIX196722 HST196722 ICP196722 IML196722 IWH196722 JGD196722 JPZ196722 JZV196722 KJR196722 KTN196722 LDJ196722 LNF196722 LXB196722 MGX196722 MQT196722 NAP196722 NKL196722 NUH196722 OED196722 ONZ196722 OXV196722 PHR196722 PRN196722 QBJ196722 QLF196722 QVB196722 REX196722 ROT196722 RYP196722 SIL196722 SSH196722 TCD196722 TLZ196722 TVV196722 UFR196722 UPN196722 UZJ196722 VJF196722 VTB196722 WCX196722 WMT196722 WWP196722 AF262258 KD262258 TZ262258 ADV262258 ANR262258 AXN262258 BHJ262258 BRF262258 CBB262258 CKX262258 CUT262258 DEP262258 DOL262258 DYH262258 EID262258 ERZ262258 FBV262258 FLR262258 FVN262258 GFJ262258 GPF262258 GZB262258 HIX262258 HST262258 ICP262258 IML262258 IWH262258 JGD262258 JPZ262258 JZV262258 KJR262258 KTN262258 LDJ262258 LNF262258 LXB262258 MGX262258 MQT262258 NAP262258 NKL262258 NUH262258 OED262258 ONZ262258 OXV262258 PHR262258 PRN262258 QBJ262258 QLF262258 QVB262258 REX262258 ROT262258 RYP262258 SIL262258 SSH262258 TCD262258 TLZ262258 TVV262258 UFR262258 UPN262258 UZJ262258 VJF262258 VTB262258 WCX262258 WMT262258 WWP262258 AF327794 KD327794 TZ327794 ADV327794 ANR327794 AXN327794 BHJ327794 BRF327794 CBB327794 CKX327794 CUT327794 DEP327794 DOL327794 DYH327794 EID327794 ERZ327794 FBV327794 FLR327794 FVN327794 GFJ327794 GPF327794 GZB327794 HIX327794 HST327794 ICP327794 IML327794 IWH327794 JGD327794 JPZ327794 JZV327794 KJR327794 KTN327794 LDJ327794 LNF327794 LXB327794 MGX327794 MQT327794 NAP327794 NKL327794 NUH327794 OED327794 ONZ327794 OXV327794 PHR327794 PRN327794 QBJ327794 QLF327794 QVB327794 REX327794 ROT327794 RYP327794 SIL327794 SSH327794 TCD327794 TLZ327794 TVV327794 UFR327794 UPN327794 UZJ327794 VJF327794 VTB327794 WCX327794 WMT327794 WWP327794 AF393330 KD393330 TZ393330 ADV393330 ANR393330 AXN393330 BHJ393330 BRF393330 CBB393330 CKX393330 CUT393330 DEP393330 DOL393330 DYH393330 EID393330 ERZ393330 FBV393330 FLR393330 FVN393330 GFJ393330 GPF393330 GZB393330 HIX393330 HST393330 ICP393330 IML393330 IWH393330 JGD393330 JPZ393330 JZV393330 KJR393330 KTN393330 LDJ393330 LNF393330 LXB393330 MGX393330 MQT393330 NAP393330 NKL393330 NUH393330 OED393330 ONZ393330 OXV393330 PHR393330 PRN393330 QBJ393330 QLF393330 QVB393330 REX393330 ROT393330 RYP393330 SIL393330 SSH393330 TCD393330 TLZ393330 TVV393330 UFR393330 UPN393330 UZJ393330 VJF393330 VTB393330 WCX393330 WMT393330 WWP393330 AF458866 KD458866 TZ458866 ADV458866 ANR458866 AXN458866 BHJ458866 BRF458866 CBB458866 CKX458866 CUT458866 DEP458866 DOL458866 DYH458866 EID458866 ERZ458866 FBV458866 FLR458866 FVN458866 GFJ458866 GPF458866 GZB458866 HIX458866 HST458866 ICP458866 IML458866 IWH458866 JGD458866 JPZ458866 JZV458866 KJR458866 KTN458866 LDJ458866 LNF458866 LXB458866 MGX458866 MQT458866 NAP458866 NKL458866 NUH458866 OED458866 ONZ458866 OXV458866 PHR458866 PRN458866 QBJ458866 QLF458866 QVB458866 REX458866 ROT458866 RYP458866 SIL458866 SSH458866 TCD458866 TLZ458866 TVV458866 UFR458866 UPN458866 UZJ458866 VJF458866 VTB458866 WCX458866 WMT458866 WWP458866 AF524402 KD524402 TZ524402 ADV524402 ANR524402 AXN524402 BHJ524402 BRF524402 CBB524402 CKX524402 CUT524402 DEP524402 DOL524402 DYH524402 EID524402 ERZ524402 FBV524402 FLR524402 FVN524402 GFJ524402 GPF524402 GZB524402 HIX524402 HST524402 ICP524402 IML524402 IWH524402 JGD524402 JPZ524402 JZV524402 KJR524402 KTN524402 LDJ524402 LNF524402 LXB524402 MGX524402 MQT524402 NAP524402 NKL524402 NUH524402 OED524402 ONZ524402 OXV524402 PHR524402 PRN524402 QBJ524402 QLF524402 QVB524402 REX524402 ROT524402 RYP524402 SIL524402 SSH524402 TCD524402 TLZ524402 TVV524402 UFR524402 UPN524402 UZJ524402 VJF524402 VTB524402 WCX524402 WMT524402 WWP524402 AF589938 KD589938 TZ589938 ADV589938 ANR589938 AXN589938 BHJ589938 BRF589938 CBB589938 CKX589938 CUT589938 DEP589938 DOL589938 DYH589938 EID589938 ERZ589938 FBV589938 FLR589938 FVN589938 GFJ589938 GPF589938 GZB589938 HIX589938 HST589938 ICP589938 IML589938 IWH589938 JGD589938 JPZ589938 JZV589938 KJR589938 KTN589938 LDJ589938 LNF589938 LXB589938 MGX589938 MQT589938 NAP589938 NKL589938 NUH589938 OED589938 ONZ589938 OXV589938 PHR589938 PRN589938 QBJ589938 QLF589938 QVB589938 REX589938 ROT589938 RYP589938 SIL589938 SSH589938 TCD589938 TLZ589938 TVV589938 UFR589938 UPN589938 UZJ589938 VJF589938 VTB589938 WCX589938 WMT589938 WWP589938 AF655474 KD655474 TZ655474 ADV655474 ANR655474 AXN655474 BHJ655474 BRF655474 CBB655474 CKX655474 CUT655474 DEP655474 DOL655474 DYH655474 EID655474 ERZ655474 FBV655474 FLR655474 FVN655474 GFJ655474 GPF655474 GZB655474 HIX655474 HST655474 ICP655474 IML655474 IWH655474 JGD655474 JPZ655474 JZV655474 KJR655474 KTN655474 LDJ655474 LNF655474 LXB655474 MGX655474 MQT655474 NAP655474 NKL655474 NUH655474 OED655474 ONZ655474 OXV655474 PHR655474 PRN655474 QBJ655474 QLF655474 QVB655474 REX655474 ROT655474 RYP655474 SIL655474 SSH655474 TCD655474 TLZ655474 TVV655474 UFR655474 UPN655474 UZJ655474 VJF655474 VTB655474 WCX655474 WMT655474 WWP655474 AF721010 KD721010 TZ721010 ADV721010 ANR721010 AXN721010 BHJ721010 BRF721010 CBB721010 CKX721010 CUT721010 DEP721010 DOL721010 DYH721010 EID721010 ERZ721010 FBV721010 FLR721010 FVN721010 GFJ721010 GPF721010 GZB721010 HIX721010 HST721010 ICP721010 IML721010 IWH721010 JGD721010 JPZ721010 JZV721010 KJR721010 KTN721010 LDJ721010 LNF721010 LXB721010 MGX721010 MQT721010 NAP721010 NKL721010 NUH721010 OED721010 ONZ721010 OXV721010 PHR721010 PRN721010 QBJ721010 QLF721010 QVB721010 REX721010 ROT721010 RYP721010 SIL721010 SSH721010 TCD721010 TLZ721010 TVV721010 UFR721010 UPN721010 UZJ721010 VJF721010 VTB721010 WCX721010 WMT721010 WWP721010 AF786546 KD786546 TZ786546 ADV786546 ANR786546 AXN786546 BHJ786546 BRF786546 CBB786546 CKX786546 CUT786546 DEP786546 DOL786546 DYH786546 EID786546 ERZ786546 FBV786546 FLR786546 FVN786546 GFJ786546 GPF786546 GZB786546 HIX786546 HST786546 ICP786546 IML786546 IWH786546 JGD786546 JPZ786546 JZV786546 KJR786546 KTN786546 LDJ786546 LNF786546 LXB786546 MGX786546 MQT786546 NAP786546 NKL786546 NUH786546 OED786546 ONZ786546 OXV786546 PHR786546 PRN786546 QBJ786546 QLF786546 QVB786546 REX786546 ROT786546 RYP786546 SIL786546 SSH786546 TCD786546 TLZ786546 TVV786546 UFR786546 UPN786546 UZJ786546 VJF786546 VTB786546 WCX786546 WMT786546 WWP786546 AF852082 KD852082 TZ852082 ADV852082 ANR852082 AXN852082 BHJ852082 BRF852082 CBB852082 CKX852082 CUT852082 DEP852082 DOL852082 DYH852082 EID852082 ERZ852082 FBV852082 FLR852082 FVN852082 GFJ852082 GPF852082 GZB852082 HIX852082 HST852082 ICP852082 IML852082 IWH852082 JGD852082 JPZ852082 JZV852082 KJR852082 KTN852082 LDJ852082 LNF852082 LXB852082 MGX852082 MQT852082 NAP852082 NKL852082 NUH852082 OED852082 ONZ852082 OXV852082 PHR852082 PRN852082 QBJ852082 QLF852082 QVB852082 REX852082 ROT852082 RYP852082 SIL852082 SSH852082 TCD852082 TLZ852082 TVV852082 UFR852082 UPN852082 UZJ852082 VJF852082 VTB852082 WCX852082 WMT852082 WWP852082 AF917618 KD917618 TZ917618 ADV917618 ANR917618 AXN917618 BHJ917618 BRF917618 CBB917618 CKX917618 CUT917618 DEP917618 DOL917618 DYH917618 EID917618 ERZ917618 FBV917618 FLR917618 FVN917618 GFJ917618 GPF917618 GZB917618 HIX917618 HST917618 ICP917618 IML917618 IWH917618 JGD917618 JPZ917618 JZV917618 KJR917618 KTN917618 LDJ917618 LNF917618 LXB917618 MGX917618 MQT917618 NAP917618 NKL917618 NUH917618 OED917618 ONZ917618 OXV917618 PHR917618 PRN917618 QBJ917618 QLF917618 QVB917618 REX917618 ROT917618 RYP917618 SIL917618 SSH917618 TCD917618 TLZ917618 TVV917618 UFR917618 UPN917618 UZJ917618 VJF917618 VTB917618 WCX917618 WMT917618 WWP917618 AF983154 KD983154 TZ983154 ADV983154 ANR983154 AXN983154 BHJ983154 BRF983154 CBB983154 CKX983154 CUT983154 DEP983154 DOL983154 DYH983154 EID983154 ERZ983154 FBV983154 FLR983154 FVN983154 GFJ983154 GPF983154 GZB983154 HIX983154 HST983154 ICP983154 IML983154 IWH983154 JGD983154 JPZ983154 JZV983154 KJR983154 KTN983154 LDJ983154 LNF983154 LXB983154 MGX983154 MQT983154 NAP983154 NKL983154 NUH983154 OED983154 ONZ983154 OXV983154 PHR983154 PRN983154 QBJ983154 QLF983154 QVB983154 REX983154 ROT983154 RYP983154 SIL983154 SSH983154 TCD983154 TLZ983154 TVV983154 UFR983154 UPN983154 UZJ983154 VJF983154 VTB983154 WCX983154 WMT983154 WWP983154 AF65656:AF65657 KD65656:KD65657 TZ65656:TZ65657 ADV65656:ADV65657 ANR65656:ANR65657 AXN65656:AXN65657 BHJ65656:BHJ65657 BRF65656:BRF65657 CBB65656:CBB65657 CKX65656:CKX65657 CUT65656:CUT65657 DEP65656:DEP65657 DOL65656:DOL65657 DYH65656:DYH65657 EID65656:EID65657 ERZ65656:ERZ65657 FBV65656:FBV65657 FLR65656:FLR65657 FVN65656:FVN65657 GFJ65656:GFJ65657 GPF65656:GPF65657 GZB65656:GZB65657 HIX65656:HIX65657 HST65656:HST65657 ICP65656:ICP65657 IML65656:IML65657 IWH65656:IWH65657 JGD65656:JGD65657 JPZ65656:JPZ65657 JZV65656:JZV65657 KJR65656:KJR65657 KTN65656:KTN65657 LDJ65656:LDJ65657 LNF65656:LNF65657 LXB65656:LXB65657 MGX65656:MGX65657 MQT65656:MQT65657 NAP65656:NAP65657 NKL65656:NKL65657 NUH65656:NUH65657 OED65656:OED65657 ONZ65656:ONZ65657 OXV65656:OXV65657 PHR65656:PHR65657 PRN65656:PRN65657 QBJ65656:QBJ65657 QLF65656:QLF65657 QVB65656:QVB65657 REX65656:REX65657 ROT65656:ROT65657 RYP65656:RYP65657 SIL65656:SIL65657 SSH65656:SSH65657 TCD65656:TCD65657 TLZ65656:TLZ65657 TVV65656:TVV65657 UFR65656:UFR65657 UPN65656:UPN65657 UZJ65656:UZJ65657 VJF65656:VJF65657 VTB65656:VTB65657 WCX65656:WCX65657 WMT65656:WMT65657 WWP65656:WWP65657 AF131192:AF131193 KD131192:KD131193 TZ131192:TZ131193 ADV131192:ADV131193 ANR131192:ANR131193 AXN131192:AXN131193 BHJ131192:BHJ131193 BRF131192:BRF131193 CBB131192:CBB131193 CKX131192:CKX131193 CUT131192:CUT131193 DEP131192:DEP131193 DOL131192:DOL131193 DYH131192:DYH131193 EID131192:EID131193 ERZ131192:ERZ131193 FBV131192:FBV131193 FLR131192:FLR131193 FVN131192:FVN131193 GFJ131192:GFJ131193 GPF131192:GPF131193 GZB131192:GZB131193 HIX131192:HIX131193 HST131192:HST131193 ICP131192:ICP131193 IML131192:IML131193 IWH131192:IWH131193 JGD131192:JGD131193 JPZ131192:JPZ131193 JZV131192:JZV131193 KJR131192:KJR131193 KTN131192:KTN131193 LDJ131192:LDJ131193 LNF131192:LNF131193 LXB131192:LXB131193 MGX131192:MGX131193 MQT131192:MQT131193 NAP131192:NAP131193 NKL131192:NKL131193 NUH131192:NUH131193 OED131192:OED131193 ONZ131192:ONZ131193 OXV131192:OXV131193 PHR131192:PHR131193 PRN131192:PRN131193 QBJ131192:QBJ131193 QLF131192:QLF131193 QVB131192:QVB131193 REX131192:REX131193 ROT131192:ROT131193 RYP131192:RYP131193 SIL131192:SIL131193 SSH131192:SSH131193 TCD131192:TCD131193 TLZ131192:TLZ131193 TVV131192:TVV131193 UFR131192:UFR131193 UPN131192:UPN131193 UZJ131192:UZJ131193 VJF131192:VJF131193 VTB131192:VTB131193 WCX131192:WCX131193 WMT131192:WMT131193 WWP131192:WWP131193 AF196728:AF196729 KD196728:KD196729 TZ196728:TZ196729 ADV196728:ADV196729 ANR196728:ANR196729 AXN196728:AXN196729 BHJ196728:BHJ196729 BRF196728:BRF196729 CBB196728:CBB196729 CKX196728:CKX196729 CUT196728:CUT196729 DEP196728:DEP196729 DOL196728:DOL196729 DYH196728:DYH196729 EID196728:EID196729 ERZ196728:ERZ196729 FBV196728:FBV196729 FLR196728:FLR196729 FVN196728:FVN196729 GFJ196728:GFJ196729 GPF196728:GPF196729 GZB196728:GZB196729 HIX196728:HIX196729 HST196728:HST196729 ICP196728:ICP196729 IML196728:IML196729 IWH196728:IWH196729 JGD196728:JGD196729 JPZ196728:JPZ196729 JZV196728:JZV196729 KJR196728:KJR196729 KTN196728:KTN196729 LDJ196728:LDJ196729 LNF196728:LNF196729 LXB196728:LXB196729 MGX196728:MGX196729 MQT196728:MQT196729 NAP196728:NAP196729 NKL196728:NKL196729 NUH196728:NUH196729 OED196728:OED196729 ONZ196728:ONZ196729 OXV196728:OXV196729 PHR196728:PHR196729 PRN196728:PRN196729 QBJ196728:QBJ196729 QLF196728:QLF196729 QVB196728:QVB196729 REX196728:REX196729 ROT196728:ROT196729 RYP196728:RYP196729 SIL196728:SIL196729 SSH196728:SSH196729 TCD196728:TCD196729 TLZ196728:TLZ196729 TVV196728:TVV196729 UFR196728:UFR196729 UPN196728:UPN196729 UZJ196728:UZJ196729 VJF196728:VJF196729 VTB196728:VTB196729 WCX196728:WCX196729 WMT196728:WMT196729 WWP196728:WWP196729 AF262264:AF262265 KD262264:KD262265 TZ262264:TZ262265 ADV262264:ADV262265 ANR262264:ANR262265 AXN262264:AXN262265 BHJ262264:BHJ262265 BRF262264:BRF262265 CBB262264:CBB262265 CKX262264:CKX262265 CUT262264:CUT262265 DEP262264:DEP262265 DOL262264:DOL262265 DYH262264:DYH262265 EID262264:EID262265 ERZ262264:ERZ262265 FBV262264:FBV262265 FLR262264:FLR262265 FVN262264:FVN262265 GFJ262264:GFJ262265 GPF262264:GPF262265 GZB262264:GZB262265 HIX262264:HIX262265 HST262264:HST262265 ICP262264:ICP262265 IML262264:IML262265 IWH262264:IWH262265 JGD262264:JGD262265 JPZ262264:JPZ262265 JZV262264:JZV262265 KJR262264:KJR262265 KTN262264:KTN262265 LDJ262264:LDJ262265 LNF262264:LNF262265 LXB262264:LXB262265 MGX262264:MGX262265 MQT262264:MQT262265 NAP262264:NAP262265 NKL262264:NKL262265 NUH262264:NUH262265 OED262264:OED262265 ONZ262264:ONZ262265 OXV262264:OXV262265 PHR262264:PHR262265 PRN262264:PRN262265 QBJ262264:QBJ262265 QLF262264:QLF262265 QVB262264:QVB262265 REX262264:REX262265 ROT262264:ROT262265 RYP262264:RYP262265 SIL262264:SIL262265 SSH262264:SSH262265 TCD262264:TCD262265 TLZ262264:TLZ262265 TVV262264:TVV262265 UFR262264:UFR262265 UPN262264:UPN262265 UZJ262264:UZJ262265 VJF262264:VJF262265 VTB262264:VTB262265 WCX262264:WCX262265 WMT262264:WMT262265 WWP262264:WWP262265 AF327800:AF327801 KD327800:KD327801 TZ327800:TZ327801 ADV327800:ADV327801 ANR327800:ANR327801 AXN327800:AXN327801 BHJ327800:BHJ327801 BRF327800:BRF327801 CBB327800:CBB327801 CKX327800:CKX327801 CUT327800:CUT327801 DEP327800:DEP327801 DOL327800:DOL327801 DYH327800:DYH327801 EID327800:EID327801 ERZ327800:ERZ327801 FBV327800:FBV327801 FLR327800:FLR327801 FVN327800:FVN327801 GFJ327800:GFJ327801 GPF327800:GPF327801 GZB327800:GZB327801 HIX327800:HIX327801 HST327800:HST327801 ICP327800:ICP327801 IML327800:IML327801 IWH327800:IWH327801 JGD327800:JGD327801 JPZ327800:JPZ327801 JZV327800:JZV327801 KJR327800:KJR327801 KTN327800:KTN327801 LDJ327800:LDJ327801 LNF327800:LNF327801 LXB327800:LXB327801 MGX327800:MGX327801 MQT327800:MQT327801 NAP327800:NAP327801 NKL327800:NKL327801 NUH327800:NUH327801 OED327800:OED327801 ONZ327800:ONZ327801 OXV327800:OXV327801 PHR327800:PHR327801 PRN327800:PRN327801 QBJ327800:QBJ327801 QLF327800:QLF327801 QVB327800:QVB327801 REX327800:REX327801 ROT327800:ROT327801 RYP327800:RYP327801 SIL327800:SIL327801 SSH327800:SSH327801 TCD327800:TCD327801 TLZ327800:TLZ327801 TVV327800:TVV327801 UFR327800:UFR327801 UPN327800:UPN327801 UZJ327800:UZJ327801 VJF327800:VJF327801 VTB327800:VTB327801 WCX327800:WCX327801 WMT327800:WMT327801 WWP327800:WWP327801 AF393336:AF393337 KD393336:KD393337 TZ393336:TZ393337 ADV393336:ADV393337 ANR393336:ANR393337 AXN393336:AXN393337 BHJ393336:BHJ393337 BRF393336:BRF393337 CBB393336:CBB393337 CKX393336:CKX393337 CUT393336:CUT393337 DEP393336:DEP393337 DOL393336:DOL393337 DYH393336:DYH393337 EID393336:EID393337 ERZ393336:ERZ393337 FBV393336:FBV393337 FLR393336:FLR393337 FVN393336:FVN393337 GFJ393336:GFJ393337 GPF393336:GPF393337 GZB393336:GZB393337 HIX393336:HIX393337 HST393336:HST393337 ICP393336:ICP393337 IML393336:IML393337 IWH393336:IWH393337 JGD393336:JGD393337 JPZ393336:JPZ393337 JZV393336:JZV393337 KJR393336:KJR393337 KTN393336:KTN393337 LDJ393336:LDJ393337 LNF393336:LNF393337 LXB393336:LXB393337 MGX393336:MGX393337 MQT393336:MQT393337 NAP393336:NAP393337 NKL393336:NKL393337 NUH393336:NUH393337 OED393336:OED393337 ONZ393336:ONZ393337 OXV393336:OXV393337 PHR393336:PHR393337 PRN393336:PRN393337 QBJ393336:QBJ393337 QLF393336:QLF393337 QVB393336:QVB393337 REX393336:REX393337 ROT393336:ROT393337 RYP393336:RYP393337 SIL393336:SIL393337 SSH393336:SSH393337 TCD393336:TCD393337 TLZ393336:TLZ393337 TVV393336:TVV393337 UFR393336:UFR393337 UPN393336:UPN393337 UZJ393336:UZJ393337 VJF393336:VJF393337 VTB393336:VTB393337 WCX393336:WCX393337 WMT393336:WMT393337 WWP393336:WWP393337 AF458872:AF458873 KD458872:KD458873 TZ458872:TZ458873 ADV458872:ADV458873 ANR458872:ANR458873 AXN458872:AXN458873 BHJ458872:BHJ458873 BRF458872:BRF458873 CBB458872:CBB458873 CKX458872:CKX458873 CUT458872:CUT458873 DEP458872:DEP458873 DOL458872:DOL458873 DYH458872:DYH458873 EID458872:EID458873 ERZ458872:ERZ458873 FBV458872:FBV458873 FLR458872:FLR458873 FVN458872:FVN458873 GFJ458872:GFJ458873 GPF458872:GPF458873 GZB458872:GZB458873 HIX458872:HIX458873 HST458872:HST458873 ICP458872:ICP458873 IML458872:IML458873 IWH458872:IWH458873 JGD458872:JGD458873 JPZ458872:JPZ458873 JZV458872:JZV458873 KJR458872:KJR458873 KTN458872:KTN458873 LDJ458872:LDJ458873 LNF458872:LNF458873 LXB458872:LXB458873 MGX458872:MGX458873 MQT458872:MQT458873 NAP458872:NAP458873 NKL458872:NKL458873 NUH458872:NUH458873 OED458872:OED458873 ONZ458872:ONZ458873 OXV458872:OXV458873 PHR458872:PHR458873 PRN458872:PRN458873 QBJ458872:QBJ458873 QLF458872:QLF458873 QVB458872:QVB458873 REX458872:REX458873 ROT458872:ROT458873 RYP458872:RYP458873 SIL458872:SIL458873 SSH458872:SSH458873 TCD458872:TCD458873 TLZ458872:TLZ458873 TVV458872:TVV458873 UFR458872:UFR458873 UPN458872:UPN458873 UZJ458872:UZJ458873 VJF458872:VJF458873 VTB458872:VTB458873 WCX458872:WCX458873 WMT458872:WMT458873 WWP458872:WWP458873 AF524408:AF524409 KD524408:KD524409 TZ524408:TZ524409 ADV524408:ADV524409 ANR524408:ANR524409 AXN524408:AXN524409 BHJ524408:BHJ524409 BRF524408:BRF524409 CBB524408:CBB524409 CKX524408:CKX524409 CUT524408:CUT524409 DEP524408:DEP524409 DOL524408:DOL524409 DYH524408:DYH524409 EID524408:EID524409 ERZ524408:ERZ524409 FBV524408:FBV524409 FLR524408:FLR524409 FVN524408:FVN524409 GFJ524408:GFJ524409 GPF524408:GPF524409 GZB524408:GZB524409 HIX524408:HIX524409 HST524408:HST524409 ICP524408:ICP524409 IML524408:IML524409 IWH524408:IWH524409 JGD524408:JGD524409 JPZ524408:JPZ524409 JZV524408:JZV524409 KJR524408:KJR524409 KTN524408:KTN524409 LDJ524408:LDJ524409 LNF524408:LNF524409 LXB524408:LXB524409 MGX524408:MGX524409 MQT524408:MQT524409 NAP524408:NAP524409 NKL524408:NKL524409 NUH524408:NUH524409 OED524408:OED524409 ONZ524408:ONZ524409 OXV524408:OXV524409 PHR524408:PHR524409 PRN524408:PRN524409 QBJ524408:QBJ524409 QLF524408:QLF524409 QVB524408:QVB524409 REX524408:REX524409 ROT524408:ROT524409 RYP524408:RYP524409 SIL524408:SIL524409 SSH524408:SSH524409 TCD524408:TCD524409 TLZ524408:TLZ524409 TVV524408:TVV524409 UFR524408:UFR524409 UPN524408:UPN524409 UZJ524408:UZJ524409 VJF524408:VJF524409 VTB524408:VTB524409 WCX524408:WCX524409 WMT524408:WMT524409 WWP524408:WWP524409 AF589944:AF589945 KD589944:KD589945 TZ589944:TZ589945 ADV589944:ADV589945 ANR589944:ANR589945 AXN589944:AXN589945 BHJ589944:BHJ589945 BRF589944:BRF589945 CBB589944:CBB589945 CKX589944:CKX589945 CUT589944:CUT589945 DEP589944:DEP589945 DOL589944:DOL589945 DYH589944:DYH589945 EID589944:EID589945 ERZ589944:ERZ589945 FBV589944:FBV589945 FLR589944:FLR589945 FVN589944:FVN589945 GFJ589944:GFJ589945 GPF589944:GPF589945 GZB589944:GZB589945 HIX589944:HIX589945 HST589944:HST589945 ICP589944:ICP589945 IML589944:IML589945 IWH589944:IWH589945 JGD589944:JGD589945 JPZ589944:JPZ589945 JZV589944:JZV589945 KJR589944:KJR589945 KTN589944:KTN589945 LDJ589944:LDJ589945 LNF589944:LNF589945 LXB589944:LXB589945 MGX589944:MGX589945 MQT589944:MQT589945 NAP589944:NAP589945 NKL589944:NKL589945 NUH589944:NUH589945 OED589944:OED589945 ONZ589944:ONZ589945 OXV589944:OXV589945 PHR589944:PHR589945 PRN589944:PRN589945 QBJ589944:QBJ589945 QLF589944:QLF589945 QVB589944:QVB589945 REX589944:REX589945 ROT589944:ROT589945 RYP589944:RYP589945 SIL589944:SIL589945 SSH589944:SSH589945 TCD589944:TCD589945 TLZ589944:TLZ589945 TVV589944:TVV589945 UFR589944:UFR589945 UPN589944:UPN589945 UZJ589944:UZJ589945 VJF589944:VJF589945 VTB589944:VTB589945 WCX589944:WCX589945 WMT589944:WMT589945 WWP589944:WWP589945 AF655480:AF655481 KD655480:KD655481 TZ655480:TZ655481 ADV655480:ADV655481 ANR655480:ANR655481 AXN655480:AXN655481 BHJ655480:BHJ655481 BRF655480:BRF655481 CBB655480:CBB655481 CKX655480:CKX655481 CUT655480:CUT655481 DEP655480:DEP655481 DOL655480:DOL655481 DYH655480:DYH655481 EID655480:EID655481 ERZ655480:ERZ655481 FBV655480:FBV655481 FLR655480:FLR655481 FVN655480:FVN655481 GFJ655480:GFJ655481 GPF655480:GPF655481 GZB655480:GZB655481 HIX655480:HIX655481 HST655480:HST655481 ICP655480:ICP655481 IML655480:IML655481 IWH655480:IWH655481 JGD655480:JGD655481 JPZ655480:JPZ655481 JZV655480:JZV655481 KJR655480:KJR655481 KTN655480:KTN655481 LDJ655480:LDJ655481 LNF655480:LNF655481 LXB655480:LXB655481 MGX655480:MGX655481 MQT655480:MQT655481 NAP655480:NAP655481 NKL655480:NKL655481 NUH655480:NUH655481 OED655480:OED655481 ONZ655480:ONZ655481 OXV655480:OXV655481 PHR655480:PHR655481 PRN655480:PRN655481 QBJ655480:QBJ655481 QLF655480:QLF655481 QVB655480:QVB655481 REX655480:REX655481 ROT655480:ROT655481 RYP655480:RYP655481 SIL655480:SIL655481 SSH655480:SSH655481 TCD655480:TCD655481 TLZ655480:TLZ655481 TVV655480:TVV655481 UFR655480:UFR655481 UPN655480:UPN655481 UZJ655480:UZJ655481 VJF655480:VJF655481 VTB655480:VTB655481 WCX655480:WCX655481 WMT655480:WMT655481 WWP655480:WWP655481 AF721016:AF721017 KD721016:KD721017 TZ721016:TZ721017 ADV721016:ADV721017 ANR721016:ANR721017 AXN721016:AXN721017 BHJ721016:BHJ721017 BRF721016:BRF721017 CBB721016:CBB721017 CKX721016:CKX721017 CUT721016:CUT721017 DEP721016:DEP721017 DOL721016:DOL721017 DYH721016:DYH721017 EID721016:EID721017 ERZ721016:ERZ721017 FBV721016:FBV721017 FLR721016:FLR721017 FVN721016:FVN721017 GFJ721016:GFJ721017 GPF721016:GPF721017 GZB721016:GZB721017 HIX721016:HIX721017 HST721016:HST721017 ICP721016:ICP721017 IML721016:IML721017 IWH721016:IWH721017 JGD721016:JGD721017 JPZ721016:JPZ721017 JZV721016:JZV721017 KJR721016:KJR721017 KTN721016:KTN721017 LDJ721016:LDJ721017 LNF721016:LNF721017 LXB721016:LXB721017 MGX721016:MGX721017 MQT721016:MQT721017 NAP721016:NAP721017 NKL721016:NKL721017 NUH721016:NUH721017 OED721016:OED721017 ONZ721016:ONZ721017 OXV721016:OXV721017 PHR721016:PHR721017 PRN721016:PRN721017 QBJ721016:QBJ721017 QLF721016:QLF721017 QVB721016:QVB721017 REX721016:REX721017 ROT721016:ROT721017 RYP721016:RYP721017 SIL721016:SIL721017 SSH721016:SSH721017 TCD721016:TCD721017 TLZ721016:TLZ721017 TVV721016:TVV721017 UFR721016:UFR721017 UPN721016:UPN721017 UZJ721016:UZJ721017 VJF721016:VJF721017 VTB721016:VTB721017 WCX721016:WCX721017 WMT721016:WMT721017 WWP721016:WWP721017 AF786552:AF786553 KD786552:KD786553 TZ786552:TZ786553 ADV786552:ADV786553 ANR786552:ANR786553 AXN786552:AXN786553 BHJ786552:BHJ786553 BRF786552:BRF786553 CBB786552:CBB786553 CKX786552:CKX786553 CUT786552:CUT786553 DEP786552:DEP786553 DOL786552:DOL786553 DYH786552:DYH786553 EID786552:EID786553 ERZ786552:ERZ786553 FBV786552:FBV786553 FLR786552:FLR786553 FVN786552:FVN786553 GFJ786552:GFJ786553 GPF786552:GPF786553 GZB786552:GZB786553 HIX786552:HIX786553 HST786552:HST786553 ICP786552:ICP786553 IML786552:IML786553 IWH786552:IWH786553 JGD786552:JGD786553 JPZ786552:JPZ786553 JZV786552:JZV786553 KJR786552:KJR786553 KTN786552:KTN786553 LDJ786552:LDJ786553 LNF786552:LNF786553 LXB786552:LXB786553 MGX786552:MGX786553 MQT786552:MQT786553 NAP786552:NAP786553 NKL786552:NKL786553 NUH786552:NUH786553 OED786552:OED786553 ONZ786552:ONZ786553 OXV786552:OXV786553 PHR786552:PHR786553 PRN786552:PRN786553 QBJ786552:QBJ786553 QLF786552:QLF786553 QVB786552:QVB786553 REX786552:REX786553 ROT786552:ROT786553 RYP786552:RYP786553 SIL786552:SIL786553 SSH786552:SSH786553 TCD786552:TCD786553 TLZ786552:TLZ786553 TVV786552:TVV786553 UFR786552:UFR786553 UPN786552:UPN786553 UZJ786552:UZJ786553 VJF786552:VJF786553 VTB786552:VTB786553 WCX786552:WCX786553 WMT786552:WMT786553 WWP786552:WWP786553 AF852088:AF852089 KD852088:KD852089 TZ852088:TZ852089 ADV852088:ADV852089 ANR852088:ANR852089 AXN852088:AXN852089 BHJ852088:BHJ852089 BRF852088:BRF852089 CBB852088:CBB852089 CKX852088:CKX852089 CUT852088:CUT852089 DEP852088:DEP852089 DOL852088:DOL852089 DYH852088:DYH852089 EID852088:EID852089 ERZ852088:ERZ852089 FBV852088:FBV852089 FLR852088:FLR852089 FVN852088:FVN852089 GFJ852088:GFJ852089 GPF852088:GPF852089 GZB852088:GZB852089 HIX852088:HIX852089 HST852088:HST852089 ICP852088:ICP852089 IML852088:IML852089 IWH852088:IWH852089 JGD852088:JGD852089 JPZ852088:JPZ852089 JZV852088:JZV852089 KJR852088:KJR852089 KTN852088:KTN852089 LDJ852088:LDJ852089 LNF852088:LNF852089 LXB852088:LXB852089 MGX852088:MGX852089 MQT852088:MQT852089 NAP852088:NAP852089 NKL852088:NKL852089 NUH852088:NUH852089 OED852088:OED852089 ONZ852088:ONZ852089 OXV852088:OXV852089 PHR852088:PHR852089 PRN852088:PRN852089 QBJ852088:QBJ852089 QLF852088:QLF852089 QVB852088:QVB852089 REX852088:REX852089 ROT852088:ROT852089 RYP852088:RYP852089 SIL852088:SIL852089 SSH852088:SSH852089 TCD852088:TCD852089 TLZ852088:TLZ852089 TVV852088:TVV852089 UFR852088:UFR852089 UPN852088:UPN852089 UZJ852088:UZJ852089 VJF852088:VJF852089 VTB852088:VTB852089 WCX852088:WCX852089 WMT852088:WMT852089 WWP852088:WWP852089 AF917624:AF917625 KD917624:KD917625 TZ917624:TZ917625 ADV917624:ADV917625 ANR917624:ANR917625 AXN917624:AXN917625 BHJ917624:BHJ917625 BRF917624:BRF917625 CBB917624:CBB917625 CKX917624:CKX917625 CUT917624:CUT917625 DEP917624:DEP917625 DOL917624:DOL917625 DYH917624:DYH917625 EID917624:EID917625 ERZ917624:ERZ917625 FBV917624:FBV917625 FLR917624:FLR917625 FVN917624:FVN917625 GFJ917624:GFJ917625 GPF917624:GPF917625 GZB917624:GZB917625 HIX917624:HIX917625 HST917624:HST917625 ICP917624:ICP917625 IML917624:IML917625 IWH917624:IWH917625 JGD917624:JGD917625 JPZ917624:JPZ917625 JZV917624:JZV917625 KJR917624:KJR917625 KTN917624:KTN917625 LDJ917624:LDJ917625 LNF917624:LNF917625 LXB917624:LXB917625 MGX917624:MGX917625 MQT917624:MQT917625 NAP917624:NAP917625 NKL917624:NKL917625 NUH917624:NUH917625 OED917624:OED917625 ONZ917624:ONZ917625 OXV917624:OXV917625 PHR917624:PHR917625 PRN917624:PRN917625 QBJ917624:QBJ917625 QLF917624:QLF917625 QVB917624:QVB917625 REX917624:REX917625 ROT917624:ROT917625 RYP917624:RYP917625 SIL917624:SIL917625 SSH917624:SSH917625 TCD917624:TCD917625 TLZ917624:TLZ917625 TVV917624:TVV917625 UFR917624:UFR917625 UPN917624:UPN917625 UZJ917624:UZJ917625 VJF917624:VJF917625 VTB917624:VTB917625 WCX917624:WCX917625 WMT917624:WMT917625 WWP917624:WWP917625 AF983160:AF983161 KD983160:KD983161 TZ983160:TZ983161 ADV983160:ADV983161 ANR983160:ANR983161 AXN983160:AXN983161 BHJ983160:BHJ983161 BRF983160:BRF983161 CBB983160:CBB983161 CKX983160:CKX983161 CUT983160:CUT983161 DEP983160:DEP983161 DOL983160:DOL983161 DYH983160:DYH983161 EID983160:EID983161 ERZ983160:ERZ983161 FBV983160:FBV983161 FLR983160:FLR983161 FVN983160:FVN983161 GFJ983160:GFJ983161 GPF983160:GPF983161 GZB983160:GZB983161 HIX983160:HIX983161 HST983160:HST983161 ICP983160:ICP983161 IML983160:IML983161 IWH983160:IWH983161 JGD983160:JGD983161 JPZ983160:JPZ983161 JZV983160:JZV983161 KJR983160:KJR983161 KTN983160:KTN983161 LDJ983160:LDJ983161 LNF983160:LNF983161 LXB983160:LXB983161 MGX983160:MGX983161 MQT983160:MQT983161 NAP983160:NAP983161 NKL983160:NKL983161 NUH983160:NUH983161 OED983160:OED983161 ONZ983160:ONZ983161 OXV983160:OXV983161 PHR983160:PHR983161 PRN983160:PRN983161 QBJ983160:QBJ983161 QLF983160:QLF983161 QVB983160:QVB983161 REX983160:REX983161 ROT983160:ROT983161 RYP983160:RYP983161 SIL983160:SIL983161 SSH983160:SSH983161 TCD983160:TCD983161 TLZ983160:TLZ983161 TVV983160:TVV983161 UFR983160:UFR983161 UPN983160:UPN983161 UZJ983160:UZJ983161 VJF983160:VJF983161 VTB983160:VTB983161 WCX983160:WCX983161 WMT983160:WMT983161 WWP983160:WWP983161 AJ65649:AJ65650 KH65649:KH65650 UD65649:UD65650 ADZ65649:ADZ65650 ANV65649:ANV65650 AXR65649:AXR65650 BHN65649:BHN65650 BRJ65649:BRJ65650 CBF65649:CBF65650 CLB65649:CLB65650 CUX65649:CUX65650 DET65649:DET65650 DOP65649:DOP65650 DYL65649:DYL65650 EIH65649:EIH65650 ESD65649:ESD65650 FBZ65649:FBZ65650 FLV65649:FLV65650 FVR65649:FVR65650 GFN65649:GFN65650 GPJ65649:GPJ65650 GZF65649:GZF65650 HJB65649:HJB65650 HSX65649:HSX65650 ICT65649:ICT65650 IMP65649:IMP65650 IWL65649:IWL65650 JGH65649:JGH65650 JQD65649:JQD65650 JZZ65649:JZZ65650 KJV65649:KJV65650 KTR65649:KTR65650 LDN65649:LDN65650 LNJ65649:LNJ65650 LXF65649:LXF65650 MHB65649:MHB65650 MQX65649:MQX65650 NAT65649:NAT65650 NKP65649:NKP65650 NUL65649:NUL65650 OEH65649:OEH65650 OOD65649:OOD65650 OXZ65649:OXZ65650 PHV65649:PHV65650 PRR65649:PRR65650 QBN65649:QBN65650 QLJ65649:QLJ65650 QVF65649:QVF65650 RFB65649:RFB65650 ROX65649:ROX65650 RYT65649:RYT65650 SIP65649:SIP65650 SSL65649:SSL65650 TCH65649:TCH65650 TMD65649:TMD65650 TVZ65649:TVZ65650 UFV65649:UFV65650 UPR65649:UPR65650 UZN65649:UZN65650 VJJ65649:VJJ65650 VTF65649:VTF65650 WDB65649:WDB65650 WMX65649:WMX65650 WWT65649:WWT65650 AJ131185:AJ131186 KH131185:KH131186 UD131185:UD131186 ADZ131185:ADZ131186 ANV131185:ANV131186 AXR131185:AXR131186 BHN131185:BHN131186 BRJ131185:BRJ131186 CBF131185:CBF131186 CLB131185:CLB131186 CUX131185:CUX131186 DET131185:DET131186 DOP131185:DOP131186 DYL131185:DYL131186 EIH131185:EIH131186 ESD131185:ESD131186 FBZ131185:FBZ131186 FLV131185:FLV131186 FVR131185:FVR131186 GFN131185:GFN131186 GPJ131185:GPJ131186 GZF131185:GZF131186 HJB131185:HJB131186 HSX131185:HSX131186 ICT131185:ICT131186 IMP131185:IMP131186 IWL131185:IWL131186 JGH131185:JGH131186 JQD131185:JQD131186 JZZ131185:JZZ131186 KJV131185:KJV131186 KTR131185:KTR131186 LDN131185:LDN131186 LNJ131185:LNJ131186 LXF131185:LXF131186 MHB131185:MHB131186 MQX131185:MQX131186 NAT131185:NAT131186 NKP131185:NKP131186 NUL131185:NUL131186 OEH131185:OEH131186 OOD131185:OOD131186 OXZ131185:OXZ131186 PHV131185:PHV131186 PRR131185:PRR131186 QBN131185:QBN131186 QLJ131185:QLJ131186 QVF131185:QVF131186 RFB131185:RFB131186 ROX131185:ROX131186 RYT131185:RYT131186 SIP131185:SIP131186 SSL131185:SSL131186 TCH131185:TCH131186 TMD131185:TMD131186 TVZ131185:TVZ131186 UFV131185:UFV131186 UPR131185:UPR131186 UZN131185:UZN131186 VJJ131185:VJJ131186 VTF131185:VTF131186 WDB131185:WDB131186 WMX131185:WMX131186 WWT131185:WWT131186 AJ196721:AJ196722 KH196721:KH196722 UD196721:UD196722 ADZ196721:ADZ196722 ANV196721:ANV196722 AXR196721:AXR196722 BHN196721:BHN196722 BRJ196721:BRJ196722 CBF196721:CBF196722 CLB196721:CLB196722 CUX196721:CUX196722 DET196721:DET196722 DOP196721:DOP196722 DYL196721:DYL196722 EIH196721:EIH196722 ESD196721:ESD196722 FBZ196721:FBZ196722 FLV196721:FLV196722 FVR196721:FVR196722 GFN196721:GFN196722 GPJ196721:GPJ196722 GZF196721:GZF196722 HJB196721:HJB196722 HSX196721:HSX196722 ICT196721:ICT196722 IMP196721:IMP196722 IWL196721:IWL196722 JGH196721:JGH196722 JQD196721:JQD196722 JZZ196721:JZZ196722 KJV196721:KJV196722 KTR196721:KTR196722 LDN196721:LDN196722 LNJ196721:LNJ196722 LXF196721:LXF196722 MHB196721:MHB196722 MQX196721:MQX196722 NAT196721:NAT196722 NKP196721:NKP196722 NUL196721:NUL196722 OEH196721:OEH196722 OOD196721:OOD196722 OXZ196721:OXZ196722 PHV196721:PHV196722 PRR196721:PRR196722 QBN196721:QBN196722 QLJ196721:QLJ196722 QVF196721:QVF196722 RFB196721:RFB196722 ROX196721:ROX196722 RYT196721:RYT196722 SIP196721:SIP196722 SSL196721:SSL196722 TCH196721:TCH196722 TMD196721:TMD196722 TVZ196721:TVZ196722 UFV196721:UFV196722 UPR196721:UPR196722 UZN196721:UZN196722 VJJ196721:VJJ196722 VTF196721:VTF196722 WDB196721:WDB196722 WMX196721:WMX196722 WWT196721:WWT196722 AJ262257:AJ262258 KH262257:KH262258 UD262257:UD262258 ADZ262257:ADZ262258 ANV262257:ANV262258 AXR262257:AXR262258 BHN262257:BHN262258 BRJ262257:BRJ262258 CBF262257:CBF262258 CLB262257:CLB262258 CUX262257:CUX262258 DET262257:DET262258 DOP262257:DOP262258 DYL262257:DYL262258 EIH262257:EIH262258 ESD262257:ESD262258 FBZ262257:FBZ262258 FLV262257:FLV262258 FVR262257:FVR262258 GFN262257:GFN262258 GPJ262257:GPJ262258 GZF262257:GZF262258 HJB262257:HJB262258 HSX262257:HSX262258 ICT262257:ICT262258 IMP262257:IMP262258 IWL262257:IWL262258 JGH262257:JGH262258 JQD262257:JQD262258 JZZ262257:JZZ262258 KJV262257:KJV262258 KTR262257:KTR262258 LDN262257:LDN262258 LNJ262257:LNJ262258 LXF262257:LXF262258 MHB262257:MHB262258 MQX262257:MQX262258 NAT262257:NAT262258 NKP262257:NKP262258 NUL262257:NUL262258 OEH262257:OEH262258 OOD262257:OOD262258 OXZ262257:OXZ262258 PHV262257:PHV262258 PRR262257:PRR262258 QBN262257:QBN262258 QLJ262257:QLJ262258 QVF262257:QVF262258 RFB262257:RFB262258 ROX262257:ROX262258 RYT262257:RYT262258 SIP262257:SIP262258 SSL262257:SSL262258 TCH262257:TCH262258 TMD262257:TMD262258 TVZ262257:TVZ262258 UFV262257:UFV262258 UPR262257:UPR262258 UZN262257:UZN262258 VJJ262257:VJJ262258 VTF262257:VTF262258 WDB262257:WDB262258 WMX262257:WMX262258 WWT262257:WWT262258 AJ327793:AJ327794 KH327793:KH327794 UD327793:UD327794 ADZ327793:ADZ327794 ANV327793:ANV327794 AXR327793:AXR327794 BHN327793:BHN327794 BRJ327793:BRJ327794 CBF327793:CBF327794 CLB327793:CLB327794 CUX327793:CUX327794 DET327793:DET327794 DOP327793:DOP327794 DYL327793:DYL327794 EIH327793:EIH327794 ESD327793:ESD327794 FBZ327793:FBZ327794 FLV327793:FLV327794 FVR327793:FVR327794 GFN327793:GFN327794 GPJ327793:GPJ327794 GZF327793:GZF327794 HJB327793:HJB327794 HSX327793:HSX327794 ICT327793:ICT327794 IMP327793:IMP327794 IWL327793:IWL327794 JGH327793:JGH327794 JQD327793:JQD327794 JZZ327793:JZZ327794 KJV327793:KJV327794 KTR327793:KTR327794 LDN327793:LDN327794 LNJ327793:LNJ327794 LXF327793:LXF327794 MHB327793:MHB327794 MQX327793:MQX327794 NAT327793:NAT327794 NKP327793:NKP327794 NUL327793:NUL327794 OEH327793:OEH327794 OOD327793:OOD327794 OXZ327793:OXZ327794 PHV327793:PHV327794 PRR327793:PRR327794 QBN327793:QBN327794 QLJ327793:QLJ327794 QVF327793:QVF327794 RFB327793:RFB327794 ROX327793:ROX327794 RYT327793:RYT327794 SIP327793:SIP327794 SSL327793:SSL327794 TCH327793:TCH327794 TMD327793:TMD327794 TVZ327793:TVZ327794 UFV327793:UFV327794 UPR327793:UPR327794 UZN327793:UZN327794 VJJ327793:VJJ327794 VTF327793:VTF327794 WDB327793:WDB327794 WMX327793:WMX327794 WWT327793:WWT327794 AJ393329:AJ393330 KH393329:KH393330 UD393329:UD393330 ADZ393329:ADZ393330 ANV393329:ANV393330 AXR393329:AXR393330 BHN393329:BHN393330 BRJ393329:BRJ393330 CBF393329:CBF393330 CLB393329:CLB393330 CUX393329:CUX393330 DET393329:DET393330 DOP393329:DOP393330 DYL393329:DYL393330 EIH393329:EIH393330 ESD393329:ESD393330 FBZ393329:FBZ393330 FLV393329:FLV393330 FVR393329:FVR393330 GFN393329:GFN393330 GPJ393329:GPJ393330 GZF393329:GZF393330 HJB393329:HJB393330 HSX393329:HSX393330 ICT393329:ICT393330 IMP393329:IMP393330 IWL393329:IWL393330 JGH393329:JGH393330 JQD393329:JQD393330 JZZ393329:JZZ393330 KJV393329:KJV393330 KTR393329:KTR393330 LDN393329:LDN393330 LNJ393329:LNJ393330 LXF393329:LXF393330 MHB393329:MHB393330 MQX393329:MQX393330 NAT393329:NAT393330 NKP393329:NKP393330 NUL393329:NUL393330 OEH393329:OEH393330 OOD393329:OOD393330 OXZ393329:OXZ393330 PHV393329:PHV393330 PRR393329:PRR393330 QBN393329:QBN393330 QLJ393329:QLJ393330 QVF393329:QVF393330 RFB393329:RFB393330 ROX393329:ROX393330 RYT393329:RYT393330 SIP393329:SIP393330 SSL393329:SSL393330 TCH393329:TCH393330 TMD393329:TMD393330 TVZ393329:TVZ393330 UFV393329:UFV393330 UPR393329:UPR393330 UZN393329:UZN393330 VJJ393329:VJJ393330 VTF393329:VTF393330 WDB393329:WDB393330 WMX393329:WMX393330 WWT393329:WWT393330 AJ458865:AJ458866 KH458865:KH458866 UD458865:UD458866 ADZ458865:ADZ458866 ANV458865:ANV458866 AXR458865:AXR458866 BHN458865:BHN458866 BRJ458865:BRJ458866 CBF458865:CBF458866 CLB458865:CLB458866 CUX458865:CUX458866 DET458865:DET458866 DOP458865:DOP458866 DYL458865:DYL458866 EIH458865:EIH458866 ESD458865:ESD458866 FBZ458865:FBZ458866 FLV458865:FLV458866 FVR458865:FVR458866 GFN458865:GFN458866 GPJ458865:GPJ458866 GZF458865:GZF458866 HJB458865:HJB458866 HSX458865:HSX458866 ICT458865:ICT458866 IMP458865:IMP458866 IWL458865:IWL458866 JGH458865:JGH458866 JQD458865:JQD458866 JZZ458865:JZZ458866 KJV458865:KJV458866 KTR458865:KTR458866 LDN458865:LDN458866 LNJ458865:LNJ458866 LXF458865:LXF458866 MHB458865:MHB458866 MQX458865:MQX458866 NAT458865:NAT458866 NKP458865:NKP458866 NUL458865:NUL458866 OEH458865:OEH458866 OOD458865:OOD458866 OXZ458865:OXZ458866 PHV458865:PHV458866 PRR458865:PRR458866 QBN458865:QBN458866 QLJ458865:QLJ458866 QVF458865:QVF458866 RFB458865:RFB458866 ROX458865:ROX458866 RYT458865:RYT458866 SIP458865:SIP458866 SSL458865:SSL458866 TCH458865:TCH458866 TMD458865:TMD458866 TVZ458865:TVZ458866 UFV458865:UFV458866 UPR458865:UPR458866 UZN458865:UZN458866 VJJ458865:VJJ458866 VTF458865:VTF458866 WDB458865:WDB458866 WMX458865:WMX458866 WWT458865:WWT458866 AJ524401:AJ524402 KH524401:KH524402 UD524401:UD524402 ADZ524401:ADZ524402 ANV524401:ANV524402 AXR524401:AXR524402 BHN524401:BHN524402 BRJ524401:BRJ524402 CBF524401:CBF524402 CLB524401:CLB524402 CUX524401:CUX524402 DET524401:DET524402 DOP524401:DOP524402 DYL524401:DYL524402 EIH524401:EIH524402 ESD524401:ESD524402 FBZ524401:FBZ524402 FLV524401:FLV524402 FVR524401:FVR524402 GFN524401:GFN524402 GPJ524401:GPJ524402 GZF524401:GZF524402 HJB524401:HJB524402 HSX524401:HSX524402 ICT524401:ICT524402 IMP524401:IMP524402 IWL524401:IWL524402 JGH524401:JGH524402 JQD524401:JQD524402 JZZ524401:JZZ524402 KJV524401:KJV524402 KTR524401:KTR524402 LDN524401:LDN524402 LNJ524401:LNJ524402 LXF524401:LXF524402 MHB524401:MHB524402 MQX524401:MQX524402 NAT524401:NAT524402 NKP524401:NKP524402 NUL524401:NUL524402 OEH524401:OEH524402 OOD524401:OOD524402 OXZ524401:OXZ524402 PHV524401:PHV524402 PRR524401:PRR524402 QBN524401:QBN524402 QLJ524401:QLJ524402 QVF524401:QVF524402 RFB524401:RFB524402 ROX524401:ROX524402 RYT524401:RYT524402 SIP524401:SIP524402 SSL524401:SSL524402 TCH524401:TCH524402 TMD524401:TMD524402 TVZ524401:TVZ524402 UFV524401:UFV524402 UPR524401:UPR524402 UZN524401:UZN524402 VJJ524401:VJJ524402 VTF524401:VTF524402 WDB524401:WDB524402 WMX524401:WMX524402 WWT524401:WWT524402 AJ589937:AJ589938 KH589937:KH589938 UD589937:UD589938 ADZ589937:ADZ589938 ANV589937:ANV589938 AXR589937:AXR589938 BHN589937:BHN589938 BRJ589937:BRJ589938 CBF589937:CBF589938 CLB589937:CLB589938 CUX589937:CUX589938 DET589937:DET589938 DOP589937:DOP589938 DYL589937:DYL589938 EIH589937:EIH589938 ESD589937:ESD589938 FBZ589937:FBZ589938 FLV589937:FLV589938 FVR589937:FVR589938 GFN589937:GFN589938 GPJ589937:GPJ589938 GZF589937:GZF589938 HJB589937:HJB589938 HSX589937:HSX589938 ICT589937:ICT589938 IMP589937:IMP589938 IWL589937:IWL589938 JGH589937:JGH589938 JQD589937:JQD589938 JZZ589937:JZZ589938 KJV589937:KJV589938 KTR589937:KTR589938 LDN589937:LDN589938 LNJ589937:LNJ589938 LXF589937:LXF589938 MHB589937:MHB589938 MQX589937:MQX589938 NAT589937:NAT589938 NKP589937:NKP589938 NUL589937:NUL589938 OEH589937:OEH589938 OOD589937:OOD589938 OXZ589937:OXZ589938 PHV589937:PHV589938 PRR589937:PRR589938 QBN589937:QBN589938 QLJ589937:QLJ589938 QVF589937:QVF589938 RFB589937:RFB589938 ROX589937:ROX589938 RYT589937:RYT589938 SIP589937:SIP589938 SSL589937:SSL589938 TCH589937:TCH589938 TMD589937:TMD589938 TVZ589937:TVZ589938 UFV589937:UFV589938 UPR589937:UPR589938 UZN589937:UZN589938 VJJ589937:VJJ589938 VTF589937:VTF589938 WDB589937:WDB589938 WMX589937:WMX589938 WWT589937:WWT589938 AJ655473:AJ655474 KH655473:KH655474 UD655473:UD655474 ADZ655473:ADZ655474 ANV655473:ANV655474 AXR655473:AXR655474 BHN655473:BHN655474 BRJ655473:BRJ655474 CBF655473:CBF655474 CLB655473:CLB655474 CUX655473:CUX655474 DET655473:DET655474 DOP655473:DOP655474 DYL655473:DYL655474 EIH655473:EIH655474 ESD655473:ESD655474 FBZ655473:FBZ655474 FLV655473:FLV655474 FVR655473:FVR655474 GFN655473:GFN655474 GPJ655473:GPJ655474 GZF655473:GZF655474 HJB655473:HJB655474 HSX655473:HSX655474 ICT655473:ICT655474 IMP655473:IMP655474 IWL655473:IWL655474 JGH655473:JGH655474 JQD655473:JQD655474 JZZ655473:JZZ655474 KJV655473:KJV655474 KTR655473:KTR655474 LDN655473:LDN655474 LNJ655473:LNJ655474 LXF655473:LXF655474 MHB655473:MHB655474 MQX655473:MQX655474 NAT655473:NAT655474 NKP655473:NKP655474 NUL655473:NUL655474 OEH655473:OEH655474 OOD655473:OOD655474 OXZ655473:OXZ655474 PHV655473:PHV655474 PRR655473:PRR655474 QBN655473:QBN655474 QLJ655473:QLJ655474 QVF655473:QVF655474 RFB655473:RFB655474 ROX655473:ROX655474 RYT655473:RYT655474 SIP655473:SIP655474 SSL655473:SSL655474 TCH655473:TCH655474 TMD655473:TMD655474 TVZ655473:TVZ655474 UFV655473:UFV655474 UPR655473:UPR655474 UZN655473:UZN655474 VJJ655473:VJJ655474 VTF655473:VTF655474 WDB655473:WDB655474 WMX655473:WMX655474 WWT655473:WWT655474 AJ721009:AJ721010 KH721009:KH721010 UD721009:UD721010 ADZ721009:ADZ721010 ANV721009:ANV721010 AXR721009:AXR721010 BHN721009:BHN721010 BRJ721009:BRJ721010 CBF721009:CBF721010 CLB721009:CLB721010 CUX721009:CUX721010 DET721009:DET721010 DOP721009:DOP721010 DYL721009:DYL721010 EIH721009:EIH721010 ESD721009:ESD721010 FBZ721009:FBZ721010 FLV721009:FLV721010 FVR721009:FVR721010 GFN721009:GFN721010 GPJ721009:GPJ721010 GZF721009:GZF721010 HJB721009:HJB721010 HSX721009:HSX721010 ICT721009:ICT721010 IMP721009:IMP721010 IWL721009:IWL721010 JGH721009:JGH721010 JQD721009:JQD721010 JZZ721009:JZZ721010 KJV721009:KJV721010 KTR721009:KTR721010 LDN721009:LDN721010 LNJ721009:LNJ721010 LXF721009:LXF721010 MHB721009:MHB721010 MQX721009:MQX721010 NAT721009:NAT721010 NKP721009:NKP721010 NUL721009:NUL721010 OEH721009:OEH721010 OOD721009:OOD721010 OXZ721009:OXZ721010 PHV721009:PHV721010 PRR721009:PRR721010 QBN721009:QBN721010 QLJ721009:QLJ721010 QVF721009:QVF721010 RFB721009:RFB721010 ROX721009:ROX721010 RYT721009:RYT721010 SIP721009:SIP721010 SSL721009:SSL721010 TCH721009:TCH721010 TMD721009:TMD721010 TVZ721009:TVZ721010 UFV721009:UFV721010 UPR721009:UPR721010 UZN721009:UZN721010 VJJ721009:VJJ721010 VTF721009:VTF721010 WDB721009:WDB721010 WMX721009:WMX721010 WWT721009:WWT721010 AJ786545:AJ786546 KH786545:KH786546 UD786545:UD786546 ADZ786545:ADZ786546 ANV786545:ANV786546 AXR786545:AXR786546 BHN786545:BHN786546 BRJ786545:BRJ786546 CBF786545:CBF786546 CLB786545:CLB786546 CUX786545:CUX786546 DET786545:DET786546 DOP786545:DOP786546 DYL786545:DYL786546 EIH786545:EIH786546 ESD786545:ESD786546 FBZ786545:FBZ786546 FLV786545:FLV786546 FVR786545:FVR786546 GFN786545:GFN786546 GPJ786545:GPJ786546 GZF786545:GZF786546 HJB786545:HJB786546 HSX786545:HSX786546 ICT786545:ICT786546 IMP786545:IMP786546 IWL786545:IWL786546 JGH786545:JGH786546 JQD786545:JQD786546 JZZ786545:JZZ786546 KJV786545:KJV786546 KTR786545:KTR786546 LDN786545:LDN786546 LNJ786545:LNJ786546 LXF786545:LXF786546 MHB786545:MHB786546 MQX786545:MQX786546 NAT786545:NAT786546 NKP786545:NKP786546 NUL786545:NUL786546 OEH786545:OEH786546 OOD786545:OOD786546 OXZ786545:OXZ786546 PHV786545:PHV786546 PRR786545:PRR786546 QBN786545:QBN786546 QLJ786545:QLJ786546 QVF786545:QVF786546 RFB786545:RFB786546 ROX786545:ROX786546 RYT786545:RYT786546 SIP786545:SIP786546 SSL786545:SSL786546 TCH786545:TCH786546 TMD786545:TMD786546 TVZ786545:TVZ786546 UFV786545:UFV786546 UPR786545:UPR786546 UZN786545:UZN786546 VJJ786545:VJJ786546 VTF786545:VTF786546 WDB786545:WDB786546 WMX786545:WMX786546 WWT786545:WWT786546 AJ852081:AJ852082 KH852081:KH852082 UD852081:UD852082 ADZ852081:ADZ852082 ANV852081:ANV852082 AXR852081:AXR852082 BHN852081:BHN852082 BRJ852081:BRJ852082 CBF852081:CBF852082 CLB852081:CLB852082 CUX852081:CUX852082 DET852081:DET852082 DOP852081:DOP852082 DYL852081:DYL852082 EIH852081:EIH852082 ESD852081:ESD852082 FBZ852081:FBZ852082 FLV852081:FLV852082 FVR852081:FVR852082 GFN852081:GFN852082 GPJ852081:GPJ852082 GZF852081:GZF852082 HJB852081:HJB852082 HSX852081:HSX852082 ICT852081:ICT852082 IMP852081:IMP852082 IWL852081:IWL852082 JGH852081:JGH852082 JQD852081:JQD852082 JZZ852081:JZZ852082 KJV852081:KJV852082 KTR852081:KTR852082 LDN852081:LDN852082 LNJ852081:LNJ852082 LXF852081:LXF852082 MHB852081:MHB852082 MQX852081:MQX852082 NAT852081:NAT852082 NKP852081:NKP852082 NUL852081:NUL852082 OEH852081:OEH852082 OOD852081:OOD852082 OXZ852081:OXZ852082 PHV852081:PHV852082 PRR852081:PRR852082 QBN852081:QBN852082 QLJ852081:QLJ852082 QVF852081:QVF852082 RFB852081:RFB852082 ROX852081:ROX852082 RYT852081:RYT852082 SIP852081:SIP852082 SSL852081:SSL852082 TCH852081:TCH852082 TMD852081:TMD852082 TVZ852081:TVZ852082 UFV852081:UFV852082 UPR852081:UPR852082 UZN852081:UZN852082 VJJ852081:VJJ852082 VTF852081:VTF852082 WDB852081:WDB852082 WMX852081:WMX852082 WWT852081:WWT852082 AJ917617:AJ917618 KH917617:KH917618 UD917617:UD917618 ADZ917617:ADZ917618 ANV917617:ANV917618 AXR917617:AXR917618 BHN917617:BHN917618 BRJ917617:BRJ917618 CBF917617:CBF917618 CLB917617:CLB917618 CUX917617:CUX917618 DET917617:DET917618 DOP917617:DOP917618 DYL917617:DYL917618 EIH917617:EIH917618 ESD917617:ESD917618 FBZ917617:FBZ917618 FLV917617:FLV917618 FVR917617:FVR917618 GFN917617:GFN917618 GPJ917617:GPJ917618 GZF917617:GZF917618 HJB917617:HJB917618 HSX917617:HSX917618 ICT917617:ICT917618 IMP917617:IMP917618 IWL917617:IWL917618 JGH917617:JGH917618 JQD917617:JQD917618 JZZ917617:JZZ917618 KJV917617:KJV917618 KTR917617:KTR917618 LDN917617:LDN917618 LNJ917617:LNJ917618 LXF917617:LXF917618 MHB917617:MHB917618 MQX917617:MQX917618 NAT917617:NAT917618 NKP917617:NKP917618 NUL917617:NUL917618 OEH917617:OEH917618 OOD917617:OOD917618 OXZ917617:OXZ917618 PHV917617:PHV917618 PRR917617:PRR917618 QBN917617:QBN917618 QLJ917617:QLJ917618 QVF917617:QVF917618 RFB917617:RFB917618 ROX917617:ROX917618 RYT917617:RYT917618 SIP917617:SIP917618 SSL917617:SSL917618 TCH917617:TCH917618 TMD917617:TMD917618 TVZ917617:TVZ917618 UFV917617:UFV917618 UPR917617:UPR917618 UZN917617:UZN917618 VJJ917617:VJJ917618 VTF917617:VTF917618 WDB917617:WDB917618 WMX917617:WMX917618 WWT917617:WWT917618 AJ983153:AJ983154 KH983153:KH983154 UD983153:UD983154 ADZ983153:ADZ983154 ANV983153:ANV983154 AXR983153:AXR983154 BHN983153:BHN983154 BRJ983153:BRJ983154 CBF983153:CBF983154 CLB983153:CLB983154 CUX983153:CUX983154 DET983153:DET983154 DOP983153:DOP983154 DYL983153:DYL983154 EIH983153:EIH983154 ESD983153:ESD983154 FBZ983153:FBZ983154 FLV983153:FLV983154 FVR983153:FVR983154 GFN983153:GFN983154 GPJ983153:GPJ983154 GZF983153:GZF983154 HJB983153:HJB983154 HSX983153:HSX983154 ICT983153:ICT983154 IMP983153:IMP983154 IWL983153:IWL983154 JGH983153:JGH983154 JQD983153:JQD983154 JZZ983153:JZZ983154 KJV983153:KJV983154 KTR983153:KTR983154 LDN983153:LDN983154 LNJ983153:LNJ983154 LXF983153:LXF983154 MHB983153:MHB983154 MQX983153:MQX983154 NAT983153:NAT983154 NKP983153:NKP983154 NUL983153:NUL983154 OEH983153:OEH983154 OOD983153:OOD983154 OXZ983153:OXZ983154 PHV983153:PHV983154 PRR983153:PRR983154 QBN983153:QBN983154 QLJ983153:QLJ983154 QVF983153:QVF983154 RFB983153:RFB983154 ROX983153:ROX983154 RYT983153:RYT983154 SIP983153:SIP983154 SSL983153:SSL983154 TCH983153:TCH983154 TMD983153:TMD983154 TVZ983153:TVZ983154 UFV983153:UFV983154 UPR983153:UPR983154 UZN983153:UZN983154 VJJ983153:VJJ983154 VTF983153:VTF983154 WDB983153:WDB983154 WMX983153:WMX983154 WWT983153:WWT983154 AN65645 KL65645 UH65645 AED65645 ANZ65645 AXV65645 BHR65645 BRN65645 CBJ65645 CLF65645 CVB65645 DEX65645 DOT65645 DYP65645 EIL65645 ESH65645 FCD65645 FLZ65645 FVV65645 GFR65645 GPN65645 GZJ65645 HJF65645 HTB65645 ICX65645 IMT65645 IWP65645 JGL65645 JQH65645 KAD65645 KJZ65645 KTV65645 LDR65645 LNN65645 LXJ65645 MHF65645 MRB65645 NAX65645 NKT65645 NUP65645 OEL65645 OOH65645 OYD65645 PHZ65645 PRV65645 QBR65645 QLN65645 QVJ65645 RFF65645 RPB65645 RYX65645 SIT65645 SSP65645 TCL65645 TMH65645 TWD65645 UFZ65645 UPV65645 UZR65645 VJN65645 VTJ65645 WDF65645 WNB65645 WWX65645 AN131181 KL131181 UH131181 AED131181 ANZ131181 AXV131181 BHR131181 BRN131181 CBJ131181 CLF131181 CVB131181 DEX131181 DOT131181 DYP131181 EIL131181 ESH131181 FCD131181 FLZ131181 FVV131181 GFR131181 GPN131181 GZJ131181 HJF131181 HTB131181 ICX131181 IMT131181 IWP131181 JGL131181 JQH131181 KAD131181 KJZ131181 KTV131181 LDR131181 LNN131181 LXJ131181 MHF131181 MRB131181 NAX131181 NKT131181 NUP131181 OEL131181 OOH131181 OYD131181 PHZ131181 PRV131181 QBR131181 QLN131181 QVJ131181 RFF131181 RPB131181 RYX131181 SIT131181 SSP131181 TCL131181 TMH131181 TWD131181 UFZ131181 UPV131181 UZR131181 VJN131181 VTJ131181 WDF131181 WNB131181 WWX131181 AN196717 KL196717 UH196717 AED196717 ANZ196717 AXV196717 BHR196717 BRN196717 CBJ196717 CLF196717 CVB196717 DEX196717 DOT196717 DYP196717 EIL196717 ESH196717 FCD196717 FLZ196717 FVV196717 GFR196717 GPN196717 GZJ196717 HJF196717 HTB196717 ICX196717 IMT196717 IWP196717 JGL196717 JQH196717 KAD196717 KJZ196717 KTV196717 LDR196717 LNN196717 LXJ196717 MHF196717 MRB196717 NAX196717 NKT196717 NUP196717 OEL196717 OOH196717 OYD196717 PHZ196717 PRV196717 QBR196717 QLN196717 QVJ196717 RFF196717 RPB196717 RYX196717 SIT196717 SSP196717 TCL196717 TMH196717 TWD196717 UFZ196717 UPV196717 UZR196717 VJN196717 VTJ196717 WDF196717 WNB196717 WWX196717 AN262253 KL262253 UH262253 AED262253 ANZ262253 AXV262253 BHR262253 BRN262253 CBJ262253 CLF262253 CVB262253 DEX262253 DOT262253 DYP262253 EIL262253 ESH262253 FCD262253 FLZ262253 FVV262253 GFR262253 GPN262253 GZJ262253 HJF262253 HTB262253 ICX262253 IMT262253 IWP262253 JGL262253 JQH262253 KAD262253 KJZ262253 KTV262253 LDR262253 LNN262253 LXJ262253 MHF262253 MRB262253 NAX262253 NKT262253 NUP262253 OEL262253 OOH262253 OYD262253 PHZ262253 PRV262253 QBR262253 QLN262253 QVJ262253 RFF262253 RPB262253 RYX262253 SIT262253 SSP262253 TCL262253 TMH262253 TWD262253 UFZ262253 UPV262253 UZR262253 VJN262253 VTJ262253 WDF262253 WNB262253 WWX262253 AN327789 KL327789 UH327789 AED327789 ANZ327789 AXV327789 BHR327789 BRN327789 CBJ327789 CLF327789 CVB327789 DEX327789 DOT327789 DYP327789 EIL327789 ESH327789 FCD327789 FLZ327789 FVV327789 GFR327789 GPN327789 GZJ327789 HJF327789 HTB327789 ICX327789 IMT327789 IWP327789 JGL327789 JQH327789 KAD327789 KJZ327789 KTV327789 LDR327789 LNN327789 LXJ327789 MHF327789 MRB327789 NAX327789 NKT327789 NUP327789 OEL327789 OOH327789 OYD327789 PHZ327789 PRV327789 QBR327789 QLN327789 QVJ327789 RFF327789 RPB327789 RYX327789 SIT327789 SSP327789 TCL327789 TMH327789 TWD327789 UFZ327789 UPV327789 UZR327789 VJN327789 VTJ327789 WDF327789 WNB327789 WWX327789 AN393325 KL393325 UH393325 AED393325 ANZ393325 AXV393325 BHR393325 BRN393325 CBJ393325 CLF393325 CVB393325 DEX393325 DOT393325 DYP393325 EIL393325 ESH393325 FCD393325 FLZ393325 FVV393325 GFR393325 GPN393325 GZJ393325 HJF393325 HTB393325 ICX393325 IMT393325 IWP393325 JGL393325 JQH393325 KAD393325 KJZ393325 KTV393325 LDR393325 LNN393325 LXJ393325 MHF393325 MRB393325 NAX393325 NKT393325 NUP393325 OEL393325 OOH393325 OYD393325 PHZ393325 PRV393325 QBR393325 QLN393325 QVJ393325 RFF393325 RPB393325 RYX393325 SIT393325 SSP393325 TCL393325 TMH393325 TWD393325 UFZ393325 UPV393325 UZR393325 VJN393325 VTJ393325 WDF393325 WNB393325 WWX393325 AN458861 KL458861 UH458861 AED458861 ANZ458861 AXV458861 BHR458861 BRN458861 CBJ458861 CLF458861 CVB458861 DEX458861 DOT458861 DYP458861 EIL458861 ESH458861 FCD458861 FLZ458861 FVV458861 GFR458861 GPN458861 GZJ458861 HJF458861 HTB458861 ICX458861 IMT458861 IWP458861 JGL458861 JQH458861 KAD458861 KJZ458861 KTV458861 LDR458861 LNN458861 LXJ458861 MHF458861 MRB458861 NAX458861 NKT458861 NUP458861 OEL458861 OOH458861 OYD458861 PHZ458861 PRV458861 QBR458861 QLN458861 QVJ458861 RFF458861 RPB458861 RYX458861 SIT458861 SSP458861 TCL458861 TMH458861 TWD458861 UFZ458861 UPV458861 UZR458861 VJN458861 VTJ458861 WDF458861 WNB458861 WWX458861 AN524397 KL524397 UH524397 AED524397 ANZ524397 AXV524397 BHR524397 BRN524397 CBJ524397 CLF524397 CVB524397 DEX524397 DOT524397 DYP524397 EIL524397 ESH524397 FCD524397 FLZ524397 FVV524397 GFR524397 GPN524397 GZJ524397 HJF524397 HTB524397 ICX524397 IMT524397 IWP524397 JGL524397 JQH524397 KAD524397 KJZ524397 KTV524397 LDR524397 LNN524397 LXJ524397 MHF524397 MRB524397 NAX524397 NKT524397 NUP524397 OEL524397 OOH524397 OYD524397 PHZ524397 PRV524397 QBR524397 QLN524397 QVJ524397 RFF524397 RPB524397 RYX524397 SIT524397 SSP524397 TCL524397 TMH524397 TWD524397 UFZ524397 UPV524397 UZR524397 VJN524397 VTJ524397 WDF524397 WNB524397 WWX524397 AN589933 KL589933 UH589933 AED589933 ANZ589933 AXV589933 BHR589933 BRN589933 CBJ589933 CLF589933 CVB589933 DEX589933 DOT589933 DYP589933 EIL589933 ESH589933 FCD589933 FLZ589933 FVV589933 GFR589933 GPN589933 GZJ589933 HJF589933 HTB589933 ICX589933 IMT589933 IWP589933 JGL589933 JQH589933 KAD589933 KJZ589933 KTV589933 LDR589933 LNN589933 LXJ589933 MHF589933 MRB589933 NAX589933 NKT589933 NUP589933 OEL589933 OOH589933 OYD589933 PHZ589933 PRV589933 QBR589933 QLN589933 QVJ589933 RFF589933 RPB589933 RYX589933 SIT589933 SSP589933 TCL589933 TMH589933 TWD589933 UFZ589933 UPV589933 UZR589933 VJN589933 VTJ589933 WDF589933 WNB589933 WWX589933 AN655469 KL655469 UH655469 AED655469 ANZ655469 AXV655469 BHR655469 BRN655469 CBJ655469 CLF655469 CVB655469 DEX655469 DOT655469 DYP655469 EIL655469 ESH655469 FCD655469 FLZ655469 FVV655469 GFR655469 GPN655469 GZJ655469 HJF655469 HTB655469 ICX655469 IMT655469 IWP655469 JGL655469 JQH655469 KAD655469 KJZ655469 KTV655469 LDR655469 LNN655469 LXJ655469 MHF655469 MRB655469 NAX655469 NKT655469 NUP655469 OEL655469 OOH655469 OYD655469 PHZ655469 PRV655469 QBR655469 QLN655469 QVJ655469 RFF655469 RPB655469 RYX655469 SIT655469 SSP655469 TCL655469 TMH655469 TWD655469 UFZ655469 UPV655469 UZR655469 VJN655469 VTJ655469 WDF655469 WNB655469 WWX655469 AN721005 KL721005 UH721005 AED721005 ANZ721005 AXV721005 BHR721005 BRN721005 CBJ721005 CLF721005 CVB721005 DEX721005 DOT721005 DYP721005 EIL721005 ESH721005 FCD721005 FLZ721005 FVV721005 GFR721005 GPN721005 GZJ721005 HJF721005 HTB721005 ICX721005 IMT721005 IWP721005 JGL721005 JQH721005 KAD721005 KJZ721005 KTV721005 LDR721005 LNN721005 LXJ721005 MHF721005 MRB721005 NAX721005 NKT721005 NUP721005 OEL721005 OOH721005 OYD721005 PHZ721005 PRV721005 QBR721005 QLN721005 QVJ721005 RFF721005 RPB721005 RYX721005 SIT721005 SSP721005 TCL721005 TMH721005 TWD721005 UFZ721005 UPV721005 UZR721005 VJN721005 VTJ721005 WDF721005 WNB721005 WWX721005 AN786541 KL786541 UH786541 AED786541 ANZ786541 AXV786541 BHR786541 BRN786541 CBJ786541 CLF786541 CVB786541 DEX786541 DOT786541 DYP786541 EIL786541 ESH786541 FCD786541 FLZ786541 FVV786541 GFR786541 GPN786541 GZJ786541 HJF786541 HTB786541 ICX786541 IMT786541 IWP786541 JGL786541 JQH786541 KAD786541 KJZ786541 KTV786541 LDR786541 LNN786541 LXJ786541 MHF786541 MRB786541 NAX786541 NKT786541 NUP786541 OEL786541 OOH786541 OYD786541 PHZ786541 PRV786541 QBR786541 QLN786541 QVJ786541 RFF786541 RPB786541 RYX786541 SIT786541 SSP786541 TCL786541 TMH786541 TWD786541 UFZ786541 UPV786541 UZR786541 VJN786541 VTJ786541 WDF786541 WNB786541 WWX786541 AN852077 KL852077 UH852077 AED852077 ANZ852077 AXV852077 BHR852077 BRN852077 CBJ852077 CLF852077 CVB852077 DEX852077 DOT852077 DYP852077 EIL852077 ESH852077 FCD852077 FLZ852077 FVV852077 GFR852077 GPN852077 GZJ852077 HJF852077 HTB852077 ICX852077 IMT852077 IWP852077 JGL852077 JQH852077 KAD852077 KJZ852077 KTV852077 LDR852077 LNN852077 LXJ852077 MHF852077 MRB852077 NAX852077 NKT852077 NUP852077 OEL852077 OOH852077 OYD852077 PHZ852077 PRV852077 QBR852077 QLN852077 QVJ852077 RFF852077 RPB852077 RYX852077 SIT852077 SSP852077 TCL852077 TMH852077 TWD852077 UFZ852077 UPV852077 UZR852077 VJN852077 VTJ852077 WDF852077 WNB852077 WWX852077 AN917613 KL917613 UH917613 AED917613 ANZ917613 AXV917613 BHR917613 BRN917613 CBJ917613 CLF917613 CVB917613 DEX917613 DOT917613 DYP917613 EIL917613 ESH917613 FCD917613 FLZ917613 FVV917613 GFR917613 GPN917613 GZJ917613 HJF917613 HTB917613 ICX917613 IMT917613 IWP917613 JGL917613 JQH917613 KAD917613 KJZ917613 KTV917613 LDR917613 LNN917613 LXJ917613 MHF917613 MRB917613 NAX917613 NKT917613 NUP917613 OEL917613 OOH917613 OYD917613 PHZ917613 PRV917613 QBR917613 QLN917613 QVJ917613 RFF917613 RPB917613 RYX917613 SIT917613 SSP917613 TCL917613 TMH917613 TWD917613 UFZ917613 UPV917613 UZR917613 VJN917613 VTJ917613 WDF917613 WNB917613 WWX917613 AN983149 KL983149 UH983149 AED983149 ANZ983149 AXV983149 BHR983149 BRN983149 CBJ983149 CLF983149 CVB983149 DEX983149 DOT983149 DYP983149 EIL983149 ESH983149 FCD983149 FLZ983149 FVV983149 GFR983149 GPN983149 GZJ983149 HJF983149 HTB983149 ICX983149 IMT983149 IWP983149 JGL983149 JQH983149 KAD983149 KJZ983149 KTV983149 LDR983149 LNN983149 LXJ983149 MHF983149 MRB983149 NAX983149 NKT983149 NUP983149 OEL983149 OOH983149 OYD983149 PHZ983149 PRV983149 QBR983149 QLN983149 QVJ983149 RFF983149 RPB983149 RYX983149 SIT983149 SSP983149 TCL983149 TMH983149 TWD983149 UFZ983149 UPV983149 UZR983149 VJN983149 VTJ983149 WDF983149 WNB983149 WWX983149 AN65651:AN65652 KL65651:KL65652 UH65651:UH65652 AED65651:AED65652 ANZ65651:ANZ65652 AXV65651:AXV65652 BHR65651:BHR65652 BRN65651:BRN65652 CBJ65651:CBJ65652 CLF65651:CLF65652 CVB65651:CVB65652 DEX65651:DEX65652 DOT65651:DOT65652 DYP65651:DYP65652 EIL65651:EIL65652 ESH65651:ESH65652 FCD65651:FCD65652 FLZ65651:FLZ65652 FVV65651:FVV65652 GFR65651:GFR65652 GPN65651:GPN65652 GZJ65651:GZJ65652 HJF65651:HJF65652 HTB65651:HTB65652 ICX65651:ICX65652 IMT65651:IMT65652 IWP65651:IWP65652 JGL65651:JGL65652 JQH65651:JQH65652 KAD65651:KAD65652 KJZ65651:KJZ65652 KTV65651:KTV65652 LDR65651:LDR65652 LNN65651:LNN65652 LXJ65651:LXJ65652 MHF65651:MHF65652 MRB65651:MRB65652 NAX65651:NAX65652 NKT65651:NKT65652 NUP65651:NUP65652 OEL65651:OEL65652 OOH65651:OOH65652 OYD65651:OYD65652 PHZ65651:PHZ65652 PRV65651:PRV65652 QBR65651:QBR65652 QLN65651:QLN65652 QVJ65651:QVJ65652 RFF65651:RFF65652 RPB65651:RPB65652 RYX65651:RYX65652 SIT65651:SIT65652 SSP65651:SSP65652 TCL65651:TCL65652 TMH65651:TMH65652 TWD65651:TWD65652 UFZ65651:UFZ65652 UPV65651:UPV65652 UZR65651:UZR65652 VJN65651:VJN65652 VTJ65651:VTJ65652 WDF65651:WDF65652 WNB65651:WNB65652 WWX65651:WWX65652 AN131187:AN131188 KL131187:KL131188 UH131187:UH131188 AED131187:AED131188 ANZ131187:ANZ131188 AXV131187:AXV131188 BHR131187:BHR131188 BRN131187:BRN131188 CBJ131187:CBJ131188 CLF131187:CLF131188 CVB131187:CVB131188 DEX131187:DEX131188 DOT131187:DOT131188 DYP131187:DYP131188 EIL131187:EIL131188 ESH131187:ESH131188 FCD131187:FCD131188 FLZ131187:FLZ131188 FVV131187:FVV131188 GFR131187:GFR131188 GPN131187:GPN131188 GZJ131187:GZJ131188 HJF131187:HJF131188 HTB131187:HTB131188 ICX131187:ICX131188 IMT131187:IMT131188 IWP131187:IWP131188 JGL131187:JGL131188 JQH131187:JQH131188 KAD131187:KAD131188 KJZ131187:KJZ131188 KTV131187:KTV131188 LDR131187:LDR131188 LNN131187:LNN131188 LXJ131187:LXJ131188 MHF131187:MHF131188 MRB131187:MRB131188 NAX131187:NAX131188 NKT131187:NKT131188 NUP131187:NUP131188 OEL131187:OEL131188 OOH131187:OOH131188 OYD131187:OYD131188 PHZ131187:PHZ131188 PRV131187:PRV131188 QBR131187:QBR131188 QLN131187:QLN131188 QVJ131187:QVJ131188 RFF131187:RFF131188 RPB131187:RPB131188 RYX131187:RYX131188 SIT131187:SIT131188 SSP131187:SSP131188 TCL131187:TCL131188 TMH131187:TMH131188 TWD131187:TWD131188 UFZ131187:UFZ131188 UPV131187:UPV131188 UZR131187:UZR131188 VJN131187:VJN131188 VTJ131187:VTJ131188 WDF131187:WDF131188 WNB131187:WNB131188 WWX131187:WWX131188 AN196723:AN196724 KL196723:KL196724 UH196723:UH196724 AED196723:AED196724 ANZ196723:ANZ196724 AXV196723:AXV196724 BHR196723:BHR196724 BRN196723:BRN196724 CBJ196723:CBJ196724 CLF196723:CLF196724 CVB196723:CVB196724 DEX196723:DEX196724 DOT196723:DOT196724 DYP196723:DYP196724 EIL196723:EIL196724 ESH196723:ESH196724 FCD196723:FCD196724 FLZ196723:FLZ196724 FVV196723:FVV196724 GFR196723:GFR196724 GPN196723:GPN196724 GZJ196723:GZJ196724 HJF196723:HJF196724 HTB196723:HTB196724 ICX196723:ICX196724 IMT196723:IMT196724 IWP196723:IWP196724 JGL196723:JGL196724 JQH196723:JQH196724 KAD196723:KAD196724 KJZ196723:KJZ196724 KTV196723:KTV196724 LDR196723:LDR196724 LNN196723:LNN196724 LXJ196723:LXJ196724 MHF196723:MHF196724 MRB196723:MRB196724 NAX196723:NAX196724 NKT196723:NKT196724 NUP196723:NUP196724 OEL196723:OEL196724 OOH196723:OOH196724 OYD196723:OYD196724 PHZ196723:PHZ196724 PRV196723:PRV196724 QBR196723:QBR196724 QLN196723:QLN196724 QVJ196723:QVJ196724 RFF196723:RFF196724 RPB196723:RPB196724 RYX196723:RYX196724 SIT196723:SIT196724 SSP196723:SSP196724 TCL196723:TCL196724 TMH196723:TMH196724 TWD196723:TWD196724 UFZ196723:UFZ196724 UPV196723:UPV196724 UZR196723:UZR196724 VJN196723:VJN196724 VTJ196723:VTJ196724 WDF196723:WDF196724 WNB196723:WNB196724 WWX196723:WWX196724 AN262259:AN262260 KL262259:KL262260 UH262259:UH262260 AED262259:AED262260 ANZ262259:ANZ262260 AXV262259:AXV262260 BHR262259:BHR262260 BRN262259:BRN262260 CBJ262259:CBJ262260 CLF262259:CLF262260 CVB262259:CVB262260 DEX262259:DEX262260 DOT262259:DOT262260 DYP262259:DYP262260 EIL262259:EIL262260 ESH262259:ESH262260 FCD262259:FCD262260 FLZ262259:FLZ262260 FVV262259:FVV262260 GFR262259:GFR262260 GPN262259:GPN262260 GZJ262259:GZJ262260 HJF262259:HJF262260 HTB262259:HTB262260 ICX262259:ICX262260 IMT262259:IMT262260 IWP262259:IWP262260 JGL262259:JGL262260 JQH262259:JQH262260 KAD262259:KAD262260 KJZ262259:KJZ262260 KTV262259:KTV262260 LDR262259:LDR262260 LNN262259:LNN262260 LXJ262259:LXJ262260 MHF262259:MHF262260 MRB262259:MRB262260 NAX262259:NAX262260 NKT262259:NKT262260 NUP262259:NUP262260 OEL262259:OEL262260 OOH262259:OOH262260 OYD262259:OYD262260 PHZ262259:PHZ262260 PRV262259:PRV262260 QBR262259:QBR262260 QLN262259:QLN262260 QVJ262259:QVJ262260 RFF262259:RFF262260 RPB262259:RPB262260 RYX262259:RYX262260 SIT262259:SIT262260 SSP262259:SSP262260 TCL262259:TCL262260 TMH262259:TMH262260 TWD262259:TWD262260 UFZ262259:UFZ262260 UPV262259:UPV262260 UZR262259:UZR262260 VJN262259:VJN262260 VTJ262259:VTJ262260 WDF262259:WDF262260 WNB262259:WNB262260 WWX262259:WWX262260 AN327795:AN327796 KL327795:KL327796 UH327795:UH327796 AED327795:AED327796 ANZ327795:ANZ327796 AXV327795:AXV327796 BHR327795:BHR327796 BRN327795:BRN327796 CBJ327795:CBJ327796 CLF327795:CLF327796 CVB327795:CVB327796 DEX327795:DEX327796 DOT327795:DOT327796 DYP327795:DYP327796 EIL327795:EIL327796 ESH327795:ESH327796 FCD327795:FCD327796 FLZ327795:FLZ327796 FVV327795:FVV327796 GFR327795:GFR327796 GPN327795:GPN327796 GZJ327795:GZJ327796 HJF327795:HJF327796 HTB327795:HTB327796 ICX327795:ICX327796 IMT327795:IMT327796 IWP327795:IWP327796 JGL327795:JGL327796 JQH327795:JQH327796 KAD327795:KAD327796 KJZ327795:KJZ327796 KTV327795:KTV327796 LDR327795:LDR327796 LNN327795:LNN327796 LXJ327795:LXJ327796 MHF327795:MHF327796 MRB327795:MRB327796 NAX327795:NAX327796 NKT327795:NKT327796 NUP327795:NUP327796 OEL327795:OEL327796 OOH327795:OOH327796 OYD327795:OYD327796 PHZ327795:PHZ327796 PRV327795:PRV327796 QBR327795:QBR327796 QLN327795:QLN327796 QVJ327795:QVJ327796 RFF327795:RFF327796 RPB327795:RPB327796 RYX327795:RYX327796 SIT327795:SIT327796 SSP327795:SSP327796 TCL327795:TCL327796 TMH327795:TMH327796 TWD327795:TWD327796 UFZ327795:UFZ327796 UPV327795:UPV327796 UZR327795:UZR327796 VJN327795:VJN327796 VTJ327795:VTJ327796 WDF327795:WDF327796 WNB327795:WNB327796 WWX327795:WWX327796 AN393331:AN393332 KL393331:KL393332 UH393331:UH393332 AED393331:AED393332 ANZ393331:ANZ393332 AXV393331:AXV393332 BHR393331:BHR393332 BRN393331:BRN393332 CBJ393331:CBJ393332 CLF393331:CLF393332 CVB393331:CVB393332 DEX393331:DEX393332 DOT393331:DOT393332 DYP393331:DYP393332 EIL393331:EIL393332 ESH393331:ESH393332 FCD393331:FCD393332 FLZ393331:FLZ393332 FVV393331:FVV393332 GFR393331:GFR393332 GPN393331:GPN393332 GZJ393331:GZJ393332 HJF393331:HJF393332 HTB393331:HTB393332 ICX393331:ICX393332 IMT393331:IMT393332 IWP393331:IWP393332 JGL393331:JGL393332 JQH393331:JQH393332 KAD393331:KAD393332 KJZ393331:KJZ393332 KTV393331:KTV393332 LDR393331:LDR393332 LNN393331:LNN393332 LXJ393331:LXJ393332 MHF393331:MHF393332 MRB393331:MRB393332 NAX393331:NAX393332 NKT393331:NKT393332 NUP393331:NUP393332 OEL393331:OEL393332 OOH393331:OOH393332 OYD393331:OYD393332 PHZ393331:PHZ393332 PRV393331:PRV393332 QBR393331:QBR393332 QLN393331:QLN393332 QVJ393331:QVJ393332 RFF393331:RFF393332 RPB393331:RPB393332 RYX393331:RYX393332 SIT393331:SIT393332 SSP393331:SSP393332 TCL393331:TCL393332 TMH393331:TMH393332 TWD393331:TWD393332 UFZ393331:UFZ393332 UPV393331:UPV393332 UZR393331:UZR393332 VJN393331:VJN393332 VTJ393331:VTJ393332 WDF393331:WDF393332 WNB393331:WNB393332 WWX393331:WWX393332 AN458867:AN458868 KL458867:KL458868 UH458867:UH458868 AED458867:AED458868 ANZ458867:ANZ458868 AXV458867:AXV458868 BHR458867:BHR458868 BRN458867:BRN458868 CBJ458867:CBJ458868 CLF458867:CLF458868 CVB458867:CVB458868 DEX458867:DEX458868 DOT458867:DOT458868 DYP458867:DYP458868 EIL458867:EIL458868 ESH458867:ESH458868 FCD458867:FCD458868 FLZ458867:FLZ458868 FVV458867:FVV458868 GFR458867:GFR458868 GPN458867:GPN458868 GZJ458867:GZJ458868 HJF458867:HJF458868 HTB458867:HTB458868 ICX458867:ICX458868 IMT458867:IMT458868 IWP458867:IWP458868 JGL458867:JGL458868 JQH458867:JQH458868 KAD458867:KAD458868 KJZ458867:KJZ458868 KTV458867:KTV458868 LDR458867:LDR458868 LNN458867:LNN458868 LXJ458867:LXJ458868 MHF458867:MHF458868 MRB458867:MRB458868 NAX458867:NAX458868 NKT458867:NKT458868 NUP458867:NUP458868 OEL458867:OEL458868 OOH458867:OOH458868 OYD458867:OYD458868 PHZ458867:PHZ458868 PRV458867:PRV458868 QBR458867:QBR458868 QLN458867:QLN458868 QVJ458867:QVJ458868 RFF458867:RFF458868 RPB458867:RPB458868 RYX458867:RYX458868 SIT458867:SIT458868 SSP458867:SSP458868 TCL458867:TCL458868 TMH458867:TMH458868 TWD458867:TWD458868 UFZ458867:UFZ458868 UPV458867:UPV458868 UZR458867:UZR458868 VJN458867:VJN458868 VTJ458867:VTJ458868 WDF458867:WDF458868 WNB458867:WNB458868 WWX458867:WWX458868 AN524403:AN524404 KL524403:KL524404 UH524403:UH524404 AED524403:AED524404 ANZ524403:ANZ524404 AXV524403:AXV524404 BHR524403:BHR524404 BRN524403:BRN524404 CBJ524403:CBJ524404 CLF524403:CLF524404 CVB524403:CVB524404 DEX524403:DEX524404 DOT524403:DOT524404 DYP524403:DYP524404 EIL524403:EIL524404 ESH524403:ESH524404 FCD524403:FCD524404 FLZ524403:FLZ524404 FVV524403:FVV524404 GFR524403:GFR524404 GPN524403:GPN524404 GZJ524403:GZJ524404 HJF524403:HJF524404 HTB524403:HTB524404 ICX524403:ICX524404 IMT524403:IMT524404 IWP524403:IWP524404 JGL524403:JGL524404 JQH524403:JQH524404 KAD524403:KAD524404 KJZ524403:KJZ524404 KTV524403:KTV524404 LDR524403:LDR524404 LNN524403:LNN524404 LXJ524403:LXJ524404 MHF524403:MHF524404 MRB524403:MRB524404 NAX524403:NAX524404 NKT524403:NKT524404 NUP524403:NUP524404 OEL524403:OEL524404 OOH524403:OOH524404 OYD524403:OYD524404 PHZ524403:PHZ524404 PRV524403:PRV524404 QBR524403:QBR524404 QLN524403:QLN524404 QVJ524403:QVJ524404 RFF524403:RFF524404 RPB524403:RPB524404 RYX524403:RYX524404 SIT524403:SIT524404 SSP524403:SSP524404 TCL524403:TCL524404 TMH524403:TMH524404 TWD524403:TWD524404 UFZ524403:UFZ524404 UPV524403:UPV524404 UZR524403:UZR524404 VJN524403:VJN524404 VTJ524403:VTJ524404 WDF524403:WDF524404 WNB524403:WNB524404 WWX524403:WWX524404 AN589939:AN589940 KL589939:KL589940 UH589939:UH589940 AED589939:AED589940 ANZ589939:ANZ589940 AXV589939:AXV589940 BHR589939:BHR589940 BRN589939:BRN589940 CBJ589939:CBJ589940 CLF589939:CLF589940 CVB589939:CVB589940 DEX589939:DEX589940 DOT589939:DOT589940 DYP589939:DYP589940 EIL589939:EIL589940 ESH589939:ESH589940 FCD589939:FCD589940 FLZ589939:FLZ589940 FVV589939:FVV589940 GFR589939:GFR589940 GPN589939:GPN589940 GZJ589939:GZJ589940 HJF589939:HJF589940 HTB589939:HTB589940 ICX589939:ICX589940 IMT589939:IMT589940 IWP589939:IWP589940 JGL589939:JGL589940 JQH589939:JQH589940 KAD589939:KAD589940 KJZ589939:KJZ589940 KTV589939:KTV589940 LDR589939:LDR589940 LNN589939:LNN589940 LXJ589939:LXJ589940 MHF589939:MHF589940 MRB589939:MRB589940 NAX589939:NAX589940 NKT589939:NKT589940 NUP589939:NUP589940 OEL589939:OEL589940 OOH589939:OOH589940 OYD589939:OYD589940 PHZ589939:PHZ589940 PRV589939:PRV589940 QBR589939:QBR589940 QLN589939:QLN589940 QVJ589939:QVJ589940 RFF589939:RFF589940 RPB589939:RPB589940 RYX589939:RYX589940 SIT589939:SIT589940 SSP589939:SSP589940 TCL589939:TCL589940 TMH589939:TMH589940 TWD589939:TWD589940 UFZ589939:UFZ589940 UPV589939:UPV589940 UZR589939:UZR589940 VJN589939:VJN589940 VTJ589939:VTJ589940 WDF589939:WDF589940 WNB589939:WNB589940 WWX589939:WWX589940 AN655475:AN655476 KL655475:KL655476 UH655475:UH655476 AED655475:AED655476 ANZ655475:ANZ655476 AXV655475:AXV655476 BHR655475:BHR655476 BRN655475:BRN655476 CBJ655475:CBJ655476 CLF655475:CLF655476 CVB655475:CVB655476 DEX655475:DEX655476 DOT655475:DOT655476 DYP655475:DYP655476 EIL655475:EIL655476 ESH655475:ESH655476 FCD655475:FCD655476 FLZ655475:FLZ655476 FVV655475:FVV655476 GFR655475:GFR655476 GPN655475:GPN655476 GZJ655475:GZJ655476 HJF655475:HJF655476 HTB655475:HTB655476 ICX655475:ICX655476 IMT655475:IMT655476 IWP655475:IWP655476 JGL655475:JGL655476 JQH655475:JQH655476 KAD655475:KAD655476 KJZ655475:KJZ655476 KTV655475:KTV655476 LDR655475:LDR655476 LNN655475:LNN655476 LXJ655475:LXJ655476 MHF655475:MHF655476 MRB655475:MRB655476 NAX655475:NAX655476 NKT655475:NKT655476 NUP655475:NUP655476 OEL655475:OEL655476 OOH655475:OOH655476 OYD655475:OYD655476 PHZ655475:PHZ655476 PRV655475:PRV655476 QBR655475:QBR655476 QLN655475:QLN655476 QVJ655475:QVJ655476 RFF655475:RFF655476 RPB655475:RPB655476 RYX655475:RYX655476 SIT655475:SIT655476 SSP655475:SSP655476 TCL655475:TCL655476 TMH655475:TMH655476 TWD655475:TWD655476 UFZ655475:UFZ655476 UPV655475:UPV655476 UZR655475:UZR655476 VJN655475:VJN655476 VTJ655475:VTJ655476 WDF655475:WDF655476 WNB655475:WNB655476 WWX655475:WWX655476 AN721011:AN721012 KL721011:KL721012 UH721011:UH721012 AED721011:AED721012 ANZ721011:ANZ721012 AXV721011:AXV721012 BHR721011:BHR721012 BRN721011:BRN721012 CBJ721011:CBJ721012 CLF721011:CLF721012 CVB721011:CVB721012 DEX721011:DEX721012 DOT721011:DOT721012 DYP721011:DYP721012 EIL721011:EIL721012 ESH721011:ESH721012 FCD721011:FCD721012 FLZ721011:FLZ721012 FVV721011:FVV721012 GFR721011:GFR721012 GPN721011:GPN721012 GZJ721011:GZJ721012 HJF721011:HJF721012 HTB721011:HTB721012 ICX721011:ICX721012 IMT721011:IMT721012 IWP721011:IWP721012 JGL721011:JGL721012 JQH721011:JQH721012 KAD721011:KAD721012 KJZ721011:KJZ721012 KTV721011:KTV721012 LDR721011:LDR721012 LNN721011:LNN721012 LXJ721011:LXJ721012 MHF721011:MHF721012 MRB721011:MRB721012 NAX721011:NAX721012 NKT721011:NKT721012 NUP721011:NUP721012 OEL721011:OEL721012 OOH721011:OOH721012 OYD721011:OYD721012 PHZ721011:PHZ721012 PRV721011:PRV721012 QBR721011:QBR721012 QLN721011:QLN721012 QVJ721011:QVJ721012 RFF721011:RFF721012 RPB721011:RPB721012 RYX721011:RYX721012 SIT721011:SIT721012 SSP721011:SSP721012 TCL721011:TCL721012 TMH721011:TMH721012 TWD721011:TWD721012 UFZ721011:UFZ721012 UPV721011:UPV721012 UZR721011:UZR721012 VJN721011:VJN721012 VTJ721011:VTJ721012 WDF721011:WDF721012 WNB721011:WNB721012 WWX721011:WWX721012 AN786547:AN786548 KL786547:KL786548 UH786547:UH786548 AED786547:AED786548 ANZ786547:ANZ786548 AXV786547:AXV786548 BHR786547:BHR786548 BRN786547:BRN786548 CBJ786547:CBJ786548 CLF786547:CLF786548 CVB786547:CVB786548 DEX786547:DEX786548 DOT786547:DOT786548 DYP786547:DYP786548 EIL786547:EIL786548 ESH786547:ESH786548 FCD786547:FCD786548 FLZ786547:FLZ786548 FVV786547:FVV786548 GFR786547:GFR786548 GPN786547:GPN786548 GZJ786547:GZJ786548 HJF786547:HJF786548 HTB786547:HTB786548 ICX786547:ICX786548 IMT786547:IMT786548 IWP786547:IWP786548 JGL786547:JGL786548 JQH786547:JQH786548 KAD786547:KAD786548 KJZ786547:KJZ786548 KTV786547:KTV786548 LDR786547:LDR786548 LNN786547:LNN786548 LXJ786547:LXJ786548 MHF786547:MHF786548 MRB786547:MRB786548 NAX786547:NAX786548 NKT786547:NKT786548 NUP786547:NUP786548 OEL786547:OEL786548 OOH786547:OOH786548 OYD786547:OYD786548 PHZ786547:PHZ786548 PRV786547:PRV786548 QBR786547:QBR786548 QLN786547:QLN786548 QVJ786547:QVJ786548 RFF786547:RFF786548 RPB786547:RPB786548 RYX786547:RYX786548 SIT786547:SIT786548 SSP786547:SSP786548 TCL786547:TCL786548 TMH786547:TMH786548 TWD786547:TWD786548 UFZ786547:UFZ786548 UPV786547:UPV786548 UZR786547:UZR786548 VJN786547:VJN786548 VTJ786547:VTJ786548 WDF786547:WDF786548 WNB786547:WNB786548 WWX786547:WWX786548 AN852083:AN852084 KL852083:KL852084 UH852083:UH852084 AED852083:AED852084 ANZ852083:ANZ852084 AXV852083:AXV852084 BHR852083:BHR852084 BRN852083:BRN852084 CBJ852083:CBJ852084 CLF852083:CLF852084 CVB852083:CVB852084 DEX852083:DEX852084 DOT852083:DOT852084 DYP852083:DYP852084 EIL852083:EIL852084 ESH852083:ESH852084 FCD852083:FCD852084 FLZ852083:FLZ852084 FVV852083:FVV852084 GFR852083:GFR852084 GPN852083:GPN852084 GZJ852083:GZJ852084 HJF852083:HJF852084 HTB852083:HTB852084 ICX852083:ICX852084 IMT852083:IMT852084 IWP852083:IWP852084 JGL852083:JGL852084 JQH852083:JQH852084 KAD852083:KAD852084 KJZ852083:KJZ852084 KTV852083:KTV852084 LDR852083:LDR852084 LNN852083:LNN852084 LXJ852083:LXJ852084 MHF852083:MHF852084 MRB852083:MRB852084 NAX852083:NAX852084 NKT852083:NKT852084 NUP852083:NUP852084 OEL852083:OEL852084 OOH852083:OOH852084 OYD852083:OYD852084 PHZ852083:PHZ852084 PRV852083:PRV852084 QBR852083:QBR852084 QLN852083:QLN852084 QVJ852083:QVJ852084 RFF852083:RFF852084 RPB852083:RPB852084 RYX852083:RYX852084 SIT852083:SIT852084 SSP852083:SSP852084 TCL852083:TCL852084 TMH852083:TMH852084 TWD852083:TWD852084 UFZ852083:UFZ852084 UPV852083:UPV852084 UZR852083:UZR852084 VJN852083:VJN852084 VTJ852083:VTJ852084 WDF852083:WDF852084 WNB852083:WNB852084 WWX852083:WWX852084 AN917619:AN917620 KL917619:KL917620 UH917619:UH917620 AED917619:AED917620 ANZ917619:ANZ917620 AXV917619:AXV917620 BHR917619:BHR917620 BRN917619:BRN917620 CBJ917619:CBJ917620 CLF917619:CLF917620 CVB917619:CVB917620 DEX917619:DEX917620 DOT917619:DOT917620 DYP917619:DYP917620 EIL917619:EIL917620 ESH917619:ESH917620 FCD917619:FCD917620 FLZ917619:FLZ917620 FVV917619:FVV917620 GFR917619:GFR917620 GPN917619:GPN917620 GZJ917619:GZJ917620 HJF917619:HJF917620 HTB917619:HTB917620 ICX917619:ICX917620 IMT917619:IMT917620 IWP917619:IWP917620 JGL917619:JGL917620 JQH917619:JQH917620 KAD917619:KAD917620 KJZ917619:KJZ917620 KTV917619:KTV917620 LDR917619:LDR917620 LNN917619:LNN917620 LXJ917619:LXJ917620 MHF917619:MHF917620 MRB917619:MRB917620 NAX917619:NAX917620 NKT917619:NKT917620 NUP917619:NUP917620 OEL917619:OEL917620 OOH917619:OOH917620 OYD917619:OYD917620 PHZ917619:PHZ917620 PRV917619:PRV917620 QBR917619:QBR917620 QLN917619:QLN917620 QVJ917619:QVJ917620 RFF917619:RFF917620 RPB917619:RPB917620 RYX917619:RYX917620 SIT917619:SIT917620 SSP917619:SSP917620 TCL917619:TCL917620 TMH917619:TMH917620 TWD917619:TWD917620 UFZ917619:UFZ917620 UPV917619:UPV917620 UZR917619:UZR917620 VJN917619:VJN917620 VTJ917619:VTJ917620 WDF917619:WDF917620 WNB917619:WNB917620 WWX917619:WWX917620 AN983155:AN983156 KL983155:KL983156 UH983155:UH983156 AED983155:AED983156 ANZ983155:ANZ983156 AXV983155:AXV983156 BHR983155:BHR983156 BRN983155:BRN983156 CBJ983155:CBJ983156 CLF983155:CLF983156 CVB983155:CVB983156 DEX983155:DEX983156 DOT983155:DOT983156 DYP983155:DYP983156 EIL983155:EIL983156 ESH983155:ESH983156 FCD983155:FCD983156 FLZ983155:FLZ983156 FVV983155:FVV983156 GFR983155:GFR983156 GPN983155:GPN983156 GZJ983155:GZJ983156 HJF983155:HJF983156 HTB983155:HTB983156 ICX983155:ICX983156 IMT983155:IMT983156 IWP983155:IWP983156 JGL983155:JGL983156 JQH983155:JQH983156 KAD983155:KAD983156 KJZ983155:KJZ983156 KTV983155:KTV983156 LDR983155:LDR983156 LNN983155:LNN983156 LXJ983155:LXJ983156 MHF983155:MHF983156 MRB983155:MRB983156 NAX983155:NAX983156 NKT983155:NKT983156 NUP983155:NUP983156 OEL983155:OEL983156 OOH983155:OOH983156 OYD983155:OYD983156 PHZ983155:PHZ983156 PRV983155:PRV983156 QBR983155:QBR983156 QLN983155:QLN983156 QVJ983155:QVJ983156 RFF983155:RFF983156 RPB983155:RPB983156 RYX983155:RYX983156 SIT983155:SIT983156 SSP983155:SSP983156 TCL983155:TCL983156 TMH983155:TMH983156 TWD983155:TWD983156 UFZ983155:UFZ983156 UPV983155:UPV983156 UZR983155:UZR983156 VJN983155:VJN983156 VTJ983155:VTJ983156 WDF983155:WDF983156 WNB983155:WNB983156 WWX983155:WWX983156 KO65635:KO65658 UK65635:UK65658 AEG65635:AEG65658 AOC65635:AOC65658 AXY65635:AXY65658 BHU65635:BHU65658 BRQ65635:BRQ65658 CBM65635:CBM65658 CLI65635:CLI65658 CVE65635:CVE65658 DFA65635:DFA65658 DOW65635:DOW65658 DYS65635:DYS65658 EIO65635:EIO65658 ESK65635:ESK65658 FCG65635:FCG65658 FMC65635:FMC65658 FVY65635:FVY65658 GFU65635:GFU65658 GPQ65635:GPQ65658 GZM65635:GZM65658 HJI65635:HJI65658 HTE65635:HTE65658 IDA65635:IDA65658 IMW65635:IMW65658 IWS65635:IWS65658 JGO65635:JGO65658 JQK65635:JQK65658 KAG65635:KAG65658 KKC65635:KKC65658 KTY65635:KTY65658 LDU65635:LDU65658 LNQ65635:LNQ65658 LXM65635:LXM65658 MHI65635:MHI65658 MRE65635:MRE65658 NBA65635:NBA65658 NKW65635:NKW65658 NUS65635:NUS65658 OEO65635:OEO65658 OOK65635:OOK65658 OYG65635:OYG65658 PIC65635:PIC65658 PRY65635:PRY65658 QBU65635:QBU65658 QLQ65635:QLQ65658 QVM65635:QVM65658 RFI65635:RFI65658 RPE65635:RPE65658 RZA65635:RZA65658 SIW65635:SIW65658 SSS65635:SSS65658 TCO65635:TCO65658 TMK65635:TMK65658 TWG65635:TWG65658 UGC65635:UGC65658 UPY65635:UPY65658 UZU65635:UZU65658 VJQ65635:VJQ65658 VTM65635:VTM65658 WDI65635:WDI65658 WNE65635:WNE65658 WXA65635:WXA65658 KO131171:KO131194 UK131171:UK131194 AEG131171:AEG131194 AOC131171:AOC131194 AXY131171:AXY131194 BHU131171:BHU131194 BRQ131171:BRQ131194 CBM131171:CBM131194 CLI131171:CLI131194 CVE131171:CVE131194 DFA131171:DFA131194 DOW131171:DOW131194 DYS131171:DYS131194 EIO131171:EIO131194 ESK131171:ESK131194 FCG131171:FCG131194 FMC131171:FMC131194 FVY131171:FVY131194 GFU131171:GFU131194 GPQ131171:GPQ131194 GZM131171:GZM131194 HJI131171:HJI131194 HTE131171:HTE131194 IDA131171:IDA131194 IMW131171:IMW131194 IWS131171:IWS131194 JGO131171:JGO131194 JQK131171:JQK131194 KAG131171:KAG131194 KKC131171:KKC131194 KTY131171:KTY131194 LDU131171:LDU131194 LNQ131171:LNQ131194 LXM131171:LXM131194 MHI131171:MHI131194 MRE131171:MRE131194 NBA131171:NBA131194 NKW131171:NKW131194 NUS131171:NUS131194 OEO131171:OEO131194 OOK131171:OOK131194 OYG131171:OYG131194 PIC131171:PIC131194 PRY131171:PRY131194 QBU131171:QBU131194 QLQ131171:QLQ131194 QVM131171:QVM131194 RFI131171:RFI131194 RPE131171:RPE131194 RZA131171:RZA131194 SIW131171:SIW131194 SSS131171:SSS131194 TCO131171:TCO131194 TMK131171:TMK131194 TWG131171:TWG131194 UGC131171:UGC131194 UPY131171:UPY131194 UZU131171:UZU131194 VJQ131171:VJQ131194 VTM131171:VTM131194 WDI131171:WDI131194 WNE131171:WNE131194 WXA131171:WXA131194 KO196707:KO196730 UK196707:UK196730 AEG196707:AEG196730 AOC196707:AOC196730 AXY196707:AXY196730 BHU196707:BHU196730 BRQ196707:BRQ196730 CBM196707:CBM196730 CLI196707:CLI196730 CVE196707:CVE196730 DFA196707:DFA196730 DOW196707:DOW196730 DYS196707:DYS196730 EIO196707:EIO196730 ESK196707:ESK196730 FCG196707:FCG196730 FMC196707:FMC196730 FVY196707:FVY196730 GFU196707:GFU196730 GPQ196707:GPQ196730 GZM196707:GZM196730 HJI196707:HJI196730 HTE196707:HTE196730 IDA196707:IDA196730 IMW196707:IMW196730 IWS196707:IWS196730 JGO196707:JGO196730 JQK196707:JQK196730 KAG196707:KAG196730 KKC196707:KKC196730 KTY196707:KTY196730 LDU196707:LDU196730 LNQ196707:LNQ196730 LXM196707:LXM196730 MHI196707:MHI196730 MRE196707:MRE196730 NBA196707:NBA196730 NKW196707:NKW196730 NUS196707:NUS196730 OEO196707:OEO196730 OOK196707:OOK196730 OYG196707:OYG196730 PIC196707:PIC196730 PRY196707:PRY196730 QBU196707:QBU196730 QLQ196707:QLQ196730 QVM196707:QVM196730 RFI196707:RFI196730 RPE196707:RPE196730 RZA196707:RZA196730 SIW196707:SIW196730 SSS196707:SSS196730 TCO196707:TCO196730 TMK196707:TMK196730 TWG196707:TWG196730 UGC196707:UGC196730 UPY196707:UPY196730 UZU196707:UZU196730 VJQ196707:VJQ196730 VTM196707:VTM196730 WDI196707:WDI196730 WNE196707:WNE196730 WXA196707:WXA196730 KO262243:KO262266 UK262243:UK262266 AEG262243:AEG262266 AOC262243:AOC262266 AXY262243:AXY262266 BHU262243:BHU262266 BRQ262243:BRQ262266 CBM262243:CBM262266 CLI262243:CLI262266 CVE262243:CVE262266 DFA262243:DFA262266 DOW262243:DOW262266 DYS262243:DYS262266 EIO262243:EIO262266 ESK262243:ESK262266 FCG262243:FCG262266 FMC262243:FMC262266 FVY262243:FVY262266 GFU262243:GFU262266 GPQ262243:GPQ262266 GZM262243:GZM262266 HJI262243:HJI262266 HTE262243:HTE262266 IDA262243:IDA262266 IMW262243:IMW262266 IWS262243:IWS262266 JGO262243:JGO262266 JQK262243:JQK262266 KAG262243:KAG262266 KKC262243:KKC262266 KTY262243:KTY262266 LDU262243:LDU262266 LNQ262243:LNQ262266 LXM262243:LXM262266 MHI262243:MHI262266 MRE262243:MRE262266 NBA262243:NBA262266 NKW262243:NKW262266 NUS262243:NUS262266 OEO262243:OEO262266 OOK262243:OOK262266 OYG262243:OYG262266 PIC262243:PIC262266 PRY262243:PRY262266 QBU262243:QBU262266 QLQ262243:QLQ262266 QVM262243:QVM262266 RFI262243:RFI262266 RPE262243:RPE262266 RZA262243:RZA262266 SIW262243:SIW262266 SSS262243:SSS262266 TCO262243:TCO262266 TMK262243:TMK262266 TWG262243:TWG262266 UGC262243:UGC262266 UPY262243:UPY262266 UZU262243:UZU262266 VJQ262243:VJQ262266 VTM262243:VTM262266 WDI262243:WDI262266 WNE262243:WNE262266 WXA262243:WXA262266 KO327779:KO327802 UK327779:UK327802 AEG327779:AEG327802 AOC327779:AOC327802 AXY327779:AXY327802 BHU327779:BHU327802 BRQ327779:BRQ327802 CBM327779:CBM327802 CLI327779:CLI327802 CVE327779:CVE327802 DFA327779:DFA327802 DOW327779:DOW327802 DYS327779:DYS327802 EIO327779:EIO327802 ESK327779:ESK327802 FCG327779:FCG327802 FMC327779:FMC327802 FVY327779:FVY327802 GFU327779:GFU327802 GPQ327779:GPQ327802 GZM327779:GZM327802 HJI327779:HJI327802 HTE327779:HTE327802 IDA327779:IDA327802 IMW327779:IMW327802 IWS327779:IWS327802 JGO327779:JGO327802 JQK327779:JQK327802 KAG327779:KAG327802 KKC327779:KKC327802 KTY327779:KTY327802 LDU327779:LDU327802 LNQ327779:LNQ327802 LXM327779:LXM327802 MHI327779:MHI327802 MRE327779:MRE327802 NBA327779:NBA327802 NKW327779:NKW327802 NUS327779:NUS327802 OEO327779:OEO327802 OOK327779:OOK327802 OYG327779:OYG327802 PIC327779:PIC327802 PRY327779:PRY327802 QBU327779:QBU327802 QLQ327779:QLQ327802 QVM327779:QVM327802 RFI327779:RFI327802 RPE327779:RPE327802 RZA327779:RZA327802 SIW327779:SIW327802 SSS327779:SSS327802 TCO327779:TCO327802 TMK327779:TMK327802 TWG327779:TWG327802 UGC327779:UGC327802 UPY327779:UPY327802 UZU327779:UZU327802 VJQ327779:VJQ327802 VTM327779:VTM327802 WDI327779:WDI327802 WNE327779:WNE327802 WXA327779:WXA327802 KO393315:KO393338 UK393315:UK393338 AEG393315:AEG393338 AOC393315:AOC393338 AXY393315:AXY393338 BHU393315:BHU393338 BRQ393315:BRQ393338 CBM393315:CBM393338 CLI393315:CLI393338 CVE393315:CVE393338 DFA393315:DFA393338 DOW393315:DOW393338 DYS393315:DYS393338 EIO393315:EIO393338 ESK393315:ESK393338 FCG393315:FCG393338 FMC393315:FMC393338 FVY393315:FVY393338 GFU393315:GFU393338 GPQ393315:GPQ393338 GZM393315:GZM393338 HJI393315:HJI393338 HTE393315:HTE393338 IDA393315:IDA393338 IMW393315:IMW393338 IWS393315:IWS393338 JGO393315:JGO393338 JQK393315:JQK393338 KAG393315:KAG393338 KKC393315:KKC393338 KTY393315:KTY393338 LDU393315:LDU393338 LNQ393315:LNQ393338 LXM393315:LXM393338 MHI393315:MHI393338 MRE393315:MRE393338 NBA393315:NBA393338 NKW393315:NKW393338 NUS393315:NUS393338 OEO393315:OEO393338 OOK393315:OOK393338 OYG393315:OYG393338 PIC393315:PIC393338 PRY393315:PRY393338 QBU393315:QBU393338 QLQ393315:QLQ393338 QVM393315:QVM393338 RFI393315:RFI393338 RPE393315:RPE393338 RZA393315:RZA393338 SIW393315:SIW393338 SSS393315:SSS393338 TCO393315:TCO393338 TMK393315:TMK393338 TWG393315:TWG393338 UGC393315:UGC393338 UPY393315:UPY393338 UZU393315:UZU393338 VJQ393315:VJQ393338 VTM393315:VTM393338 WDI393315:WDI393338 WNE393315:WNE393338 WXA393315:WXA393338 KO458851:KO458874 UK458851:UK458874 AEG458851:AEG458874 AOC458851:AOC458874 AXY458851:AXY458874 BHU458851:BHU458874 BRQ458851:BRQ458874 CBM458851:CBM458874 CLI458851:CLI458874 CVE458851:CVE458874 DFA458851:DFA458874 DOW458851:DOW458874 DYS458851:DYS458874 EIO458851:EIO458874 ESK458851:ESK458874 FCG458851:FCG458874 FMC458851:FMC458874 FVY458851:FVY458874 GFU458851:GFU458874 GPQ458851:GPQ458874 GZM458851:GZM458874 HJI458851:HJI458874 HTE458851:HTE458874 IDA458851:IDA458874 IMW458851:IMW458874 IWS458851:IWS458874 JGO458851:JGO458874 JQK458851:JQK458874 KAG458851:KAG458874 KKC458851:KKC458874 KTY458851:KTY458874 LDU458851:LDU458874 LNQ458851:LNQ458874 LXM458851:LXM458874 MHI458851:MHI458874 MRE458851:MRE458874 NBA458851:NBA458874 NKW458851:NKW458874 NUS458851:NUS458874 OEO458851:OEO458874 OOK458851:OOK458874 OYG458851:OYG458874 PIC458851:PIC458874 PRY458851:PRY458874 QBU458851:QBU458874 QLQ458851:QLQ458874 QVM458851:QVM458874 RFI458851:RFI458874 RPE458851:RPE458874 RZA458851:RZA458874 SIW458851:SIW458874 SSS458851:SSS458874 TCO458851:TCO458874 TMK458851:TMK458874 TWG458851:TWG458874 UGC458851:UGC458874 UPY458851:UPY458874 UZU458851:UZU458874 VJQ458851:VJQ458874 VTM458851:VTM458874 WDI458851:WDI458874 WNE458851:WNE458874 WXA458851:WXA458874 KO524387:KO524410 UK524387:UK524410 AEG524387:AEG524410 AOC524387:AOC524410 AXY524387:AXY524410 BHU524387:BHU524410 BRQ524387:BRQ524410 CBM524387:CBM524410 CLI524387:CLI524410 CVE524387:CVE524410 DFA524387:DFA524410 DOW524387:DOW524410 DYS524387:DYS524410 EIO524387:EIO524410 ESK524387:ESK524410 FCG524387:FCG524410 FMC524387:FMC524410 FVY524387:FVY524410 GFU524387:GFU524410 GPQ524387:GPQ524410 GZM524387:GZM524410 HJI524387:HJI524410 HTE524387:HTE524410 IDA524387:IDA524410 IMW524387:IMW524410 IWS524387:IWS524410 JGO524387:JGO524410 JQK524387:JQK524410 KAG524387:KAG524410 KKC524387:KKC524410 KTY524387:KTY524410 LDU524387:LDU524410 LNQ524387:LNQ524410 LXM524387:LXM524410 MHI524387:MHI524410 MRE524387:MRE524410 NBA524387:NBA524410 NKW524387:NKW524410 NUS524387:NUS524410 OEO524387:OEO524410 OOK524387:OOK524410 OYG524387:OYG524410 PIC524387:PIC524410 PRY524387:PRY524410 QBU524387:QBU524410 QLQ524387:QLQ524410 QVM524387:QVM524410 RFI524387:RFI524410 RPE524387:RPE524410 RZA524387:RZA524410 SIW524387:SIW524410 SSS524387:SSS524410 TCO524387:TCO524410 TMK524387:TMK524410 TWG524387:TWG524410 UGC524387:UGC524410 UPY524387:UPY524410 UZU524387:UZU524410 VJQ524387:VJQ524410 VTM524387:VTM524410 WDI524387:WDI524410 WNE524387:WNE524410 WXA524387:WXA524410 KO589923:KO589946 UK589923:UK589946 AEG589923:AEG589946 AOC589923:AOC589946 AXY589923:AXY589946 BHU589923:BHU589946 BRQ589923:BRQ589946 CBM589923:CBM589946 CLI589923:CLI589946 CVE589923:CVE589946 DFA589923:DFA589946 DOW589923:DOW589946 DYS589923:DYS589946 EIO589923:EIO589946 ESK589923:ESK589946 FCG589923:FCG589946 FMC589923:FMC589946 FVY589923:FVY589946 GFU589923:GFU589946 GPQ589923:GPQ589946 GZM589923:GZM589946 HJI589923:HJI589946 HTE589923:HTE589946 IDA589923:IDA589946 IMW589923:IMW589946 IWS589923:IWS589946 JGO589923:JGO589946 JQK589923:JQK589946 KAG589923:KAG589946 KKC589923:KKC589946 KTY589923:KTY589946 LDU589923:LDU589946 LNQ589923:LNQ589946 LXM589923:LXM589946 MHI589923:MHI589946 MRE589923:MRE589946 NBA589923:NBA589946 NKW589923:NKW589946 NUS589923:NUS589946 OEO589923:OEO589946 OOK589923:OOK589946 OYG589923:OYG589946 PIC589923:PIC589946 PRY589923:PRY589946 QBU589923:QBU589946 QLQ589923:QLQ589946 QVM589923:QVM589946 RFI589923:RFI589946 RPE589923:RPE589946 RZA589923:RZA589946 SIW589923:SIW589946 SSS589923:SSS589946 TCO589923:TCO589946 TMK589923:TMK589946 TWG589923:TWG589946 UGC589923:UGC589946 UPY589923:UPY589946 UZU589923:UZU589946 VJQ589923:VJQ589946 VTM589923:VTM589946 WDI589923:WDI589946 WNE589923:WNE589946 WXA589923:WXA589946 KO655459:KO655482 UK655459:UK655482 AEG655459:AEG655482 AOC655459:AOC655482 AXY655459:AXY655482 BHU655459:BHU655482 BRQ655459:BRQ655482 CBM655459:CBM655482 CLI655459:CLI655482 CVE655459:CVE655482 DFA655459:DFA655482 DOW655459:DOW655482 DYS655459:DYS655482 EIO655459:EIO655482 ESK655459:ESK655482 FCG655459:FCG655482 FMC655459:FMC655482 FVY655459:FVY655482 GFU655459:GFU655482 GPQ655459:GPQ655482 GZM655459:GZM655482 HJI655459:HJI655482 HTE655459:HTE655482 IDA655459:IDA655482 IMW655459:IMW655482 IWS655459:IWS655482 JGO655459:JGO655482 JQK655459:JQK655482 KAG655459:KAG655482 KKC655459:KKC655482 KTY655459:KTY655482 LDU655459:LDU655482 LNQ655459:LNQ655482 LXM655459:LXM655482 MHI655459:MHI655482 MRE655459:MRE655482 NBA655459:NBA655482 NKW655459:NKW655482 NUS655459:NUS655482 OEO655459:OEO655482 OOK655459:OOK655482 OYG655459:OYG655482 PIC655459:PIC655482 PRY655459:PRY655482 QBU655459:QBU655482 QLQ655459:QLQ655482 QVM655459:QVM655482 RFI655459:RFI655482 RPE655459:RPE655482 RZA655459:RZA655482 SIW655459:SIW655482 SSS655459:SSS655482 TCO655459:TCO655482 TMK655459:TMK655482 TWG655459:TWG655482 UGC655459:UGC655482 UPY655459:UPY655482 UZU655459:UZU655482 VJQ655459:VJQ655482 VTM655459:VTM655482 WDI655459:WDI655482 WNE655459:WNE655482 WXA655459:WXA655482 KO720995:KO721018 UK720995:UK721018 AEG720995:AEG721018 AOC720995:AOC721018 AXY720995:AXY721018 BHU720995:BHU721018 BRQ720995:BRQ721018 CBM720995:CBM721018 CLI720995:CLI721018 CVE720995:CVE721018 DFA720995:DFA721018 DOW720995:DOW721018 DYS720995:DYS721018 EIO720995:EIO721018 ESK720995:ESK721018 FCG720995:FCG721018 FMC720995:FMC721018 FVY720995:FVY721018 GFU720995:GFU721018 GPQ720995:GPQ721018 GZM720995:GZM721018 HJI720995:HJI721018 HTE720995:HTE721018 IDA720995:IDA721018 IMW720995:IMW721018 IWS720995:IWS721018 JGO720995:JGO721018 JQK720995:JQK721018 KAG720995:KAG721018 KKC720995:KKC721018 KTY720995:KTY721018 LDU720995:LDU721018 LNQ720995:LNQ721018 LXM720995:LXM721018 MHI720995:MHI721018 MRE720995:MRE721018 NBA720995:NBA721018 NKW720995:NKW721018 NUS720995:NUS721018 OEO720995:OEO721018 OOK720995:OOK721018 OYG720995:OYG721018 PIC720995:PIC721018 PRY720995:PRY721018 QBU720995:QBU721018 QLQ720995:QLQ721018 QVM720995:QVM721018 RFI720995:RFI721018 RPE720995:RPE721018 RZA720995:RZA721018 SIW720995:SIW721018 SSS720995:SSS721018 TCO720995:TCO721018 TMK720995:TMK721018 TWG720995:TWG721018 UGC720995:UGC721018 UPY720995:UPY721018 UZU720995:UZU721018 VJQ720995:VJQ721018 VTM720995:VTM721018 WDI720995:WDI721018 WNE720995:WNE721018 WXA720995:WXA721018 KO786531:KO786554 UK786531:UK786554 AEG786531:AEG786554 AOC786531:AOC786554 AXY786531:AXY786554 BHU786531:BHU786554 BRQ786531:BRQ786554 CBM786531:CBM786554 CLI786531:CLI786554 CVE786531:CVE786554 DFA786531:DFA786554 DOW786531:DOW786554 DYS786531:DYS786554 EIO786531:EIO786554 ESK786531:ESK786554 FCG786531:FCG786554 FMC786531:FMC786554 FVY786531:FVY786554 GFU786531:GFU786554 GPQ786531:GPQ786554 GZM786531:GZM786554 HJI786531:HJI786554 HTE786531:HTE786554 IDA786531:IDA786554 IMW786531:IMW786554 IWS786531:IWS786554 JGO786531:JGO786554 JQK786531:JQK786554 KAG786531:KAG786554 KKC786531:KKC786554 KTY786531:KTY786554 LDU786531:LDU786554 LNQ786531:LNQ786554 LXM786531:LXM786554 MHI786531:MHI786554 MRE786531:MRE786554 NBA786531:NBA786554 NKW786531:NKW786554 NUS786531:NUS786554 OEO786531:OEO786554 OOK786531:OOK786554 OYG786531:OYG786554 PIC786531:PIC786554 PRY786531:PRY786554 QBU786531:QBU786554 QLQ786531:QLQ786554 QVM786531:QVM786554 RFI786531:RFI786554 RPE786531:RPE786554 RZA786531:RZA786554 SIW786531:SIW786554 SSS786531:SSS786554 TCO786531:TCO786554 TMK786531:TMK786554 TWG786531:TWG786554 UGC786531:UGC786554 UPY786531:UPY786554 UZU786531:UZU786554 VJQ786531:VJQ786554 VTM786531:VTM786554 WDI786531:WDI786554 WNE786531:WNE786554 WXA786531:WXA786554 KO852067:KO852090 UK852067:UK852090 AEG852067:AEG852090 AOC852067:AOC852090 AXY852067:AXY852090 BHU852067:BHU852090 BRQ852067:BRQ852090 CBM852067:CBM852090 CLI852067:CLI852090 CVE852067:CVE852090 DFA852067:DFA852090 DOW852067:DOW852090 DYS852067:DYS852090 EIO852067:EIO852090 ESK852067:ESK852090 FCG852067:FCG852090 FMC852067:FMC852090 FVY852067:FVY852090 GFU852067:GFU852090 GPQ852067:GPQ852090 GZM852067:GZM852090 HJI852067:HJI852090 HTE852067:HTE852090 IDA852067:IDA852090 IMW852067:IMW852090 IWS852067:IWS852090 JGO852067:JGO852090 JQK852067:JQK852090 KAG852067:KAG852090 KKC852067:KKC852090 KTY852067:KTY852090 LDU852067:LDU852090 LNQ852067:LNQ852090 LXM852067:LXM852090 MHI852067:MHI852090 MRE852067:MRE852090 NBA852067:NBA852090 NKW852067:NKW852090 NUS852067:NUS852090 OEO852067:OEO852090 OOK852067:OOK852090 OYG852067:OYG852090 PIC852067:PIC852090 PRY852067:PRY852090 QBU852067:QBU852090 QLQ852067:QLQ852090 QVM852067:QVM852090 RFI852067:RFI852090 RPE852067:RPE852090 RZA852067:RZA852090 SIW852067:SIW852090 SSS852067:SSS852090 TCO852067:TCO852090 TMK852067:TMK852090 TWG852067:TWG852090 UGC852067:UGC852090 UPY852067:UPY852090 UZU852067:UZU852090 VJQ852067:VJQ852090 VTM852067:VTM852090 WDI852067:WDI852090 WNE852067:WNE852090 WXA852067:WXA852090 KO917603:KO917626 UK917603:UK917626 AEG917603:AEG917626 AOC917603:AOC917626 AXY917603:AXY917626 BHU917603:BHU917626 BRQ917603:BRQ917626 CBM917603:CBM917626 CLI917603:CLI917626 CVE917603:CVE917626 DFA917603:DFA917626 DOW917603:DOW917626 DYS917603:DYS917626 EIO917603:EIO917626 ESK917603:ESK917626 FCG917603:FCG917626 FMC917603:FMC917626 FVY917603:FVY917626 GFU917603:GFU917626 GPQ917603:GPQ917626 GZM917603:GZM917626 HJI917603:HJI917626 HTE917603:HTE917626 IDA917603:IDA917626 IMW917603:IMW917626 IWS917603:IWS917626 JGO917603:JGO917626 JQK917603:JQK917626 KAG917603:KAG917626 KKC917603:KKC917626 KTY917603:KTY917626 LDU917603:LDU917626 LNQ917603:LNQ917626 LXM917603:LXM917626 MHI917603:MHI917626 MRE917603:MRE917626 NBA917603:NBA917626 NKW917603:NKW917626 NUS917603:NUS917626 OEO917603:OEO917626 OOK917603:OOK917626 OYG917603:OYG917626 PIC917603:PIC917626 PRY917603:PRY917626 QBU917603:QBU917626 QLQ917603:QLQ917626 QVM917603:QVM917626 RFI917603:RFI917626 RPE917603:RPE917626 RZA917603:RZA917626 SIW917603:SIW917626 SSS917603:SSS917626 TCO917603:TCO917626 TMK917603:TMK917626 TWG917603:TWG917626 UGC917603:UGC917626 UPY917603:UPY917626 UZU917603:UZU917626 VJQ917603:VJQ917626 VTM917603:VTM917626 WDI917603:WDI917626 WNE917603:WNE917626 WXA917603:WXA917626 KO983139:KO983162 UK983139:UK983162 AEG983139:AEG983162 AOC983139:AOC983162 AXY983139:AXY983162 BHU983139:BHU983162 BRQ983139:BRQ983162 CBM983139:CBM983162 CLI983139:CLI983162 CVE983139:CVE983162 DFA983139:DFA983162 DOW983139:DOW983162 DYS983139:DYS983162 EIO983139:EIO983162 ESK983139:ESK983162 FCG983139:FCG983162 FMC983139:FMC983162 FVY983139:FVY983162 GFU983139:GFU983162 GPQ983139:GPQ983162 GZM983139:GZM983162 HJI983139:HJI983162 HTE983139:HTE983162 IDA983139:IDA983162 IMW983139:IMW983162 IWS983139:IWS983162 JGO983139:JGO983162 JQK983139:JQK983162 KAG983139:KAG983162 KKC983139:KKC983162 KTY983139:KTY983162 LDU983139:LDU983162 LNQ983139:LNQ983162 LXM983139:LXM983162 MHI983139:MHI983162 MRE983139:MRE983162 NBA983139:NBA983162 NKW983139:NKW983162 NUS983139:NUS983162 OEO983139:OEO983162 OOK983139:OOK983162 OYG983139:OYG983162 PIC983139:PIC983162 PRY983139:PRY983162 QBU983139:QBU983162 QLQ983139:QLQ983162 QVM983139:QVM983162 RFI983139:RFI983162 RPE983139:RPE983162 RZA983139:RZA983162 SIW983139:SIW983162 SSS983139:SSS983162 TCO983139:TCO983162 TMK983139:TMK983162 TWG983139:TWG983162 UGC983139:UGC983162 UPY983139:UPY983162 UZU983139:UZU983162 VJQ983139:VJQ983162 VTM983139:VTM983162 WDI983139:WDI983162 WNE983139:WNE983162 WXA983139:WXA983162 WWL983139:WWL983967 JZ65635:JZ66463 TV65635:TV66463 ADR65635:ADR66463 ANN65635:ANN66463 AXJ65635:AXJ66463 BHF65635:BHF66463 BRB65635:BRB66463 CAX65635:CAX66463 CKT65635:CKT66463 CUP65635:CUP66463 DEL65635:DEL66463 DOH65635:DOH66463 DYD65635:DYD66463 EHZ65635:EHZ66463 ERV65635:ERV66463 FBR65635:FBR66463 FLN65635:FLN66463 FVJ65635:FVJ66463 GFF65635:GFF66463 GPB65635:GPB66463 GYX65635:GYX66463 HIT65635:HIT66463 HSP65635:HSP66463 ICL65635:ICL66463 IMH65635:IMH66463 IWD65635:IWD66463 JFZ65635:JFZ66463 JPV65635:JPV66463 JZR65635:JZR66463 KJN65635:KJN66463 KTJ65635:KTJ66463 LDF65635:LDF66463 LNB65635:LNB66463 LWX65635:LWX66463 MGT65635:MGT66463 MQP65635:MQP66463 NAL65635:NAL66463 NKH65635:NKH66463 NUD65635:NUD66463 ODZ65635:ODZ66463 ONV65635:ONV66463 OXR65635:OXR66463 PHN65635:PHN66463 PRJ65635:PRJ66463 QBF65635:QBF66463 QLB65635:QLB66463 QUX65635:QUX66463 RET65635:RET66463 ROP65635:ROP66463 RYL65635:RYL66463 SIH65635:SIH66463 SSD65635:SSD66463 TBZ65635:TBZ66463 TLV65635:TLV66463 TVR65635:TVR66463 UFN65635:UFN66463 UPJ65635:UPJ66463 UZF65635:UZF66463 VJB65635:VJB66463 VSX65635:VSX66463 WCT65635:WCT66463 WMP65635:WMP66463 WWL65635:WWL66463 JZ131171:JZ131999 TV131171:TV131999 ADR131171:ADR131999 ANN131171:ANN131999 AXJ131171:AXJ131999 BHF131171:BHF131999 BRB131171:BRB131999 CAX131171:CAX131999 CKT131171:CKT131999 CUP131171:CUP131999 DEL131171:DEL131999 DOH131171:DOH131999 DYD131171:DYD131999 EHZ131171:EHZ131999 ERV131171:ERV131999 FBR131171:FBR131999 FLN131171:FLN131999 FVJ131171:FVJ131999 GFF131171:GFF131999 GPB131171:GPB131999 GYX131171:GYX131999 HIT131171:HIT131999 HSP131171:HSP131999 ICL131171:ICL131999 IMH131171:IMH131999 IWD131171:IWD131999 JFZ131171:JFZ131999 JPV131171:JPV131999 JZR131171:JZR131999 KJN131171:KJN131999 KTJ131171:KTJ131999 LDF131171:LDF131999 LNB131171:LNB131999 LWX131171:LWX131999 MGT131171:MGT131999 MQP131171:MQP131999 NAL131171:NAL131999 NKH131171:NKH131999 NUD131171:NUD131999 ODZ131171:ODZ131999 ONV131171:ONV131999 OXR131171:OXR131999 PHN131171:PHN131999 PRJ131171:PRJ131999 QBF131171:QBF131999 QLB131171:QLB131999 QUX131171:QUX131999 RET131171:RET131999 ROP131171:ROP131999 RYL131171:RYL131999 SIH131171:SIH131999 SSD131171:SSD131999 TBZ131171:TBZ131999 TLV131171:TLV131999 TVR131171:TVR131999 UFN131171:UFN131999 UPJ131171:UPJ131999 UZF131171:UZF131999 VJB131171:VJB131999 VSX131171:VSX131999 WCT131171:WCT131999 WMP131171:WMP131999 WWL131171:WWL131999 JZ196707:JZ197535 TV196707:TV197535 ADR196707:ADR197535 ANN196707:ANN197535 AXJ196707:AXJ197535 BHF196707:BHF197535 BRB196707:BRB197535 CAX196707:CAX197535 CKT196707:CKT197535 CUP196707:CUP197535 DEL196707:DEL197535 DOH196707:DOH197535 DYD196707:DYD197535 EHZ196707:EHZ197535 ERV196707:ERV197535 FBR196707:FBR197535 FLN196707:FLN197535 FVJ196707:FVJ197535 GFF196707:GFF197535 GPB196707:GPB197535 GYX196707:GYX197535 HIT196707:HIT197535 HSP196707:HSP197535 ICL196707:ICL197535 IMH196707:IMH197535 IWD196707:IWD197535 JFZ196707:JFZ197535 JPV196707:JPV197535 JZR196707:JZR197535 KJN196707:KJN197535 KTJ196707:KTJ197535 LDF196707:LDF197535 LNB196707:LNB197535 LWX196707:LWX197535 MGT196707:MGT197535 MQP196707:MQP197535 NAL196707:NAL197535 NKH196707:NKH197535 NUD196707:NUD197535 ODZ196707:ODZ197535 ONV196707:ONV197535 OXR196707:OXR197535 PHN196707:PHN197535 PRJ196707:PRJ197535 QBF196707:QBF197535 QLB196707:QLB197535 QUX196707:QUX197535 RET196707:RET197535 ROP196707:ROP197535 RYL196707:RYL197535 SIH196707:SIH197535 SSD196707:SSD197535 TBZ196707:TBZ197535 TLV196707:TLV197535 TVR196707:TVR197535 UFN196707:UFN197535 UPJ196707:UPJ197535 UZF196707:UZF197535 VJB196707:VJB197535 VSX196707:VSX197535 WCT196707:WCT197535 WMP196707:WMP197535 WWL196707:WWL197535 JZ262243:JZ263071 TV262243:TV263071 ADR262243:ADR263071 ANN262243:ANN263071 AXJ262243:AXJ263071 BHF262243:BHF263071 BRB262243:BRB263071 CAX262243:CAX263071 CKT262243:CKT263071 CUP262243:CUP263071 DEL262243:DEL263071 DOH262243:DOH263071 DYD262243:DYD263071 EHZ262243:EHZ263071 ERV262243:ERV263071 FBR262243:FBR263071 FLN262243:FLN263071 FVJ262243:FVJ263071 GFF262243:GFF263071 GPB262243:GPB263071 GYX262243:GYX263071 HIT262243:HIT263071 HSP262243:HSP263071 ICL262243:ICL263071 IMH262243:IMH263071 IWD262243:IWD263071 JFZ262243:JFZ263071 JPV262243:JPV263071 JZR262243:JZR263071 KJN262243:KJN263071 KTJ262243:KTJ263071 LDF262243:LDF263071 LNB262243:LNB263071 LWX262243:LWX263071 MGT262243:MGT263071 MQP262243:MQP263071 NAL262243:NAL263071 NKH262243:NKH263071 NUD262243:NUD263071 ODZ262243:ODZ263071 ONV262243:ONV263071 OXR262243:OXR263071 PHN262243:PHN263071 PRJ262243:PRJ263071 QBF262243:QBF263071 QLB262243:QLB263071 QUX262243:QUX263071 RET262243:RET263071 ROP262243:ROP263071 RYL262243:RYL263071 SIH262243:SIH263071 SSD262243:SSD263071 TBZ262243:TBZ263071 TLV262243:TLV263071 TVR262243:TVR263071 UFN262243:UFN263071 UPJ262243:UPJ263071 UZF262243:UZF263071 VJB262243:VJB263071 VSX262243:VSX263071 WCT262243:WCT263071 WMP262243:WMP263071 WWL262243:WWL263071 JZ327779:JZ328607 TV327779:TV328607 ADR327779:ADR328607 ANN327779:ANN328607 AXJ327779:AXJ328607 BHF327779:BHF328607 BRB327779:BRB328607 CAX327779:CAX328607 CKT327779:CKT328607 CUP327779:CUP328607 DEL327779:DEL328607 DOH327779:DOH328607 DYD327779:DYD328607 EHZ327779:EHZ328607 ERV327779:ERV328607 FBR327779:FBR328607 FLN327779:FLN328607 FVJ327779:FVJ328607 GFF327779:GFF328607 GPB327779:GPB328607 GYX327779:GYX328607 HIT327779:HIT328607 HSP327779:HSP328607 ICL327779:ICL328607 IMH327779:IMH328607 IWD327779:IWD328607 JFZ327779:JFZ328607 JPV327779:JPV328607 JZR327779:JZR328607 KJN327779:KJN328607 KTJ327779:KTJ328607 LDF327779:LDF328607 LNB327779:LNB328607 LWX327779:LWX328607 MGT327779:MGT328607 MQP327779:MQP328607 NAL327779:NAL328607 NKH327779:NKH328607 NUD327779:NUD328607 ODZ327779:ODZ328607 ONV327779:ONV328607 OXR327779:OXR328607 PHN327779:PHN328607 PRJ327779:PRJ328607 QBF327779:QBF328607 QLB327779:QLB328607 QUX327779:QUX328607 RET327779:RET328607 ROP327779:ROP328607 RYL327779:RYL328607 SIH327779:SIH328607 SSD327779:SSD328607 TBZ327779:TBZ328607 TLV327779:TLV328607 TVR327779:TVR328607 UFN327779:UFN328607 UPJ327779:UPJ328607 UZF327779:UZF328607 VJB327779:VJB328607 VSX327779:VSX328607 WCT327779:WCT328607 WMP327779:WMP328607 WWL327779:WWL328607 JZ393315:JZ394143 TV393315:TV394143 ADR393315:ADR394143 ANN393315:ANN394143 AXJ393315:AXJ394143 BHF393315:BHF394143 BRB393315:BRB394143 CAX393315:CAX394143 CKT393315:CKT394143 CUP393315:CUP394143 DEL393315:DEL394143 DOH393315:DOH394143 DYD393315:DYD394143 EHZ393315:EHZ394143 ERV393315:ERV394143 FBR393315:FBR394143 FLN393315:FLN394143 FVJ393315:FVJ394143 GFF393315:GFF394143 GPB393315:GPB394143 GYX393315:GYX394143 HIT393315:HIT394143 HSP393315:HSP394143 ICL393315:ICL394143 IMH393315:IMH394143 IWD393315:IWD394143 JFZ393315:JFZ394143 JPV393315:JPV394143 JZR393315:JZR394143 KJN393315:KJN394143 KTJ393315:KTJ394143 LDF393315:LDF394143 LNB393315:LNB394143 LWX393315:LWX394143 MGT393315:MGT394143 MQP393315:MQP394143 NAL393315:NAL394143 NKH393315:NKH394143 NUD393315:NUD394143 ODZ393315:ODZ394143 ONV393315:ONV394143 OXR393315:OXR394143 PHN393315:PHN394143 PRJ393315:PRJ394143 QBF393315:QBF394143 QLB393315:QLB394143 QUX393315:QUX394143 RET393315:RET394143 ROP393315:ROP394143 RYL393315:RYL394143 SIH393315:SIH394143 SSD393315:SSD394143 TBZ393315:TBZ394143 TLV393315:TLV394143 TVR393315:TVR394143 UFN393315:UFN394143 UPJ393315:UPJ394143 UZF393315:UZF394143 VJB393315:VJB394143 VSX393315:VSX394143 WCT393315:WCT394143 WMP393315:WMP394143 WWL393315:WWL394143 JZ458851:JZ459679 TV458851:TV459679 ADR458851:ADR459679 ANN458851:ANN459679 AXJ458851:AXJ459679 BHF458851:BHF459679 BRB458851:BRB459679 CAX458851:CAX459679 CKT458851:CKT459679 CUP458851:CUP459679 DEL458851:DEL459679 DOH458851:DOH459679 DYD458851:DYD459679 EHZ458851:EHZ459679 ERV458851:ERV459679 FBR458851:FBR459679 FLN458851:FLN459679 FVJ458851:FVJ459679 GFF458851:GFF459679 GPB458851:GPB459679 GYX458851:GYX459679 HIT458851:HIT459679 HSP458851:HSP459679 ICL458851:ICL459679 IMH458851:IMH459679 IWD458851:IWD459679 JFZ458851:JFZ459679 JPV458851:JPV459679 JZR458851:JZR459679 KJN458851:KJN459679 KTJ458851:KTJ459679 LDF458851:LDF459679 LNB458851:LNB459679 LWX458851:LWX459679 MGT458851:MGT459679 MQP458851:MQP459679 NAL458851:NAL459679 NKH458851:NKH459679 NUD458851:NUD459679 ODZ458851:ODZ459679 ONV458851:ONV459679 OXR458851:OXR459679 PHN458851:PHN459679 PRJ458851:PRJ459679 QBF458851:QBF459679 QLB458851:QLB459679 QUX458851:QUX459679 RET458851:RET459679 ROP458851:ROP459679 RYL458851:RYL459679 SIH458851:SIH459679 SSD458851:SSD459679 TBZ458851:TBZ459679 TLV458851:TLV459679 TVR458851:TVR459679 UFN458851:UFN459679 UPJ458851:UPJ459679 UZF458851:UZF459679 VJB458851:VJB459679 VSX458851:VSX459679 WCT458851:WCT459679 WMP458851:WMP459679 WWL458851:WWL459679 JZ524387:JZ525215 TV524387:TV525215 ADR524387:ADR525215 ANN524387:ANN525215 AXJ524387:AXJ525215 BHF524387:BHF525215 BRB524387:BRB525215 CAX524387:CAX525215 CKT524387:CKT525215 CUP524387:CUP525215 DEL524387:DEL525215 DOH524387:DOH525215 DYD524387:DYD525215 EHZ524387:EHZ525215 ERV524387:ERV525215 FBR524387:FBR525215 FLN524387:FLN525215 FVJ524387:FVJ525215 GFF524387:GFF525215 GPB524387:GPB525215 GYX524387:GYX525215 HIT524387:HIT525215 HSP524387:HSP525215 ICL524387:ICL525215 IMH524387:IMH525215 IWD524387:IWD525215 JFZ524387:JFZ525215 JPV524387:JPV525215 JZR524387:JZR525215 KJN524387:KJN525215 KTJ524387:KTJ525215 LDF524387:LDF525215 LNB524387:LNB525215 LWX524387:LWX525215 MGT524387:MGT525215 MQP524387:MQP525215 NAL524387:NAL525215 NKH524387:NKH525215 NUD524387:NUD525215 ODZ524387:ODZ525215 ONV524387:ONV525215 OXR524387:OXR525215 PHN524387:PHN525215 PRJ524387:PRJ525215 QBF524387:QBF525215 QLB524387:QLB525215 QUX524387:QUX525215 RET524387:RET525215 ROP524387:ROP525215 RYL524387:RYL525215 SIH524387:SIH525215 SSD524387:SSD525215 TBZ524387:TBZ525215 TLV524387:TLV525215 TVR524387:TVR525215 UFN524387:UFN525215 UPJ524387:UPJ525215 UZF524387:UZF525215 VJB524387:VJB525215 VSX524387:VSX525215 WCT524387:WCT525215 WMP524387:WMP525215 WWL524387:WWL525215 JZ589923:JZ590751 TV589923:TV590751 ADR589923:ADR590751 ANN589923:ANN590751 AXJ589923:AXJ590751 BHF589923:BHF590751 BRB589923:BRB590751 CAX589923:CAX590751 CKT589923:CKT590751 CUP589923:CUP590751 DEL589923:DEL590751 DOH589923:DOH590751 DYD589923:DYD590751 EHZ589923:EHZ590751 ERV589923:ERV590751 FBR589923:FBR590751 FLN589923:FLN590751 FVJ589923:FVJ590751 GFF589923:GFF590751 GPB589923:GPB590751 GYX589923:GYX590751 HIT589923:HIT590751 HSP589923:HSP590751 ICL589923:ICL590751 IMH589923:IMH590751 IWD589923:IWD590751 JFZ589923:JFZ590751 JPV589923:JPV590751 JZR589923:JZR590751 KJN589923:KJN590751 KTJ589923:KTJ590751 LDF589923:LDF590751 LNB589923:LNB590751 LWX589923:LWX590751 MGT589923:MGT590751 MQP589923:MQP590751 NAL589923:NAL590751 NKH589923:NKH590751 NUD589923:NUD590751 ODZ589923:ODZ590751 ONV589923:ONV590751 OXR589923:OXR590751 PHN589923:PHN590751 PRJ589923:PRJ590751 QBF589923:QBF590751 QLB589923:QLB590751 QUX589923:QUX590751 RET589923:RET590751 ROP589923:ROP590751 RYL589923:RYL590751 SIH589923:SIH590751 SSD589923:SSD590751 TBZ589923:TBZ590751 TLV589923:TLV590751 TVR589923:TVR590751 UFN589923:UFN590751 UPJ589923:UPJ590751 UZF589923:UZF590751 VJB589923:VJB590751 VSX589923:VSX590751 WCT589923:WCT590751 WMP589923:WMP590751 WWL589923:WWL590751 JZ655459:JZ656287 TV655459:TV656287 ADR655459:ADR656287 ANN655459:ANN656287 AXJ655459:AXJ656287 BHF655459:BHF656287 BRB655459:BRB656287 CAX655459:CAX656287 CKT655459:CKT656287 CUP655459:CUP656287 DEL655459:DEL656287 DOH655459:DOH656287 DYD655459:DYD656287 EHZ655459:EHZ656287 ERV655459:ERV656287 FBR655459:FBR656287 FLN655459:FLN656287 FVJ655459:FVJ656287 GFF655459:GFF656287 GPB655459:GPB656287 GYX655459:GYX656287 HIT655459:HIT656287 HSP655459:HSP656287 ICL655459:ICL656287 IMH655459:IMH656287 IWD655459:IWD656287 JFZ655459:JFZ656287 JPV655459:JPV656287 JZR655459:JZR656287 KJN655459:KJN656287 KTJ655459:KTJ656287 LDF655459:LDF656287 LNB655459:LNB656287 LWX655459:LWX656287 MGT655459:MGT656287 MQP655459:MQP656287 NAL655459:NAL656287 NKH655459:NKH656287 NUD655459:NUD656287 ODZ655459:ODZ656287 ONV655459:ONV656287 OXR655459:OXR656287 PHN655459:PHN656287 PRJ655459:PRJ656287 QBF655459:QBF656287 QLB655459:QLB656287 QUX655459:QUX656287 RET655459:RET656287 ROP655459:ROP656287 RYL655459:RYL656287 SIH655459:SIH656287 SSD655459:SSD656287 TBZ655459:TBZ656287 TLV655459:TLV656287 TVR655459:TVR656287 UFN655459:UFN656287 UPJ655459:UPJ656287 UZF655459:UZF656287 VJB655459:VJB656287 VSX655459:VSX656287 WCT655459:WCT656287 WMP655459:WMP656287 WWL655459:WWL656287 JZ720995:JZ721823 TV720995:TV721823 ADR720995:ADR721823 ANN720995:ANN721823 AXJ720995:AXJ721823 BHF720995:BHF721823 BRB720995:BRB721823 CAX720995:CAX721823 CKT720995:CKT721823 CUP720995:CUP721823 DEL720995:DEL721823 DOH720995:DOH721823 DYD720995:DYD721823 EHZ720995:EHZ721823 ERV720995:ERV721823 FBR720995:FBR721823 FLN720995:FLN721823 FVJ720995:FVJ721823 GFF720995:GFF721823 GPB720995:GPB721823 GYX720995:GYX721823 HIT720995:HIT721823 HSP720995:HSP721823 ICL720995:ICL721823 IMH720995:IMH721823 IWD720995:IWD721823 JFZ720995:JFZ721823 JPV720995:JPV721823 JZR720995:JZR721823 KJN720995:KJN721823 KTJ720995:KTJ721823 LDF720995:LDF721823 LNB720995:LNB721823 LWX720995:LWX721823 MGT720995:MGT721823 MQP720995:MQP721823 NAL720995:NAL721823 NKH720995:NKH721823 NUD720995:NUD721823 ODZ720995:ODZ721823 ONV720995:ONV721823 OXR720995:OXR721823 PHN720995:PHN721823 PRJ720995:PRJ721823 QBF720995:QBF721823 QLB720995:QLB721823 QUX720995:QUX721823 RET720995:RET721823 ROP720995:ROP721823 RYL720995:RYL721823 SIH720995:SIH721823 SSD720995:SSD721823 TBZ720995:TBZ721823 TLV720995:TLV721823 TVR720995:TVR721823 UFN720995:UFN721823 UPJ720995:UPJ721823 UZF720995:UZF721823 VJB720995:VJB721823 VSX720995:VSX721823 WCT720995:WCT721823 WMP720995:WMP721823 WWL720995:WWL721823 JZ786531:JZ787359 TV786531:TV787359 ADR786531:ADR787359 ANN786531:ANN787359 AXJ786531:AXJ787359 BHF786531:BHF787359 BRB786531:BRB787359 CAX786531:CAX787359 CKT786531:CKT787359 CUP786531:CUP787359 DEL786531:DEL787359 DOH786531:DOH787359 DYD786531:DYD787359 EHZ786531:EHZ787359 ERV786531:ERV787359 FBR786531:FBR787359 FLN786531:FLN787359 FVJ786531:FVJ787359 GFF786531:GFF787359 GPB786531:GPB787359 GYX786531:GYX787359 HIT786531:HIT787359 HSP786531:HSP787359 ICL786531:ICL787359 IMH786531:IMH787359 IWD786531:IWD787359 JFZ786531:JFZ787359 JPV786531:JPV787359 JZR786531:JZR787359 KJN786531:KJN787359 KTJ786531:KTJ787359 LDF786531:LDF787359 LNB786531:LNB787359 LWX786531:LWX787359 MGT786531:MGT787359 MQP786531:MQP787359 NAL786531:NAL787359 NKH786531:NKH787359 NUD786531:NUD787359 ODZ786531:ODZ787359 ONV786531:ONV787359 OXR786531:OXR787359 PHN786531:PHN787359 PRJ786531:PRJ787359 QBF786531:QBF787359 QLB786531:QLB787359 QUX786531:QUX787359 RET786531:RET787359 ROP786531:ROP787359 RYL786531:RYL787359 SIH786531:SIH787359 SSD786531:SSD787359 TBZ786531:TBZ787359 TLV786531:TLV787359 TVR786531:TVR787359 UFN786531:UFN787359 UPJ786531:UPJ787359 UZF786531:UZF787359 VJB786531:VJB787359 VSX786531:VSX787359 WCT786531:WCT787359 WMP786531:WMP787359 WWL786531:WWL787359 JZ852067:JZ852895 TV852067:TV852895 ADR852067:ADR852895 ANN852067:ANN852895 AXJ852067:AXJ852895 BHF852067:BHF852895 BRB852067:BRB852895 CAX852067:CAX852895 CKT852067:CKT852895 CUP852067:CUP852895 DEL852067:DEL852895 DOH852067:DOH852895 DYD852067:DYD852895 EHZ852067:EHZ852895 ERV852067:ERV852895 FBR852067:FBR852895 FLN852067:FLN852895 FVJ852067:FVJ852895 GFF852067:GFF852895 GPB852067:GPB852895 GYX852067:GYX852895 HIT852067:HIT852895 HSP852067:HSP852895 ICL852067:ICL852895 IMH852067:IMH852895 IWD852067:IWD852895 JFZ852067:JFZ852895 JPV852067:JPV852895 JZR852067:JZR852895 KJN852067:KJN852895 KTJ852067:KTJ852895 LDF852067:LDF852895 LNB852067:LNB852895 LWX852067:LWX852895 MGT852067:MGT852895 MQP852067:MQP852895 NAL852067:NAL852895 NKH852067:NKH852895 NUD852067:NUD852895 ODZ852067:ODZ852895 ONV852067:ONV852895 OXR852067:OXR852895 PHN852067:PHN852895 PRJ852067:PRJ852895 QBF852067:QBF852895 QLB852067:QLB852895 QUX852067:QUX852895 RET852067:RET852895 ROP852067:ROP852895 RYL852067:RYL852895 SIH852067:SIH852895 SSD852067:SSD852895 TBZ852067:TBZ852895 TLV852067:TLV852895 TVR852067:TVR852895 UFN852067:UFN852895 UPJ852067:UPJ852895 UZF852067:UZF852895 VJB852067:VJB852895 VSX852067:VSX852895 WCT852067:WCT852895 WMP852067:WMP852895 WWL852067:WWL852895 JZ917603:JZ918431 TV917603:TV918431 ADR917603:ADR918431 ANN917603:ANN918431 AXJ917603:AXJ918431 BHF917603:BHF918431 BRB917603:BRB918431 CAX917603:CAX918431 CKT917603:CKT918431 CUP917603:CUP918431 DEL917603:DEL918431 DOH917603:DOH918431 DYD917603:DYD918431 EHZ917603:EHZ918431 ERV917603:ERV918431 FBR917603:FBR918431 FLN917603:FLN918431 FVJ917603:FVJ918431 GFF917603:GFF918431 GPB917603:GPB918431 GYX917603:GYX918431 HIT917603:HIT918431 HSP917603:HSP918431 ICL917603:ICL918431 IMH917603:IMH918431 IWD917603:IWD918431 JFZ917603:JFZ918431 JPV917603:JPV918431 JZR917603:JZR918431 KJN917603:KJN918431 KTJ917603:KTJ918431 LDF917603:LDF918431 LNB917603:LNB918431 LWX917603:LWX918431 MGT917603:MGT918431 MQP917603:MQP918431 NAL917603:NAL918431 NKH917603:NKH918431 NUD917603:NUD918431 ODZ917603:ODZ918431 ONV917603:ONV918431 OXR917603:OXR918431 PHN917603:PHN918431 PRJ917603:PRJ918431 QBF917603:QBF918431 QLB917603:QLB918431 QUX917603:QUX918431 RET917603:RET918431 ROP917603:ROP918431 RYL917603:RYL918431 SIH917603:SIH918431 SSD917603:SSD918431 TBZ917603:TBZ918431 TLV917603:TLV918431 TVR917603:TVR918431 UFN917603:UFN918431 UPJ917603:UPJ918431 UZF917603:UZF918431 VJB917603:VJB918431 VSX917603:VSX918431 WCT917603:WCT918431 WMP917603:WMP918431 WWL917603:WWL918431 JZ983139:JZ983967 TV983139:TV983967 ADR983139:ADR983967 ANN983139:ANN983967 AXJ983139:AXJ983967 BHF983139:BHF983967 BRB983139:BRB983967 CAX983139:CAX983967 CKT983139:CKT983967 CUP983139:CUP983967 DEL983139:DEL983967 DOH983139:DOH983967 DYD983139:DYD983967 EHZ983139:EHZ983967 ERV983139:ERV983967 FBR983139:FBR983967 FLN983139:FLN983967 FVJ983139:FVJ983967 GFF983139:GFF983967 GPB983139:GPB983967 GYX983139:GYX983967 HIT983139:HIT983967 HSP983139:HSP983967 ICL983139:ICL983967 IMH983139:IMH983967 IWD983139:IWD983967 JFZ983139:JFZ983967 JPV983139:JPV983967 JZR983139:JZR983967 KJN983139:KJN983967 KTJ983139:KTJ983967 LDF983139:LDF983967 LNB983139:LNB983967 LWX983139:LWX983967 MGT983139:MGT983967 MQP983139:MQP983967 NAL983139:NAL983967 NKH983139:NKH983967 NUD983139:NUD983967 ODZ983139:ODZ983967 ONV983139:ONV983967 OXR983139:OXR983967 PHN983139:PHN983967 PRJ983139:PRJ983967 QBF983139:QBF983967 QLB983139:QLB983967 QUX983139:QUX983967 RET983139:RET983967 ROP983139:ROP983967 RYL983139:RYL983967 SIH983139:SIH983967 SSD983139:SSD983967 TBZ983139:TBZ983967 TLV983139:TLV983967 TVR983139:TVR983967 UFN983139:UFN983967 UPJ983139:UPJ983967 UZF983139:UZF983967 VJB983139:VJB983967 VSX983139:VSX983967 WCT983139:WCT983967 WMP983139:WMP983967 JR121 WWD121 WMH121 WCL121 VSP121 VIT121 UYX121 UPB121 UFF121 TVJ121 TLN121 TBR121 SRV121 SHZ121 RYD121 ROH121 REL121 QUP121 QKT121 QAX121 PRB121 PHF121 OXJ121 ONN121 ODR121 NTV121 NJZ121 NAD121 MQH121 MGL121 LWP121 LMT121 LCX121 KTB121 KJF121 JZJ121 JPN121 JFR121 IVV121 ILZ121 ICD121 HSH121 HIL121 GYP121 GOT121 GEX121 FVB121 FLF121 FBJ121 ERN121 EHR121 DXV121 DNZ121 DED121 CUH121 CKL121 CAP121 BQT121 BGX121 AXB121 ANF121 ADJ121 TN121 JR15 TN15 ADJ15 ANF15 AXB15 BGX15 BQT15 CAP15 CKL15 CUH15 DED15 DNZ15 DXV15 EHR15 ERN15 FBJ15 FLF15 FVB15 GEX15 GOT15 GYP15 HIL15 HSH15 ICD15 ILZ15 IVV15 JFR15 JPN15 JZJ15 KJF15 KTB15 LCX15 LMT15 LWP15 MGL15 MQH15 NAD15 NJZ15 NTV15 ODR15 ONN15 OXJ15 PHF15 PRB15 QAX15 QKT15 QUP15 REL15 ROH15 RYD15 SHZ15 SRV15 TBR15 TLN15 TVJ15 UFF15 UPB15 UYX15 VIT15 VSP15 WCL15 WMH15 WWD15 AN230:AN231 ANL365:ANL367 ADG190 SQZ117:SQZ118 ONB116 ODF116 NTJ116 NJN116 MZR116 MPV116 MFZ116 LWD116 LMH116 LCL116 KSP116 KIT116 JYX116 JPB116 JFF116 IVJ116 ILN116 IBR116 HRV116 HHZ116 GYD116 GOH116 GEL116 FUP116 FKT116 FAX116 ERB116 EHF116 DXJ116 DNN116 DDR116 CTV116 CJZ116 CAD116 BQH116 BGL116 AWP116 AMT116 ACX116 TB116 JF116 WVR116 WLV116 WBZ116 VSD116 VIH116 UYL116 UOP116 UET116 TUX116 TBF116 TLB116 SRJ116 SHN116 RXR116 RNV116 RDZ116 QUD116 QKH116 QAL116 PQP116 TKR117:TKR118 PGT116 WMJ137 TBP134 SRT134 SHX134 RYB134 ROF134 REJ134 QUN134 QKR134 QAV134 PQZ134 PHD134 OXH134 ONL134 ODP134 NTT134 NJX134 NAB134 MQF134 MGJ134 LWN134 LMR134 LCV134 KSZ134 KJD134 JZH134 JPL134 JFP134 IVT134 ILX134 ICB134 HSF134 HIJ134 GYN134 GOR134 GEV134 FUZ134 FLD134 FBH134 ERL134 EHP134 DXT134 DNX134 DEB134 CUF134 CKJ134 CAN134 BQR134 BGV134 AWZ134 AND134 ADH134 TL134 JP134 WWB134 WMF134 WCJ134 VSN134 UYV134 VIR134 UOZ134 UFD134 TVH134 AG39 WCN137 VSR137 VIV137 UYZ137 UPD137 UFH137 TVL137 TLP137 TBT137 SRX137 SIB137 RYF137 ROJ137 REN137 QUR137 QKV137 QAZ137 PRD137 PHH137 OXL137 ONP137 ODT137 NTX137 NKB137 NAF137 MQJ137 MGN137 LWR137 LMV137 LCZ137 KTD137 KJH137 JZL137 JPP137 JFT137 IVX137 IMB137 ICF137 HSJ137 HIN137 GYR137 GOV137 GEZ137 FVD137 FLH137 FBL137 ERP137 EHT137 DXX137 DOB137 DEF137 CUJ137 CKN137 CAR137 BQV137 BGZ137 AXD137 ANH137 ADL137 TP137 JT137 WWF137 TAV117:TAV118 AM235:AM236 VSR237 VIV237 UYZ237 UPD237 UFH237 TVL237 TLP237 TBT237 SRX237 SIB237 RYF237 ROJ237 REN237 QUR237 QKV237 QAZ237 PRD237 PHH237 OXL237 ONP237 ODT237 NTX237 NKB237 NAF237 MQJ237 MGN237 LWR237 LMV237 LCZ237 KTD237 KJH237 JZL237 JPP237 JFT237 IVX237 IMB237 ICF237 HSJ237 HIN237 GYR237 GOV237 GEZ237 FVD237 FLH237 FBL237 ERP237 EHT237 DXX237 DOB237 DEF237 CUJ237 CKN237 CAR237 BQV237 BGZ237 AXD237 ANH237 ADL237 TP237 JT237 WWF237 WMJ237 ANN333:ANN335 UYT135 UPB70:UPB71 UFF70:UFF71 TVJ70:TVJ71 TLN70:TLN71 TBR70:TBR71 SRV70:SRV71 SHZ70:SHZ71 RYD70:RYD71 ROH70:ROH71 REL70:REL71 QUP70:QUP71 QKT70:QKT71 QAX70:QAX71 PRB70:PRB71 PHF70:PHF71 OXJ70:OXJ71 ONN70:ONN71 ODR70:ODR71 NTV70:NTV71 NJZ70:NJZ71 NAD70:NAD71 MQH70:MQH71 MGL70:MGL71 LWP70:LWP71 LMT70:LMT71 LCX70:LCX71 KTB70:KTB71 KJF70:KJF71 JZJ70:JZJ71 JPN70:JPN71 JFR70:JFR71 IVV70:IVV71 ILZ70:ILZ71 ICD70:ICD71 HSH70:HSH71 HIL70:HIL71 GYP70:GYP71 GOT70:GOT71 GEX70:GEX71 FVB70:FVB71 FLF70:FLF71 FBJ70:FBJ71 ERN70:ERN71 EHR70:EHR71 DXV70:DXV71 DNZ70:DNZ71 DED70:DED71 CUH70:CUH71 CKL70:CKL71 CAP70:CAP71 BQT70:BQT71 BGX70:BGX71 AXB70:AXB71 ANF70:ANF71 ADJ70:ADJ71 TN70:TN71 JR70:JR71 WWD70:WWD71 WMH70:WMH71 WCL70:WCL71 VSP70:VSP71 VIT70:VIT71 UYX70:UYX71 ADN355 UPB28 UFF28 TVJ28 TLN28 TBR28 SRV28 SHZ28 RYD28 ROH28 REL28 QUP28 QKT28 QAX28 PRB28 PHF28 OXJ28 ONN28 ODR28 NTV28 NJZ28 NAD28 MQH28 MGL28 LWP28 LMT28 LCX28 KTB28 KJF28 JZJ28 JPN28 JFR28 IVV28 ILZ28 ICD28 HSH28 HIL28 GYP28 GOT28 GEX28 FVB28 FLF28 FBJ28 ERN28 EHR28 DXV28 DNZ28 DED28 CUH28 CKL28 CAP28 BQT28 BGX28 AXB28 ANF28 ADJ28 TN28 JR28 WWD28 WMH28 WCL28 VSP28 VIT28 UYX28 AG28 UPB31 UFF31 TVJ31 TLN31 TBR31 SRV31 SHZ31 RYD31 ROH31 REL31 QUP31 QKT31 QAX31 PRB31 PHF31 OXJ31 ONN31 ODR31 NTV31 NJZ31 NAD31 MQH31 MGL31 LWP31 LMT31 LCX31 KTB31 KJF31 JZJ31 JPN31 JFR31 IVV31 ILZ31 ICD31 HSH31 HIL31 GYP31 GOT31 GEX31 FVB31 FLF31 FBJ31 ERN31 EHR31 DXV31 DNZ31 DED31 CUH31 CKL31 CAP31 BQT31 BGX31 AXB31 ANF31 ADJ31 TN31 JR31 WWD31 WMH31 WCL31 VSP31 VIT31 UYX31 AG31 UPB36 UFF36 TVJ36 TLN36 TBR36 SRV36 SHZ36 RYD36 ROH36 REL36 QUP36 QKT36 QAX36 PRB36 PHF36 OXJ36 ONN36 ODR36 NTV36 NJZ36 NAD36 MQH36 MGL36 LWP36 LMT36 LCX36 KTB36 KJF36 JZJ36 JPN36 JFR36 IVV36 ILZ36 ICD36 HSH36 HIL36 GYP36 GOT36 GEX36 FVB36 FLF36 FBJ36 ERN36 EHR36 DXV36 DNZ36 DED36 CUH36 CKL36 CAP36 BQT36 BGX36 AXB36 ANF36 ADJ36 TN36 JR36 WWD36 WMH36 WCL36 VSP36 VIT36 UYX36 AG36 UPB39 UFF39 TVJ39 TLN39 TBR39 SRV39 SHZ39 RYD39 ROH39 REL39 QUP39 QKT39 QAX39 PRB39 PHF39 OXJ39 ONN39 ODR39 NTV39 NJZ39 NAD39 MQH39 MGL39 LWP39 LMT39 LCX39 KTB39 KJF39 JZJ39 JPN39 JFR39 IVV39 ILZ39 ICD39 HSH39 HIL39 GYP39 GOT39 GEX39 FVB39 FLF39 FBJ39 ERN39 EHR39 DXV39 DNZ39 DED39 CUH39 CKL39 CAP39 BQT39 BGX39 AXB39 ANF39 ADJ39 TN39 JR39 WWD39 WMH39 WCL39 VSP39 VIT39 UYX39 BQX144 VIP135 UOX135 UFB135 TVF135 TLJ135 TBN135 SRR135 SHV135 RXZ135 ROD135 REH135 QUL135 QKP135 QAT135 PQX135 PHB135 OXF135 ONJ135 ODN135 NTR135 NJV135 MZZ135 MQD135 MGH135 LWL135 LMP135 LCT135 KSX135 KJB135 JZF135 JPJ135 JFN135 IVR135 ILV135 IBZ135 HSD135 HIH135 GYL135 GOP135 GET135 FUX135 FLB135 FBF135 ERJ135 EHN135 DXR135 DNV135 DDZ135 CUD135 CKH135 CAL135 BQP135 BGT135 AWX135 ANB135 ADF135 TJ135 JN135 WVZ135 WMD135 WCH135 CAX184 AXF144 WWD238 WMH238 WCL238 VSP238 VIT238 UYX238 UPB238 UFF238 TVJ238 TLN238 TBR238 SRV238 SHZ238 RYD238 ROH238 REL238 QUP238 QKT238 QAX238 PRB238 PHF238 OXJ238 ONN238 ODR238 NTV238 NJZ238 NAD238 MQH238 MGL238 LWP238 LMT238 LCX238 KTB238 KJF238 JZJ238 JPN238 JFR238 IVV238 ILZ238 ICD238 HSH238 HIL238 GYP238 GOT238 GEX238 FVB238 FLF238 FBJ238 ERN238 EHR238 DXV238 DNZ238 DED238 CUH238 CKL238 CAP238 BQT238 BGX238 AXB238 ANF238 ADJ238 TN238 WCN237 AN195:AN196 JR238 AN198:AN199 AJ195:AJ196 TAV92 TLB72 TBF72 TUX72 UET72 UOP72 UYL72 VIH72 VSD72 WBZ72 WLV72 WVR72 JF72 TB72 ACX72 AMT72 AWP72 BGL72 BQH72 CAD72 CJZ72 CTV72 DDR72 DNN72 DXJ72 EHF72 ERB72 FAX72 FKT72 FUP72 GEL72 GOH72 GYD72 HHZ72 HRV72 IBR72 ILN72 IVJ72 JFF72 JPB72 JYX72 KIT72 KSP72 LCL72 LMH72 LWD72 MFZ72 MPV72 MZR72 NJN72 NTJ72 ODF72 ONB72 OWX72 PGT72 PQP72 QAL72 QKH72 QUD72 RDZ72 RNV72 RXR72 SHN72 SRJ72 TAV73:TAV74 TUN73:TUN74 UEJ73:UEJ74 UOF73:UOF74 UYB73:UYB74 VHX73:VHX74 VRT73:VRT74 WBP73:WBP74 WLL73:WLL74 WVH73:WVH74 IV73:IV74 SR73:SR74 ACN73:ACN74 AMJ73:AMJ74 AWF73:AWF74 BGB73:BGB74 BPX73:BPX74 BZT73:BZT74 CJP73:CJP74 CTL73:CTL74 DDH73:DDH74 DND73:DND74 DWZ73:DWZ74 EGV73:EGV74 EQR73:EQR74 FAN73:FAN74 FKJ73:FKJ74 FUF73:FUF74 GEB73:GEB74 GNX73:GNX74 GXT73:GXT74 HHP73:HHP74 HRL73:HRL74 IBH73:IBH74 ILD73:ILD74 IUZ73:IUZ74 JEV73:JEV74 JOR73:JOR74 JYN73:JYN74 KIJ73:KIJ74 KSF73:KSF74 LCB73:LCB74 LLX73:LLX74 LVT73:LVT74 MFP73:MFP74 MPL73:MPL74 MZH73:MZH74 NJD73:NJD74 NSZ73:NSZ74 OCV73:OCV74 OMR73:OMR74 OWN73:OWN74 PGJ73:PGJ74 PQF73:PQF74 QAB73:QAB74 QJX73:QJX74 QTT73:QTT74 RDP73:RDP74 RNL73:RNL74 RXH73:RXH74 SHD73:SHD74 SQZ73:SQZ74 ADG231 SRJ77 TLB77 TBF77 TUX77 UET77 UOP77 UYL77 VIH77 VSD77 WBZ77 WLV77 WVR77 JF77 TB77 ACX77 AMT77 AWP77 BGL77 BQH77 CAD77 CJZ77 CTV77 DDR77 DNN77 DXJ77 EHF77 ERB77 FAX77 FKT77 FUP77 GEL77 GOH77 GYD77 HHZ77 HRV77 IBR77 ILN77 IVJ77 JFF77 JPB77 JYX77 KIT77 KSP77 LCL77 LMH77 LWD77 MFZ77 MPV77 MZR77 NJN77 NTJ77 ODF77 ONB77 OWX77 PGT77 PQP77 QAL77 QKH77 QUD77 RDZ77 RNV77 RXR77 SHN77 TAV78:TAV79 TUN78:TUN79 UEJ78:UEJ79 UOF78:UOF79 UYB78:UYB79 VHX78:VHX79 VRT78:VRT79 WBP78:WBP79 WLL78:WLL79 WVH78:WVH79 IV78:IV79 SR78:SR79 ACN78:ACN79 AMJ78:AMJ79 AWF78:AWF79 BGB78:BGB79 BPX78:BPX79 BZT78:BZT79 CJP78:CJP79 CTL78:CTL79 DDH78:DDH79 DND78:DND79 DWZ78:DWZ79 EGV78:EGV79 EQR78:EQR79 FAN78:FAN79 FKJ78:FKJ79 FUF78:FUF79 GEB78:GEB79 GNX78:GNX79 GXT78:GXT79 HHP78:HHP79 HRL78:HRL79 IBH78:IBH79 ILD78:ILD79 IUZ78:IUZ79 JEV78:JEV79 JOR78:JOR79 JYN78:JYN79 KIJ78:KIJ79 KSF78:KSF79 LCB78:LCB79 LLX78:LLX79 LVT78:LVT79 MFP78:MFP79 MPL78:MPL79 MZH78:MZH79 NJD78:NJD79 NSZ78:NSZ79 OCV78:OCV79 OMR78:OMR79 OWN78:OWN79 PGJ78:PGJ79 PQF78:PQF79 QAB78:QAB79 QJX78:QJX79 QTT78:QTT79 RDP78:RDP79 RNL78:RNL79 RXH78:RXH79 SHD78:SHD79 SQZ78:SQZ79 ADR331 SHN82 SRJ82 TLB82 TBF82 TUX82 UET82 UOP82 UYL82 VIH82 VSD82 WBZ82 WLV82 WVR82 JF82 TB82 ACX82 AMT82 AWP82 BGL82 BQH82 CAD82 CJZ82 CTV82 DDR82 DNN82 DXJ82 EHF82 ERB82 FAX82 FKT82 FUP82 GEL82 GOH82 GYD82 HHZ82 HRV82 IBR82 ILN82 IVJ82 JFF82 JPB82 JYX82 KIT82 KSP82 LCL82 LMH82 LWD82 MFZ82 MPV82 MZR82 NJN82 NTJ82 ODF82 ONB82 OWX82 PGT82 PQP82 QAL82 QKH82 QUD82 RDZ82 RNV82 RXR82 TAV83:TAV84 TUN83:TUN84 UEJ83:UEJ84 UOF83:UOF84 UYB83:UYB84 VHX83:VHX84 VRT83:VRT84 WBP83:WBP84 WLL83:WLL84 WVH83:WVH84 IV83:IV84 SR83:SR84 ACN83:ACN84 AMJ83:AMJ84 AWF83:AWF84 BGB83:BGB84 BPX83:BPX84 BZT83:BZT84 CJP83:CJP84 CTL83:CTL84 DDH83:DDH84 DND83:DND84 DWZ83:DWZ84 EGV83:EGV84 EQR83:EQR84 FAN83:FAN84 FKJ83:FKJ84 FUF83:FUF84 GEB83:GEB84 GNX83:GNX84 GXT83:GXT84 HHP83:HHP84 HRL83:HRL84 IBH83:IBH84 ILD83:ILD84 IUZ83:IUZ84 JEV83:JEV84 JOR83:JOR84 JYN83:JYN84 KIJ83:KIJ84 KSF83:KSF84 LCB83:LCB84 LLX83:LLX84 LVT83:LVT84 MFP83:MFP84 MPL83:MPL84 MZH83:MZH84 NJD83:NJD84 NSZ83:NSZ84 OCV83:OCV84 OMR83:OMR84 OWN83:OWN84 PGJ83:PGJ84 PQF83:PQF84 QAB83:QAB84 QJX83:QJX84 QTT83:QTT84 RDP83:RDP84 RNL83:RNL84 RXH83:RXH84 SHD83:SHD84 SQZ83:SQZ84 TKR73:TKR74 RXR87:RXR88 SHN87:SHN88 SRJ87:SRJ88 TLB87:TLB88 TBF87:TBF88 TUX87:TUX88 UET87:UET88 UOP87:UOP88 UYL87:UYL88 VIH87:VIH88 VSD87:VSD88 WBZ87:WBZ88 WLV87:WLV88 WVR87:WVR88 JF87:JF88 TB87:TB88 ACX87:ACX88 AMT87:AMT88 AWP87:AWP88 BGL87:BGL88 BQH87:BQH88 CAD87:CAD88 CJZ87:CJZ88 CTV87:CTV88 DDR87:DDR88 DNN87:DNN88 DXJ87:DXJ88 EHF87:EHF88 ERB87:ERB88 FAX87:FAX88 FKT87:FKT88 FUP87:FUP88 GEL87:GEL88 GOH87:GOH88 GYD87:GYD88 HHZ87:HHZ88 HRV87:HRV88 IBR87:IBR88 ILN87:ILN88 IVJ87:IVJ88 JFF87:JFF88 JPB87:JPB88 JYX87:JYX88 KIT87:KIT88 KSP87:KSP88 LCL87:LCL88 LMH87:LMH88 LWD87:LWD88 MFZ87:MFZ88 MPV87:MPV88 MZR87:MZR88 NJN87:NJN88 NTJ87:NTJ88 ODF87:ODF88 ONB87:ONB88 OWX87:OWX88 PGT87:PGT88 PQP87:PQP88 QAL87:QAL88 QKH87:QKH88 QUD87:QUD88 RDZ87:RDZ88 RNV87:RNV88 TKR78:TKR79 RNV91 RXR91 SHN91 SRJ91 TLB91 TBF91 TUX91 UET91 UOP91 UYL91 VIH91 VSD91 WBZ91 WLV91 WVR91 JF91 TB91 ACX91 AMT91 AWP91 BGL91 BQH91 CAD91 CJZ91 CTV91 DDR91 DNN91 DXJ91 EHF91 ERB91 FAX91 FKT91 FUP91 GEL91 GOH91 GYD91 HHZ91 HRV91 IBR91 ILN91 IVJ91 JFF91 JPB91 JYX91 KIT91 KSP91 LCL91 LMH91 LWD91 MFZ91 MPV91 MZR91 NJN91 NTJ91 ODF91 ONB91 OWX91 PGT91 PQP91 QAL91 QKH91 QUD91 RDZ91 AMO146 RDZ94 RNV94 RXR94 SHN94 SRJ94 TLB94 TBF94 TUX94 UET94 UOP94 UYL94 VIH94 VSD94 WBZ94 WLV94 WVR94 JF94 TB94 ACX94 AMT94 AWP94 BGL94 BQH94 CAD94 CJZ94 CTV94 DDR94 DNN94 DXJ94 EHF94 ERB94 FAX94 FKT94 FUP94 GEL94 GOH94 GYD94 HHZ94 HRV94 IBR94 ILN94 IVJ94 JFF94 JPB94 JYX94 KIT94 KSP94 LCL94 LMH94 LWD94 MFZ94 MPV94 MZR94 NJN94 NTJ94 ODF94 ONB94 OWX94 PGT94 PQP94 QAL94 QKH94 QUD94 TAV95:TAV96 TUN95:TUN96 UEJ95:UEJ96 UOF95:UOF96 UYB95:UYB96 VHX95:VHX96 VRT95:VRT96 WBP95:WBP96 WLL95:WLL96 WVH95:WVH96 IV95:IV96 SR95:SR96 ACN95:ACN96 AMJ95:AMJ96 AWF95:AWF96 BGB95:BGB96 BPX95:BPX96 BZT95:BZT96 CJP95:CJP96 CTL95:CTL96 DDH95:DDH96 DND95:DND96 DWZ95:DWZ96 EGV95:EGV96 EQR95:EQR96 FAN95:FAN96 FKJ95:FKJ96 FUF95:FUF96 GEB95:GEB96 GNX95:GNX96 GXT95:GXT96 HHP95:HHP96 HRL95:HRL96 IBH95:IBH96 ILD95:ILD96 IUZ95:IUZ96 JEV95:JEV96 JOR95:JOR96 JYN95:JYN96 KIJ95:KIJ96 KSF95:KSF96 LCB95:LCB96 LLX95:LLX96 LVT95:LVT96 MFP95:MFP96 MPL95:MPL96 MZH95:MZH96 NJD95:NJD96 NSZ95:NSZ96 OCV95:OCV96 OMR95:OMR96 OWN95:OWN96 PGJ95:PGJ96 PQF95:PQF96 QAB95:QAB96 QJX95:QJX96 QTT95:QTT96 RDP95:RDP96 RNL95:RNL96 RXH95:RXH96 SHD95:SHD96 SQZ95:SQZ96 TAV89 QUD98 RDZ98 RNV98 RXR98 SHN98 SRJ98 TLB98 TBF98 TUX98 UET98 UOP98 UYL98 VIH98 VSD98 WBZ98 WLV98 WVR98 JF98 TB98 ACX98 AMT98 AWP98 BGL98 BQH98 CAD98 CJZ98 CTV98 DDR98 DNN98 DXJ98 EHF98 ERB98 FAX98 FKT98 FUP98 GEL98 GOH98 GYD98 HHZ98 HRV98 IBR98 ILN98 IVJ98 JFF98 JPB98 JYX98 KIT98 KSP98 LCL98 LMH98 LWD98 MFZ98 MPV98 MZR98 NJN98 NTJ98 ODF98 ONB98 OWX98 PGT98 PQP98 QAL98 QKH98 TAV99:TAV100 TUN99:TUN100 UEJ99:UEJ100 UOF99:UOF100 UYB99:UYB100 VHX99:VHX100 VRT99:VRT100 WBP99:WBP100 WLL99:WLL100 WVH99:WVH100 IV99:IV100 SR99:SR100 ACN99:ACN100 AMJ99:AMJ100 AWF99:AWF100 BGB99:BGB100 BPX99:BPX100 BZT99:BZT100 CJP99:CJP100 CTL99:CTL100 DDH99:DDH100 DND99:DND100 DWZ99:DWZ100 EGV99:EGV100 EQR99:EQR100 FAN99:FAN100 FKJ99:FKJ100 FUF99:FUF100 GEB99:GEB100 GNX99:GNX100 GXT99:GXT100 HHP99:HHP100 HRL99:HRL100 IBH99:IBH100 ILD99:ILD100 IUZ99:IUZ100 JEV99:JEV100 JOR99:JOR100 JYN99:JYN100 KIJ99:KIJ100 KSF99:KSF100 LCB99:LCB100 LLX99:LLX100 LVT99:LVT100 MFP99:MFP100 MPL99:MPL100 MZH99:MZH100 NJD99:NJD100 NSZ99:NSZ100 OCV99:OCV100 OMR99:OMR100 OWN99:OWN100 PGJ99:PGJ100 PQF99:PQF100 QAB99:QAB100 QJX99:QJX100 QTT99:QTT100 RDP99:RDP100 RNL99:RNL100 RXH99:RXH100 SHD99:SHD100 SQZ99:SQZ100 TKR104:TKR105 QKH103 QUD103 RDZ103 RNV103 RXR103 SHN103 SRJ103 TLB103 TBF103 TUX103 UET103 UOP103 UYL103 VIH103 VSD103 WBZ103 WLV103 WVR103 JF103 TB103 ACX103 AMT103 AWP103 BGL103 BQH103 CAD103 CJZ103 CTV103 DDR103 DNN103 DXJ103 EHF103 ERB103 FAX103 FKT103 FUP103 GEL103 GOH103 GYD103 HHZ103 HRV103 IBR103 ILN103 IVJ103 JFF103 JPB103 JYX103 KIT103 KSP103 LCL103 LMH103 LWD103 MFZ103 MPV103 MZR103 NJN103 NTJ103 ODF103 ONB103 OWX103 PGT103 PQP103 QAL103 TAV104:TAV105 TUN104:TUN105 UEJ104:UEJ105 UOF104:UOF105 UYB104:UYB105 VHX104:VHX105 VRT104:VRT105 WBP104:WBP105 WLL104:WLL105 WVH104:WVH105 IV104:IV105 SR104:SR105 ACN104:ACN105 AMJ104:AMJ105 AWF104:AWF105 BGB104:BGB105 BPX104:BPX105 BZT104:BZT105 CJP104:CJP105 CTL104:CTL105 DDH104:DDH105 DND104:DND105 DWZ104:DWZ105 EGV104:EGV105 EQR104:EQR105 FAN104:FAN105 FKJ104:FKJ105 FUF104:FUF105 GEB104:GEB105 GNX104:GNX105 GXT104:GXT105 HHP104:HHP105 HRL104:HRL105 IBH104:IBH105 ILD104:ILD105 IUZ104:IUZ105 JEV104:JEV105 JOR104:JOR105 JYN104:JYN105 KIJ104:KIJ105 KSF104:KSF105 LCB104:LCB105 LLX104:LLX105 LVT104:LVT105 MFP104:MFP105 MPL104:MPL105 MZH104:MZH105 NJD104:NJD105 NSZ104:NSZ105 OCV104:OCV105 OMR104:OMR105 OWN104:OWN105 PGJ104:PGJ105 PQF104:PQF105 QAB104:QAB105 QJX104:QJX105 QTT104:QTT105 RDP104:RDP105 RNL104:RNL105 RXH104:RXH105 SHD104:SHD105 TKR95:TKR96 TKR108:TKR109 QAL107 QKH107 QUD107 RDZ107 RNV107 RXR107 SHN107 SRJ107 TLB107 TBF107 TUX107 UET107 UOP107 UYL107 VIH107 VSD107 WBZ107 WLV107 WVR107 JF107 TB107 ACX107 AMT107 AWP107 BGL107 BQH107 CAD107 CJZ107 CTV107 DDR107 DNN107 DXJ107 EHF107 ERB107 FAX107 FKT107 FUP107 GEL107 GOH107 GYD107 HHZ107 HRV107 IBR107 ILN107 IVJ107 JFF107 JPB107 JYX107 KIT107 KSP107 LCL107 LMH107 LWD107 MFZ107 MPV107 MZR107 NJN107 NTJ107 ODF107 ONB107 OWX107 PGT107 PQP107 TAV108:TAV109 TUN108:TUN109 UEJ108:UEJ109 UOF108:UOF109 UYB108:UYB109 VHX108:VHX109 VRT108:VRT109 WBP108:WBP109 WLL108:WLL109 WVH108:WVH109 IV108:IV109 SR108:SR109 ACN108:ACN109 AMJ108:AMJ109 AWF108:AWF109 BGB108:BGB109 BPX108:BPX109 BZT108:BZT109 CJP108:CJP109 CTL108:CTL109 DDH108:DDH109 DND108:DND109 DWZ108:DWZ109 EGV108:EGV109 EQR108:EQR109 FAN108:FAN109 FKJ108:FKJ109 FUF108:FUF109 GEB108:GEB109 GNX108:GNX109 GXT108:GXT109 HHP108:HHP109 HRL108:HRL109 IBH108:IBH109 ILD108:ILD109 IUZ108:IUZ109 JEV108:JEV109 JOR108:JOR109 JYN108:JYN109 KIJ108:KIJ109 KSF108:KSF109 LCB108:LCB109 LLX108:LLX109 LVT108:LVT109 MFP108:MFP109 MPL108:MPL109 MZH108:MZH109 NJD108:NJD109 NSZ108:NSZ109 OCV108:OCV109 OMR108:OMR109 OWN108:OWN109 PGJ108:PGJ109 PQF108:PQF109 QAB108:QAB109 QJX108:QJX109 QTT108:QTT109 RDP108:RDP109 RNL108:RNL109 RXH108:RXH109 SHD108:SHD109 SQZ108:SQZ109 SQZ104:SQZ105 PQP111 QAL111 QKH111 QUD111 RDZ111 RNV111 RXR111 SHN111 SRJ111 TLB111 TBF111 TUX111 UET111 UOP111 UYL111 VIH111 VSD111 WBZ111 WLV111 WVR111 JF111 TB111 ACX111 AMT111 AWP111 BGL111 BQH111 CAD111 CJZ111 CTV111 DDR111 DNN111 DXJ111 EHF111 ERB111 FAX111 FKT111 FUP111 GEL111 GOH111 GYD111 HHZ111 HRV111 IBR111 ILN111 IVJ111 JFF111 JPB111 JYX111 KIT111 KSP111 LCL111 LMH111 LWD111 MFZ111 MPV111 MZR111 NJN111 NTJ111 ODF111 ONB111 OWX111 PGT111 TAV112:TAV113 TUN112:TUN113 UEJ112:UEJ113 UOF112:UOF113 UYB112:UYB113 VHX112:VHX113 VRT112:VRT113 WBP112:WBP113 WLL112:WLL113 WVH112:WVH113 IV112:IV113 SR112:SR113 ACN112:ACN113 AMJ112:AMJ113 AWF112:AWF113 BGB112:BGB113 BPX112:BPX113 BZT112:BZT113 CJP112:CJP113 CTL112:CTL113 DDH112:DDH113 DND112:DND113 DWZ112:DWZ113 EGV112:EGV113 EQR112:EQR113 FAN112:FAN113 FKJ112:FKJ113 FUF112:FUF113 GEB112:GEB113 GNX112:GNX113 GXT112:GXT113 HHP112:HHP113 HRL112:HRL113 IBH112:IBH113 ILD112:ILD113 IUZ112:IUZ113 JEV112:JEV113 JOR112:JOR113 JYN112:JYN113 KIJ112:KIJ113 KSF112:KSF113 LCB112:LCB113 LLX112:LLX113 LVT112:LVT113 MFP112:MFP113 MPL112:MPL113 MZH112:MZH113 NJD112:NJD113 NSZ112:NSZ113 OCV112:OCV113 OMR112:OMR113 OWN112:OWN113 PGJ112:PGJ113 PQF112:PQF113 QAB112:QAB113 QJX112:QJX113 QTT112:QTT113 RDP112:RDP113 RNL112:RNL113 RXH112:RXH113 SHD112:SHD113 SQZ112:SQZ113 TKR83:TKR84 OWX116 TUN117:TUN118 UEJ117:UEJ118 UOF117:UOF118 UYB117:UYB118 VHX117:VHX118 VRT117:VRT118 WBP117:WBP118 WLL117:WLL118 WVH117:WVH118 IV117:IV118 SR117:SR118 ACN117:ACN118 AMJ117:AMJ118 AWF117:AWF118 BGB117:BGB118 BPX117:BPX118 BZT117:BZT118 CJP117:CJP118 CTL117:CTL118 DDH117:DDH118 DND117:DND118 DWZ117:DWZ118 EGV117:EGV118 EQR117:EQR118 FAN117:FAN118 FKJ117:FKJ118 FUF117:FUF118 GEB117:GEB118 GNX117:GNX118 GXT117:GXT118 HHP117:HHP118 HRL117:HRL118 IBH117:IBH118 ILD117:ILD118 IUZ117:IUZ118 JEV117:JEV118 JOR117:JOR118 JYN117:JYN118 KIJ117:KIJ118 KSF117:KSF118 LCB117:LCB118 LLX117:LLX118 LVT117:LVT118 MFP117:MFP118 MPL117:MPL118 MZH117:MZH118 NJD117:NJD118 NSZ117:NSZ118 OCV117:OCV118 OMR117:OMR118 OWN117:OWN118 PGJ117:PGJ118 PQF117:PQF118 QAB117:QAB118 QJX117:QJX118 QTT117:QTT118 RDP117:RDP118 RNL117:RNL118 RXH117:RXH118 SHD117:SHD118 TKR112:TKR113 TKR99:TKR100 WLY138 WCC138 VSG138 VIK138 UYO138 UOS138 UEW138 TVA138 TLE138 TBI138 SRM138 SHQ138 RXU138 RNY138 REC138 QUG138 QKK138 QAO138 PQS138 PGW138 OXA138 ONE138 ODI138 NTM138 NJQ138 MZU138 MPY138 MGC138 LWG138 LMK138 LCO138 KSS138 KIW138 JZA138 JPE138 JFI138 IVM138 ILQ138 IBU138 HRY138 HIC138 GYG138 GOK138 GEO138 FUS138 FKW138 FBA138 ERE138 EHI138 DXM138 DNQ138 DDU138 CTY138 CKC138 CAG138 BQK138 BGO138 AWS138 AMW138 ADA138 TE138 JI138 AF137:AF142 AI144:AI146 VIE143 UOM143 UEQ143 TUU143 TKY143 TBC143 SRG143 SHK143 RXO143 RNS143 RDW143 QUA143 QKE143 QAI143 PQM143 PGQ143 OWU143 OMY143 ODC143 NTG143 NJK143 MZO143 MPS143 MFW143 LWA143 LME143 LCI143 KSM143 KIQ143 JYU143 JOY143 JFC143 IVG143 ILK143 IBO143 HRS143 HHW143 GYA143 GOE143 GEI143 FUM143 FKQ143 FAU143 EQY143 EHC143 DXG143 DNK143 DDO143 CTS143 CJW143 CAA143 BQE143 BGI143 AWM143 AMQ143 ACU143 SY143 JC143 WVO143 WLS143 WBW143 VSA143 AH51:AH68 CAM180 CKI180 AWY180 CUE180 BGU180 DEA180 BQQ180 DNW180 DXS180 EHO180 ERK180 FBG180 FLC180 FUY180 GEU180 GOQ180 GYM180 HII180 HSE180 ICA180 ILW180 IVS180 JFO180 JPK180 JZG180 KJC180 KSY180 LCU180 LMQ180 LWM180 MGI180 MQE180 NAA180 NJW180 NTS180 ODO180 ONK180 OXG180 PHC180 PQY180 QAU180 QKQ180 QUM180 REI180 ROE180 RYA180 SHW180 SRS180 TBO180 TLK180 TVG180 UFC180 UOY180 UYU180 VIQ180 VSM180 WCI180 WME180 WWA180 JO180 TK180 ADG180 CKP133 CAM183 CKI183 AWY183 CUE183 BGU183 DEA183 BQQ183 DNW183 DXS183 EHO183 ERK183 FBG183 FLC183 FUY183 GEU183 GOQ183 GYM183 HII183 HSE183 ICA183 ILW183 IVS183 JFO183 JPK183 JZG183 KJC183 KSY183 LCU183 LMQ183 LWM183 MGI183 MQE183 NAA183 NJW183 NTS183 ODO183 ONK183 OXG183 PHC183 PQY183 QAU183 QKQ183 QUM183 REI183 ROE183 RYA183 SHW183 SRS183 TBO183 TLK183 TVG183 UFC183 UOY183 UYU183 VIQ183 VSM183 WCI183 WME183 WWA183 JO183 TK183 ADG183 CAX181 ANC186 CAM186 CKI186 AWY186 CUE186 BGU186 DEA186 BQQ186 DNW186 DXS186 EHO186 ERK186 FBG186 FLC186 FUY186 GEU186 GOQ186 GYM186 HII186 HSE186 ICA186 ILW186 IVS186 JFO186 JPK186 JZG186 KJC186 KSY186 LCU186 LMQ186 LWM186 MGI186 MQE186 NAA186 NJW186 NTS186 ODO186 ONK186 OXG186 PHC186 PQY186 QAU186 QKQ186 QUM186 REI186 ROE186 RYA186 SHW186 SRS186 TBO186 TLK186 TVG186 UFC186 UOY186 UYU186 VIQ186 VSM186 WCI186 WME186 WWA186 JO186 TK186 ADG186 ANC188 CAM188 CKI188 AWY188 CUE188 BGU188 DEA188 BQQ188 DNW188 DXS188 EHO188 ERK188 FBG188 FLC188 FUY188 GEU188 GOQ188 GYM188 HII188 HSE188 ICA188 ILW188 IVS188 JFO188 JPK188 JZG188 KJC188 KSY188 LCU188 LMQ188 LWM188 MGI188 MQE188 NAA188 NJW188 NTS188 ODO188 ONK188 OXG188 PHC188 PQY188 QAU188 QKQ188 QUM188 REI188 ROE188 RYA188 SHW188 SRS188 TBO188 TLK188 TVG188 UFC188 UOY188 UYU188 VIQ188 VSM188 WCI188 WME188 WWA188 JO188 TK188 ADG188 ANC190 CAM190 CKI190 AWY190 CUE190 BGU190 DEA190 BQQ190 DNW190 DXS190 EHO190 ERK190 FBG190 FLC190 FUY190 GEU190 GOQ190 GYM190 HII190 HSE190 ICA190 ILW190 IVS190 JFO190 JPK190 JZG190 KJC190 KSY190 LCU190 LMQ190 LWM190 MGI190 MQE190 NAA190 NJW190 NTS190 ODO190 ONK190 OXG190 PHC190 PQY190 QAU190 QKQ190 QUM190 REI190 ROE190 RYA190 SHW190 SRS190 TBO190 TLK190 TVG190 UFC190 UOY190 UYU190 VIQ190 VSM190 WCI190 WME190 WWA190 JO190 TK190 AJ230:AJ231 ANC231 CAM231 CKI231 AWY231 CUE231 BGU231 DEA231 BQQ231 DNW231 DXS231 EHO231 ERK231 FBG231 FLC231 FUY231 GEU231 GOQ231 GYM231 HII231 HSE231 ICA231 ILW231 IVS231 JFO231 JPK231 JZG231 KJC231 KSY231 LCU231 LMQ231 LWM231 MGI231 MQE231 NAA231 NJW231 NTS231 ODO231 ONK231 OXG231 PHC231 PQY231 QAU231 QKQ231 QUM231 REI231 ROE231 RYA231 SHW231 SRS231 TBO231 TLK231 TVG231 UFC231 UOY231 UYU231 VIQ231 VSM231 WCI231 WME231 WWA231 JO231 TK231 UYI143 ANJ144 CAT144 BHB144 ADN144 TR144 JV144 WWH144 WML144 WCP144 VST144 VIX144 UZB144 UPF144 UFJ144 TVN144 TLR144 TBV144 SRZ144 SID144 RYH144 ROL144 REP144 QUT144 QKX144 QBB144 PRF144 PHJ144 OXN144 ONR144 ODV144 NTZ144 NKD144 NAH144 MQL144 MGP144 LWT144 LMX144 LDB144 KTF144 KJJ144 JZN144 JPR144 JFV144 IVZ144 IMD144 ICH144 HSL144 HIP144 GYT144 GOX144 GFB144 FVF144 FLJ144 FBN144 ERR144 EHV144 DXZ144 DOD144 DEH144 CUL144 CKP144 AF147 VSL135 VIR126 UYV126 VSN126 WCJ126 WMF126 WWB126 JP126 TL126 ADH126 AND126 AWZ126 BGV126 BQR126 CAN126 CKJ126 CUF126 DEB126 DNX126 DXT126 EHP126 ERL126 FBH126 FLD126 FUZ126 GEV126 GOR126 GYN126 HIJ126 HSF126 ICB126 ILX126 IVT126 JFP126 JPL126 JZH126 KJD126 KSZ126 LCV126 LMR126 LWN126 MGJ126 MQF126 NAB126 NJX126 NTT126 ODP126 ONL126 OXH126 PHD126 PQZ126 QAV126 QKR126 QUN126 REJ126 ROF126 RYB126 SHX126 SRT126 TBP126 TLL126 TVH126 UFD126 UOZ126 CKP127 AXF127 BQX127 ANJ127 CAT127 BHB127 ADN127 TR127 JV127 WWH127 WML127 WCP127 VST127 VIX127 UZB127 UPF127 UFJ127 TVN127 TLR127 TBV127 SRZ127 SID127 RYH127 ROL127 REP127 QUT127 QKX127 QBB127 PRF127 PHJ127 OXN127 ONR127 ODV127 NTZ127 NKD127 NAH127 MQL127 MGP127 LWT127 LMX127 LDB127 KTF127 KJJ127 JZN127 JPR127 JFV127 IVZ127 IMD127 ICH127 HSL127 HIP127 GYT127 GOX127 GFB127 FVF127 FLJ127 FBN127 ERR127 EHV127 DXZ127 DOD127 DEH127 CUL127 UOZ128 VIR128 UYV128 VSN128 WCJ128 WMF128 WWB128 JP128 TL128 ADH128 AND128 AWZ128 BGV128 BQR128 CAN128 CKJ128 CUF128 DEB128 DNX128 DXT128 EHP128 ERL128 FBH128 FLD128 FUZ128 GEV128 GOR128 GYN128 HIJ128 HSF128 ICB128 ILX128 IVT128 JFP128 JPL128 JZH128 KJD128 KSZ128 LCV128 LMR128 LWN128 MGJ128 MQF128 NAB128 NJX128 NTT128 ODP128 ONL128 OXH128 PHD128 PQZ128 QAV128 QKR128 QUN128 REJ128 ROF128 RYB128 SHX128 SRT128 TBP128 TLL128 TVH128 UFD128 CKP129 AXF129 BQX129 ANJ129 CAT129 BHB129 ADN129 TR129 JV129 WWH129 WML129 WCP129 VST129 VIX129 UZB129 UPF129 UFJ129 TVN129 TLR129 TBV129 SRZ129 SID129 RYH129 ROL129 REP129 QUT129 QKX129 QBB129 PRF129 PHJ129 OXN129 ONR129 ODV129 NTZ129 NKD129 NAH129 MQL129 MGP129 LWT129 LMX129 LDB129 KTF129 KJJ129 JZN129 JPR129 JFV129 IVZ129 IMD129 ICH129 HSL129 HIP129 GYT129 GOX129 GFB129 FVF129 FLJ129 FBN129 ERR129 EHV129 DXZ129 DOD129 DEH129 CUL129 UFD130 UOZ130 VIR130 UYV130 VSN130 WCJ130 WMF130 WWB130 JP130 TL130 ADH130 AND130 AWZ130 BGV130 BQR130 CAN130 CKJ130 CUF130 DEB130 DNX130 DXT130 EHP130 ERL130 FBH130 FLD130 FUZ130 GEV130 GOR130 GYN130 HIJ130 HSF130 ICB130 ILX130 IVT130 JFP130 JPL130 JZH130 KJD130 KSZ130 LCV130 LMR130 LWN130 MGJ130 MQF130 NAB130 NJX130 NTT130 ODP130 ONL130 OXH130 PHD130 PQZ130 QAV130 QKR130 QUN130 REJ130 ROF130 RYB130 SHX130 SRT130 TBP130 TLL130 TVH130 CKP131 AXF131 BQX131 ANJ131 CAT131 BHB131 ADN131 TR131 JV131 WWH131 WML131 WCP131 VST131 VIX131 UZB131 UPF131 UFJ131 TVN131 TLR131 TBV131 SRZ131 SID131 RYH131 ROL131 REP131 QUT131 QKX131 QBB131 PRF131 PHJ131 OXN131 ONR131 ODV131 NTZ131 NKD131 NAH131 MQL131 MGP131 LWT131 LMX131 LDB131 KTF131 KJJ131 JZN131 JPR131 JFV131 IVZ131 IMD131 ICH131 HSL131 HIP131 GYT131 GOX131 GFB131 FVF131 FLJ131 FBN131 ERR131 EHV131 DXZ131 DOD131 DEH131 CUL131 TVH132 UFD132 UOZ132 VIR132 UYV132 VSN132 WCJ132 WMF132 WWB132 JP132 TL132 ADH132 AND132 AWZ132 BGV132 BQR132 CAN132 CKJ132 CUF132 DEB132 DNX132 DXT132 EHP132 ERL132 FBH132 FLD132 FUZ132 GEV132 GOR132 GYN132 HIJ132 HSF132 ICB132 ILX132 IVT132 JFP132 JPL132 JZH132 KJD132 KSZ132 LCV132 LMR132 LWN132 MGJ132 MQF132 NAB132 NJX132 NTT132 ODP132 ONL132 OXH132 PHD132 PQZ132 QAV132 QKR132 QUN132 REJ132 ROF132 RYB132 SHX132 SRT132 TBP132 TLL132 TLL134 AXF133 BQX133 ANJ133 CAT133 BHB133 ADN133 TR133 JV133 WWH133 WML133 WCP133 VST133 VIX133 UZB133 UPF133 UFJ133 TVN133 TLR133 TBV133 SRZ133 SID133 RYH133 ROL133 REP133 QUT133 QKX133 QBB133 PRF133 PHJ133 OXN133 ONR133 ODV133 NTZ133 NKD133 NAH133 MQL133 MGP133 LWT133 LMX133 LDB133 KTF133 KJJ133 JZN133 JPR133 JFV133 IVZ133 IMD133 ICH133 HSL133 HIP133 GYT133 GOX133 GFB133 FVF133 FLJ133 FBN133 ERR133 EHV133 DXZ133 DOD133 DEH133 CUL133 ANC180 ANN181 ADR181 TV181 JZ181 WWL181 WMP181 WCT181 VSX181 VJB181 UZF181 UPJ181 UFN181 TVR181 TLV181 TBZ181 SSD181 SIH181 RYL181 ROP181 RET181 QUX181 QLB181 QBF181 PRJ181 PHN181 OXR181 ONV181 ODZ181 NUD181 NKH181 NAL181 MQP181 MGT181 LWX181 LNB181 LDF181 KTJ181 KJN181 JZR181 JPV181 JFZ181 IWD181 IMH181 ICL181 HSP181 HIT181 GYX181 GPB181 GFF181 FVJ181 FLN181 FBR181 ERV181 EHZ181 DYD181 DOH181 BRB181 DEL181 BHF181 CUP181 AXJ181 CKT181 ANC183 ANN184 ADR184 TV184 JZ184 WWL184 WMP184 WCT184 VSX184 VJB184 UZF184 UPJ184 UFN184 TVR184 TLV184 TBZ184 SSD184 SIH184 RYL184 ROP184 RET184 QUX184 QLB184 QBF184 PRJ184 PHN184 OXR184 ONV184 ODZ184 NUD184 NKH184 NAL184 MQP184 MGT184 LWX184 LNB184 LDF184 KTJ184 KJN184 JZR184 JPV184 JFZ184 IWD184 IMH184 ICL184 HSP184 HIT184 GYX184 GPB184 GFF184 FVJ184 FLN184 FBR184 ERV184 EHZ184 DYD184 DOH184 BRB184 DEL184 BHF184 CUP184 AXJ184 CKT184 CUE139:CUE142 DEA147 DNW147 DXS147 EHO147 ERK147 FBG147 FLC147 FUY147 GEU147 GOQ147 GYM147 HII147 HSE147 ICA147 ILW147 IVS147 JFO147 JPK147 JZG147 KJC147 KSY147 LCU147 LMQ147 LWM147 MGI147 MQE147 NAA147 NJW147 NTS147 ODO147 ONK147 OXG147 PHC147 PQY147 QAU147 QKQ147 QUM147 REI147 ROE147 RYA147 SHW147 SRS147 TBO147 TLK147 TVG147 UFC147 UOY147 UYU147 VIQ147 VSM147 WCI147 WME147 WWA147 JO147 TK147 ADG147 BGU147 CAM147 ANC147 BQQ147 AWY147 CKI147 AH116:AH118 WVU138 DEA139:DEA142 DNW139:DNW142 DXS139:DXS142 EHO139:EHO142 ERK139:ERK142 FBG139:FBG142 FLC139:FLC142 FUY139:FUY142 GEU139:GEU142 GOQ139:GOQ142 GYM139:GYM142 HII139:HII142 HSE139:HSE142 ICA139:ICA142 ILW139:ILW142 IVS139:IVS142 JFO139:JFO142 JPK139:JPK142 JZG139:JZG142 KJC139:KJC142 KSY139:KSY142 LCU139:LCU142 LMQ139:LMQ142 LWM139:LWM142 MGI139:MGI142 MQE139:MQE142 NAA139:NAA142 NJW139:NJW142 NTS139:NTS142 ODO139:ODO142 ONK139:ONK142 OXG139:OXG142 PHC139:PHC142 PQY139:PQY142 QAU139:QAU142 QKQ139:QKQ142 QUM139:QUM142 REI139:REI142 ROE139:ROE142 RYA139:RYA142 SHW139:SHW142 SRS139:SRS142 TBO139:TBO142 TLK139:TLK142 TVG139:TVG142 UFC139:UFC142 UOY139:UOY142 UYU139:UYU142 VIQ139:VIQ142 VSM139:VSM142 WCI139:WCI142 WME139:WME142 WWA139:WWA142 JO139:JO142 TK139:TK142 ADG139:ADG142 BGU139:BGU142 CAM139:CAM142 ANC139:ANC142 BQQ139:BQQ142 AWY139:AWY142 AH139:AJ142 CAV365:CAV367 AJ198:AJ199 CAX333:CAX335 CKT333:CKT335 AXJ333:AXJ335 CUP333:CUP335 BHF333:BHF335 DEL333:DEL335 BRB333:BRB335 DOH333:DOH335 DYD333:DYD335 EHZ333:EHZ335 ERV333:ERV335 FBR333:FBR335 FLN333:FLN335 FVJ333:FVJ335 GFF333:GFF335 GPB333:GPB335 GYX333:GYX335 HIT333:HIT335 HSP333:HSP335 ICL333:ICL335 IMH333:IMH335 IWD333:IWD335 JFZ333:JFZ335 JPV333:JPV335 JZR333:JZR335 KJN333:KJN335 KTJ333:KTJ335 LDF333:LDF335 LNB333:LNB335 LWX333:LWX335 MGT333:MGT335 MQP333:MQP335 NAL333:NAL335 NKH333:NKH335 NUD333:NUD335 ODZ333:ODZ335 ONV333:ONV335 OXR333:OXR335 PHN333:PHN335 PRJ333:PRJ335 QBF333:QBF335 QLB333:QLB335 QUX333:QUX335 RET333:RET335 ROP333:ROP335 RYL333:RYL335 SIH333:SIH335 SSD333:SSD335 TBZ333:TBZ335 TLV333:TLV335 TVR333:TVR335 UFN333:UFN335 UPJ333:UPJ335 UZF333:UZF335 VJB333:VJB335 VSX333:VSX335 WCT333:WCT335 WMP333:WMP335 WWL333:WWL335 JZ333:JZ335 TV333:TV335 ADR333:ADR335 AN334:AN335 AI235:AI236 ADJ236 TN236 JR236 WWD236 WMH236 WCL236 VSP236 VIT236 UYX236 UPB236 UFF236 TVJ236 TLN236 TBR236 SRV236 SHZ236 RYD236 ROH236 REL236 QUP236 QKT236 QAX236 PRB236 PHF236 OXJ236 ONN236 ODR236 NTV236 NJZ236 NAD236 MQH236 MGL236 LWP236 LMT236 LCX236 KTB236 KJF236 JZJ236 JPN236 JFR236 IVV236 ILZ236 ICD236 HSH236 HIL236 GYP236 GOT236 GEX236 FVB236 FLF236 FBJ236 ERN236 EHR236 DXV236 DNZ236 BQT236 DED236 BGX236 CUH236 AXB236 CKL236 CAP236 ANF236 ANN327 CAX327 CKT327 AXJ327 CUP327 BHF327 DEL327 BRB327 DOH327 DYD327 EHZ327 ERV327 FBR327 FLN327 FVJ327 GFF327 GPB327 GYX327 HIT327 HSP327 ICL327 IMH327 IWD327 JFZ327 JPV327 JZR327 KJN327 KTJ327 LDF327 LNB327 LWX327 MGT327 MQP327 NAL327 NKH327 NUD327 ODZ327 ONV327 OXR327 PHN327 PRJ327 QBF327 QLB327 QUX327 RET327 ROP327 RYL327 SIH327 SSD327 TBZ327 TLV327 TVR327 UFN327 UPJ327 UZF327 VJB327 VSX327 WCT327 WMP327 WWL327 JZ327 TV327 ADR327 ANN329 CAX329 CKT329 AXJ329 CUP329 BHF329 DEL329 BRB329 DOH329 DYD329 EHZ329 ERV329 FBR329 FLN329 FVJ329 GFF329 GPB329 GYX329 HIT329 HSP329 ICL329 IMH329 IWD329 JFZ329 JPV329 JZR329 KJN329 KTJ329 LDF329 LNB329 LWX329 MGT329 MQP329 NAL329 NKH329 NUD329 ODZ329 ONV329 OXR329 PHN329 PRJ329 QBF329 QLB329 QUX329 RET329 ROP329 RYL329 SIH329 SSD329 TBZ329 TLV329 TVR329 UFN329 UPJ329 UZF329 VJB329 VSX329 WCT329 WMP329 WWL329 JZ329 TV329 ADR329 ANN331 CAX331 CKT331 AXJ331 CUP331 BHF331 DEL331 BRB331 DOH331 DYD331 EHZ331 ERV331 FBR331 FLN331 FVJ331 GFF331 GPB331 GYX331 HIT331 HSP331 ICL331 IMH331 IWD331 JFZ331 JPV331 JZR331 KJN331 KTJ331 LDF331 LNB331 LWX331 MGT331 MQP331 NAL331 NKH331 NUD331 ODZ331 ONV331 OXR331 PHN331 PRJ331 QBF331 QLB331 QUX331 RET331 ROP331 RYL331 SIH331 SSD331 TBZ331 TLV331 TVR331 UFN331 UPJ331 UZF331 VJB331 VSX331 WCT331 WMP331 WWL331 JZ331 TV331 AWY145 BQQ145 ANC145 CAM145 BGU145 ADG145 TK145 JO145 WWA145 WME145 WCI145 VSM145 VIQ145 UYU145 UOY145 UFC145 TVG145 TLK145 TBO145 SRS145 SHW145 RYA145 ROE145 REI145 QUM145 QKQ145 QAU145 PQY145 PHC145 OXG145 ONK145 ODO145 NTS145 NJW145 NAA145 MQE145 MGI145 LWM145 LMQ145 LCU145 KSY145 KJC145 JZG145 JPK145 JFO145 IVS145 ILW145 ICA145 HSE145 HII145 GYM145 GOQ145 GEU145 FUY145 FLC145 FBG145 ERK145 EHO145 DXS145 DNW145 DEA145 CUE145 CKI145 WVP336:WVP337 BQC146 AWK146 CJU146 CTQ146 DDM146 DNI146 DXE146 EHA146 EQW146 FAS146 FKO146 FUK146 GEG146 GOC146 GXY146 HHU146 HRQ146 IBM146 ILI146 IVE146 JFA146 JOW146 JYS146 KIO146 KSK146 LCG146 LMC146 LVY146 MFU146 MPQ146 MZM146 NJI146 NTE146 ODA146 OMW146 OWS146 PGO146 PQK146 QAG146 QKC146 QTY146 RDU146 RNQ146 RXM146 SHI146 SRE146 TBA146 TKW146 TUS146 UEO146 UOK146 UYG146 VIC146 VRY146 WBU146 WLQ146 WVM146 JA146 SW146 ACS146 BGG146 BZY146 TKR89 SQZ89 SHD89 RXH89 RNL89 RDP89 QTT89 QJX89 QAB89 PQF89 PGJ89 OWN89 OMR89 OCV89 NSZ89 NJD89 MZH89 MPL89 MFP89 LVT89 LLX89 LCB89 KSF89 KIJ89 JYN89 JOR89 JEV89 IUZ89 ILD89 IBH89 HRL89 HHP89 GXT89 GNX89 GEB89 FUF89 FKJ89 FAN89 EQR89 EGV89 DWZ89 DND89 DDH89 CTL89 CJP89 BZT89 BPX89 BGB89 AWF89 AMJ89 ACN89 SR89 IV89 WVH89 WLL89 WBP89 VRT89 VHX89 UYB89 UOF89 UEJ89 TUN89 AH93 TKR92 SQZ92 SHD92 RXH92 RNL92 RDP92 QTT92 QJX92 QAB92 PQF92 PGJ92 OWN92 OMR92 OCV92 NSZ92 NJD92 MZH92 MPL92 MFP92 LVT92 LLX92 LCB92 KSF92 KIJ92 JYN92 JOR92 JEV92 IUZ92 ILD92 IBH92 HRL92 HHP92 GXT92 GNX92 GEB92 FUF92 FKJ92 FAN92 EQR92 EGV92 DWZ92 DND92 DDH92 CTL92 CJP92 BZT92 BPX92 BGB92 AWF92 AMJ92 ACN92 SR92 IV92 WVH92 WLL92 WBP92 VRT92 VHX92 UYB92 UOF92 UEJ92 TUN92 CUE147 AJ334:AJ335 ACV336:ACV337 AMR336:AMR337 CAB336:CAB337 CJX336:CJX337 AWN336:AWN337 CTT336:CTT337 BGJ336:BGJ337 DDP336:DDP337 BQF336:BQF337 DNL336:DNL337 DXH336:DXH337 EHD336:EHD337 EQZ336:EQZ337 FAV336:FAV337 FKR336:FKR337 FUN336:FUN337 GEJ336:GEJ337 GOF336:GOF337 GYB336:GYB337 HHX336:HHX337 HRT336:HRT337 IBP336:IBP337 ILL336:ILL337 IVH336:IVH337 JFD336:JFD337 JOZ336:JOZ337 JYV336:JYV337 KIR336:KIR337 KSN336:KSN337 LCJ336:LCJ337 LMF336:LMF337 LWB336:LWB337 MFX336:MFX337 MPT336:MPT337 MZP336:MZP337 NJL336:NJL337 NTH336:NTH337 ODD336:ODD337 OMZ336:OMZ337 OWV336:OWV337 PGR336:PGR337 PQN336:PQN337 QAJ336:QAJ337 QKF336:QKF337 QUB336:QUB337 RDX336:RDX337 RNT336:RNT337 RXP336:RXP337 SHL336:SHL337 SRH336:SRH337 TBD336:TBD337 TKZ336:TKZ337 TUV336:TUV337 UER336:UER337 UON336:UON337 UYJ336:UYJ337 VIF336:VIF337 VSB336:VSB337 WBX336:WBX337 WLT336:WLT337 AF336:AF337 JD336:JD337 AR249:AR253 ADR262:ADR263 CKI139:CKI142 TV262:TV263 JZ262:JZ263 WWL262:WWL263 WMP262:WMP263 WCT262:WCT263 VSX262:VSX263 VJB262:VJB263 UZF262:UZF263 UPJ262:UPJ263 UFN262:UFN263 TVR262:TVR263 TLV262:TLV263 TBZ262:TBZ263 SSD262:SSD263 SIH262:SIH263 RYL262:RYL263 ROP262:ROP263 RET262:RET263 QUX262:QUX263 QLB262:QLB263 QBF262:QBF263 PRJ262:PRJ263 PHN262:PHN263 OXR262:OXR263 ONV262:ONV263 ODZ262:ODZ263 NUD262:NUD263 NKH262:NKH263 NAL262:NAL263 MQP262:MQP263 MGT262:MGT263 LWX262:LWX263 LNB262:LNB263 LDF262:LDF263 KTJ262:KTJ263 KJN262:KJN263 JZR262:JZR263 JPV262:JPV263 JFZ262:JFZ263 IWD262:IWD263 IMH262:IMH263 ICL262:ICL263 HSP262:HSP263 HIT262:HIT263 GYX262:GYX263 GPB262:GPB263 GFF262:GFF263 FVJ262:FVJ263 FLN262:FLN263 FBR262:FBR263 ERV262:ERV263 EHZ262:EHZ263 DYD262:DYD263 DOH262:DOH263 BRB262:BRB263 DEL262:DEL263 BHF262:BHF263 CUP262:CUP263 AXJ262:AXJ263 CKT262:CKT263 CAX262:CAX263 AN249:AN258 CKR365:CKR367 AXH365:AXH367 CUN365:CUN367 BHD365:BHD367 DEJ365:DEJ367 BQZ365:BQZ367 DOF365:DOF367 DYB365:DYB367 EHX365:EHX367 ERT365:ERT367 FBP365:FBP367 FLL365:FLL367 FVH365:FVH367 GFD365:GFD367 GOZ365:GOZ367 GYV365:GYV367 HIR365:HIR367 HSN365:HSN367 ICJ365:ICJ367 IMF365:IMF367 IWB365:IWB367 JFX365:JFX367 JPT365:JPT367 JZP365:JZP367 KJL365:KJL367 KTH365:KTH367 LDD365:LDD367 LMZ365:LMZ367 LWV365:LWV367 MGR365:MGR367 MQN365:MQN367 NAJ365:NAJ367 NKF365:NKF367 NUB365:NUB367 ODX365:ODX367 ONT365:ONT367 OXP365:OXP367 PHL365:PHL367 PRH365:PRH367 QBD365:QBD367 QKZ365:QKZ367 QUV365:QUV367 RER365:RER367 RON365:RON367 RYJ365:RYJ367 SIF365:SIF367 SSB365:SSB367 TBX365:TBX367 TLT365:TLT367 TVP365:TVP367 UFL365:UFL367 UPH365:UPH367 UZD365:UZD367 VIZ365:VIZ367 VSV365:VSV367 WCR365:WCR367 WMN365:WMN367 WWJ365:WWJ367 JX365:JX367 TT365:TT367 ADP365:ADP367 SZ336:SZ337 AG70 ADP342:ADP343 TT342:TT343 JX342:JX343 WWJ342:WWJ343 WMN342:WMN343 WCR342:WCR343 VSV342:VSV343 VIZ342:VIZ343 UZD342:UZD343 UPH342:UPH343 UFL342:UFL343 TVP342:TVP343 TLT342:TLT343 TBX342:TBX343 SSB342:SSB343 SIF342:SIF343 RYJ342:RYJ343 RON342:RON343 RER342:RER343 QUV342:QUV343 QKZ342:QKZ343 QBD342:QBD343 PRH342:PRH343 PHL342:PHL343 OXP342:OXP343 ONT342:ONT343 ODX342:ODX343 NUB342:NUB343 NKF342:NKF343 NAJ342:NAJ343 MQN342:MQN343 MGR342:MGR343 LWV342:LWV343 LMZ342:LMZ343 LDD342:LDD343 KTH342:KTH343 KJL342:KJL343 JZP342:JZP343 JPT342:JPT343 JFX342:JFX343 IWB342:IWB343 IMF342:IMF343 ICJ342:ICJ343 HSN342:HSN343 HIR342:HIR343 GYV342:GYV343 GOZ342:GOZ343 GFD342:GFD343 FVH342:FVH343 FLL342:FLL343 FBP342:FBP343 ERT342:ERT343 EHX342:EHX343 DYB342:DYB343 DOF342:DOF343 BQZ342:BQZ343 DEJ342:DEJ343 BHD342:BHD343 CUN342:CUN343 AXH342:AXH343 CKR342:CKR343 CAV342:CAV343 ANL342:ANL343 AH342:AH343 ADR152 ANN152 CAX152 CKT152 AXJ152 CUP152 BHF152 DEL152 BRB152 DOH152 DYD152 EHZ152 ERV152 FBR152 FLN152 FVJ152 GFF152 GPB152 GYX152 HIT152 HSP152 ICL152 IMH152 IWD152 JFZ152 JPV152 JZR152 KJN152 KTJ152 LDF152 LNB152 LWX152 MGT152 MQP152 NAL152 NKH152 NUD152 ODZ152 ONV152 OXR152 PHN152 PRJ152 QBF152 QLB152 QUX152 RET152 ROP152 RYL152 SIH152 SSD152 TBZ152 TLV152 TVR152 UFN152 UPJ152 UZF152 VJB152 VSX152 WCT152 WMP152 WWL152 JZ152 TV152 ADR154 ANN154 CAX154 CKT154 AXJ154 CUP154 BHF154 DEL154 BRB154 DOH154 DYD154 EHZ154 ERV154 FBR154 FLN154 FVJ154 GFF154 GPB154 GYX154 HIT154 HSP154 ICL154 IMH154 IWD154 JFZ154 JPV154 JZR154 KJN154 KTJ154 LDF154 LNB154 LWX154 MGT154 MQP154 NAL154 NKH154 NUD154 ODZ154 ONV154 OXR154 PHN154 PRJ154 QBF154 QLB154 QUX154 RET154 ROP154 RYL154 SIH154 SSD154 TBZ154 TLV154 TVR154 UFN154 UPJ154 UZF154 VJB154 VSX154 WCT154 WMP154 WWL154 JZ154 TV154 TV156 JZ156 WWL156 WMP156 WCT156 VSX156 VJB156 UZF156 UPJ156 UFN156 TVR156 TLV156 TBZ156 SSD156 SIH156 RYL156 ROP156 RET156 QUX156 QLB156 QBF156 PRJ156 PHN156 OXR156 ONV156 ODZ156 NUD156 NKH156 NAL156 MQP156 MGT156 LWX156 LNB156 LDF156 KTJ156 KJN156 JZR156 JPV156 JFZ156 IWD156 IMH156 ICL156 HSP156 HIT156 GYX156 GPB156 GFF156 FVJ156 FLN156 FBR156 ERV156 EHZ156 DYD156 DOH156 BRB156 DEL156 BHF156 CUP156 AXJ156 CKT156 CAX156 ANN156 ADR156 AF159:AF163 ANN160 ANN166 CAX160 CAX166 CKT160 CKT166 AXJ160 AXJ166 CUP160 CUP166 BHF160 BHF166 DEL160 DEL166 BRB160 BRB166 DOH160 DOH166 DYD160 DYD166 EHZ160 EHZ166 ERV160 ERV166 FBR160 FBR166 FLN160 FLN166 FVJ160 FVJ166 GFF160 GFF166 GPB160 GPB166 GYX160 GYX166 HIT160 HIT166 HSP160 HSP166 ICL160 ICL166 IMH160 IMH166 IWD160 IWD166 JFZ160 JFZ166 JPV160 JPV166 JZR160 JZR166 KJN160 KJN166 KTJ160 KTJ166 LDF160 LDF166 LNB160 LNB166 LWX160 LWX166 MGT160 MGT166 MQP160 MQP166 NAL160 NAL166 NKH160 NKH166 NUD160 NUD166 ODZ160 ODZ166 ONV160 ONV166 OXR160 OXR166 PHN160 PHN166 PRJ160 PRJ166 QBF160 QBF166 QLB160 QLB166 QUX160 QUX166 RET160 RET166 ROP160 ROP166 RYL160 RYL166 SIH160 SIH166 SSD160 SSD166 TBZ160 TBZ166 TLV160 TLV166 TVR160 TVR166 UFN160 UFN166 UPJ160 UPJ166 UZF160 UZF166 VJB160 VJB166 VSX160 VSX166 WCT160 WCT166 WMP160 WMP166 WWL160 WWL166 JZ160 JZ166 TV160 TV166 ADR160 ADR166 ADR158 ANN158 CAX158 CKT158 AXJ158 CUP158 BHF158 DEL158 BRB158 DOH158 DYD158 EHZ158 ERV158 FBR158 FLN158 FVJ158 GFF158 GPB158 GYX158 HIT158 HSP158 ICL158 IMH158 IWD158 JFZ158 JPV158 JZR158 KJN158 KTJ158 LDF158 LNB158 LWX158 MGT158 MQP158 NAL158 NKH158 NUD158 ODZ158 ONV158 OXR158 PHN158 PRJ158 QBF158 QLB158 QUX158 RET158 ROP158 RYL158 SIH158 SSD158 TBZ158 TLV158 TVR158 UFN158 UPJ158 UZF158 VJB158 VSX158 WCT158 WMP158 WWL158 JZ158 TV158 JZ270:JZ271 WWL270:WWL271 WMP270:WMP271 WCT270:WCT271 VSX270:VSX271 VJB270:VJB271 UZF270:UZF271 UPJ270:UPJ271 UFN270:UFN271 TVR270:TVR271 TLV270:TLV271 TBZ270:TBZ271 SSD270:SSD271 SIH270:SIH271 RYL270:RYL271 ROP270:ROP271 RET270:RET271 QUX270:QUX271 QLB270:QLB271 QBF270:QBF271 PRJ270:PRJ271 PHN270:PHN271 OXR270:OXR271 ONV270:ONV271 ODZ270:ODZ271 NUD270:NUD271 NKH270:NKH271 NAL270:NAL271 MQP270:MQP271 MGT270:MGT271 LWX270:LWX271 LNB270:LNB271 LDF270:LDF271 KTJ270:KTJ271 KJN270:KJN271 JZR270:JZR271 JPV270:JPV271 JFZ270:JFZ271 IWD270:IWD271 IMH270:IMH271 ICL270:ICL271 HSP270:HSP271 HIT270:HIT271 GYX270:GYX271 GPB270:GPB271 GFF270:GFF271 FVJ270:FVJ271 FLN270:FLN271 FBR270:FBR271 ERV270:ERV271 EHZ270:EHZ271 DYD270:DYD271 DOH270:DOH271 BRB270:BRB271 DEL270:DEL271 BHF270:BHF271 CUP270:CUP271 AXJ270:AXJ271 CKT270:CKT271 CAX270:CAX271 ANN270:ANN271 ADR270:ADR271 ADR277:ADR278 ANN277:ANN278 CAX277:CAX278 CKT277:CKT278 AXJ277:AXJ278 CUP277:CUP278 BHF277:BHF278 DEL277:DEL278 BRB277:BRB278 DOH277:DOH278 DYD277:DYD278 EHZ277:EHZ278 ERV277:ERV278 FBR277:FBR278 FLN277:FLN278 FVJ277:FVJ278 GFF277:GFF278 GPB277:GPB278 GYX277:GYX278 HIT277:HIT278 HSP277:HSP278 ICL277:ICL278 IMH277:IMH278 IWD277:IWD278 JFZ277:JFZ278 JPV277:JPV278 JZR277:JZR278 KJN277:KJN278 KTJ277:KTJ278 LDF277:LDF278 LNB277:LNB278 LWX277:LWX278 MGT277:MGT278 MQP277:MQP278 NAL277:NAL278 NKH277:NKH278 NUD277:NUD278 ODZ277:ODZ278 ONV277:ONV278 OXR277:OXR278 PHN277:PHN278 PRJ277:PRJ278 QBF277:QBF278 QLB277:QLB278 QUX277:QUX278 RET277:RET278 ROP277:ROP278 RYL277:RYL278 SIH277:SIH278 SSD277:SSD278 TBZ277:TBZ278 TLV277:TLV278 TVR277:TVR278 UFN277:UFN278 UPJ277:UPJ278 UZF277:UZF278 VJB277:VJB278 VSX277:VSX278 WCT277:WCT278 WMP277:WMP278 WWL277:WWL278 JZ277:JZ278 TV277:TV278 TV296:TV297 JZ296:JZ297 WWL296:WWL297 WMP296:WMP297 WCT296:WCT297 VSX296:VSX297 VJB296:VJB297 UZF296:UZF297 UPJ296:UPJ297 UFN296:UFN297 TVR296:TVR297 TLV296:TLV297 TBZ296:TBZ297 SSD296:SSD297 SIH296:SIH297 RYL296:RYL297 ROP296:ROP297 RET296:RET297 QUX296:QUX297 QLB296:QLB297 QBF296:QBF297 PRJ296:PRJ297 PHN296:PHN297 OXR296:OXR297 ONV296:ONV297 ODZ296:ODZ297 NUD296:NUD297 NKH296:NKH297 NAL296:NAL297 MQP296:MQP297 MGT296:MGT297 LWX296:LWX297 LNB296:LNB297 LDF296:LDF297 KTJ296:KTJ297 KJN296:KJN297 JZR296:JZR297 JPV296:JPV297 JFZ296:JFZ297 IWD296:IWD297 IMH296:IMH297 ICL296:ICL297 HSP296:HSP297 HIT296:HIT297 GYX296:GYX297 GPB296:GPB297 GFF296:GFF297 FVJ296:FVJ297 FLN296:FLN297 FBR296:FBR297 ERV296:ERV297 EHZ296:EHZ297 DYD296:DYD297 DOH296:DOH297 BRB296:BRB297 DEL296:DEL297 BHF296:BHF297 CUP296:CUP297 AXJ296:AXJ297 CKT296:CKT297 CAX296:CAX297 ANN296:ANN297 ADR296:ADR297 ADR303:ADR304 ANN303:ANN304 CAX303:CAX304 CKT303:CKT304 AXJ303:AXJ304 CUP303:CUP304 BHF303:BHF304 DEL303:DEL304 BRB303:BRB304 DOH303:DOH304 DYD303:DYD304 EHZ303:EHZ304 ERV303:ERV304 FBR303:FBR304 FLN303:FLN304 FVJ303:FVJ304 GFF303:GFF304 GPB303:GPB304 GYX303:GYX304 HIT303:HIT304 HSP303:HSP304 ICL303:ICL304 IMH303:IMH304 IWD303:IWD304 JFZ303:JFZ304 JPV303:JPV304 JZR303:JZR304 KJN303:KJN304 KTJ303:KTJ304 LDF303:LDF304 LNB303:LNB304 LWX303:LWX304 MGT303:MGT304 MQP303:MQP304 NAL303:NAL304 NKH303:NKH304 NUD303:NUD304 ODZ303:ODZ304 ONV303:ONV304 OXR303:OXR304 PHN303:PHN304 PRJ303:PRJ304 QBF303:QBF304 QLB303:QLB304 QUX303:QUX304 RET303:RET304 ROP303:ROP304 RYL303:RYL304 SIH303:SIH304 SSD303:SSD304 TBZ303:TBZ304 TLV303:TLV304 TVR303:TVR304 UFN303:UFN304 UPJ303:UPJ304 UZF303:UZF304 VJB303:VJB304 VSX303:VSX304 WCT303:WCT304 WMP303:WMP304 WWL303:WWL304 JZ303:JZ304 TV303:TV304 TV310:TV311 JZ310:JZ311 WWL310:WWL311 WMP310:WMP311 WCT310:WCT311 VSX310:VSX311 VJB310:VJB311 UZF310:UZF311 UPJ310:UPJ311 UFN310:UFN311 TVR310:TVR311 TLV310:TLV311 TBZ310:TBZ311 SSD310:SSD311 SIH310:SIH311 RYL310:RYL311 ROP310:ROP311 RET310:RET311 QUX310:QUX311 QLB310:QLB311 QBF310:QBF311 PRJ310:PRJ311 PHN310:PHN311 OXR310:OXR311 ONV310:ONV311 ODZ310:ODZ311 NUD310:NUD311 NKH310:NKH311 NAL310:NAL311 MQP310:MQP311 MGT310:MGT311 LWX310:LWX311 LNB310:LNB311 LDF310:LDF311 KTJ310:KTJ311 KJN310:KJN311 JZR310:JZR311 JPV310:JPV311 JFZ310:JFZ311 IWD310:IWD311 IMH310:IMH311 ICL310:ICL311 HSP310:HSP311 HIT310:HIT311 GYX310:GYX311 GPB310:GPB311 GFF310:GFF311 FVJ310:FVJ311 FLN310:FLN311 FBR310:FBR311 ERV310:ERV311 EHZ310:EHZ311 DYD310:DYD311 DOH310:DOH311 BRB310:BRB311 DEL310:DEL311 BHF310:BHF311 CUP310:CUP311 AXJ310:AXJ311 CKT310:CKT311 CAX310:CAX311 ANN310:ANN311 ADR310:ADR311 ADR317:ADR318 ANN317:ANN318 CAX317:CAX318 CKT317:CKT318 AXJ317:AXJ318 CUP317:CUP318 BHF317:BHF318 DEL317:DEL318 BRB317:BRB318 DOH317:DOH318 DYD317:DYD318 EHZ317:EHZ318 ERV317:ERV318 FBR317:FBR318 FLN317:FLN318 FVJ317:FVJ318 GFF317:GFF318 GPB317:GPB318 GYX317:GYX318 HIT317:HIT318 HSP317:HSP318 ICL317:ICL318 IMH317:IMH318 IWD317:IWD318 JFZ317:JFZ318 JPV317:JPV318 JZR317:JZR318 KJN317:KJN318 KTJ317:KTJ318 LDF317:LDF318 LNB317:LNB318 LWX317:LWX318 MGT317:MGT318 MQP317:MQP318 NAL317:NAL318 NKH317:NKH318 NUD317:NUD318 ODZ317:ODZ318 ONV317:ONV318 OXR317:OXR318 PHN317:PHN318 PRJ317:PRJ318 QBF317:QBF318 QLB317:QLB318 QUX317:QUX318 RET317:RET318 ROP317:ROP318 RYL317:RYL318 SIH317:SIH318 SSD317:SSD318 TBZ317:TBZ318 TLV317:TLV318 TVR317:TVR318 UFN317:UFN318 UPJ317:UPJ318 UZF317:UZF318 VJB317:VJB318 VSX317:VSX318 WCT317:WCT318 WMP317:WMP318 WWL317:WWL318 JZ317:JZ318 TV317:TV318 ANN368:ANN927 TV281 JZ281 WWL281 WMP281 WCT281 VSX281 VJB281 UZF281 UPJ281 UFN281 TVR281 TLV281 TBZ281 SSD281 SIH281 RYL281 ROP281 RET281 QUX281 QLB281 QBF281 PRJ281 PHN281 OXR281 ONV281 ODZ281 NUD281 NKH281 NAL281 MQP281 MGT281 LWX281 LNB281 LDF281 KTJ281 KJN281 JZR281 JPV281 JFZ281 IWD281 IMH281 ICL281 HSP281 HIT281 GYX281 GPB281 GFF281 FVJ281 FLN281 FBR281 ERV281 EHZ281 DYD281 DOH281 BRB281 DEL281 BHF281 CUP281 AXJ281 CKT281 CAX281 ANN281 ADR281 ADR284 ANN284 CAX284 CKT284 AXJ284 CUP284 BHF284 DEL284 BRB284 DOH284 DYD284 EHZ284 ERV284 FBR284 FLN284 FVJ284 GFF284 GPB284 GYX284 HIT284 HSP284 ICL284 IMH284 IWD284 JFZ284 JPV284 JZR284 KJN284 KTJ284 LDF284 LNB284 LWX284 MGT284 MQP284 NAL284 NKH284 NUD284 ODZ284 ONV284 OXR284 PHN284 PRJ284 QBF284 QLB284 QUX284 RET284 ROP284 RYL284 SIH284 SSD284 TBZ284 TLV284 TVR284 UFN284 UPJ284 UZF284 VJB284 VSX284 WCT284 WMP284 WWL284 JZ284 TV284 TV287 JZ287 WWL287 WMP287 WCT287 VSX287 VJB287 UZF287 UPJ287 UFN287 TVR287 TLV287 TBZ287 SSD287 SIH287 RYL287 ROP287 RET287 QUX287 QLB287 QBF287 PRJ287 PHN287 OXR287 ONV287 ODZ287 NUD287 NKH287 NAL287 MQP287 MGT287 LWX287 LNB287 LDF287 KTJ287 KJN287 JZR287 JPV287 JFZ287 IWD287 IMH287 ICL287 HSP287 HIT287 GYX287 GPB287 GFF287 FVJ287 FLN287 FBR287 ERV287 EHZ287 DYD287 DOH287 BRB287 DEL287 BHF287 CUP287 AXJ287 CKT287 CAX287 ANN287 ADR287 ADR290 ANN290 CAX290 CKT290 AXJ290 CUP290 BHF290 DEL290 BRB290 DOH290 DYD290 EHZ290 ERV290 FBR290 FLN290 FVJ290 GFF290 GPB290 GYX290 HIT290 HSP290 ICL290 IMH290 IWD290 JFZ290 JPV290 JZR290 KJN290 KTJ290 LDF290 LNB290 LWX290 MGT290 MQP290 NAL290 NKH290 NUD290 ODZ290 ONV290 OXR290 PHN290 PRJ290 QBF290 QLB290 QUX290 RET290 ROP290 RYL290 SIH290 SSD290 TBZ290 TLV290 TVR290 UFN290 UPJ290 UZF290 VJB290 VSX290 WCT290 WMP290 WWL290 JZ290 TV290 TV339:TV340 JZ339:JZ340 WWL339:WWL340 WMP339:WMP340 WCT339:WCT340 VSX339:VSX340 VJB339:VJB340 UZF339:UZF340 UPJ339:UPJ340 UFN339:UFN340 TVR339:TVR340 TLV339:TLV340 TBZ339:TBZ340 SSD339:SSD340 SIH339:SIH340 RYL339:RYL340 ROP339:ROP340 RET339:RET340 QUX339:QUX340 QLB339:QLB340 QBF339:QBF340 PRJ339:PRJ340 PHN339:PHN340 OXR339:OXR340 ONV339:ONV340 ODZ339:ODZ340 NUD339:NUD340 NKH339:NKH340 NAL339:NAL340 MQP339:MQP340 MGT339:MGT340 LWX339:LWX340 LNB339:LNB340 LDF339:LDF340 KTJ339:KTJ340 KJN339:KJN340 JZR339:JZR340 JPV339:JPV340 JFZ339:JFZ340 IWD339:IWD340 IMH339:IMH340 ICL339:ICL340 HSP339:HSP340 HIT339:HIT340 GYX339:GYX340 GPB339:GPB340 GFF339:GFF340 FVJ339:FVJ340 FLN339:FLN340 FBR339:FBR340 ERV339:ERV340 EHZ339:EHZ340 DYD339:DYD340 DOH339:DOH340 BRB339:BRB340 DEL339:DEL340 BHF339:BHF340 CUP339:CUP340 AXJ339:AXJ340 CKT339:CKT340 CAX339:CAX340 ANN339:ANN340 TV270:TV271 CKT349:CKT350 AXJ349:AXJ350 CUP349:CUP350 BHF349:BHF350 DEL349:DEL350 BRB349:BRB350 DOH349:DOH350 DYD349:DYD350 EHZ349:EHZ350 ERV349:ERV350 FBR349:FBR350 FLN349:FLN350 FVJ349:FVJ350 GFF349:GFF350 GPB349:GPB350 GYX349:GYX350 HIT349:HIT350 HSP349:HSP350 ICL349:ICL350 IMH349:IMH350 IWD349:IWD350 JFZ349:JFZ350 JPV349:JPV350 JZR349:JZR350 KJN349:KJN350 KTJ349:KTJ350 LDF349:LDF350 LNB349:LNB350 LWX349:LWX350 MGT349:MGT350 MQP349:MQP350 NAL349:NAL350 NKH349:NKH350 NUD349:NUD350 ODZ349:ODZ350 ONV349:ONV350 OXR349:OXR350 PHN349:PHN350 PRJ349:PRJ350 QBF349:QBF350 QLB349:QLB350 QUX349:QUX350 RET349:RET350 ROP349:ROP350 RYL349:RYL350 SIH349:SIH350 SSD349:SSD350 TBZ349:TBZ350 TLV349:TLV350 TVR349:TVR350 UFN349:UFN350 UPJ349:UPJ350 UZF349:UZF350 VJB349:VJB350 VSX349:VSX350 WCT349:WCT350 WMP349:WMP350 WWL349:WWL350 JZ349:JZ350 TV349:TV350 ADR349:ADR350 ANN349:ANN350 ADN347 TV353:TV354 JZ353:JZ354 WWL353:WWL354 WMP353:WMP354 WCT353:WCT354 VSX353:VSX354 VJB353:VJB354 UZF353:UZF354 UPJ353:UPJ354 UFN353:UFN354 TVR353:TVR354 TLV353:TLV354 TBZ353:TBZ354 SSD353:SSD354 SIH353:SIH354 RYL353:RYL354 ROP353:ROP354 RET353:RET354 QUX353:QUX354 QLB353:QLB354 QBF353:QBF354 PRJ353:PRJ354 PHN353:PHN354 OXR353:OXR354 ONV353:ONV354 ODZ353:ODZ354 NUD353:NUD354 NKH353:NKH354 NAL353:NAL354 MQP353:MQP354 MGT353:MGT354 LWX353:LWX354 LNB353:LNB354 LDF353:LDF354 KTJ353:KTJ354 KJN353:KJN354 JZR353:JZR354 JPV353:JPV354 JFZ353:JFZ354 IWD353:IWD354 IMH353:IMH354 ICL353:ICL354 HSP353:HSP354 HIT353:HIT354 GYX353:GYX354 GPB353:GPB354 GFF353:GFF354 FVJ353:FVJ354 FLN353:FLN354 FBR353:FBR354 ERV353:ERV354 EHZ353:EHZ354 DYD353:DYD354 DOH353:DOH354 BRB353:BRB354 DEL353:DEL354 BHF353:BHF354 CUP353:CUP354 AXJ353:AXJ354 CKT353:CKT354 CAX353:CAX354 ANN353:ANN354 ADN351 CKT345:CKT346 CAX368:CAX927 AXJ345:AXJ346 CKT368:CKT927 CUP345:CUP346 AXJ368:AXJ927 BHF345:BHF346 CUP368:CUP927 DEL345:DEL346 BHF368:BHF927 BRB345:BRB346 DEL368:DEL927 DOH345:DOH346 BRB368:BRB927 DYD345:DYD346 DOH368:DOH927 EHZ345:EHZ346 DYD368:DYD927 ERV345:ERV346 EHZ368:EHZ927 FBR345:FBR346 ERV368:ERV927 FLN345:FLN346 FBR368:FBR927 FVJ345:FVJ346 FLN368:FLN927 GFF345:GFF346 FVJ368:FVJ927 GPB345:GPB346 GFF368:GFF927 GYX345:GYX346 GPB368:GPB927 HIT345:HIT346 GYX368:GYX927 HSP345:HSP346 HIT368:HIT927 ICL345:ICL346 HSP368:HSP927 IMH345:IMH346 ICL368:ICL927 IWD345:IWD346 IMH368:IMH927 JFZ345:JFZ346 IWD368:IWD927 JPV345:JPV346 JFZ368:JFZ927 JZR345:JZR346 JPV368:JPV927 KJN345:KJN346 JZR368:JZR927 KTJ345:KTJ346 KJN368:KJN927 LDF345:LDF346 KTJ368:KTJ927 LNB345:LNB346 LDF368:LDF927 LWX345:LWX346 LNB368:LNB927 MGT345:MGT346 LWX368:LWX927 MQP345:MQP346 MGT368:MGT927 NAL345:NAL346 MQP368:MQP927 NKH345:NKH346 NAL368:NAL927 NUD345:NUD346 NKH368:NKH927 ODZ345:ODZ346 NUD368:NUD927 ONV345:ONV346 ODZ368:ODZ927 OXR345:OXR346 ONV368:ONV927 PHN345:PHN346 OXR368:OXR927 PRJ345:PRJ346 PHN368:PHN927 QBF345:QBF346 PRJ368:PRJ927 QLB345:QLB346 QBF368:QBF927 QUX345:QUX346 QLB368:QLB927 RET345:RET346 QUX368:QUX927 ROP345:ROP346 RET368:RET927 RYL345:RYL346 ROP368:ROP927 SIH345:SIH346 RYL368:RYL927 SSD345:SSD346 SIH368:SIH927 TBZ345:TBZ346 SSD368:SSD927 TLV345:TLV346 TBZ368:TBZ927 TVR345:TVR346 TLV368:TLV927 UFN345:UFN346 TVR368:TVR927 UPJ345:UPJ346 UFN368:UFN927 UZF345:UZF346 UPJ368:UPJ927 VJB345:VJB346 UZF368:UZF927 VSX345:VSX346 VJB368:VJB927 WCT345:WCT346 VSX368:VSX927 WMP345:WMP346 WCT368:WCT927 WWL345:WWL346 WMP368:WMP927 JZ345:JZ346 WWL368:WWL927 TV345:TV346 JZ368:JZ927 ADR345:ADR346 TV368:TV927 ANN345:ANN346 ADR368:ADR927 ADN341 ADR339:ADR340 TR341 JV341 WWH341 WML341 WCP341 VST341 VIX341 UZB341 UPF341 UFJ341 TVN341 TLR341 TBV341 SRZ341 SID341 RYH341 ROL341 REP341 QUT341 QKX341 QBB341 PRF341 PHJ341 OXN341 ONR341 ODV341 NTZ341 NKD341 NAH341 MQL341 MGP341 LWT341 LMX341 LDB341 KTF341 KJJ341 JZN341 JPR341 JFV341 IVZ341 IMD341 ICH341 HSL341 HIP341 GYT341 GOX341 GFB341 FVF341 FLJ341 FBN341 ERR341 EHV341 DXZ341 DOD341 BQX341 DEH341 BHB341 CUL341 AXF341 CKP341 CAT341 ANJ341 CAX345:CAX346 TR347 JV347 WWH347 WML347 WCP347 VST347 VIX347 UZB347 UPF347 UFJ347 TVN347 TLR347 TBV347 SRZ347 SID347 RYH347 ROL347 REP347 QUT347 QKX347 QBB347 PRF347 PHJ347 OXN347 ONR347 ODV347 NTZ347 NKD347 NAH347 MQL347 MGP347 LWT347 LMX347 LDB347 KTF347 KJJ347 JZN347 JPR347 JFV347 IVZ347 IMD347 ICH347 HSL347 HIP347 GYT347 GOX347 GFB347 FVF347 FLJ347 FBN347 ERR347 EHV347 DXZ347 DOD347 BQX347 DEH347 BHB347 CUL347 AXF347 CKP347 CAT347 ANJ347 CAX349:CAX350 TR351 JV351 WWH351 WML351 WCP351 VST351 VIX351 UZB351 UPF351 UFJ351 TVN351 TLR351 TBV351 SRZ351 SID351 RYH351 ROL351 REP351 QUT351 QKX351 QBB351 PRF351 PHJ351 OXN351 ONR351 ODV351 NTZ351 NKD351 NAH351 MQL351 MGP351 LWT351 LMX351 LDB351 KTF351 KJJ351 JZN351 JPR351 JFV351 IVZ351 IMD351 ICH351 HSL351 HIP351 GYT351 GOX351 GFB351 FVF351 FLJ351 FBN351 ERR351 EHV351 DXZ351 DOD351 BQX351 DEH351 BHB351 CUL351 AXF351 CKP351 CAT351 ANJ351 ADR353:ADR354 TR355 JV355 WWH355 WML355 WCP355 VST355 VIX355 UZB355 UPF355 UFJ355 TVN355 TLR355 TBV355 SRZ355 SID355 RYH355 ROL355 REP355 QUT355 QKX355 QBB355 PRF355 PHJ355 OXN355 ONR355 ODV355 NTZ355 NKD355 NAH355 MQL355 MGP355 LWT355 LMX355 LDB355 KTF355 KJJ355 JZN355 JPR355 JFV355 IVZ355 IMD355 ICH355 HSL355 HIP355 GYT355 GOX355 GFB355 FVF355 FLJ355 FBN355 ERR355 EHV355 DXZ355 DOD355 BQX355 DEH355 BHB355 CUL355 AXF355 CKP355 CAT355 ANJ355 AF249:AF253 ANN262:ANN263</xm:sqref>
        </x14:dataValidation>
        <x14:dataValidation type="list" allowBlank="1" showInputMessage="1">
          <x14:formula1>
            <xm:f>атрибут</xm:f>
          </x14:formula1>
          <xm:sqref>BJ65635:BJ66465 KZ65635:KZ66465 UV65635:UV66465 AER65635:AER66465 AON65635:AON66465 AYJ65635:AYJ66465 BIF65635:BIF66465 BSB65635:BSB66465 CBX65635:CBX66465 CLT65635:CLT66465 CVP65635:CVP66465 DFL65635:DFL66465 DPH65635:DPH66465 DZD65635:DZD66465 EIZ65635:EIZ66465 ESV65635:ESV66465 FCR65635:FCR66465 FMN65635:FMN66465 FWJ65635:FWJ66465 GGF65635:GGF66465 GQB65635:GQB66465 GZX65635:GZX66465 HJT65635:HJT66465 HTP65635:HTP66465 IDL65635:IDL66465 INH65635:INH66465 IXD65635:IXD66465 JGZ65635:JGZ66465 JQV65635:JQV66465 KAR65635:KAR66465 KKN65635:KKN66465 KUJ65635:KUJ66465 LEF65635:LEF66465 LOB65635:LOB66465 LXX65635:LXX66465 MHT65635:MHT66465 MRP65635:MRP66465 NBL65635:NBL66465 NLH65635:NLH66465 NVD65635:NVD66465 OEZ65635:OEZ66465 OOV65635:OOV66465 OYR65635:OYR66465 PIN65635:PIN66465 PSJ65635:PSJ66465 QCF65635:QCF66465 QMB65635:QMB66465 QVX65635:QVX66465 RFT65635:RFT66465 RPP65635:RPP66465 RZL65635:RZL66465 SJH65635:SJH66465 STD65635:STD66465 TCZ65635:TCZ66465 TMV65635:TMV66465 TWR65635:TWR66465 UGN65635:UGN66465 UQJ65635:UQJ66465 VAF65635:VAF66465 VKB65635:VKB66465 VTX65635:VTX66465 WDT65635:WDT66465 WNP65635:WNP66465 WXL65635:WXL66465 BJ131171:BJ132001 KZ131171:KZ132001 UV131171:UV132001 AER131171:AER132001 AON131171:AON132001 AYJ131171:AYJ132001 BIF131171:BIF132001 BSB131171:BSB132001 CBX131171:CBX132001 CLT131171:CLT132001 CVP131171:CVP132001 DFL131171:DFL132001 DPH131171:DPH132001 DZD131171:DZD132001 EIZ131171:EIZ132001 ESV131171:ESV132001 FCR131171:FCR132001 FMN131171:FMN132001 FWJ131171:FWJ132001 GGF131171:GGF132001 GQB131171:GQB132001 GZX131171:GZX132001 HJT131171:HJT132001 HTP131171:HTP132001 IDL131171:IDL132001 INH131171:INH132001 IXD131171:IXD132001 JGZ131171:JGZ132001 JQV131171:JQV132001 KAR131171:KAR132001 KKN131171:KKN132001 KUJ131171:KUJ132001 LEF131171:LEF132001 LOB131171:LOB132001 LXX131171:LXX132001 MHT131171:MHT132001 MRP131171:MRP132001 NBL131171:NBL132001 NLH131171:NLH132001 NVD131171:NVD132001 OEZ131171:OEZ132001 OOV131171:OOV132001 OYR131171:OYR132001 PIN131171:PIN132001 PSJ131171:PSJ132001 QCF131171:QCF132001 QMB131171:QMB132001 QVX131171:QVX132001 RFT131171:RFT132001 RPP131171:RPP132001 RZL131171:RZL132001 SJH131171:SJH132001 STD131171:STD132001 TCZ131171:TCZ132001 TMV131171:TMV132001 TWR131171:TWR132001 UGN131171:UGN132001 UQJ131171:UQJ132001 VAF131171:VAF132001 VKB131171:VKB132001 VTX131171:VTX132001 WDT131171:WDT132001 WNP131171:WNP132001 WXL131171:WXL132001 BJ196707:BJ197537 KZ196707:KZ197537 UV196707:UV197537 AER196707:AER197537 AON196707:AON197537 AYJ196707:AYJ197537 BIF196707:BIF197537 BSB196707:BSB197537 CBX196707:CBX197537 CLT196707:CLT197537 CVP196707:CVP197537 DFL196707:DFL197537 DPH196707:DPH197537 DZD196707:DZD197537 EIZ196707:EIZ197537 ESV196707:ESV197537 FCR196707:FCR197537 FMN196707:FMN197537 FWJ196707:FWJ197537 GGF196707:GGF197537 GQB196707:GQB197537 GZX196707:GZX197537 HJT196707:HJT197537 HTP196707:HTP197537 IDL196707:IDL197537 INH196707:INH197537 IXD196707:IXD197537 JGZ196707:JGZ197537 JQV196707:JQV197537 KAR196707:KAR197537 KKN196707:KKN197537 KUJ196707:KUJ197537 LEF196707:LEF197537 LOB196707:LOB197537 LXX196707:LXX197537 MHT196707:MHT197537 MRP196707:MRP197537 NBL196707:NBL197537 NLH196707:NLH197537 NVD196707:NVD197537 OEZ196707:OEZ197537 OOV196707:OOV197537 OYR196707:OYR197537 PIN196707:PIN197537 PSJ196707:PSJ197537 QCF196707:QCF197537 QMB196707:QMB197537 QVX196707:QVX197537 RFT196707:RFT197537 RPP196707:RPP197537 RZL196707:RZL197537 SJH196707:SJH197537 STD196707:STD197537 TCZ196707:TCZ197537 TMV196707:TMV197537 TWR196707:TWR197537 UGN196707:UGN197537 UQJ196707:UQJ197537 VAF196707:VAF197537 VKB196707:VKB197537 VTX196707:VTX197537 WDT196707:WDT197537 WNP196707:WNP197537 WXL196707:WXL197537 BJ262243:BJ263073 KZ262243:KZ263073 UV262243:UV263073 AER262243:AER263073 AON262243:AON263073 AYJ262243:AYJ263073 BIF262243:BIF263073 BSB262243:BSB263073 CBX262243:CBX263073 CLT262243:CLT263073 CVP262243:CVP263073 DFL262243:DFL263073 DPH262243:DPH263073 DZD262243:DZD263073 EIZ262243:EIZ263073 ESV262243:ESV263073 FCR262243:FCR263073 FMN262243:FMN263073 FWJ262243:FWJ263073 GGF262243:GGF263073 GQB262243:GQB263073 GZX262243:GZX263073 HJT262243:HJT263073 HTP262243:HTP263073 IDL262243:IDL263073 INH262243:INH263073 IXD262243:IXD263073 JGZ262243:JGZ263073 JQV262243:JQV263073 KAR262243:KAR263073 KKN262243:KKN263073 KUJ262243:KUJ263073 LEF262243:LEF263073 LOB262243:LOB263073 LXX262243:LXX263073 MHT262243:MHT263073 MRP262243:MRP263073 NBL262243:NBL263073 NLH262243:NLH263073 NVD262243:NVD263073 OEZ262243:OEZ263073 OOV262243:OOV263073 OYR262243:OYR263073 PIN262243:PIN263073 PSJ262243:PSJ263073 QCF262243:QCF263073 QMB262243:QMB263073 QVX262243:QVX263073 RFT262243:RFT263073 RPP262243:RPP263073 RZL262243:RZL263073 SJH262243:SJH263073 STD262243:STD263073 TCZ262243:TCZ263073 TMV262243:TMV263073 TWR262243:TWR263073 UGN262243:UGN263073 UQJ262243:UQJ263073 VAF262243:VAF263073 VKB262243:VKB263073 VTX262243:VTX263073 WDT262243:WDT263073 WNP262243:WNP263073 WXL262243:WXL263073 BJ327779:BJ328609 KZ327779:KZ328609 UV327779:UV328609 AER327779:AER328609 AON327779:AON328609 AYJ327779:AYJ328609 BIF327779:BIF328609 BSB327779:BSB328609 CBX327779:CBX328609 CLT327779:CLT328609 CVP327779:CVP328609 DFL327779:DFL328609 DPH327779:DPH328609 DZD327779:DZD328609 EIZ327779:EIZ328609 ESV327779:ESV328609 FCR327779:FCR328609 FMN327779:FMN328609 FWJ327779:FWJ328609 GGF327779:GGF328609 GQB327779:GQB328609 GZX327779:GZX328609 HJT327779:HJT328609 HTP327779:HTP328609 IDL327779:IDL328609 INH327779:INH328609 IXD327779:IXD328609 JGZ327779:JGZ328609 JQV327779:JQV328609 KAR327779:KAR328609 KKN327779:KKN328609 KUJ327779:KUJ328609 LEF327779:LEF328609 LOB327779:LOB328609 LXX327779:LXX328609 MHT327779:MHT328609 MRP327779:MRP328609 NBL327779:NBL328609 NLH327779:NLH328609 NVD327779:NVD328609 OEZ327779:OEZ328609 OOV327779:OOV328609 OYR327779:OYR328609 PIN327779:PIN328609 PSJ327779:PSJ328609 QCF327779:QCF328609 QMB327779:QMB328609 QVX327779:QVX328609 RFT327779:RFT328609 RPP327779:RPP328609 RZL327779:RZL328609 SJH327779:SJH328609 STD327779:STD328609 TCZ327779:TCZ328609 TMV327779:TMV328609 TWR327779:TWR328609 UGN327779:UGN328609 UQJ327779:UQJ328609 VAF327779:VAF328609 VKB327779:VKB328609 VTX327779:VTX328609 WDT327779:WDT328609 WNP327779:WNP328609 WXL327779:WXL328609 BJ393315:BJ394145 KZ393315:KZ394145 UV393315:UV394145 AER393315:AER394145 AON393315:AON394145 AYJ393315:AYJ394145 BIF393315:BIF394145 BSB393315:BSB394145 CBX393315:CBX394145 CLT393315:CLT394145 CVP393315:CVP394145 DFL393315:DFL394145 DPH393315:DPH394145 DZD393315:DZD394145 EIZ393315:EIZ394145 ESV393315:ESV394145 FCR393315:FCR394145 FMN393315:FMN394145 FWJ393315:FWJ394145 GGF393315:GGF394145 GQB393315:GQB394145 GZX393315:GZX394145 HJT393315:HJT394145 HTP393315:HTP394145 IDL393315:IDL394145 INH393315:INH394145 IXD393315:IXD394145 JGZ393315:JGZ394145 JQV393315:JQV394145 KAR393315:KAR394145 KKN393315:KKN394145 KUJ393315:KUJ394145 LEF393315:LEF394145 LOB393315:LOB394145 LXX393315:LXX394145 MHT393315:MHT394145 MRP393315:MRP394145 NBL393315:NBL394145 NLH393315:NLH394145 NVD393315:NVD394145 OEZ393315:OEZ394145 OOV393315:OOV394145 OYR393315:OYR394145 PIN393315:PIN394145 PSJ393315:PSJ394145 QCF393315:QCF394145 QMB393315:QMB394145 QVX393315:QVX394145 RFT393315:RFT394145 RPP393315:RPP394145 RZL393315:RZL394145 SJH393315:SJH394145 STD393315:STD394145 TCZ393315:TCZ394145 TMV393315:TMV394145 TWR393315:TWR394145 UGN393315:UGN394145 UQJ393315:UQJ394145 VAF393315:VAF394145 VKB393315:VKB394145 VTX393315:VTX394145 WDT393315:WDT394145 WNP393315:WNP394145 WXL393315:WXL394145 BJ458851:BJ459681 KZ458851:KZ459681 UV458851:UV459681 AER458851:AER459681 AON458851:AON459681 AYJ458851:AYJ459681 BIF458851:BIF459681 BSB458851:BSB459681 CBX458851:CBX459681 CLT458851:CLT459681 CVP458851:CVP459681 DFL458851:DFL459681 DPH458851:DPH459681 DZD458851:DZD459681 EIZ458851:EIZ459681 ESV458851:ESV459681 FCR458851:FCR459681 FMN458851:FMN459681 FWJ458851:FWJ459681 GGF458851:GGF459681 GQB458851:GQB459681 GZX458851:GZX459681 HJT458851:HJT459681 HTP458851:HTP459681 IDL458851:IDL459681 INH458851:INH459681 IXD458851:IXD459681 JGZ458851:JGZ459681 JQV458851:JQV459681 KAR458851:KAR459681 KKN458851:KKN459681 KUJ458851:KUJ459681 LEF458851:LEF459681 LOB458851:LOB459681 LXX458851:LXX459681 MHT458851:MHT459681 MRP458851:MRP459681 NBL458851:NBL459681 NLH458851:NLH459681 NVD458851:NVD459681 OEZ458851:OEZ459681 OOV458851:OOV459681 OYR458851:OYR459681 PIN458851:PIN459681 PSJ458851:PSJ459681 QCF458851:QCF459681 QMB458851:QMB459681 QVX458851:QVX459681 RFT458851:RFT459681 RPP458851:RPP459681 RZL458851:RZL459681 SJH458851:SJH459681 STD458851:STD459681 TCZ458851:TCZ459681 TMV458851:TMV459681 TWR458851:TWR459681 UGN458851:UGN459681 UQJ458851:UQJ459681 VAF458851:VAF459681 VKB458851:VKB459681 VTX458851:VTX459681 WDT458851:WDT459681 WNP458851:WNP459681 WXL458851:WXL459681 BJ524387:BJ525217 KZ524387:KZ525217 UV524387:UV525217 AER524387:AER525217 AON524387:AON525217 AYJ524387:AYJ525217 BIF524387:BIF525217 BSB524387:BSB525217 CBX524387:CBX525217 CLT524387:CLT525217 CVP524387:CVP525217 DFL524387:DFL525217 DPH524387:DPH525217 DZD524387:DZD525217 EIZ524387:EIZ525217 ESV524387:ESV525217 FCR524387:FCR525217 FMN524387:FMN525217 FWJ524387:FWJ525217 GGF524387:GGF525217 GQB524387:GQB525217 GZX524387:GZX525217 HJT524387:HJT525217 HTP524387:HTP525217 IDL524387:IDL525217 INH524387:INH525217 IXD524387:IXD525217 JGZ524387:JGZ525217 JQV524387:JQV525217 KAR524387:KAR525217 KKN524387:KKN525217 KUJ524387:KUJ525217 LEF524387:LEF525217 LOB524387:LOB525217 LXX524387:LXX525217 MHT524387:MHT525217 MRP524387:MRP525217 NBL524387:NBL525217 NLH524387:NLH525217 NVD524387:NVD525217 OEZ524387:OEZ525217 OOV524387:OOV525217 OYR524387:OYR525217 PIN524387:PIN525217 PSJ524387:PSJ525217 QCF524387:QCF525217 QMB524387:QMB525217 QVX524387:QVX525217 RFT524387:RFT525217 RPP524387:RPP525217 RZL524387:RZL525217 SJH524387:SJH525217 STD524387:STD525217 TCZ524387:TCZ525217 TMV524387:TMV525217 TWR524387:TWR525217 UGN524387:UGN525217 UQJ524387:UQJ525217 VAF524387:VAF525217 VKB524387:VKB525217 VTX524387:VTX525217 WDT524387:WDT525217 WNP524387:WNP525217 WXL524387:WXL525217 BJ589923:BJ590753 KZ589923:KZ590753 UV589923:UV590753 AER589923:AER590753 AON589923:AON590753 AYJ589923:AYJ590753 BIF589923:BIF590753 BSB589923:BSB590753 CBX589923:CBX590753 CLT589923:CLT590753 CVP589923:CVP590753 DFL589923:DFL590753 DPH589923:DPH590753 DZD589923:DZD590753 EIZ589923:EIZ590753 ESV589923:ESV590753 FCR589923:FCR590753 FMN589923:FMN590753 FWJ589923:FWJ590753 GGF589923:GGF590753 GQB589923:GQB590753 GZX589923:GZX590753 HJT589923:HJT590753 HTP589923:HTP590753 IDL589923:IDL590753 INH589923:INH590753 IXD589923:IXD590753 JGZ589923:JGZ590753 JQV589923:JQV590753 KAR589923:KAR590753 KKN589923:KKN590753 KUJ589923:KUJ590753 LEF589923:LEF590753 LOB589923:LOB590753 LXX589923:LXX590753 MHT589923:MHT590753 MRP589923:MRP590753 NBL589923:NBL590753 NLH589923:NLH590753 NVD589923:NVD590753 OEZ589923:OEZ590753 OOV589923:OOV590753 OYR589923:OYR590753 PIN589923:PIN590753 PSJ589923:PSJ590753 QCF589923:QCF590753 QMB589923:QMB590753 QVX589923:QVX590753 RFT589923:RFT590753 RPP589923:RPP590753 RZL589923:RZL590753 SJH589923:SJH590753 STD589923:STD590753 TCZ589923:TCZ590753 TMV589923:TMV590753 TWR589923:TWR590753 UGN589923:UGN590753 UQJ589923:UQJ590753 VAF589923:VAF590753 VKB589923:VKB590753 VTX589923:VTX590753 WDT589923:WDT590753 WNP589923:WNP590753 WXL589923:WXL590753 BJ655459:BJ656289 KZ655459:KZ656289 UV655459:UV656289 AER655459:AER656289 AON655459:AON656289 AYJ655459:AYJ656289 BIF655459:BIF656289 BSB655459:BSB656289 CBX655459:CBX656289 CLT655459:CLT656289 CVP655459:CVP656289 DFL655459:DFL656289 DPH655459:DPH656289 DZD655459:DZD656289 EIZ655459:EIZ656289 ESV655459:ESV656289 FCR655459:FCR656289 FMN655459:FMN656289 FWJ655459:FWJ656289 GGF655459:GGF656289 GQB655459:GQB656289 GZX655459:GZX656289 HJT655459:HJT656289 HTP655459:HTP656289 IDL655459:IDL656289 INH655459:INH656289 IXD655459:IXD656289 JGZ655459:JGZ656289 JQV655459:JQV656289 KAR655459:KAR656289 KKN655459:KKN656289 KUJ655459:KUJ656289 LEF655459:LEF656289 LOB655459:LOB656289 LXX655459:LXX656289 MHT655459:MHT656289 MRP655459:MRP656289 NBL655459:NBL656289 NLH655459:NLH656289 NVD655459:NVD656289 OEZ655459:OEZ656289 OOV655459:OOV656289 OYR655459:OYR656289 PIN655459:PIN656289 PSJ655459:PSJ656289 QCF655459:QCF656289 QMB655459:QMB656289 QVX655459:QVX656289 RFT655459:RFT656289 RPP655459:RPP656289 RZL655459:RZL656289 SJH655459:SJH656289 STD655459:STD656289 TCZ655459:TCZ656289 TMV655459:TMV656289 TWR655459:TWR656289 UGN655459:UGN656289 UQJ655459:UQJ656289 VAF655459:VAF656289 VKB655459:VKB656289 VTX655459:VTX656289 WDT655459:WDT656289 WNP655459:WNP656289 WXL655459:WXL656289 BJ720995:BJ721825 KZ720995:KZ721825 UV720995:UV721825 AER720995:AER721825 AON720995:AON721825 AYJ720995:AYJ721825 BIF720995:BIF721825 BSB720995:BSB721825 CBX720995:CBX721825 CLT720995:CLT721825 CVP720995:CVP721825 DFL720995:DFL721825 DPH720995:DPH721825 DZD720995:DZD721825 EIZ720995:EIZ721825 ESV720995:ESV721825 FCR720995:FCR721825 FMN720995:FMN721825 FWJ720995:FWJ721825 GGF720995:GGF721825 GQB720995:GQB721825 GZX720995:GZX721825 HJT720995:HJT721825 HTP720995:HTP721825 IDL720995:IDL721825 INH720995:INH721825 IXD720995:IXD721825 JGZ720995:JGZ721825 JQV720995:JQV721825 KAR720995:KAR721825 KKN720995:KKN721825 KUJ720995:KUJ721825 LEF720995:LEF721825 LOB720995:LOB721825 LXX720995:LXX721825 MHT720995:MHT721825 MRP720995:MRP721825 NBL720995:NBL721825 NLH720995:NLH721825 NVD720995:NVD721825 OEZ720995:OEZ721825 OOV720995:OOV721825 OYR720995:OYR721825 PIN720995:PIN721825 PSJ720995:PSJ721825 QCF720995:QCF721825 QMB720995:QMB721825 QVX720995:QVX721825 RFT720995:RFT721825 RPP720995:RPP721825 RZL720995:RZL721825 SJH720995:SJH721825 STD720995:STD721825 TCZ720995:TCZ721825 TMV720995:TMV721825 TWR720995:TWR721825 UGN720995:UGN721825 UQJ720995:UQJ721825 VAF720995:VAF721825 VKB720995:VKB721825 VTX720995:VTX721825 WDT720995:WDT721825 WNP720995:WNP721825 WXL720995:WXL721825 BJ786531:BJ787361 KZ786531:KZ787361 UV786531:UV787361 AER786531:AER787361 AON786531:AON787361 AYJ786531:AYJ787361 BIF786531:BIF787361 BSB786531:BSB787361 CBX786531:CBX787361 CLT786531:CLT787361 CVP786531:CVP787361 DFL786531:DFL787361 DPH786531:DPH787361 DZD786531:DZD787361 EIZ786531:EIZ787361 ESV786531:ESV787361 FCR786531:FCR787361 FMN786531:FMN787361 FWJ786531:FWJ787361 GGF786531:GGF787361 GQB786531:GQB787361 GZX786531:GZX787361 HJT786531:HJT787361 HTP786531:HTP787361 IDL786531:IDL787361 INH786531:INH787361 IXD786531:IXD787361 JGZ786531:JGZ787361 JQV786531:JQV787361 KAR786531:KAR787361 KKN786531:KKN787361 KUJ786531:KUJ787361 LEF786531:LEF787361 LOB786531:LOB787361 LXX786531:LXX787361 MHT786531:MHT787361 MRP786531:MRP787361 NBL786531:NBL787361 NLH786531:NLH787361 NVD786531:NVD787361 OEZ786531:OEZ787361 OOV786531:OOV787361 OYR786531:OYR787361 PIN786531:PIN787361 PSJ786531:PSJ787361 QCF786531:QCF787361 QMB786531:QMB787361 QVX786531:QVX787361 RFT786531:RFT787361 RPP786531:RPP787361 RZL786531:RZL787361 SJH786531:SJH787361 STD786531:STD787361 TCZ786531:TCZ787361 TMV786531:TMV787361 TWR786531:TWR787361 UGN786531:UGN787361 UQJ786531:UQJ787361 VAF786531:VAF787361 VKB786531:VKB787361 VTX786531:VTX787361 WDT786531:WDT787361 WNP786531:WNP787361 WXL786531:WXL787361 BJ852067:BJ852897 KZ852067:KZ852897 UV852067:UV852897 AER852067:AER852897 AON852067:AON852897 AYJ852067:AYJ852897 BIF852067:BIF852897 BSB852067:BSB852897 CBX852067:CBX852897 CLT852067:CLT852897 CVP852067:CVP852897 DFL852067:DFL852897 DPH852067:DPH852897 DZD852067:DZD852897 EIZ852067:EIZ852897 ESV852067:ESV852897 FCR852067:FCR852897 FMN852067:FMN852897 FWJ852067:FWJ852897 GGF852067:GGF852897 GQB852067:GQB852897 GZX852067:GZX852897 HJT852067:HJT852897 HTP852067:HTP852897 IDL852067:IDL852897 INH852067:INH852897 IXD852067:IXD852897 JGZ852067:JGZ852897 JQV852067:JQV852897 KAR852067:KAR852897 KKN852067:KKN852897 KUJ852067:KUJ852897 LEF852067:LEF852897 LOB852067:LOB852897 LXX852067:LXX852897 MHT852067:MHT852897 MRP852067:MRP852897 NBL852067:NBL852897 NLH852067:NLH852897 NVD852067:NVD852897 OEZ852067:OEZ852897 OOV852067:OOV852897 OYR852067:OYR852897 PIN852067:PIN852897 PSJ852067:PSJ852897 QCF852067:QCF852897 QMB852067:QMB852897 QVX852067:QVX852897 RFT852067:RFT852897 RPP852067:RPP852897 RZL852067:RZL852897 SJH852067:SJH852897 STD852067:STD852897 TCZ852067:TCZ852897 TMV852067:TMV852897 TWR852067:TWR852897 UGN852067:UGN852897 UQJ852067:UQJ852897 VAF852067:VAF852897 VKB852067:VKB852897 VTX852067:VTX852897 WDT852067:WDT852897 WNP852067:WNP852897 WXL852067:WXL852897 BJ917603:BJ918433 KZ917603:KZ918433 UV917603:UV918433 AER917603:AER918433 AON917603:AON918433 AYJ917603:AYJ918433 BIF917603:BIF918433 BSB917603:BSB918433 CBX917603:CBX918433 CLT917603:CLT918433 CVP917603:CVP918433 DFL917603:DFL918433 DPH917603:DPH918433 DZD917603:DZD918433 EIZ917603:EIZ918433 ESV917603:ESV918433 FCR917603:FCR918433 FMN917603:FMN918433 FWJ917603:FWJ918433 GGF917603:GGF918433 GQB917603:GQB918433 GZX917603:GZX918433 HJT917603:HJT918433 HTP917603:HTP918433 IDL917603:IDL918433 INH917603:INH918433 IXD917603:IXD918433 JGZ917603:JGZ918433 JQV917603:JQV918433 KAR917603:KAR918433 KKN917603:KKN918433 KUJ917603:KUJ918433 LEF917603:LEF918433 LOB917603:LOB918433 LXX917603:LXX918433 MHT917603:MHT918433 MRP917603:MRP918433 NBL917603:NBL918433 NLH917603:NLH918433 NVD917603:NVD918433 OEZ917603:OEZ918433 OOV917603:OOV918433 OYR917603:OYR918433 PIN917603:PIN918433 PSJ917603:PSJ918433 QCF917603:QCF918433 QMB917603:QMB918433 QVX917603:QVX918433 RFT917603:RFT918433 RPP917603:RPP918433 RZL917603:RZL918433 SJH917603:SJH918433 STD917603:STD918433 TCZ917603:TCZ918433 TMV917603:TMV918433 TWR917603:TWR918433 UGN917603:UGN918433 UQJ917603:UQJ918433 VAF917603:VAF918433 VKB917603:VKB918433 VTX917603:VTX918433 WDT917603:WDT918433 WNP917603:WNP918433 WXL917603:WXL918433 BJ983139:BJ983969 KZ983139:KZ983969 UV983139:UV983969 AER983139:AER983969 AON983139:AON983969 AYJ983139:AYJ983969 BIF983139:BIF983969 BSB983139:BSB983969 CBX983139:CBX983969 CLT983139:CLT983969 CVP983139:CVP983969 DFL983139:DFL983969 DPH983139:DPH983969 DZD983139:DZD983969 EIZ983139:EIZ983969 ESV983139:ESV983969 FCR983139:FCR983969 FMN983139:FMN983969 FWJ983139:FWJ983969 GGF983139:GGF983969 GQB983139:GQB983969 GZX983139:GZX983969 HJT983139:HJT983969 HTP983139:HTP983969 IDL983139:IDL983969 INH983139:INH983969 IXD983139:IXD983969 JGZ983139:JGZ983969 JQV983139:JQV983969 KAR983139:KAR983969 KKN983139:KKN983969 KUJ983139:KUJ983969 LEF983139:LEF983969 LOB983139:LOB983969 LXX983139:LXX983969 MHT983139:MHT983969 MRP983139:MRP983969 NBL983139:NBL983969 NLH983139:NLH983969 NVD983139:NVD983969 OEZ983139:OEZ983969 OOV983139:OOV983969 OYR983139:OYR983969 PIN983139:PIN983969 PSJ983139:PSJ983969 QCF983139:QCF983969 QMB983139:QMB983969 QVX983139:QVX983969 RFT983139:RFT983969 RPP983139:RPP983969 RZL983139:RZL983969 SJH983139:SJH983969 STD983139:STD983969 TCZ983139:TCZ983969 TMV983139:TMV983969 TWR983139:TWR983969 UGN983139:UGN983969 UQJ983139:UQJ983969 VAF983139:VAF983969 VKB983139:VKB983969 VTX983139:VTX983969 WDT983139:WDT983969 WNP983139:WNP983969 WXL983139:WXL983969 BG65635:BG66463 KW65635:KW66463 US65635:US66463 AEO65635:AEO66463 AOK65635:AOK66463 AYG65635:AYG66463 BIC65635:BIC66463 BRY65635:BRY66463 CBU65635:CBU66463 CLQ65635:CLQ66463 CVM65635:CVM66463 DFI65635:DFI66463 DPE65635:DPE66463 DZA65635:DZA66463 EIW65635:EIW66463 ESS65635:ESS66463 FCO65635:FCO66463 FMK65635:FMK66463 FWG65635:FWG66463 GGC65635:GGC66463 GPY65635:GPY66463 GZU65635:GZU66463 HJQ65635:HJQ66463 HTM65635:HTM66463 IDI65635:IDI66463 INE65635:INE66463 IXA65635:IXA66463 JGW65635:JGW66463 JQS65635:JQS66463 KAO65635:KAO66463 KKK65635:KKK66463 KUG65635:KUG66463 LEC65635:LEC66463 LNY65635:LNY66463 LXU65635:LXU66463 MHQ65635:MHQ66463 MRM65635:MRM66463 NBI65635:NBI66463 NLE65635:NLE66463 NVA65635:NVA66463 OEW65635:OEW66463 OOS65635:OOS66463 OYO65635:OYO66463 PIK65635:PIK66463 PSG65635:PSG66463 QCC65635:QCC66463 QLY65635:QLY66463 QVU65635:QVU66463 RFQ65635:RFQ66463 RPM65635:RPM66463 RZI65635:RZI66463 SJE65635:SJE66463 STA65635:STA66463 TCW65635:TCW66463 TMS65635:TMS66463 TWO65635:TWO66463 UGK65635:UGK66463 UQG65635:UQG66463 VAC65635:VAC66463 VJY65635:VJY66463 VTU65635:VTU66463 WDQ65635:WDQ66463 WNM65635:WNM66463 WXI65635:WXI66463 BG131171:BG131999 KW131171:KW131999 US131171:US131999 AEO131171:AEO131999 AOK131171:AOK131999 AYG131171:AYG131999 BIC131171:BIC131999 BRY131171:BRY131999 CBU131171:CBU131999 CLQ131171:CLQ131999 CVM131171:CVM131999 DFI131171:DFI131999 DPE131171:DPE131999 DZA131171:DZA131999 EIW131171:EIW131999 ESS131171:ESS131999 FCO131171:FCO131999 FMK131171:FMK131999 FWG131171:FWG131999 GGC131171:GGC131999 GPY131171:GPY131999 GZU131171:GZU131999 HJQ131171:HJQ131999 HTM131171:HTM131999 IDI131171:IDI131999 INE131171:INE131999 IXA131171:IXA131999 JGW131171:JGW131999 JQS131171:JQS131999 KAO131171:KAO131999 KKK131171:KKK131999 KUG131171:KUG131999 LEC131171:LEC131999 LNY131171:LNY131999 LXU131171:LXU131999 MHQ131171:MHQ131999 MRM131171:MRM131999 NBI131171:NBI131999 NLE131171:NLE131999 NVA131171:NVA131999 OEW131171:OEW131999 OOS131171:OOS131999 OYO131171:OYO131999 PIK131171:PIK131999 PSG131171:PSG131999 QCC131171:QCC131999 QLY131171:QLY131999 QVU131171:QVU131999 RFQ131171:RFQ131999 RPM131171:RPM131999 RZI131171:RZI131999 SJE131171:SJE131999 STA131171:STA131999 TCW131171:TCW131999 TMS131171:TMS131999 TWO131171:TWO131999 UGK131171:UGK131999 UQG131171:UQG131999 VAC131171:VAC131999 VJY131171:VJY131999 VTU131171:VTU131999 WDQ131171:WDQ131999 WNM131171:WNM131999 WXI131171:WXI131999 BG196707:BG197535 KW196707:KW197535 US196707:US197535 AEO196707:AEO197535 AOK196707:AOK197535 AYG196707:AYG197535 BIC196707:BIC197535 BRY196707:BRY197535 CBU196707:CBU197535 CLQ196707:CLQ197535 CVM196707:CVM197535 DFI196707:DFI197535 DPE196707:DPE197535 DZA196707:DZA197535 EIW196707:EIW197535 ESS196707:ESS197535 FCO196707:FCO197535 FMK196707:FMK197535 FWG196707:FWG197535 GGC196707:GGC197535 GPY196707:GPY197535 GZU196707:GZU197535 HJQ196707:HJQ197535 HTM196707:HTM197535 IDI196707:IDI197535 INE196707:INE197535 IXA196707:IXA197535 JGW196707:JGW197535 JQS196707:JQS197535 KAO196707:KAO197535 KKK196707:KKK197535 KUG196707:KUG197535 LEC196707:LEC197535 LNY196707:LNY197535 LXU196707:LXU197535 MHQ196707:MHQ197535 MRM196707:MRM197535 NBI196707:NBI197535 NLE196707:NLE197535 NVA196707:NVA197535 OEW196707:OEW197535 OOS196707:OOS197535 OYO196707:OYO197535 PIK196707:PIK197535 PSG196707:PSG197535 QCC196707:QCC197535 QLY196707:QLY197535 QVU196707:QVU197535 RFQ196707:RFQ197535 RPM196707:RPM197535 RZI196707:RZI197535 SJE196707:SJE197535 STA196707:STA197535 TCW196707:TCW197535 TMS196707:TMS197535 TWO196707:TWO197535 UGK196707:UGK197535 UQG196707:UQG197535 VAC196707:VAC197535 VJY196707:VJY197535 VTU196707:VTU197535 WDQ196707:WDQ197535 WNM196707:WNM197535 WXI196707:WXI197535 BG262243:BG263071 KW262243:KW263071 US262243:US263071 AEO262243:AEO263071 AOK262243:AOK263071 AYG262243:AYG263071 BIC262243:BIC263071 BRY262243:BRY263071 CBU262243:CBU263071 CLQ262243:CLQ263071 CVM262243:CVM263071 DFI262243:DFI263071 DPE262243:DPE263071 DZA262243:DZA263071 EIW262243:EIW263071 ESS262243:ESS263071 FCO262243:FCO263071 FMK262243:FMK263071 FWG262243:FWG263071 GGC262243:GGC263071 GPY262243:GPY263071 GZU262243:GZU263071 HJQ262243:HJQ263071 HTM262243:HTM263071 IDI262243:IDI263071 INE262243:INE263071 IXA262243:IXA263071 JGW262243:JGW263071 JQS262243:JQS263071 KAO262243:KAO263071 KKK262243:KKK263071 KUG262243:KUG263071 LEC262243:LEC263071 LNY262243:LNY263071 LXU262243:LXU263071 MHQ262243:MHQ263071 MRM262243:MRM263071 NBI262243:NBI263071 NLE262243:NLE263071 NVA262243:NVA263071 OEW262243:OEW263071 OOS262243:OOS263071 OYO262243:OYO263071 PIK262243:PIK263071 PSG262243:PSG263071 QCC262243:QCC263071 QLY262243:QLY263071 QVU262243:QVU263071 RFQ262243:RFQ263071 RPM262243:RPM263071 RZI262243:RZI263071 SJE262243:SJE263071 STA262243:STA263071 TCW262243:TCW263071 TMS262243:TMS263071 TWO262243:TWO263071 UGK262243:UGK263071 UQG262243:UQG263071 VAC262243:VAC263071 VJY262243:VJY263071 VTU262243:VTU263071 WDQ262243:WDQ263071 WNM262243:WNM263071 WXI262243:WXI263071 BG327779:BG328607 KW327779:KW328607 US327779:US328607 AEO327779:AEO328607 AOK327779:AOK328607 AYG327779:AYG328607 BIC327779:BIC328607 BRY327779:BRY328607 CBU327779:CBU328607 CLQ327779:CLQ328607 CVM327779:CVM328607 DFI327779:DFI328607 DPE327779:DPE328607 DZA327779:DZA328607 EIW327779:EIW328607 ESS327779:ESS328607 FCO327779:FCO328607 FMK327779:FMK328607 FWG327779:FWG328607 GGC327779:GGC328607 GPY327779:GPY328607 GZU327779:GZU328607 HJQ327779:HJQ328607 HTM327779:HTM328607 IDI327779:IDI328607 INE327779:INE328607 IXA327779:IXA328607 JGW327779:JGW328607 JQS327779:JQS328607 KAO327779:KAO328607 KKK327779:KKK328607 KUG327779:KUG328607 LEC327779:LEC328607 LNY327779:LNY328607 LXU327779:LXU328607 MHQ327779:MHQ328607 MRM327779:MRM328607 NBI327779:NBI328607 NLE327779:NLE328607 NVA327779:NVA328607 OEW327779:OEW328607 OOS327779:OOS328607 OYO327779:OYO328607 PIK327779:PIK328607 PSG327779:PSG328607 QCC327779:QCC328607 QLY327779:QLY328607 QVU327779:QVU328607 RFQ327779:RFQ328607 RPM327779:RPM328607 RZI327779:RZI328607 SJE327779:SJE328607 STA327779:STA328607 TCW327779:TCW328607 TMS327779:TMS328607 TWO327779:TWO328607 UGK327779:UGK328607 UQG327779:UQG328607 VAC327779:VAC328607 VJY327779:VJY328607 VTU327779:VTU328607 WDQ327779:WDQ328607 WNM327779:WNM328607 WXI327779:WXI328607 BG393315:BG394143 KW393315:KW394143 US393315:US394143 AEO393315:AEO394143 AOK393315:AOK394143 AYG393315:AYG394143 BIC393315:BIC394143 BRY393315:BRY394143 CBU393315:CBU394143 CLQ393315:CLQ394143 CVM393315:CVM394143 DFI393315:DFI394143 DPE393315:DPE394143 DZA393315:DZA394143 EIW393315:EIW394143 ESS393315:ESS394143 FCO393315:FCO394143 FMK393315:FMK394143 FWG393315:FWG394143 GGC393315:GGC394143 GPY393315:GPY394143 GZU393315:GZU394143 HJQ393315:HJQ394143 HTM393315:HTM394143 IDI393315:IDI394143 INE393315:INE394143 IXA393315:IXA394143 JGW393315:JGW394143 JQS393315:JQS394143 KAO393315:KAO394143 KKK393315:KKK394143 KUG393315:KUG394143 LEC393315:LEC394143 LNY393315:LNY394143 LXU393315:LXU394143 MHQ393315:MHQ394143 MRM393315:MRM394143 NBI393315:NBI394143 NLE393315:NLE394143 NVA393315:NVA394143 OEW393315:OEW394143 OOS393315:OOS394143 OYO393315:OYO394143 PIK393315:PIK394143 PSG393315:PSG394143 QCC393315:QCC394143 QLY393315:QLY394143 QVU393315:QVU394143 RFQ393315:RFQ394143 RPM393315:RPM394143 RZI393315:RZI394143 SJE393315:SJE394143 STA393315:STA394143 TCW393315:TCW394143 TMS393315:TMS394143 TWO393315:TWO394143 UGK393315:UGK394143 UQG393315:UQG394143 VAC393315:VAC394143 VJY393315:VJY394143 VTU393315:VTU394143 WDQ393315:WDQ394143 WNM393315:WNM394143 WXI393315:WXI394143 BG458851:BG459679 KW458851:KW459679 US458851:US459679 AEO458851:AEO459679 AOK458851:AOK459679 AYG458851:AYG459679 BIC458851:BIC459679 BRY458851:BRY459679 CBU458851:CBU459679 CLQ458851:CLQ459679 CVM458851:CVM459679 DFI458851:DFI459679 DPE458851:DPE459679 DZA458851:DZA459679 EIW458851:EIW459679 ESS458851:ESS459679 FCO458851:FCO459679 FMK458851:FMK459679 FWG458851:FWG459679 GGC458851:GGC459679 GPY458851:GPY459679 GZU458851:GZU459679 HJQ458851:HJQ459679 HTM458851:HTM459679 IDI458851:IDI459679 INE458851:INE459679 IXA458851:IXA459679 JGW458851:JGW459679 JQS458851:JQS459679 KAO458851:KAO459679 KKK458851:KKK459679 KUG458851:KUG459679 LEC458851:LEC459679 LNY458851:LNY459679 LXU458851:LXU459679 MHQ458851:MHQ459679 MRM458851:MRM459679 NBI458851:NBI459679 NLE458851:NLE459679 NVA458851:NVA459679 OEW458851:OEW459679 OOS458851:OOS459679 OYO458851:OYO459679 PIK458851:PIK459679 PSG458851:PSG459679 QCC458851:QCC459679 QLY458851:QLY459679 QVU458851:QVU459679 RFQ458851:RFQ459679 RPM458851:RPM459679 RZI458851:RZI459679 SJE458851:SJE459679 STA458851:STA459679 TCW458851:TCW459679 TMS458851:TMS459679 TWO458851:TWO459679 UGK458851:UGK459679 UQG458851:UQG459679 VAC458851:VAC459679 VJY458851:VJY459679 VTU458851:VTU459679 WDQ458851:WDQ459679 WNM458851:WNM459679 WXI458851:WXI459679 BG524387:BG525215 KW524387:KW525215 US524387:US525215 AEO524387:AEO525215 AOK524387:AOK525215 AYG524387:AYG525215 BIC524387:BIC525215 BRY524387:BRY525215 CBU524387:CBU525215 CLQ524387:CLQ525215 CVM524387:CVM525215 DFI524387:DFI525215 DPE524387:DPE525215 DZA524387:DZA525215 EIW524387:EIW525215 ESS524387:ESS525215 FCO524387:FCO525215 FMK524387:FMK525215 FWG524387:FWG525215 GGC524387:GGC525215 GPY524387:GPY525215 GZU524387:GZU525215 HJQ524387:HJQ525215 HTM524387:HTM525215 IDI524387:IDI525215 INE524387:INE525215 IXA524387:IXA525215 JGW524387:JGW525215 JQS524387:JQS525215 KAO524387:KAO525215 KKK524387:KKK525215 KUG524387:KUG525215 LEC524387:LEC525215 LNY524387:LNY525215 LXU524387:LXU525215 MHQ524387:MHQ525215 MRM524387:MRM525215 NBI524387:NBI525215 NLE524387:NLE525215 NVA524387:NVA525215 OEW524387:OEW525215 OOS524387:OOS525215 OYO524387:OYO525215 PIK524387:PIK525215 PSG524387:PSG525215 QCC524387:QCC525215 QLY524387:QLY525215 QVU524387:QVU525215 RFQ524387:RFQ525215 RPM524387:RPM525215 RZI524387:RZI525215 SJE524387:SJE525215 STA524387:STA525215 TCW524387:TCW525215 TMS524387:TMS525215 TWO524387:TWO525215 UGK524387:UGK525215 UQG524387:UQG525215 VAC524387:VAC525215 VJY524387:VJY525215 VTU524387:VTU525215 WDQ524387:WDQ525215 WNM524387:WNM525215 WXI524387:WXI525215 BG589923:BG590751 KW589923:KW590751 US589923:US590751 AEO589923:AEO590751 AOK589923:AOK590751 AYG589923:AYG590751 BIC589923:BIC590751 BRY589923:BRY590751 CBU589923:CBU590751 CLQ589923:CLQ590751 CVM589923:CVM590751 DFI589923:DFI590751 DPE589923:DPE590751 DZA589923:DZA590751 EIW589923:EIW590751 ESS589923:ESS590751 FCO589923:FCO590751 FMK589923:FMK590751 FWG589923:FWG590751 GGC589923:GGC590751 GPY589923:GPY590751 GZU589923:GZU590751 HJQ589923:HJQ590751 HTM589923:HTM590751 IDI589923:IDI590751 INE589923:INE590751 IXA589923:IXA590751 JGW589923:JGW590751 JQS589923:JQS590751 KAO589923:KAO590751 KKK589923:KKK590751 KUG589923:KUG590751 LEC589923:LEC590751 LNY589923:LNY590751 LXU589923:LXU590751 MHQ589923:MHQ590751 MRM589923:MRM590751 NBI589923:NBI590751 NLE589923:NLE590751 NVA589923:NVA590751 OEW589923:OEW590751 OOS589923:OOS590751 OYO589923:OYO590751 PIK589923:PIK590751 PSG589923:PSG590751 QCC589923:QCC590751 QLY589923:QLY590751 QVU589923:QVU590751 RFQ589923:RFQ590751 RPM589923:RPM590751 RZI589923:RZI590751 SJE589923:SJE590751 STA589923:STA590751 TCW589923:TCW590751 TMS589923:TMS590751 TWO589923:TWO590751 UGK589923:UGK590751 UQG589923:UQG590751 VAC589923:VAC590751 VJY589923:VJY590751 VTU589923:VTU590751 WDQ589923:WDQ590751 WNM589923:WNM590751 WXI589923:WXI590751 BG655459:BG656287 KW655459:KW656287 US655459:US656287 AEO655459:AEO656287 AOK655459:AOK656287 AYG655459:AYG656287 BIC655459:BIC656287 BRY655459:BRY656287 CBU655459:CBU656287 CLQ655459:CLQ656287 CVM655459:CVM656287 DFI655459:DFI656287 DPE655459:DPE656287 DZA655459:DZA656287 EIW655459:EIW656287 ESS655459:ESS656287 FCO655459:FCO656287 FMK655459:FMK656287 FWG655459:FWG656287 GGC655459:GGC656287 GPY655459:GPY656287 GZU655459:GZU656287 HJQ655459:HJQ656287 HTM655459:HTM656287 IDI655459:IDI656287 INE655459:INE656287 IXA655459:IXA656287 JGW655459:JGW656287 JQS655459:JQS656287 KAO655459:KAO656287 KKK655459:KKK656287 KUG655459:KUG656287 LEC655459:LEC656287 LNY655459:LNY656287 LXU655459:LXU656287 MHQ655459:MHQ656287 MRM655459:MRM656287 NBI655459:NBI656287 NLE655459:NLE656287 NVA655459:NVA656287 OEW655459:OEW656287 OOS655459:OOS656287 OYO655459:OYO656287 PIK655459:PIK656287 PSG655459:PSG656287 QCC655459:QCC656287 QLY655459:QLY656287 QVU655459:QVU656287 RFQ655459:RFQ656287 RPM655459:RPM656287 RZI655459:RZI656287 SJE655459:SJE656287 STA655459:STA656287 TCW655459:TCW656287 TMS655459:TMS656287 TWO655459:TWO656287 UGK655459:UGK656287 UQG655459:UQG656287 VAC655459:VAC656287 VJY655459:VJY656287 VTU655459:VTU656287 WDQ655459:WDQ656287 WNM655459:WNM656287 WXI655459:WXI656287 BG720995:BG721823 KW720995:KW721823 US720995:US721823 AEO720995:AEO721823 AOK720995:AOK721823 AYG720995:AYG721823 BIC720995:BIC721823 BRY720995:BRY721823 CBU720995:CBU721823 CLQ720995:CLQ721823 CVM720995:CVM721823 DFI720995:DFI721823 DPE720995:DPE721823 DZA720995:DZA721823 EIW720995:EIW721823 ESS720995:ESS721823 FCO720995:FCO721823 FMK720995:FMK721823 FWG720995:FWG721823 GGC720995:GGC721823 GPY720995:GPY721823 GZU720995:GZU721823 HJQ720995:HJQ721823 HTM720995:HTM721823 IDI720995:IDI721823 INE720995:INE721823 IXA720995:IXA721823 JGW720995:JGW721823 JQS720995:JQS721823 KAO720995:KAO721823 KKK720995:KKK721823 KUG720995:KUG721823 LEC720995:LEC721823 LNY720995:LNY721823 LXU720995:LXU721823 MHQ720995:MHQ721823 MRM720995:MRM721823 NBI720995:NBI721823 NLE720995:NLE721823 NVA720995:NVA721823 OEW720995:OEW721823 OOS720995:OOS721823 OYO720995:OYO721823 PIK720995:PIK721823 PSG720995:PSG721823 QCC720995:QCC721823 QLY720995:QLY721823 QVU720995:QVU721823 RFQ720995:RFQ721823 RPM720995:RPM721823 RZI720995:RZI721823 SJE720995:SJE721823 STA720995:STA721823 TCW720995:TCW721823 TMS720995:TMS721823 TWO720995:TWO721823 UGK720995:UGK721823 UQG720995:UQG721823 VAC720995:VAC721823 VJY720995:VJY721823 VTU720995:VTU721823 WDQ720995:WDQ721823 WNM720995:WNM721823 WXI720995:WXI721823 BG786531:BG787359 KW786531:KW787359 US786531:US787359 AEO786531:AEO787359 AOK786531:AOK787359 AYG786531:AYG787359 BIC786531:BIC787359 BRY786531:BRY787359 CBU786531:CBU787359 CLQ786531:CLQ787359 CVM786531:CVM787359 DFI786531:DFI787359 DPE786531:DPE787359 DZA786531:DZA787359 EIW786531:EIW787359 ESS786531:ESS787359 FCO786531:FCO787359 FMK786531:FMK787359 FWG786531:FWG787359 GGC786531:GGC787359 GPY786531:GPY787359 GZU786531:GZU787359 HJQ786531:HJQ787359 HTM786531:HTM787359 IDI786531:IDI787359 INE786531:INE787359 IXA786531:IXA787359 JGW786531:JGW787359 JQS786531:JQS787359 KAO786531:KAO787359 KKK786531:KKK787359 KUG786531:KUG787359 LEC786531:LEC787359 LNY786531:LNY787359 LXU786531:LXU787359 MHQ786531:MHQ787359 MRM786531:MRM787359 NBI786531:NBI787359 NLE786531:NLE787359 NVA786531:NVA787359 OEW786531:OEW787359 OOS786531:OOS787359 OYO786531:OYO787359 PIK786531:PIK787359 PSG786531:PSG787359 QCC786531:QCC787359 QLY786531:QLY787359 QVU786531:QVU787359 RFQ786531:RFQ787359 RPM786531:RPM787359 RZI786531:RZI787359 SJE786531:SJE787359 STA786531:STA787359 TCW786531:TCW787359 TMS786531:TMS787359 TWO786531:TWO787359 UGK786531:UGK787359 UQG786531:UQG787359 VAC786531:VAC787359 VJY786531:VJY787359 VTU786531:VTU787359 WDQ786531:WDQ787359 WNM786531:WNM787359 WXI786531:WXI787359 BG852067:BG852895 KW852067:KW852895 US852067:US852895 AEO852067:AEO852895 AOK852067:AOK852895 AYG852067:AYG852895 BIC852067:BIC852895 BRY852067:BRY852895 CBU852067:CBU852895 CLQ852067:CLQ852895 CVM852067:CVM852895 DFI852067:DFI852895 DPE852067:DPE852895 DZA852067:DZA852895 EIW852067:EIW852895 ESS852067:ESS852895 FCO852067:FCO852895 FMK852067:FMK852895 FWG852067:FWG852895 GGC852067:GGC852895 GPY852067:GPY852895 GZU852067:GZU852895 HJQ852067:HJQ852895 HTM852067:HTM852895 IDI852067:IDI852895 INE852067:INE852895 IXA852067:IXA852895 JGW852067:JGW852895 JQS852067:JQS852895 KAO852067:KAO852895 KKK852067:KKK852895 KUG852067:KUG852895 LEC852067:LEC852895 LNY852067:LNY852895 LXU852067:LXU852895 MHQ852067:MHQ852895 MRM852067:MRM852895 NBI852067:NBI852895 NLE852067:NLE852895 NVA852067:NVA852895 OEW852067:OEW852895 OOS852067:OOS852895 OYO852067:OYO852895 PIK852067:PIK852895 PSG852067:PSG852895 QCC852067:QCC852895 QLY852067:QLY852895 QVU852067:QVU852895 RFQ852067:RFQ852895 RPM852067:RPM852895 RZI852067:RZI852895 SJE852067:SJE852895 STA852067:STA852895 TCW852067:TCW852895 TMS852067:TMS852895 TWO852067:TWO852895 UGK852067:UGK852895 UQG852067:UQG852895 VAC852067:VAC852895 VJY852067:VJY852895 VTU852067:VTU852895 WDQ852067:WDQ852895 WNM852067:WNM852895 WXI852067:WXI852895 BG917603:BG918431 KW917603:KW918431 US917603:US918431 AEO917603:AEO918431 AOK917603:AOK918431 AYG917603:AYG918431 BIC917603:BIC918431 BRY917603:BRY918431 CBU917603:CBU918431 CLQ917603:CLQ918431 CVM917603:CVM918431 DFI917603:DFI918431 DPE917603:DPE918431 DZA917603:DZA918431 EIW917603:EIW918431 ESS917603:ESS918431 FCO917603:FCO918431 FMK917603:FMK918431 FWG917603:FWG918431 GGC917603:GGC918431 GPY917603:GPY918431 GZU917603:GZU918431 HJQ917603:HJQ918431 HTM917603:HTM918431 IDI917603:IDI918431 INE917603:INE918431 IXA917603:IXA918431 JGW917603:JGW918431 JQS917603:JQS918431 KAO917603:KAO918431 KKK917603:KKK918431 KUG917603:KUG918431 LEC917603:LEC918431 LNY917603:LNY918431 LXU917603:LXU918431 MHQ917603:MHQ918431 MRM917603:MRM918431 NBI917603:NBI918431 NLE917603:NLE918431 NVA917603:NVA918431 OEW917603:OEW918431 OOS917603:OOS918431 OYO917603:OYO918431 PIK917603:PIK918431 PSG917603:PSG918431 QCC917603:QCC918431 QLY917603:QLY918431 QVU917603:QVU918431 RFQ917603:RFQ918431 RPM917603:RPM918431 RZI917603:RZI918431 SJE917603:SJE918431 STA917603:STA918431 TCW917603:TCW918431 TMS917603:TMS918431 TWO917603:TWO918431 UGK917603:UGK918431 UQG917603:UQG918431 VAC917603:VAC918431 VJY917603:VJY918431 VTU917603:VTU918431 WDQ917603:WDQ918431 WNM917603:WNM918431 WXI917603:WXI918431 BG983139:BG983967 KW983139:KW983967 US983139:US983967 AEO983139:AEO983967 AOK983139:AOK983967 AYG983139:AYG983967 BIC983139:BIC983967 BRY983139:BRY983967 CBU983139:CBU983967 CLQ983139:CLQ983967 CVM983139:CVM983967 DFI983139:DFI983967 DPE983139:DPE983967 DZA983139:DZA983967 EIW983139:EIW983967 ESS983139:ESS983967 FCO983139:FCO983967 FMK983139:FMK983967 FWG983139:FWG983967 GGC983139:GGC983967 GPY983139:GPY983967 GZU983139:GZU983967 HJQ983139:HJQ983967 HTM983139:HTM983967 IDI983139:IDI983967 INE983139:INE983967 IXA983139:IXA983967 JGW983139:JGW983967 JQS983139:JQS983967 KAO983139:KAO983967 KKK983139:KKK983967 KUG983139:KUG983967 LEC983139:LEC983967 LNY983139:LNY983967 LXU983139:LXU983967 MHQ983139:MHQ983967 MRM983139:MRM983967 NBI983139:NBI983967 NLE983139:NLE983967 NVA983139:NVA983967 OEW983139:OEW983967 OOS983139:OOS983967 OYO983139:OYO983967 PIK983139:PIK983967 PSG983139:PSG983967 QCC983139:QCC983967 QLY983139:QLY983967 QVU983139:QVU983967 RFQ983139:RFQ983967 RPM983139:RPM983967 RZI983139:RZI983967 SJE983139:SJE983967 STA983139:STA983967 TCW983139:TCW983967 TMS983139:TMS983967 TWO983139:TWO983967 UGK983139:UGK983967 UQG983139:UQG983967 VAC983139:VAC983967 VJY983139:VJY983967 VTU983139:VTU983967 WDQ983139:WDQ983967 WNM983139:WNM983967 WXI983139:WXI983967 WXF983139:WXF983967 BD65635:BD66463 KT65635:KT66463 UP65635:UP66463 AEL65635:AEL66463 AOH65635:AOH66463 AYD65635:AYD66463 BHZ65635:BHZ66463 BRV65635:BRV66463 CBR65635:CBR66463 CLN65635:CLN66463 CVJ65635:CVJ66463 DFF65635:DFF66463 DPB65635:DPB66463 DYX65635:DYX66463 EIT65635:EIT66463 ESP65635:ESP66463 FCL65635:FCL66463 FMH65635:FMH66463 FWD65635:FWD66463 GFZ65635:GFZ66463 GPV65635:GPV66463 GZR65635:GZR66463 HJN65635:HJN66463 HTJ65635:HTJ66463 IDF65635:IDF66463 INB65635:INB66463 IWX65635:IWX66463 JGT65635:JGT66463 JQP65635:JQP66463 KAL65635:KAL66463 KKH65635:KKH66463 KUD65635:KUD66463 LDZ65635:LDZ66463 LNV65635:LNV66463 LXR65635:LXR66463 MHN65635:MHN66463 MRJ65635:MRJ66463 NBF65635:NBF66463 NLB65635:NLB66463 NUX65635:NUX66463 OET65635:OET66463 OOP65635:OOP66463 OYL65635:OYL66463 PIH65635:PIH66463 PSD65635:PSD66463 QBZ65635:QBZ66463 QLV65635:QLV66463 QVR65635:QVR66463 RFN65635:RFN66463 RPJ65635:RPJ66463 RZF65635:RZF66463 SJB65635:SJB66463 SSX65635:SSX66463 TCT65635:TCT66463 TMP65635:TMP66463 TWL65635:TWL66463 UGH65635:UGH66463 UQD65635:UQD66463 UZZ65635:UZZ66463 VJV65635:VJV66463 VTR65635:VTR66463 WDN65635:WDN66463 WNJ65635:WNJ66463 WXF65635:WXF66463 BD131171:BD131999 KT131171:KT131999 UP131171:UP131999 AEL131171:AEL131999 AOH131171:AOH131999 AYD131171:AYD131999 BHZ131171:BHZ131999 BRV131171:BRV131999 CBR131171:CBR131999 CLN131171:CLN131999 CVJ131171:CVJ131999 DFF131171:DFF131999 DPB131171:DPB131999 DYX131171:DYX131999 EIT131171:EIT131999 ESP131171:ESP131999 FCL131171:FCL131999 FMH131171:FMH131999 FWD131171:FWD131999 GFZ131171:GFZ131999 GPV131171:GPV131999 GZR131171:GZR131999 HJN131171:HJN131999 HTJ131171:HTJ131999 IDF131171:IDF131999 INB131171:INB131999 IWX131171:IWX131999 JGT131171:JGT131999 JQP131171:JQP131999 KAL131171:KAL131999 KKH131171:KKH131999 KUD131171:KUD131999 LDZ131171:LDZ131999 LNV131171:LNV131999 LXR131171:LXR131999 MHN131171:MHN131999 MRJ131171:MRJ131999 NBF131171:NBF131999 NLB131171:NLB131999 NUX131171:NUX131999 OET131171:OET131999 OOP131171:OOP131999 OYL131171:OYL131999 PIH131171:PIH131999 PSD131171:PSD131999 QBZ131171:QBZ131999 QLV131171:QLV131999 QVR131171:QVR131999 RFN131171:RFN131999 RPJ131171:RPJ131999 RZF131171:RZF131999 SJB131171:SJB131999 SSX131171:SSX131999 TCT131171:TCT131999 TMP131171:TMP131999 TWL131171:TWL131999 UGH131171:UGH131999 UQD131171:UQD131999 UZZ131171:UZZ131999 VJV131171:VJV131999 VTR131171:VTR131999 WDN131171:WDN131999 WNJ131171:WNJ131999 WXF131171:WXF131999 BD196707:BD197535 KT196707:KT197535 UP196707:UP197535 AEL196707:AEL197535 AOH196707:AOH197535 AYD196707:AYD197535 BHZ196707:BHZ197535 BRV196707:BRV197535 CBR196707:CBR197535 CLN196707:CLN197535 CVJ196707:CVJ197535 DFF196707:DFF197535 DPB196707:DPB197535 DYX196707:DYX197535 EIT196707:EIT197535 ESP196707:ESP197535 FCL196707:FCL197535 FMH196707:FMH197535 FWD196707:FWD197535 GFZ196707:GFZ197535 GPV196707:GPV197535 GZR196707:GZR197535 HJN196707:HJN197535 HTJ196707:HTJ197535 IDF196707:IDF197535 INB196707:INB197535 IWX196707:IWX197535 JGT196707:JGT197535 JQP196707:JQP197535 KAL196707:KAL197535 KKH196707:KKH197535 KUD196707:KUD197535 LDZ196707:LDZ197535 LNV196707:LNV197535 LXR196707:LXR197535 MHN196707:MHN197535 MRJ196707:MRJ197535 NBF196707:NBF197535 NLB196707:NLB197535 NUX196707:NUX197535 OET196707:OET197535 OOP196707:OOP197535 OYL196707:OYL197535 PIH196707:PIH197535 PSD196707:PSD197535 QBZ196707:QBZ197535 QLV196707:QLV197535 QVR196707:QVR197535 RFN196707:RFN197535 RPJ196707:RPJ197535 RZF196707:RZF197535 SJB196707:SJB197535 SSX196707:SSX197535 TCT196707:TCT197535 TMP196707:TMP197535 TWL196707:TWL197535 UGH196707:UGH197535 UQD196707:UQD197535 UZZ196707:UZZ197535 VJV196707:VJV197535 VTR196707:VTR197535 WDN196707:WDN197535 WNJ196707:WNJ197535 WXF196707:WXF197535 BD262243:BD263071 KT262243:KT263071 UP262243:UP263071 AEL262243:AEL263071 AOH262243:AOH263071 AYD262243:AYD263071 BHZ262243:BHZ263071 BRV262243:BRV263071 CBR262243:CBR263071 CLN262243:CLN263071 CVJ262243:CVJ263071 DFF262243:DFF263071 DPB262243:DPB263071 DYX262243:DYX263071 EIT262243:EIT263071 ESP262243:ESP263071 FCL262243:FCL263071 FMH262243:FMH263071 FWD262243:FWD263071 GFZ262243:GFZ263071 GPV262243:GPV263071 GZR262243:GZR263071 HJN262243:HJN263071 HTJ262243:HTJ263071 IDF262243:IDF263071 INB262243:INB263071 IWX262243:IWX263071 JGT262243:JGT263071 JQP262243:JQP263071 KAL262243:KAL263071 KKH262243:KKH263071 KUD262243:KUD263071 LDZ262243:LDZ263071 LNV262243:LNV263071 LXR262243:LXR263071 MHN262243:MHN263071 MRJ262243:MRJ263071 NBF262243:NBF263071 NLB262243:NLB263071 NUX262243:NUX263071 OET262243:OET263071 OOP262243:OOP263071 OYL262243:OYL263071 PIH262243:PIH263071 PSD262243:PSD263071 QBZ262243:QBZ263071 QLV262243:QLV263071 QVR262243:QVR263071 RFN262243:RFN263071 RPJ262243:RPJ263071 RZF262243:RZF263071 SJB262243:SJB263071 SSX262243:SSX263071 TCT262243:TCT263071 TMP262243:TMP263071 TWL262243:TWL263071 UGH262243:UGH263071 UQD262243:UQD263071 UZZ262243:UZZ263071 VJV262243:VJV263071 VTR262243:VTR263071 WDN262243:WDN263071 WNJ262243:WNJ263071 WXF262243:WXF263071 BD327779:BD328607 KT327779:KT328607 UP327779:UP328607 AEL327779:AEL328607 AOH327779:AOH328607 AYD327779:AYD328607 BHZ327779:BHZ328607 BRV327779:BRV328607 CBR327779:CBR328607 CLN327779:CLN328607 CVJ327779:CVJ328607 DFF327779:DFF328607 DPB327779:DPB328607 DYX327779:DYX328607 EIT327779:EIT328607 ESP327779:ESP328607 FCL327779:FCL328607 FMH327779:FMH328607 FWD327779:FWD328607 GFZ327779:GFZ328607 GPV327779:GPV328607 GZR327779:GZR328607 HJN327779:HJN328607 HTJ327779:HTJ328607 IDF327779:IDF328607 INB327779:INB328607 IWX327779:IWX328607 JGT327779:JGT328607 JQP327779:JQP328607 KAL327779:KAL328607 KKH327779:KKH328607 KUD327779:KUD328607 LDZ327779:LDZ328607 LNV327779:LNV328607 LXR327779:LXR328607 MHN327779:MHN328607 MRJ327779:MRJ328607 NBF327779:NBF328607 NLB327779:NLB328607 NUX327779:NUX328607 OET327779:OET328607 OOP327779:OOP328607 OYL327779:OYL328607 PIH327779:PIH328607 PSD327779:PSD328607 QBZ327779:QBZ328607 QLV327779:QLV328607 QVR327779:QVR328607 RFN327779:RFN328607 RPJ327779:RPJ328607 RZF327779:RZF328607 SJB327779:SJB328607 SSX327779:SSX328607 TCT327779:TCT328607 TMP327779:TMP328607 TWL327779:TWL328607 UGH327779:UGH328607 UQD327779:UQD328607 UZZ327779:UZZ328607 VJV327779:VJV328607 VTR327779:VTR328607 WDN327779:WDN328607 WNJ327779:WNJ328607 WXF327779:WXF328607 BD393315:BD394143 KT393315:KT394143 UP393315:UP394143 AEL393315:AEL394143 AOH393315:AOH394143 AYD393315:AYD394143 BHZ393315:BHZ394143 BRV393315:BRV394143 CBR393315:CBR394143 CLN393315:CLN394143 CVJ393315:CVJ394143 DFF393315:DFF394143 DPB393315:DPB394143 DYX393315:DYX394143 EIT393315:EIT394143 ESP393315:ESP394143 FCL393315:FCL394143 FMH393315:FMH394143 FWD393315:FWD394143 GFZ393315:GFZ394143 GPV393315:GPV394143 GZR393315:GZR394143 HJN393315:HJN394143 HTJ393315:HTJ394143 IDF393315:IDF394143 INB393315:INB394143 IWX393315:IWX394143 JGT393315:JGT394143 JQP393315:JQP394143 KAL393315:KAL394143 KKH393315:KKH394143 KUD393315:KUD394143 LDZ393315:LDZ394143 LNV393315:LNV394143 LXR393315:LXR394143 MHN393315:MHN394143 MRJ393315:MRJ394143 NBF393315:NBF394143 NLB393315:NLB394143 NUX393315:NUX394143 OET393315:OET394143 OOP393315:OOP394143 OYL393315:OYL394143 PIH393315:PIH394143 PSD393315:PSD394143 QBZ393315:QBZ394143 QLV393315:QLV394143 QVR393315:QVR394143 RFN393315:RFN394143 RPJ393315:RPJ394143 RZF393315:RZF394143 SJB393315:SJB394143 SSX393315:SSX394143 TCT393315:TCT394143 TMP393315:TMP394143 TWL393315:TWL394143 UGH393315:UGH394143 UQD393315:UQD394143 UZZ393315:UZZ394143 VJV393315:VJV394143 VTR393315:VTR394143 WDN393315:WDN394143 WNJ393315:WNJ394143 WXF393315:WXF394143 BD458851:BD459679 KT458851:KT459679 UP458851:UP459679 AEL458851:AEL459679 AOH458851:AOH459679 AYD458851:AYD459679 BHZ458851:BHZ459679 BRV458851:BRV459679 CBR458851:CBR459679 CLN458851:CLN459679 CVJ458851:CVJ459679 DFF458851:DFF459679 DPB458851:DPB459679 DYX458851:DYX459679 EIT458851:EIT459679 ESP458851:ESP459679 FCL458851:FCL459679 FMH458851:FMH459679 FWD458851:FWD459679 GFZ458851:GFZ459679 GPV458851:GPV459679 GZR458851:GZR459679 HJN458851:HJN459679 HTJ458851:HTJ459679 IDF458851:IDF459679 INB458851:INB459679 IWX458851:IWX459679 JGT458851:JGT459679 JQP458851:JQP459679 KAL458851:KAL459679 KKH458851:KKH459679 KUD458851:KUD459679 LDZ458851:LDZ459679 LNV458851:LNV459679 LXR458851:LXR459679 MHN458851:MHN459679 MRJ458851:MRJ459679 NBF458851:NBF459679 NLB458851:NLB459679 NUX458851:NUX459679 OET458851:OET459679 OOP458851:OOP459679 OYL458851:OYL459679 PIH458851:PIH459679 PSD458851:PSD459679 QBZ458851:QBZ459679 QLV458851:QLV459679 QVR458851:QVR459679 RFN458851:RFN459679 RPJ458851:RPJ459679 RZF458851:RZF459679 SJB458851:SJB459679 SSX458851:SSX459679 TCT458851:TCT459679 TMP458851:TMP459679 TWL458851:TWL459679 UGH458851:UGH459679 UQD458851:UQD459679 UZZ458851:UZZ459679 VJV458851:VJV459679 VTR458851:VTR459679 WDN458851:WDN459679 WNJ458851:WNJ459679 WXF458851:WXF459679 BD524387:BD525215 KT524387:KT525215 UP524387:UP525215 AEL524387:AEL525215 AOH524387:AOH525215 AYD524387:AYD525215 BHZ524387:BHZ525215 BRV524387:BRV525215 CBR524387:CBR525215 CLN524387:CLN525215 CVJ524387:CVJ525215 DFF524387:DFF525215 DPB524387:DPB525215 DYX524387:DYX525215 EIT524387:EIT525215 ESP524387:ESP525215 FCL524387:FCL525215 FMH524387:FMH525215 FWD524387:FWD525215 GFZ524387:GFZ525215 GPV524387:GPV525215 GZR524387:GZR525215 HJN524387:HJN525215 HTJ524387:HTJ525215 IDF524387:IDF525215 INB524387:INB525215 IWX524387:IWX525215 JGT524387:JGT525215 JQP524387:JQP525215 KAL524387:KAL525215 KKH524387:KKH525215 KUD524387:KUD525215 LDZ524387:LDZ525215 LNV524387:LNV525215 LXR524387:LXR525215 MHN524387:MHN525215 MRJ524387:MRJ525215 NBF524387:NBF525215 NLB524387:NLB525215 NUX524387:NUX525215 OET524387:OET525215 OOP524387:OOP525215 OYL524387:OYL525215 PIH524387:PIH525215 PSD524387:PSD525215 QBZ524387:QBZ525215 QLV524387:QLV525215 QVR524387:QVR525215 RFN524387:RFN525215 RPJ524387:RPJ525215 RZF524387:RZF525215 SJB524387:SJB525215 SSX524387:SSX525215 TCT524387:TCT525215 TMP524387:TMP525215 TWL524387:TWL525215 UGH524387:UGH525215 UQD524387:UQD525215 UZZ524387:UZZ525215 VJV524387:VJV525215 VTR524387:VTR525215 WDN524387:WDN525215 WNJ524387:WNJ525215 WXF524387:WXF525215 BD589923:BD590751 KT589923:KT590751 UP589923:UP590751 AEL589923:AEL590751 AOH589923:AOH590751 AYD589923:AYD590751 BHZ589923:BHZ590751 BRV589923:BRV590751 CBR589923:CBR590751 CLN589923:CLN590751 CVJ589923:CVJ590751 DFF589923:DFF590751 DPB589923:DPB590751 DYX589923:DYX590751 EIT589923:EIT590751 ESP589923:ESP590751 FCL589923:FCL590751 FMH589923:FMH590751 FWD589923:FWD590751 GFZ589923:GFZ590751 GPV589923:GPV590751 GZR589923:GZR590751 HJN589923:HJN590751 HTJ589923:HTJ590751 IDF589923:IDF590751 INB589923:INB590751 IWX589923:IWX590751 JGT589923:JGT590751 JQP589923:JQP590751 KAL589923:KAL590751 KKH589923:KKH590751 KUD589923:KUD590751 LDZ589923:LDZ590751 LNV589923:LNV590751 LXR589923:LXR590751 MHN589923:MHN590751 MRJ589923:MRJ590751 NBF589923:NBF590751 NLB589923:NLB590751 NUX589923:NUX590751 OET589923:OET590751 OOP589923:OOP590751 OYL589923:OYL590751 PIH589923:PIH590751 PSD589923:PSD590751 QBZ589923:QBZ590751 QLV589923:QLV590751 QVR589923:QVR590751 RFN589923:RFN590751 RPJ589923:RPJ590751 RZF589923:RZF590751 SJB589923:SJB590751 SSX589923:SSX590751 TCT589923:TCT590751 TMP589923:TMP590751 TWL589923:TWL590751 UGH589923:UGH590751 UQD589923:UQD590751 UZZ589923:UZZ590751 VJV589923:VJV590751 VTR589923:VTR590751 WDN589923:WDN590751 WNJ589923:WNJ590751 WXF589923:WXF590751 BD655459:BD656287 KT655459:KT656287 UP655459:UP656287 AEL655459:AEL656287 AOH655459:AOH656287 AYD655459:AYD656287 BHZ655459:BHZ656287 BRV655459:BRV656287 CBR655459:CBR656287 CLN655459:CLN656287 CVJ655459:CVJ656287 DFF655459:DFF656287 DPB655459:DPB656287 DYX655459:DYX656287 EIT655459:EIT656287 ESP655459:ESP656287 FCL655459:FCL656287 FMH655459:FMH656287 FWD655459:FWD656287 GFZ655459:GFZ656287 GPV655459:GPV656287 GZR655459:GZR656287 HJN655459:HJN656287 HTJ655459:HTJ656287 IDF655459:IDF656287 INB655459:INB656287 IWX655459:IWX656287 JGT655459:JGT656287 JQP655459:JQP656287 KAL655459:KAL656287 KKH655459:KKH656287 KUD655459:KUD656287 LDZ655459:LDZ656287 LNV655459:LNV656287 LXR655459:LXR656287 MHN655459:MHN656287 MRJ655459:MRJ656287 NBF655459:NBF656287 NLB655459:NLB656287 NUX655459:NUX656287 OET655459:OET656287 OOP655459:OOP656287 OYL655459:OYL656287 PIH655459:PIH656287 PSD655459:PSD656287 QBZ655459:QBZ656287 QLV655459:QLV656287 QVR655459:QVR656287 RFN655459:RFN656287 RPJ655459:RPJ656287 RZF655459:RZF656287 SJB655459:SJB656287 SSX655459:SSX656287 TCT655459:TCT656287 TMP655459:TMP656287 TWL655459:TWL656287 UGH655459:UGH656287 UQD655459:UQD656287 UZZ655459:UZZ656287 VJV655459:VJV656287 VTR655459:VTR656287 WDN655459:WDN656287 WNJ655459:WNJ656287 WXF655459:WXF656287 BD720995:BD721823 KT720995:KT721823 UP720995:UP721823 AEL720995:AEL721823 AOH720995:AOH721823 AYD720995:AYD721823 BHZ720995:BHZ721823 BRV720995:BRV721823 CBR720995:CBR721823 CLN720995:CLN721823 CVJ720995:CVJ721823 DFF720995:DFF721823 DPB720995:DPB721823 DYX720995:DYX721823 EIT720995:EIT721823 ESP720995:ESP721823 FCL720995:FCL721823 FMH720995:FMH721823 FWD720995:FWD721823 GFZ720995:GFZ721823 GPV720995:GPV721823 GZR720995:GZR721823 HJN720995:HJN721823 HTJ720995:HTJ721823 IDF720995:IDF721823 INB720995:INB721823 IWX720995:IWX721823 JGT720995:JGT721823 JQP720995:JQP721823 KAL720995:KAL721823 KKH720995:KKH721823 KUD720995:KUD721823 LDZ720995:LDZ721823 LNV720995:LNV721823 LXR720995:LXR721823 MHN720995:MHN721823 MRJ720995:MRJ721823 NBF720995:NBF721823 NLB720995:NLB721823 NUX720995:NUX721823 OET720995:OET721823 OOP720995:OOP721823 OYL720995:OYL721823 PIH720995:PIH721823 PSD720995:PSD721823 QBZ720995:QBZ721823 QLV720995:QLV721823 QVR720995:QVR721823 RFN720995:RFN721823 RPJ720995:RPJ721823 RZF720995:RZF721823 SJB720995:SJB721823 SSX720995:SSX721823 TCT720995:TCT721823 TMP720995:TMP721823 TWL720995:TWL721823 UGH720995:UGH721823 UQD720995:UQD721823 UZZ720995:UZZ721823 VJV720995:VJV721823 VTR720995:VTR721823 WDN720995:WDN721823 WNJ720995:WNJ721823 WXF720995:WXF721823 BD786531:BD787359 KT786531:KT787359 UP786531:UP787359 AEL786531:AEL787359 AOH786531:AOH787359 AYD786531:AYD787359 BHZ786531:BHZ787359 BRV786531:BRV787359 CBR786531:CBR787359 CLN786531:CLN787359 CVJ786531:CVJ787359 DFF786531:DFF787359 DPB786531:DPB787359 DYX786531:DYX787359 EIT786531:EIT787359 ESP786531:ESP787359 FCL786531:FCL787359 FMH786531:FMH787359 FWD786531:FWD787359 GFZ786531:GFZ787359 GPV786531:GPV787359 GZR786531:GZR787359 HJN786531:HJN787359 HTJ786531:HTJ787359 IDF786531:IDF787359 INB786531:INB787359 IWX786531:IWX787359 JGT786531:JGT787359 JQP786531:JQP787359 KAL786531:KAL787359 KKH786531:KKH787359 KUD786531:KUD787359 LDZ786531:LDZ787359 LNV786531:LNV787359 LXR786531:LXR787359 MHN786531:MHN787359 MRJ786531:MRJ787359 NBF786531:NBF787359 NLB786531:NLB787359 NUX786531:NUX787359 OET786531:OET787359 OOP786531:OOP787359 OYL786531:OYL787359 PIH786531:PIH787359 PSD786531:PSD787359 QBZ786531:QBZ787359 QLV786531:QLV787359 QVR786531:QVR787359 RFN786531:RFN787359 RPJ786531:RPJ787359 RZF786531:RZF787359 SJB786531:SJB787359 SSX786531:SSX787359 TCT786531:TCT787359 TMP786531:TMP787359 TWL786531:TWL787359 UGH786531:UGH787359 UQD786531:UQD787359 UZZ786531:UZZ787359 VJV786531:VJV787359 VTR786531:VTR787359 WDN786531:WDN787359 WNJ786531:WNJ787359 WXF786531:WXF787359 BD852067:BD852895 KT852067:KT852895 UP852067:UP852895 AEL852067:AEL852895 AOH852067:AOH852895 AYD852067:AYD852895 BHZ852067:BHZ852895 BRV852067:BRV852895 CBR852067:CBR852895 CLN852067:CLN852895 CVJ852067:CVJ852895 DFF852067:DFF852895 DPB852067:DPB852895 DYX852067:DYX852895 EIT852067:EIT852895 ESP852067:ESP852895 FCL852067:FCL852895 FMH852067:FMH852895 FWD852067:FWD852895 GFZ852067:GFZ852895 GPV852067:GPV852895 GZR852067:GZR852895 HJN852067:HJN852895 HTJ852067:HTJ852895 IDF852067:IDF852895 INB852067:INB852895 IWX852067:IWX852895 JGT852067:JGT852895 JQP852067:JQP852895 KAL852067:KAL852895 KKH852067:KKH852895 KUD852067:KUD852895 LDZ852067:LDZ852895 LNV852067:LNV852895 LXR852067:LXR852895 MHN852067:MHN852895 MRJ852067:MRJ852895 NBF852067:NBF852895 NLB852067:NLB852895 NUX852067:NUX852895 OET852067:OET852895 OOP852067:OOP852895 OYL852067:OYL852895 PIH852067:PIH852895 PSD852067:PSD852895 QBZ852067:QBZ852895 QLV852067:QLV852895 QVR852067:QVR852895 RFN852067:RFN852895 RPJ852067:RPJ852895 RZF852067:RZF852895 SJB852067:SJB852895 SSX852067:SSX852895 TCT852067:TCT852895 TMP852067:TMP852895 TWL852067:TWL852895 UGH852067:UGH852895 UQD852067:UQD852895 UZZ852067:UZZ852895 VJV852067:VJV852895 VTR852067:VTR852895 WDN852067:WDN852895 WNJ852067:WNJ852895 WXF852067:WXF852895 BD917603:BD918431 KT917603:KT918431 UP917603:UP918431 AEL917603:AEL918431 AOH917603:AOH918431 AYD917603:AYD918431 BHZ917603:BHZ918431 BRV917603:BRV918431 CBR917603:CBR918431 CLN917603:CLN918431 CVJ917603:CVJ918431 DFF917603:DFF918431 DPB917603:DPB918431 DYX917603:DYX918431 EIT917603:EIT918431 ESP917603:ESP918431 FCL917603:FCL918431 FMH917603:FMH918431 FWD917603:FWD918431 GFZ917603:GFZ918431 GPV917603:GPV918431 GZR917603:GZR918431 HJN917603:HJN918431 HTJ917603:HTJ918431 IDF917603:IDF918431 INB917603:INB918431 IWX917603:IWX918431 JGT917603:JGT918431 JQP917603:JQP918431 KAL917603:KAL918431 KKH917603:KKH918431 KUD917603:KUD918431 LDZ917603:LDZ918431 LNV917603:LNV918431 LXR917603:LXR918431 MHN917603:MHN918431 MRJ917603:MRJ918431 NBF917603:NBF918431 NLB917603:NLB918431 NUX917603:NUX918431 OET917603:OET918431 OOP917603:OOP918431 OYL917603:OYL918431 PIH917603:PIH918431 PSD917603:PSD918431 QBZ917603:QBZ918431 QLV917603:QLV918431 QVR917603:QVR918431 RFN917603:RFN918431 RPJ917603:RPJ918431 RZF917603:RZF918431 SJB917603:SJB918431 SSX917603:SSX918431 TCT917603:TCT918431 TMP917603:TMP918431 TWL917603:TWL918431 UGH917603:UGH918431 UQD917603:UQD918431 UZZ917603:UZZ918431 VJV917603:VJV918431 VTR917603:VTR918431 WDN917603:WDN918431 WNJ917603:WNJ918431 WXF917603:WXF918431 BD983139:BD983967 KT983139:KT983967 UP983139:UP983967 AEL983139:AEL983967 AOH983139:AOH983967 AYD983139:AYD983967 BHZ983139:BHZ983967 BRV983139:BRV983967 CBR983139:CBR983967 CLN983139:CLN983967 CVJ983139:CVJ983967 DFF983139:DFF983967 DPB983139:DPB983967 DYX983139:DYX983967 EIT983139:EIT983967 ESP983139:ESP983967 FCL983139:FCL983967 FMH983139:FMH983967 FWD983139:FWD983967 GFZ983139:GFZ983967 GPV983139:GPV983967 GZR983139:GZR983967 HJN983139:HJN983967 HTJ983139:HTJ983967 IDF983139:IDF983967 INB983139:INB983967 IWX983139:IWX983967 JGT983139:JGT983967 JQP983139:JQP983967 KAL983139:KAL983967 KKH983139:KKH983967 KUD983139:KUD983967 LDZ983139:LDZ983967 LNV983139:LNV983967 LXR983139:LXR983967 MHN983139:MHN983967 MRJ983139:MRJ983967 NBF983139:NBF983967 NLB983139:NLB983967 NUX983139:NUX983967 OET983139:OET983967 OOP983139:OOP983967 OYL983139:OYL983967 PIH983139:PIH983967 PSD983139:PSD983967 QBZ983139:QBZ983967 QLV983139:QLV983967 QVR983139:QVR983967 RFN983139:RFN983967 RPJ983139:RPJ983967 RZF983139:RZF983967 SJB983139:SJB983967 SSX983139:SSX983967 TCT983139:TCT983967 TMP983139:TMP983967 TWL983139:TWL983967 UGH983139:UGH983967 UQD983139:UQD983967 UZZ983139:UZZ983967 VJV983139:VJV983967 VTR983139:VTR983967 WDN983139:WDN983967 WNJ983139:WNJ983967 BJ15 BJ121 WXI15 WXI121 WNM15 WNM121 WDQ15 WDQ121 VTU15 VTU121 VJY15 VJY121 VAC15 VAC121 UQG15 UQG121 UGK15 UGK121 TWO15 TWO121 TMS15 TMS121 TCW15 TCW121 STA15 STA121 SJE15 SJE121 RZI15 RZI121 RPM15 RPM121 RFQ15 RFQ121 QVU15 QVU121 QLY15 QLY121 QCC15 QCC121 PSG15 PSG121 PIK15 PIK121 OYO15 OYO121 OOS15 OOS121 OEW15 OEW121 NVA15 NVA121 NLE15 NLE121 NBI15 NBI121 MRM15 MRM121 MHQ15 MHQ121 LXU15 LXU121 LNY15 LNY121 LEC15 LEC121 KUG15 KUG121 KKK15 KKK121 KAO15 KAO121 JQS15 JQS121 JGW15 JGW121 IXA15 IXA121 INE15 INE121 IDI15 IDI121 HTM15 HTM121 HJQ15 HJQ121 GZU15 GZU121 GPY15 GPY121 GGC15 GGC121 FWG15 FWG121 FMK15 FMK121 FCO15 FCO121 ESS15 ESS121 EIW15 EIW121 DZA15 DZA121 DPE15 DPE121 DFI15 DFI121 CVM15 CVM121 CLQ15 CLQ121 CBU15 CBU121 BRY15 BRY121 BIC15 BIC121 AYG15 AYG121 AOK15 AOK121 AEO15 AEO121 US15 US121 KW15 KW121 WXL15 WXL121 WNP15 WNP121 WDT15 WDT121 VTX15 VTX121 VKB15 VKB121 VAF15 VAF121 UQJ15 UQJ121 UGN15 UGN121 TWR15 TWR121 TMV15 TMV121 TCZ15 TCZ121 STD15 STD121 SJH15 SJH121 RZL15 RZL121 RPP15 RPP121 RFT15 RFT121 QVX15 QVX121 QMB15 QMB121 QCF15 QCF121 PSJ15 PSJ121 PIN15 PIN121 OYR15 OYR121 OOV15 OOV121 OEZ15 OEZ121 NVD15 NVD121 NLH15 NLH121 NBL15 NBL121 MRP15 MRP121 MHT15 MHT121 LXX15 LXX121 LOB15 LOB121 LEF15 LEF121 KUJ15 KUJ121 KKN15 KKN121 KAR15 KAR121 JQV15 JQV121 JGZ15 JGZ121 IXD15 IXD121 INH15 INH121 IDL15 IDL121 HTP15 HTP121 HJT15 HJT121 GZX15 GZX121 GQB15 GQB121 GGF15 GGF121 FWJ15 FWJ121 FMN15 FMN121 FCR15 FCR121 ESV15 ESV121 EIZ15 EIZ121 DZD15 DZD121 DPH15 DPH121 DFL15 DFL121 CVP15 CVP121 CLT15 CLT121 CBX15 CBX121 BSB15 BSB121 BIF15 BIF121 AYJ15 AYJ121 AON15 AON121 AER15 AER121 UV15 UV121 KZ15 KZ121 WXF15 WXF121 WNJ15 WNJ121 WDN15 WDN121 VTR15 VTR121 VJV15 VJV121 UZZ15 UZZ121 UQD15 UQD121 UGH15 UGH121 TWL15 TWL121 TMP15 TMP121 TCT15 TCT121 SSX15 SSX121 SJB15 SJB121 RZF15 RZF121 RPJ15 RPJ121 RFN15 RFN121 QVR15 QVR121 QLV15 QLV121 QBZ15 QBZ121 PSD15 PSD121 PIH15 PIH121 OYL15 OYL121 OOP15 OOP121 OET15 OET121 NUX15 NUX121 NLB15 NLB121 NBF15 NBF121 MRJ15 MRJ121 MHN15 MHN121 LXR15 LXR121 LNV15 LNV121 LDZ15 LDZ121 KUD15 KUD121 KKH15 KKH121 KAL15 KAL121 JQP15 JQP121 JGT15 JGT121 IWX15 IWX121 INB15 INB121 IDF15 IDF121 HTJ15 HTJ121 HJN15 HJN121 GZR15 GZR121 GPV15 GPV121 GFZ15 GFZ121 FWD15 FWD121 FMH15 FMH121 FCL15 FCL121 ESP15 ESP121 EIT15 EIT121 DYX15 DYX121 DPB15 DPB121 DFF15 DFF121 CVJ15 CVJ121 CLN15 CLN121 CBR15 CBR121 BRV15 BRV121 BHZ15 BHZ121 AYD15 AYD121 AOH15 AOH121 AEL15 AEL121 UP15 UP121 KT15 KT121 BG15 BD15 BD121 BG121 VTS365:VTS367 VJW365:VJW367 VAA365:VAA367 UQE365:UQE367 UGI365:UGI367 TWM365:TWM367 TMQ365:TMQ367 TCU365:TCU367 SSY365:SSY367 SJC365:SJC367 RZG365:RZG367 RPK365:RPK367 RFO365:RFO367 QVS365:QVS367 QLW365:QLW367 QCA365:QCA367 PSE365:PSE367 PII365:PII367 OYM365:OYM367 OOQ365:OOQ367 OEU365:OEU367 NUY365:NUY367 NLC365:NLC367 NBG365:NBG367 MRK365:MRK367 MHO365:MHO367 LXS365:LXS367 LNW365:LNW367 LEA365:LEA367 KUE365:KUE367 KKI365:KKI367 KAM365:KAM367 JQQ365:JQQ367 JGU365:JGU367 IWY365:IWY367 INC365:INC367 IDG365:IDG367 HTK365:HTK367 HJO365:HJO367 GZS365:GZS367 GPW365:GPW367 GGA365:GGA367 FWE365:FWE367 FMI365:FMI367 FCM365:FCM367 ESQ365:ESQ367 EIU365:EIU367 DYY365:DYY367 DPC365:DPC367 DFG365:DFG367 CVK365:CVK367 CLO365:CLO367 CBS365:CBS367 BRW365:BRW367 BIA365:BIA367 AYE365:AYE367 AOI365:AOI367 AEM365:AEM367 UQ365:UQ367 KU365:KU367 WXJ365:WXJ367 WNN365:WNN367 WDR365:WDR367 VTV365:VTV367 VJZ365:VJZ367 VAD365:VAD367 UQH365:UQH367 UGL365:UGL367 TWP365:TWP367 TMT365:TMT367 TCX365:TCX367 STB365:STB367 SJF365:SJF367 RZJ365:RZJ367 RPN365:RPN367 RFR365:RFR367 QVV365:QVV367 QLZ365:QLZ367 QCD365:QCD367 PSH365:PSH367 PIL365:PIL367 OYP365:OYP367 OOT365:OOT367 OEX365:OEX367 NVB365:NVB367 NLF365:NLF367 NBJ365:NBJ367 MRN365:MRN367 MHR365:MHR367 LXV365:LXV367 LNZ365:LNZ367 LED365:LED367 KUH365:KUH367 KKL365:KKL367 KAP365:KAP367 JQT365:JQT367 JGX365:JGX367 IXB365:IXB367 INF365:INF367 IDJ365:IDJ367 HTN365:HTN367 HJR365:HJR367 GZV365:GZV367 GPZ365:GPZ367 GGD365:GGD367 FWH365:FWH367 FML365:FML367 FCP365:FCP367 EST365:EST367 EIX365:EIX367 DZB365:DZB367 DPF365:DPF367 DFJ365:DFJ367 CVN365:CVN367 CLR365:CLR367 CBV365:CBV367 BRZ365:BRZ367 BID365:BID367 AYH365:AYH367 AOL365:AOL367 AEP365:AEP367 UT365:UT367 KX365:KX367 WXD365:WXD367 WNH365:WNH367 WDL365:WDL367 VTP365:VTP367 VJT365:VJT367 UZX365:UZX367 UQB365:UQB367 UGF365:UGF367 TWJ365:TWJ367 TMN365:TMN367 TCR365:TCR367 SSV365:SSV367 SIZ365:SIZ367 RZD365:RZD367 RPH365:RPH367 RFL365:RFL367 QVP365:QVP367 QLT365:QLT367 QBX365:QBX367 PSB365:PSB367 PIF365:PIF367 OYJ365:OYJ367 OON365:OON367 OER365:OER367 NUV365:NUV367 NKZ365:NKZ367 NBD365:NBD367 MRH365:MRH367 MHL365:MHL367 LXP365:LXP367 LNT365:LNT367 LDX365:LDX367 KUB365:KUB367 KKF365:KKF367 KAJ365:KAJ367 JQN365:JQN367 JGR365:JGR367 IWV365:IWV367 IMZ365:IMZ367 IDD365:IDD367 HTH365:HTH367 HJL365:HJL367 GZP365:GZP367 GPT365:GPT367 GFX365:GFX367 FWB365:FWB367 FMF365:FMF367 FCJ365:FCJ367 ESN365:ESN367 EIR365:EIR367 DYV365:DYV367 DOZ365:DOZ367 DFD365:DFD367 CVH365:CVH367 CLL365:CLL367 CBP365:CBP367 BRT365:BRT367 BHX365:BHX367 AYB365:AYB367 AOF365:AOF367 AEJ365:AEJ367 UN365:UN367 KR365:KR367 WXG365:WXG367 WNK365:WNK367 BF240:BF241 BK234 BH321:BH322 BH29 BSE174 BH37 WWX139:WWX142 UPR116 UFV116 TVZ116 TMD116 TCH116 SSL116 SIP116 RYT116 ROX116 RFB116 QVF116 QLJ116 QBN116 PRR116 PHV116 OXZ116 OOD116 OEH116 NUL116 NKP116 NAT116 MQX116 MHB116 LXF116 LNJ116 LDN116 KTR116 KJV116 JZZ116 JQD116 JGH116 IWL116 IMP116 ICT116 HSX116 HJB116 GZF116 GPJ116 GFN116 FVR116 FLV116 FBZ116 ESD116 EIH116 DYL116 DOP116 DET116 CUX116 CLB116 CBF116 BRJ116 BHN116 AXR116 WWW116 WNA116 WDE116 VTI116 VJM116 UZQ116 UPU116 UFY116 TWC116 TMG116 TCK116 SSO116 SIS116 RYW116 RPA116 RFE116 QVI116 QLM116 QBQ116 PRU116 PHY116 OYC116 OOG116 OEK116 NUO116 NKS116 NAW116 MRA116 MHE116 LXI116 LNM116 LDQ116 KTU116 KJY116 KAC116 JQG116 JGK116 IWO116 IMS116 ICW116 HTA116 HJE116 GZI116 GPM116 GFQ116 FVU116 FLY116 FCC116 ESG116 EIK116 DYO116 DOS116 DEW116 CVA116 CLE116 CBI116 BRM116 BHQ116 AXU116 ANY116 KK116 UG116 AEC116 WWZ116 WND116 WDH116 VTL116 VJP116 UZT116 UPX116 UGB116 TWF116 TMJ116 TCN116 SSR116 SIV116 RYZ116 RPD116 RFH116 QVL116 QLP116 QBT116 PRX116 PIB116 OYF116 OOJ116 OEN116 NUR116 NKV116 NAZ116 MRD116 MHH116 LXL116 LNP116 LDT116 KTX116 KKB116 KAF116 JQJ116 JGN116 IWR116 IMV116 ICZ116 HTD116 HJH116 GZL116 GPP116 GFT116 FVX116 FMB116 FCF116 ESJ116 EIN116 DYR116 DOV116 DEZ116 CVD116 CLH116 CBL116 BRP116 BHT116 AXX116 AOB116 AEF116 UJ116 KN116 ANV116 ADZ116 UD116 KH116 WWT116 WMX116 WDB116 KD117:KD118 VTF116 VTP137 VJT137 UZX137 UQB137 UGF137 TWJ137 TMN137 TCR137 SSV137 SIZ137 RZD137 RPH137 RFL137 QVP137 QLT137 QBX137 PSB137 PIF137 OYJ137 OON137 OER137 NUV137 NKZ137 NBD137 MRH137 MHL137 LXP137 LNT137 LDX137 KUB137 KKF137 KAJ137 JQN137 JGR137 IWV137 IMZ137 IDD137 HTH137 HJL137 GZP137 GPT137 GFX137 FWB137 FMF137 FCJ137 ESN137 EIR137 DYV137 DOZ137 DFD137 CVH137 CLL137 CBP137 BRT137 BHX137 AYB137 AOF137 AEJ137 UN137 KR137 BJ137:BJ138 WXG137 WNK137 WDO137 VTS137 VJW137 VAA137 UQE137 UGI137 TWM137 TMQ137 TCU137 SSY137 SJC137 RZG137 RPK137 RFO137 QVS137 QLW137 QCA137 PSE137 PII137 OYM137 OOQ137 OEU137 NUY137 NLC137 NBG137 MRK137 MHO137 LXS137 LNW137 LEA137 KUE137 KKI137 KAM137 JQQ137 JGU137 IWY137 INC137 IDG137 HTK137 HJO137 GZS137 GPW137 GGA137 FWE137 FMI137 FCM137 ESQ137 EIU137 DYY137 DPC137 DFG137 CVK137 CLO137 CBS137 BRW137 BIA137 AYE137 AOI137 AEM137 UQ137 KU137 WDA138 WXJ137 WNN137 WDR137 VTV137 VJZ137 VAD137 UQH137 UGL137 TWP137 TMT137 TCX137 STB137 SJF137 RZJ137 RPN137 RFR137 QVV137 QLZ137 QCD137 PSH137 PIL137 OYP137 OOT137 OEX137 NVB137 NLF137 NBJ137 MRN137 MHR137 LXV137 LNZ137 LED137 KUH137 KKL137 KAP137 JQT137 JGX137 IXB137 INF137 IDJ137 HTN137 HJR137 GZV137 GPZ137 GGD137 FWH137 FML137 FCP137 EST137 EIX137 DZB137 DPF137 DFJ137 CVN137 CLR137 CBV137 BRZ137 BID137 AYH137 AOL137 AEP137 UT137 KX137 WXD137 VTE138 BL39 WNH137 BG126:BG127 AEP134 BI244:BI248 BE123:BE125 WNK237 WXG237 KR236:KR237 UN236:UN237 AEJ236:AEJ237 AOF236:AOF237 AYB236:AYB237 BHX236:BHX237 BRT236:BRT237 CBP236:CBP237 CLL236:CLL237 CVH236:CVH237 DFD236:DFD237 DOZ236:DOZ237 DYV236:DYV237 EIR236:EIR237 ESN236:ESN237 FCJ236:FCJ237 FMF236:FMF237 FWB236:FWB237 GFX236:GFX237 GPT236:GPT237 GZP236:GZP237 HJL236:HJL237 HTH236:HTH237 IDD236:IDD237 IMZ236:IMZ237 IWV236:IWV237 JGR236:JGR237 JQN236:JQN237 KAJ236:KAJ237 KKF236:KKF237 KUB236:KUB237 LDX236:LDX237 LNT236:LNT237 LXP236:LXP237 MHL236:MHL237 MRH236:MRH237 NBD236:NBD237 NKZ236:NKZ237 NUV236:NUV237 OER236:OER237 OON236:OON237 OYJ236:OYJ237 PIF236:PIF237 PSB236:PSB237 QBX236:QBX237 QLT236:QLT237 QVP236:QVP237 RFL236:RFL237 RPH236:RPH237 RZD236:RZD237 SIZ236:SIZ237 SSV236:SSV237 TCR236:TCR237 TMN236:TMN237 TWJ236:TWJ237 UGF236:UGF237 UQB236:UQB237 UZX236:UZX237 VJT236:VJT237 VTP236:VTP237 WDL236:WDL237 WNH236:WNH237 WXD236:WXD237 KX237 UT237 AEP237 AOL237 AYH237 BID237 BRZ237 CBV237 CLR237 CVN237 DFJ237 DPF237 DZB237 EIX237 EST237 FCP237 FML237 FWH237 GGD237 GPZ237 GZV237 HJR237 HTN237 IDJ237 INF237 IXB237 JGX237 JQT237 KAP237 KKL237 KUH237 LED237 LNZ237 LXV237 MHR237 MRN237 NBJ237 NLF237 NVB237 OEX237 OOT237 OYP237 PIL237 PSH237 QCD237 QLZ237 QVV237 RFR237 RPN237 RZJ237 SJF237 STB237 TCX237 TMT237 TWP237 UGL237 UQH237 VAD237 VJZ237 VTV237 WDR237 WNN237 WXJ237 KU237 UQ237 AEM237 AOI237 AYE237 BIA237 BRW237 CBS237 CLO237 CVK237 DFG237 DPC237 DYY237 EIU237 ESQ237 FCM237 FMI237 FWE237 GGA237 GPW237 GZS237 HJO237 HTK237 IDG237 INC237 IWY237 JGU237 JQQ237 KAM237 KKI237 KUE237 LEA237 LNW237 LXS237 MHO237 MRK237 NBG237 NLC237 NUY237 OEU237 OOQ237 OYM237 PII237 PSE237 QCA237 QLW237 QVS237 RFO237 RPK237 RZG237 SJC237 SSY237 TCU237 TMQ237 TWM237 UGI237 UQE237 VAA237 VJW237 VTS237 WDO237 BJ237 BG237 WDO365:WDO367 VJU238 UR135 BD198 BJ198 BHZ70:BHZ71 BRV70:BRV71 CBR70:CBR71 CLN70:CLN71 CVJ70:CVJ71 DFF70:DFF71 DPB70:DPB71 DYX70:DYX71 EIT70:EIT71 ESP70:ESP71 FCL70:FCL71 FMH70:FMH71 FWD70:FWD71 GFZ70:GFZ71 GPV70:GPV71 GZR70:GZR71 HJN70:HJN71 HTJ70:HTJ71 IDF70:IDF71 INB70:INB71 IWX70:IWX71 JGT70:JGT71 JQP70:JQP71 KAL70:KAL71 KKH70:KKH71 KUD70:KUD71 LDZ70:LDZ71 LNV70:LNV71 LXR70:LXR71 MHN70:MHN71 MRJ70:MRJ71 NBF70:NBF71 NLB70:NLB71 NUX70:NUX71 OET70:OET71 OOP70:OOP71 OYL70:OYL71 PIH70:PIH71 PSD70:PSD71 QBZ70:QBZ71 QLV70:QLV71 QVR70:QVR71 RFN70:RFN71 RPJ70:RPJ71 RZF70:RZF71 SJB70:SJB71 SSX70:SSX71 TCT70:TCT71 TMP70:TMP71 TWL70:TWL71 UGH70:UGH71 UQD70:UQD71 UZZ70:UZZ71 VJV70:VJV71 VTR70:VTR71 WDN70:WDN71 WNJ70:WNJ71 WXF70:WXF71 KT70:KT71 UP70:UP71 AEL70:AEL71 AYD70:AYD71 AOH70:AOH71 KZ70:KZ71 UV70:UV71 AER70:AER71 AON70:AON71 AYJ70:AYJ71 BIF70:BIF71 BSB70:BSB71 CBX70:CBX71 CLT70:CLT71 CVP70:CVP71 DFL70:DFL71 DPH70:DPH71 DZD70:DZD71 EIZ70:EIZ71 ESV70:ESV71 FCR70:FCR71 FMN70:FMN71 FWJ70:FWJ71 GGF70:GGF71 GQB70:GQB71 GZX70:GZX71 HJT70:HJT71 HTP70:HTP71 IDL70:IDL71 INH70:INH71 IXD70:IXD71 JGZ70:JGZ71 JQV70:JQV71 KAR70:KAR71 KKN70:KKN71 KUJ70:KUJ71 LEF70:LEF71 LOB70:LOB71 LXX70:LXX71 MHT70:MHT71 MRP70:MRP71 NBL70:NBL71 NLH70:NLH71 NVD70:NVD71 OEZ70:OEZ71 OOV70:OOV71 OYR70:OYR71 PIN70:PIN71 PSJ70:PSJ71 QCF70:QCF71 QMB70:QMB71 QVX70:QVX71 RFT70:RFT71 RPP70:RPP71 RZL70:RZL71 SJH70:SJH71 STD70:STD71 TCZ70:TCZ71 TMV70:TMV71 TWR70:TWR71 UGN70:UGN71 UQJ70:UQJ71 VAF70:VAF71 VKB70:VKB71 VTX70:VTX71 WDT70:WDT71 WNP70:WNP71 WXL70:WXL71 AEO70:AEO71 US70:US71 KW70:KW71 AOK70:AOK71 AYG70:AYG71 BIC70:BIC71 BRY70:BRY71 CBU70:CBU71 CLQ70:CLQ71 CVM70:CVM71 DFI70:DFI71 DPE70:DPE71 DZA70:DZA71 EIW70:EIW71 ESS70:ESS71 FCO70:FCO71 FMK70:FMK71 FWG70:FWG71 GGC70:GGC71 GPY70:GPY71 GZU70:GZU71 HJQ70:HJQ71 HTM70:HTM71 IDI70:IDI71 INE70:INE71 IXA70:IXA71 JGW70:JGW71 JQS70:JQS71 KAO70:KAO71 KKK70:KKK71 KUG70:KUG71 LEC70:LEC71 LNY70:LNY71 LXU70:LXU71 MHQ70:MHQ71 MRM70:MRM71 NBI70:NBI71 NLE70:NLE71 NVA70:NVA71 OEW70:OEW71 OOS70:OOS71 OYO70:OYO71 PIK70:PIK71 PSG70:PSG71 QCC70:QCC71 QLY70:QLY71 QVU70:QVU71 RFQ70:RFQ71 RPM70:RPM71 RZI70:RZI71 SJE70:SJE71 STA70:STA71 TCW70:TCW71 TMS70:TMS71 TWO70:TWO71 UGK70:UGK71 UQG70:UQG71 VAC70:VAC71 VJY70:VJY71 VTU70:VTU71 WDQ70:WDQ71 WNM70:WNM71 WXI70:WXI71 BF70:BF71 BL70:BL71 BHZ28 BRV28 CBR28 CLN28 CVJ28 DFF28 DPB28 DYX28 EIT28 ESP28 FCL28 FMH28 FWD28 GFZ28 GPV28 GZR28 HJN28 HTJ28 IDF28 INB28 IWX28 JGT28 JQP28 KAL28 KKH28 KUD28 LDZ28 LNV28 LXR28 MHN28 MRJ28 NBF28 NLB28 NUX28 OET28 OOP28 OYL28 PIH28 PSD28 QBZ28 QLV28 QVR28 RFN28 RPJ28 RZF28 SJB28 SSX28 TCT28 TMP28 TWL28 UGH28 UQD28 UZZ28 VJV28 VTR28 WDN28 WNJ28 WXF28 KT28 UP28 AEL28 AYD28 AOH28 KZ28 UV28 AER28 AON28 AYJ28 BIF28 BSB28 CBX28 CLT28 CVP28 DFL28 DPH28 DZD28 EIZ28 ESV28 FCR28 FMN28 FWJ28 GGF28 GQB28 GZX28 HJT28 HTP28 IDL28 INH28 IXD28 JGZ28 JQV28 KAR28 KKN28 KUJ28 LEF28 LOB28 LXX28 MHT28 MRP28 NBL28 NLH28 NVD28 OEZ28 OOV28 OYR28 PIN28 PSJ28 QCF28 QMB28 QVX28 RFT28 RPP28 RZL28 SJH28 STD28 TCZ28 TMV28 TWR28 UGN28 UQJ28 VAF28 VKB28 VTX28 WDT28 WNP28 WXL28 AEO28 US28 KW28 AOK28 AYG28 BIC28 BRY28 CBU28 CLQ28 CVM28 DFI28 DPE28 DZA28 EIW28 ESS28 FCO28 FMK28 FWG28 GGC28 GPY28 GZU28 HJQ28 HTM28 IDI28 INE28 IXA28 JGW28 JQS28 KAO28 KKK28 KUG28 LEC28 LNY28 LXU28 MHQ28 MRM28 NBI28 NLE28 NVA28 OEW28 OOS28 OYO28 PIK28 PSG28 QCC28 QLY28 QVU28 RFQ28 RPM28 RZI28 SJE28 STA28 TCW28 TMS28 TWO28 UGK28 UQG28 VAC28 VJY28 VTU28 WDQ28 WNM28 WXI28 C28 BF28 BI28 BL28 BHZ31 BRV31 CBR31 CLN31 CVJ31 DFF31 DPB31 DYX31 EIT31 ESP31 FCL31 FMH31 FWD31 GFZ31 GPV31 GZR31 HJN31 HTJ31 IDF31 INB31 IWX31 JGT31 JQP31 KAL31 KKH31 KUD31 LDZ31 LNV31 LXR31 MHN31 MRJ31 NBF31 NLB31 NUX31 OET31 OOP31 OYL31 PIH31 PSD31 QBZ31 QLV31 QVR31 RFN31 RPJ31 RZF31 SJB31 SSX31 TCT31 TMP31 TWL31 UGH31 UQD31 UZZ31 VJV31 VTR31 WDN31 WNJ31 WXF31 KT31 UP31 AEL31 AYD31 AOH31 KZ31 UV31 AER31 AON31 AYJ31 BIF31 BSB31 CBX31 CLT31 CVP31 DFL31 DPH31 DZD31 EIZ31 ESV31 FCR31 FMN31 FWJ31 GGF31 GQB31 GZX31 HJT31 HTP31 IDL31 INH31 IXD31 JGZ31 JQV31 KAR31 KKN31 KUJ31 LEF31 LOB31 LXX31 MHT31 MRP31 NBL31 NLH31 NVD31 OEZ31 OOV31 OYR31 PIN31 PSJ31 QCF31 QMB31 QVX31 RFT31 RPP31 RZL31 SJH31 STD31 TCZ31 TMV31 TWR31 UGN31 UQJ31 VAF31 VKB31 VTX31 WDT31 WNP31 WXL31 AEO31 US31 KW31 AOK31 AYG31 BIC31 BRY31 CBU31 CLQ31 CVM31 DFI31 DPE31 DZA31 EIW31 ESS31 FCO31 FMK31 FWG31 GGC31 GPY31 GZU31 HJQ31 HTM31 IDI31 INE31 IXA31 JGW31 JQS31 KAO31 KKK31 KUG31 LEC31 LNY31 LXU31 MHQ31 MRM31 NBI31 NLE31 NVA31 OEW31 OOS31 OYO31 PIK31 PSG31 QCC31 QLY31 QVU31 RFQ31 RPM31 RZI31 SJE31 STA31 TCW31 TMS31 TWO31 UGK31 UQG31 VAC31 VJY31 VTU31 WDQ31 WNM31 WXI31 C31 BF31 BI31 BL31 BHZ36 BRV36 CBR36 CLN36 CVJ36 DFF36 DPB36 DYX36 EIT36 ESP36 FCL36 FMH36 FWD36 GFZ36 GPV36 GZR36 HJN36 HTJ36 IDF36 INB36 IWX36 JGT36 JQP36 KAL36 KKH36 KUD36 LDZ36 LNV36 LXR36 MHN36 MRJ36 NBF36 NLB36 NUX36 OET36 OOP36 OYL36 PIH36 PSD36 QBZ36 QLV36 QVR36 RFN36 RPJ36 RZF36 SJB36 SSX36 TCT36 TMP36 TWL36 UGH36 UQD36 UZZ36 VJV36 VTR36 WDN36 WNJ36 WXF36 KT36 UP36 AEL36 AYD36 AOH36 KZ36 UV36 AER36 AON36 AYJ36 BIF36 BSB36 CBX36 CLT36 CVP36 DFL36 DPH36 DZD36 EIZ36 ESV36 FCR36 FMN36 FWJ36 GGF36 GQB36 GZX36 HJT36 HTP36 IDL36 INH36 IXD36 JGZ36 JQV36 KAR36 KKN36 KUJ36 LEF36 LOB36 LXX36 MHT36 MRP36 NBL36 NLH36 NVD36 OEZ36 OOV36 OYR36 PIN36 PSJ36 QCF36 QMB36 QVX36 RFT36 RPP36 RZL36 SJH36 STD36 TCZ36 TMV36 TWR36 UGN36 UQJ36 VAF36 VKB36 VTX36 WDT36 WNP36 WXL36 AEO36 US36 KW36 AOK36 AYG36 BIC36 BRY36 CBU36 CLQ36 CVM36 DFI36 DPE36 DZA36 EIW36 ESS36 FCO36 FMK36 FWG36 GGC36 GPY36 GZU36 HJQ36 HTM36 IDI36 INE36 IXA36 JGW36 JQS36 KAO36 KKK36 KUG36 LEC36 LNY36 LXU36 MHQ36 MRM36 NBI36 NLE36 NVA36 OEW36 OOS36 OYO36 PIK36 PSG36 QCC36 QLY36 QVU36 RFQ36 RPM36 RZI36 SJE36 STA36 TCW36 TMS36 TWO36 UGK36 UQG36 VAC36 VJY36 VTU36 WDQ36 WNM36 WXI36 C36 BF36 BI36 BL36 BHZ39 BRV39 CBR39 CLN39 CVJ39 DFF39 DPB39 DYX39 EIT39 ESP39 FCL39 FMH39 FWD39 GFZ39 GPV39 GZR39 HJN39 HTJ39 IDF39 INB39 IWX39 JGT39 JQP39 KAL39 KKH39 KUD39 LDZ39 LNV39 LXR39 MHN39 MRJ39 NBF39 NLB39 NUX39 OET39 OOP39 OYL39 PIH39 PSD39 QBZ39 QLV39 QVR39 RFN39 RPJ39 RZF39 SJB39 SSX39 TCT39 TMP39 TWL39 UGH39 UQD39 UZZ39 VJV39 VTR39 WDN39 WNJ39 WXF39 KT39 UP39 AEL39 AYD39 AOH39 KZ39 UV39 AER39 AON39 AYJ39 BIF39 BSB39 CBX39 CLT39 CVP39 DFL39 DPH39 DZD39 EIZ39 ESV39 FCR39 FMN39 FWJ39 GGF39 GQB39 GZX39 HJT39 HTP39 IDL39 INH39 IXD39 JGZ39 JQV39 KAR39 KKN39 KUJ39 LEF39 LOB39 LXX39 MHT39 MRP39 NBL39 NLH39 NVD39 OEZ39 OOV39 OYR39 PIN39 PSJ39 QCF39 QMB39 QVX39 RFT39 RPP39 RZL39 SJH39 STD39 TCZ39 TMV39 TWR39 UGN39 UQJ39 VAF39 VKB39 VTX39 WDT39 WNP39 WXL39 AEO39 US39 KW39 AOK39 AYG39 BIC39 BRY39 CBU39 CLQ39 CVM39 DFI39 DPE39 DZA39 EIW39 ESS39 FCO39 FMK39 FWG39 GGC39 GPY39 GZU39 HJQ39 HTM39 IDI39 INE39 IXA39 JGW39 JQS39 KAO39 KKK39 KUG39 LEC39 LNY39 LXU39 MHQ39 MRM39 NBI39 NLE39 NVA39 OEW39 OOS39 OYO39 PIK39 PSG39 QCC39 QLY39 QVU39 RFQ39 RPM39 RZI39 SJE39 STA39 TCW39 TMS39 TWO39 UGK39 UQG39 VAC39 VJY39 VTU39 WDQ39 WNM39 WXI39 C39 BF39 BI39 AOL134 AYH134 BID134 BRZ134 CBV134 CLR134 CVN134 DFJ134 DPF134 DZB134 EIX134 EST134 FCP134 FML134 FWH134 GGD134 GPZ134 GZV134 HJR134 HTN134 IDJ134 INF134 IXB134 JGX134 JQT134 KAP134 KKL134 KUH134 LED134 LNZ134 LXV134 MHR134 MRN134 NBJ134 NLF134 NVB134 OEX134 OOT134 OYP134 PIL134 PSH134 QCD134 QLZ134 QVV134 RFR134 RPN134 RZJ134 SJF134 STB134 TCX134 TMT134 TWP134 UGL134 UQH134 VAD134 VJZ134 VTV134 WDR134 WNN134 WXJ134 KU134 UQ134 AEM134 AOI134 BG134 AYE134 BIA134 BRW134 CBS134 CLO134 CVK134 DFG134 DPC134 DYY134 EIU134 ESQ134 FCM134 FMI134 FWE134 GGA134 GPW134 GZS134 HJO134 HTK134 IDG134 INC134 IWY134 JGU134 JQQ134 KAM134 KKI134 KUE134 LEA134 LNW134 LXS134 MHO134 MRK134 NBG134 NLC134 NUY134 OEU134 OOQ134 OYM134 PII134 PSE134 QCA134 QLW134 QVS134 RFO134 RPK134 RZG134 SJC134 SSY134 TCU134 TMQ134 TWM134 UGI134 UQE134 VAA134 VJW134 VTS134 WDO134 WNK134 WXG134 KR134 UN134 AEJ134 AOF134 BD134 AYB134 BHX134 BRT134 CBP134 CLL134 CVH134 DFD134 DOZ134 DYV134 EIR134 ESN134 FCJ134 FMF134 FWB134 GFX134 GPT134 GZP134 HJL134 HTH134 IDD134 IMZ134 IWV134 JGR134 JQN134 KAJ134 KKF134 KUB134 LDX134 LNT134 LXP134 MHL134 MRH134 NBD134 NKZ134 NUV134 OER134 OON134 OYJ134 PIF134 PSB134 QBX134 QLT134 QVP134 RFL134 RPH134 RZD134 SIZ134 SSV134 TCR134 TMN134 TWJ134 UGF134 UQB134 UZX134 VJT134 VTP134 WDL134 WNH134 WXD134 KX134 WNI127 WWX147 TZ117:TZ118 KV135 WNF135 WDJ135 VTN135 VJR135 UZV135 UPZ135 UGD135 TWH135 TML135 TCP135 SST135 SIX135 RZB135 RPF135 RFJ135 QVN135 QLR135 QBV135 PRZ135 PID135 OYH135 OOL135 OEP135 NUT135 NKX135 NBB135 MRF135 MHJ135 LXN135 LNR135 LDV135 KTZ135 KKD135 KAH135 JQL135 JGP135 IWT135 IMX135 IDB135 HTF135 HJJ135 GZN135 GPR135 GFV135 FVZ135 FMD135 FCH135 ESL135 EIP135 DYT135 DOX135 DFB135 CVF135 CLJ135 CBN135 BRR135 BHV135 AXZ135 AOD135 AEH135 UL135 KP135 WXB135 WXE135 WNI135 WDM135 VTQ135 VJU135 UZY135 UQC135 UGG135 TWK135 TMO135 TCS135 SSW135 SJA135 RZE135 RPI135 RFM135 QVQ135 QLU135 QBY135 PSC135 PIG135 OYK135 OOO135 OES135 NUW135 NLA135 NBE135 MRI135 MHM135 LXQ135 LNU135 LDY135 KUC135 KKG135 KAK135 JQO135 JGS135 IWW135 INA135 IDE135 HTI135 HJM135 GZQ135 GPU135 GFY135 FWC135 FMG135 FCK135 ESO135 EIS135 DYW135 DPA135 DFE135 CVI135 CLM135 CBQ135 BRU135 BHY135 AYC135 AOG135 AEK135 UO135 KS135 WXH135 WNL135 WDP135 VTT135 VJX135 VAB135 UQF135 UGJ135 TWN135 TMR135 TCV135 SSZ135 SJD135 RZH135 RPL135 RFP135 QVT135 QLX135 QCB135 PSF135 PIJ135 OYN135 OOR135 OEV135 NUZ135 NLD135 NBH135 MRL135 MHP135 LXT135 LNX135 LEB135 KUF135 KKJ135 KAN135 JQR135 JGV135 IWZ135 IND135 IDH135 HTL135 HJP135 GZT135 GPX135 GGB135 FWF135 FMJ135 FCN135 ESR135 EIV135 DYZ135 DPD135 DFH135 CVL135 CLP135 CBT135 BRX135 BIB135 AYF135 AOJ135 BK93 KI147 UZY238 VTQ238 WDM238 WNI238 WXE238 KP238 UL238 AEH238 AOD238 AXZ238 BHV238 BRR238 CBN238 CLJ238 CVF238 DFB238 DOX238 DYT238 EIP238 ESL238 FCH238 FMD238 FVZ238 GFV238 GPR238 GZN238 HJJ238 HTF238 IDB238 IMX238 IWT238 JGP238 JQL238 KAH238 KKD238 KTZ238 LDV238 LNR238 LXN238 MHJ238 MRF238 NBB238 NKX238 NUT238 OEP238 OOL238 OYH238 PID238 PRZ238 QBV238 QLR238 QVN238 RFJ238 RPF238 RZB238 SIX238 SST238 TCP238 TML238 TWH238 UGD238 UPZ238 UZV238 VJR238 VTN238 WDJ238 WNF238 WXB238 KV238 UR238 AEN238 AOJ238 AYF238 BIB238 BRX238 CBT238 CLP238 CVL238 DFH238 DPD238 DYZ238 EIV238 ESR238 FCN238 FMJ238 FWF238 GGB238 GPX238 GZT238 HJP238 HTL238 IDH238 IND238 IWZ238 JGV238 JQR238 KAN238 KKJ238 KUF238 LEB238 LNX238 LXT238 MHP238 MRL238 NBH238 NLD238 NUZ238 OEV238 OOR238 OYN238 PIJ238 PSF238 QCB238 QLX238 QVT238 RFP238 RPL238 RZH238 SJD238 SSZ238 TCV238 TMR238 TWN238 UGJ238 UQF238 VAB238 VJX238 VTT238 WDP238 WNL238 WXH238 KS238 UO238 AEK238 AOG238 AYC238 BHY238 BRU238 CBQ238 CLM238 CVI238 DFE238 DPA238 DYW238 EIS238 ESO238 FCK238 FMG238 FWC238 GFY238 GPU238 GZQ238 HJM238 HTI238 IDE238 INA238 IWW238 JGS238 JQO238 KAK238 KKG238 KUC238 LDY238 LNU238 LXQ238 MHM238 MRI238 NBE238 NLA238 NUW238 OES238 OOO238 OYK238 PIG238 PSC238 QBY238 QLU238 QVQ238 RFM238 RPI238 RZE238 SJA238 SSW238 TCS238 TMO238 TWK238 UGG238 BI191 UG143 BD192 BG192 VAI239 BI194 BF194 BD195 BG195 BJ192 BF197 BI197 WNI133 BG198 BJ195 BI240:BI241 BH147 BH16:BH26 BI323 WWX231 BI319:BI320 BF319:BF320 KN72 UJ72 AEF72 AOB72 AXX72 BHT72 BRP72 CBL72 CLH72 CVD72 DEZ72 DOV72 DYR72 EIN72 ESJ72 FCF72 FMB72 FVX72 GFT72 GPP72 GZL72 HJH72 HTD72 ICZ72 IMV72 IWR72 JGN72 JQJ72 KAF72 KKB72 KTX72 LDT72 LNP72 LXL72 MHH72 MRD72 NAZ72 NKV72 NUR72 OEN72 OOJ72 OYF72 PIB72 PRX72 QBT72 QLP72 QVL72 RFH72 RPD72 RYZ72 SIV72 SSR72 TCN72 TMJ72 TWF72 UGB72 UPX72 UZT72 VJP72 VTL72 WDH72 WND72 WWZ72 AEC72 UG72 KK72 ANY72 AXU72 BHQ72 BRM72 CBI72 CLE72 CVA72 DEW72 DOS72 DYO72 EIK72 ESG72 FCC72 FLY72 FVU72 GFQ72 GPM72 GZI72 HJE72 HTA72 ICW72 IMS72 IWO72 JGK72 JQG72 KAC72 KJY72 KTU72 LDQ72 LNM72 LXI72 MHE72 MRA72 NAW72 NKS72 NUO72 OEK72 OOG72 OYC72 PHY72 PRU72 QBQ72 QLM72 QVI72 RFE72 RPA72 RYW72 SIS72 SSO72 TCK72 TMG72 TWC72 UFY72 UPU72 UZQ72 VJM72 VTI72 WDE72 WNA72 WWW72 AXR72 BHN72 BRJ72 CBF72 CLB72 CUX72 DET72 DOP72 DYL72 EIH72 ESD72 FBZ72 FLV72 FVR72 GFN72 GPJ72 GZF72 HJB72 HSX72 ICT72 IMP72 IWL72 JGH72 JQD72 JZZ72 KJV72 KTR72 LDN72 LNJ72 LXF72 MHB72 MQX72 NAT72 NKP72 NUL72 OEH72 OOD72 OXZ72 PHV72 PRR72 QBN72 QLJ72 QVF72 RFB72 ROX72 RYT72 SIP72 SSL72 TCH72 TMD72 TVZ72 UFV72 UPR72 UZN72 VJJ72 VTF72 WDB72 WMX72 WWT72 KH72 UD72 ADZ72 ANV72 TZ73:TZ74 ADV73:ADV74 ANR73:ANR74 AXN73:AXN74 BHJ73:BHJ74 BRF73:BRF74 CBB73:CBB74 CKX73:CKX74 CUT73:CUT74 DEP73:DEP74 DOL73:DOL74 DYH73:DYH74 EID73:EID74 ERZ73:ERZ74 FBV73:FBV74 FLR73:FLR74 FVN73:FVN74 GFJ73:GFJ74 GPF73:GPF74 GZB73:GZB74 HIX73:HIX74 HST73:HST74 ICP73:ICP74 IML73:IML74 IWH73:IWH74 JGD73:JGD74 JPZ73:JPZ74 JZV73:JZV74 KJR73:KJR74 KTN73:KTN74 LDJ73:LDJ74 LNF73:LNF74 LXB73:LXB74 MGX73:MGX74 MQT73:MQT74 NAP73:NAP74 NKL73:NKL74 NUH73:NUH74 OED73:OED74 ONZ73:ONZ74 OXV73:OXV74 PHR73:PHR74 PRN73:PRN74 QBJ73:QBJ74 QLF73:QLF74 QVB73:QVB74 REX73:REX74 ROT73:ROT74 RYP73:RYP74 SIL73:SIL74 SSH73:SSH74 TCD73:TCD74 TLZ73:TLZ74 TVV73:TVV74 UFR73:UFR74 UPN73:UPN74 UZJ73:UZJ74 VJF73:VJF74 VTB73:VTB74 WCX73:WCX74 WMT73:WMT74 WWP73:WWP74 ADS73:ADS74 TW73:TW74 KA73:KA74 ANO73:ANO74 AXK73:AXK74 BHG73:BHG74 BRC73:BRC74 CAY73:CAY74 CKU73:CKU74 CUQ73:CUQ74 DEM73:DEM74 DOI73:DOI74 DYE73:DYE74 EIA73:EIA74 ERW73:ERW74 FBS73:FBS74 FLO73:FLO74 FVK73:FVK74 GFG73:GFG74 GPC73:GPC74 GYY73:GYY74 HIU73:HIU74 HSQ73:HSQ74 ICM73:ICM74 IMI73:IMI74 IWE73:IWE74 JGA73:JGA74 JPW73:JPW74 JZS73:JZS74 KJO73:KJO74 KTK73:KTK74 LDG73:LDG74 LNC73:LNC74 LWY73:LWY74 MGU73:MGU74 MQQ73:MQQ74 NAM73:NAM74 NKI73:NKI74 NUE73:NUE74 OEA73:OEA74 ONW73:ONW74 OXS73:OXS74 PHO73:PHO74 PRK73:PRK74 QBG73:QBG74 QLC73:QLC74 QUY73:QUY74 REU73:REU74 ROQ73:ROQ74 RYM73:RYM74 SII73:SII74 SSE73:SSE74 TCA73:TCA74 TLW73:TLW74 TVS73:TVS74 UFO73:UFO74 UPK73:UPK74 UZG73:UZG74 VJC73:VJC74 VSY73:VSY74 WCU73:WCU74 WMQ73:WMQ74 WWM73:WWM74 AXH73:AXH74 BHD73:BHD74 BQZ73:BQZ74 CAV73:CAV74 CKR73:CKR74 CUN73:CUN74 DEJ73:DEJ74 DOF73:DOF74 DYB73:DYB74 EHX73:EHX74 ERT73:ERT74 FBP73:FBP74 FLL73:FLL74 FVH73:FVH74 GFD73:GFD74 GOZ73:GOZ74 GYV73:GYV74 HIR73:HIR74 HSN73:HSN74 ICJ73:ICJ74 IMF73:IMF74 IWB73:IWB74 JFX73:JFX74 JPT73:JPT74 JZP73:JZP74 KJL73:KJL74 KTH73:KTH74 LDD73:LDD74 LMZ73:LMZ74 LWV73:LWV74 MGR73:MGR74 MQN73:MQN74 NAJ73:NAJ74 NKF73:NKF74 NUB73:NUB74 ODX73:ODX74 ONT73:ONT74 OXP73:OXP74 PHL73:PHL74 PRH73:PRH74 QBD73:QBD74 QKZ73:QKZ74 QUV73:QUV74 RER73:RER74 RON73:RON74 RYJ73:RYJ74 SIF73:SIF74 SSB73:SSB74 TBX73:TBX74 TLT73:TLT74 TVP73:TVP74 UFL73:UFL74 UPH73:UPH74 UZD73:UZD74 VIZ73:VIZ74 VSV73:VSV74 WCR73:WCR74 WMN73:WMN74 WWJ73:WWJ74 JX73:JX74 TT73:TT74 ADP73:ADP74 KN77 UJ77 AEF77 AOB77 AXX77 BHT77 BRP77 CBL77 CLH77 CVD77 DEZ77 DOV77 DYR77 EIN77 ESJ77 FCF77 FMB77 FVX77 GFT77 GPP77 GZL77 HJH77 HTD77 ICZ77 IMV77 IWR77 JGN77 JQJ77 KAF77 KKB77 KTX77 LDT77 LNP77 LXL77 MHH77 MRD77 NAZ77 NKV77 NUR77 OEN77 OOJ77 OYF77 PIB77 PRX77 QBT77 QLP77 QVL77 RFH77 RPD77 RYZ77 SIV77 SSR77 TCN77 TMJ77 TWF77 UGB77 UPX77 UZT77 VJP77 VTL77 WDH77 WND77 WWZ77 AEC77 UG77 KK77 ANY77 AXU77 BHQ77 BRM77 CBI77 CLE77 CVA77 DEW77 DOS77 DYO77 EIK77 ESG77 FCC77 FLY77 FVU77 GFQ77 GPM77 GZI77 HJE77 HTA77 ICW77 IMS77 IWO77 JGK77 JQG77 KAC77 KJY77 KTU77 LDQ77 LNM77 LXI77 MHE77 MRA77 NAW77 NKS77 NUO77 OEK77 OOG77 OYC77 PHY77 PRU77 QBQ77 QLM77 QVI77 RFE77 RPA77 RYW77 SIS77 SSO77 TCK77 TMG77 TWC77 UFY77 UPU77 UZQ77 VJM77 VTI77 WDE77 WNA77 WWW77 AXR77 BHN77 BRJ77 CBF77 CLB77 CUX77 DET77 DOP77 DYL77 EIH77 ESD77 FBZ77 FLV77 FVR77 GFN77 GPJ77 GZF77 HJB77 HSX77 ICT77 IMP77 IWL77 JGH77 JQD77 JZZ77 KJV77 KTR77 LDN77 LNJ77 LXF77 MHB77 MQX77 NAT77 NKP77 NUL77 OEH77 OOD77 OXZ77 PHV77 PRR77 QBN77 QLJ77 QVF77 RFB77 ROX77 RYT77 SIP77 SSL77 TCH77 TMD77 TVZ77 UFV77 UPR77 UZN77 VJJ77 VTF77 WDB77 WMX77 WWT77 KH77 UD77 ADZ77 ANV77 TZ78:TZ79 ADV78:ADV79 ANR78:ANR79 AXN78:AXN79 BHJ78:BHJ79 BRF78:BRF79 CBB78:CBB79 CKX78:CKX79 CUT78:CUT79 DEP78:DEP79 DOL78:DOL79 DYH78:DYH79 EID78:EID79 ERZ78:ERZ79 FBV78:FBV79 FLR78:FLR79 FVN78:FVN79 GFJ78:GFJ79 GPF78:GPF79 GZB78:GZB79 HIX78:HIX79 HST78:HST79 ICP78:ICP79 IML78:IML79 IWH78:IWH79 JGD78:JGD79 JPZ78:JPZ79 JZV78:JZV79 KJR78:KJR79 KTN78:KTN79 LDJ78:LDJ79 LNF78:LNF79 LXB78:LXB79 MGX78:MGX79 MQT78:MQT79 NAP78:NAP79 NKL78:NKL79 NUH78:NUH79 OED78:OED79 ONZ78:ONZ79 OXV78:OXV79 PHR78:PHR79 PRN78:PRN79 QBJ78:QBJ79 QLF78:QLF79 QVB78:QVB79 REX78:REX79 ROT78:ROT79 RYP78:RYP79 SIL78:SIL79 SSH78:SSH79 TCD78:TCD79 TLZ78:TLZ79 TVV78:TVV79 UFR78:UFR79 UPN78:UPN79 UZJ78:UZJ79 VJF78:VJF79 VTB78:VTB79 WCX78:WCX79 WMT78:WMT79 WWP78:WWP79 ADS78:ADS79 TW78:TW79 KA78:KA79 ANO78:ANO79 AXK78:AXK79 BHG78:BHG79 BRC78:BRC79 CAY78:CAY79 CKU78:CKU79 CUQ78:CUQ79 DEM78:DEM79 DOI78:DOI79 DYE78:DYE79 EIA78:EIA79 ERW78:ERW79 FBS78:FBS79 FLO78:FLO79 FVK78:FVK79 GFG78:GFG79 GPC78:GPC79 GYY78:GYY79 HIU78:HIU79 HSQ78:HSQ79 ICM78:ICM79 IMI78:IMI79 IWE78:IWE79 JGA78:JGA79 JPW78:JPW79 JZS78:JZS79 KJO78:KJO79 KTK78:KTK79 LDG78:LDG79 LNC78:LNC79 LWY78:LWY79 MGU78:MGU79 MQQ78:MQQ79 NAM78:NAM79 NKI78:NKI79 NUE78:NUE79 OEA78:OEA79 ONW78:ONW79 OXS78:OXS79 PHO78:PHO79 PRK78:PRK79 QBG78:QBG79 QLC78:QLC79 QUY78:QUY79 REU78:REU79 ROQ78:ROQ79 RYM78:RYM79 SII78:SII79 SSE78:SSE79 TCA78:TCA79 TLW78:TLW79 TVS78:TVS79 UFO78:UFO79 UPK78:UPK79 UZG78:UZG79 VJC78:VJC79 VSY78:VSY79 WCU78:WCU79 WMQ78:WMQ79 WWM78:WWM79 AXH78:AXH79 BHD78:BHD79 BQZ78:BQZ79 CAV78:CAV79 CKR78:CKR79 CUN78:CUN79 DEJ78:DEJ79 DOF78:DOF79 DYB78:DYB79 EHX78:EHX79 ERT78:ERT79 FBP78:FBP79 FLL78:FLL79 FVH78:FVH79 GFD78:GFD79 GOZ78:GOZ79 GYV78:GYV79 HIR78:HIR79 HSN78:HSN79 ICJ78:ICJ79 IMF78:IMF79 IWB78:IWB79 JFX78:JFX79 JPT78:JPT79 JZP78:JZP79 KJL78:KJL79 KTH78:KTH79 LDD78:LDD79 LMZ78:LMZ79 LWV78:LWV79 MGR78:MGR79 MQN78:MQN79 NAJ78:NAJ79 NKF78:NKF79 NUB78:NUB79 ODX78:ODX79 ONT78:ONT79 OXP78:OXP79 PHL78:PHL79 PRH78:PRH79 QBD78:QBD79 QKZ78:QKZ79 QUV78:QUV79 RER78:RER79 RON78:RON79 RYJ78:RYJ79 SIF78:SIF79 SSB78:SSB79 TBX78:TBX79 TLT78:TLT79 TVP78:TVP79 UFL78:UFL79 UPH78:UPH79 UZD78:UZD79 VIZ78:VIZ79 VSV78:VSV79 WCR78:WCR79 WMN78:WMN79 WWJ78:WWJ79 JX78:JX79 TT78:TT79 ADP78:ADP79 ANL78:ANL79 ANV82 KN82 UJ82 AEF82 AOB82 AXX82 BHT82 BRP82 CBL82 CLH82 CVD82 DEZ82 DOV82 DYR82 EIN82 ESJ82 FCF82 FMB82 FVX82 GFT82 GPP82 GZL82 HJH82 HTD82 ICZ82 IMV82 IWR82 JGN82 JQJ82 KAF82 KKB82 KTX82 LDT82 LNP82 LXL82 MHH82 MRD82 NAZ82 NKV82 NUR82 OEN82 OOJ82 OYF82 PIB82 PRX82 QBT82 QLP82 QVL82 RFH82 RPD82 RYZ82 SIV82 SSR82 TCN82 TMJ82 TWF82 UGB82 UPX82 UZT82 VJP82 VTL82 WDH82 WND82 WWZ82 AEC82 UG82 KK82 ANY82 AXU82 BHQ82 BRM82 CBI82 CLE82 CVA82 DEW82 DOS82 DYO82 EIK82 ESG82 FCC82 FLY82 FVU82 GFQ82 GPM82 GZI82 HJE82 HTA82 ICW82 IMS82 IWO82 JGK82 JQG82 KAC82 KJY82 KTU82 LDQ82 LNM82 LXI82 MHE82 MRA82 NAW82 NKS82 NUO82 OEK82 OOG82 OYC82 PHY82 PRU82 QBQ82 QLM82 QVI82 RFE82 RPA82 RYW82 SIS82 SSO82 TCK82 TMG82 TWC82 UFY82 UPU82 UZQ82 VJM82 VTI82 WDE82 WNA82 WWW82 AXR82 BHN82 BRJ82 CBF82 CLB82 CUX82 DET82 DOP82 DYL82 EIH82 ESD82 FBZ82 FLV82 FVR82 GFN82 GPJ82 GZF82 HJB82 HSX82 ICT82 IMP82 IWL82 JGH82 JQD82 JZZ82 KJV82 KTR82 LDN82 LNJ82 LXF82 MHB82 MQX82 NAT82 NKP82 NUL82 OEH82 OOD82 OXZ82 PHV82 PRR82 QBN82 QLJ82 QVF82 RFB82 ROX82 RYT82 SIP82 SSL82 TCH82 TMD82 TVZ82 UFV82 UPR82 UZN82 VJJ82 VTF82 WDB82 WMX82 WWT82 KH82 UD82 ADZ82 TZ83:TZ84 ADV83:ADV84 ANR83:ANR84 AXN83:AXN84 BHJ83:BHJ84 BRF83:BRF84 CBB83:CBB84 CKX83:CKX84 CUT83:CUT84 DEP83:DEP84 DOL83:DOL84 DYH83:DYH84 EID83:EID84 ERZ83:ERZ84 FBV83:FBV84 FLR83:FLR84 FVN83:FVN84 GFJ83:GFJ84 GPF83:GPF84 GZB83:GZB84 HIX83:HIX84 HST83:HST84 ICP83:ICP84 IML83:IML84 IWH83:IWH84 JGD83:JGD84 JPZ83:JPZ84 JZV83:JZV84 KJR83:KJR84 KTN83:KTN84 LDJ83:LDJ84 LNF83:LNF84 LXB83:LXB84 MGX83:MGX84 MQT83:MQT84 NAP83:NAP84 NKL83:NKL84 NUH83:NUH84 OED83:OED84 ONZ83:ONZ84 OXV83:OXV84 PHR83:PHR84 PRN83:PRN84 QBJ83:QBJ84 QLF83:QLF84 QVB83:QVB84 REX83:REX84 ROT83:ROT84 RYP83:RYP84 SIL83:SIL84 SSH83:SSH84 TCD83:TCD84 TLZ83:TLZ84 TVV83:TVV84 UFR83:UFR84 UPN83:UPN84 UZJ83:UZJ84 VJF83:VJF84 VTB83:VTB84 WCX83:WCX84 WMT83:WMT84 WWP83:WWP84 ADS83:ADS84 TW83:TW84 KA83:KA84 ANO83:ANO84 AXK83:AXK84 BHG83:BHG84 BRC83:BRC84 CAY83:CAY84 CKU83:CKU84 CUQ83:CUQ84 DEM83:DEM84 DOI83:DOI84 DYE83:DYE84 EIA83:EIA84 ERW83:ERW84 FBS83:FBS84 FLO83:FLO84 FVK83:FVK84 GFG83:GFG84 GPC83:GPC84 GYY83:GYY84 HIU83:HIU84 HSQ83:HSQ84 ICM83:ICM84 IMI83:IMI84 IWE83:IWE84 JGA83:JGA84 JPW83:JPW84 JZS83:JZS84 KJO83:KJO84 KTK83:KTK84 LDG83:LDG84 LNC83:LNC84 LWY83:LWY84 MGU83:MGU84 MQQ83:MQQ84 NAM83:NAM84 NKI83:NKI84 NUE83:NUE84 OEA83:OEA84 ONW83:ONW84 OXS83:OXS84 PHO83:PHO84 PRK83:PRK84 QBG83:QBG84 QLC83:QLC84 QUY83:QUY84 REU83:REU84 ROQ83:ROQ84 RYM83:RYM84 SII83:SII84 SSE83:SSE84 TCA83:TCA84 TLW83:TLW84 TVS83:TVS84 UFO83:UFO84 UPK83:UPK84 UZG83:UZG84 VJC83:VJC84 VSY83:VSY84 WCU83:WCU84 WMQ83:WMQ84 WWM83:WWM84 AXH83:AXH84 BHD83:BHD84 BQZ83:BQZ84 CAV83:CAV84 CKR83:CKR84 CUN83:CUN84 DEJ83:DEJ84 DOF83:DOF84 DYB83:DYB84 EHX83:EHX84 ERT83:ERT84 FBP83:FBP84 FLL83:FLL84 FVH83:FVH84 GFD83:GFD84 GOZ83:GOZ84 GYV83:GYV84 HIR83:HIR84 HSN83:HSN84 ICJ83:ICJ84 IMF83:IMF84 IWB83:IWB84 JFX83:JFX84 JPT83:JPT84 JZP83:JZP84 KJL83:KJL84 KTH83:KTH84 LDD83:LDD84 LMZ83:LMZ84 LWV83:LWV84 MGR83:MGR84 MQN83:MQN84 NAJ83:NAJ84 NKF83:NKF84 NUB83:NUB84 ODX83:ODX84 ONT83:ONT84 OXP83:OXP84 PHL83:PHL84 PRH83:PRH84 QBD83:QBD84 QKZ83:QKZ84 QUV83:QUV84 RER83:RER84 RON83:RON84 RYJ83:RYJ84 SIF83:SIF84 SSB83:SSB84 TBX83:TBX84 TLT83:TLT84 TVP83:TVP84 UFL83:UFL84 UPH83:UPH84 UZD83:UZD84 VIZ83:VIZ84 VSV83:VSV84 WCR83:WCR84 WMN83:WMN84 WWJ83:WWJ84 JX83:JX84 TT83:TT84 ADP83:ADP84 ANL83:ANL84 ADZ87:ADZ88 ANV87:ANV88 KN87:KN88 UJ87:UJ88 AEF87:AEF88 AOB87:AOB88 AXX87:AXX88 BHT87:BHT88 BRP87:BRP88 CBL87:CBL88 CLH87:CLH88 CVD87:CVD88 DEZ87:DEZ88 DOV87:DOV88 DYR87:DYR88 EIN87:EIN88 ESJ87:ESJ88 FCF87:FCF88 FMB87:FMB88 FVX87:FVX88 GFT87:GFT88 GPP87:GPP88 GZL87:GZL88 HJH87:HJH88 HTD87:HTD88 ICZ87:ICZ88 IMV87:IMV88 IWR87:IWR88 JGN87:JGN88 JQJ87:JQJ88 KAF87:KAF88 KKB87:KKB88 KTX87:KTX88 LDT87:LDT88 LNP87:LNP88 LXL87:LXL88 MHH87:MHH88 MRD87:MRD88 NAZ87:NAZ88 NKV87:NKV88 NUR87:NUR88 OEN87:OEN88 OOJ87:OOJ88 OYF87:OYF88 PIB87:PIB88 PRX87:PRX88 QBT87:QBT88 QLP87:QLP88 QVL87:QVL88 RFH87:RFH88 RPD87:RPD88 RYZ87:RYZ88 SIV87:SIV88 SSR87:SSR88 TCN87:TCN88 TMJ87:TMJ88 TWF87:TWF88 UGB87:UGB88 UPX87:UPX88 UZT87:UZT88 VJP87:VJP88 VTL87:VTL88 WDH87:WDH88 WND87:WND88 WWZ87:WWZ88 AEC87:AEC88 UG87:UG88 KK87:KK88 ANY87:ANY88 AXU87:AXU88 BHQ87:BHQ88 BRM87:BRM88 CBI87:CBI88 CLE87:CLE88 CVA87:CVA88 DEW87:DEW88 DOS87:DOS88 DYO87:DYO88 EIK87:EIK88 ESG87:ESG88 FCC87:FCC88 FLY87:FLY88 FVU87:FVU88 GFQ87:GFQ88 GPM87:GPM88 GZI87:GZI88 HJE87:HJE88 HTA87:HTA88 ICW87:ICW88 IMS87:IMS88 IWO87:IWO88 JGK87:JGK88 JQG87:JQG88 KAC87:KAC88 KJY87:KJY88 KTU87:KTU88 LDQ87:LDQ88 LNM87:LNM88 LXI87:LXI88 MHE87:MHE88 MRA87:MRA88 NAW87:NAW88 NKS87:NKS88 NUO87:NUO88 OEK87:OEK88 OOG87:OOG88 OYC87:OYC88 PHY87:PHY88 PRU87:PRU88 QBQ87:QBQ88 QLM87:QLM88 QVI87:QVI88 RFE87:RFE88 RPA87:RPA88 RYW87:RYW88 SIS87:SIS88 SSO87:SSO88 TCK87:TCK88 TMG87:TMG88 TWC87:TWC88 UFY87:UFY88 UPU87:UPU88 UZQ87:UZQ88 VJM87:VJM88 VTI87:VTI88 WDE87:WDE88 WNA87:WNA88 WWW87:WWW88 AXR87:AXR88 BHN87:BHN88 BRJ87:BRJ88 CBF87:CBF88 CLB87:CLB88 CUX87:CUX88 DET87:DET88 DOP87:DOP88 DYL87:DYL88 EIH87:EIH88 ESD87:ESD88 FBZ87:FBZ88 FLV87:FLV88 FVR87:FVR88 GFN87:GFN88 GPJ87:GPJ88 GZF87:GZF88 HJB87:HJB88 HSX87:HSX88 ICT87:ICT88 IMP87:IMP88 IWL87:IWL88 JGH87:JGH88 JQD87:JQD88 JZZ87:JZZ88 KJV87:KJV88 KTR87:KTR88 LDN87:LDN88 LNJ87:LNJ88 LXF87:LXF88 MHB87:MHB88 MQX87:MQX88 NAT87:NAT88 NKP87:NKP88 NUL87:NUL88 OEH87:OEH88 OOD87:OOD88 OXZ87:OXZ88 PHV87:PHV88 PRR87:PRR88 QBN87:QBN88 QLJ87:QLJ88 QVF87:QVF88 RFB87:RFB88 ROX87:ROX88 RYT87:RYT88 SIP87:SIP88 SSL87:SSL88 TCH87:TCH88 TMD87:TMD88 TVZ87:TVZ88 UFV87:UFV88 UPR87:UPR88 UZN87:UZN88 VJJ87:VJJ88 VTF87:VTF88 WDB87:WDB88 WMX87:WMX88 WWT87:WWT88 KH87:KH88 UD87:UD88 TZ89 ADV89 ANR89 AXN89 BHJ89 BRF89 CBB89 CKX89 CUT89 DEP89 DOL89 DYH89 EID89 ERZ89 FBV89 FLR89 FVN89 GFJ89 GPF89 GZB89 HIX89 HST89 ICP89 IML89 IWH89 JGD89 JPZ89 JZV89 KJR89 KTN89 LDJ89 LNF89 LXB89 MGX89 MQT89 NAP89 NKL89 NUH89 OED89 ONZ89 OXV89 PHR89 PRN89 QBJ89 QLF89 QVB89 REX89 ROT89 RYP89 SIL89 SSH89 TCD89 TLZ89 TVV89 UFR89 UPN89 UZJ89 VJF89 VTB89 WCX89 WMT89 WWP89 ADS89 TW89 KA89 ANO89 AXK89 BHG89 BRC89 CAY89 CKU89 CUQ89 DEM89 DOI89 DYE89 EIA89 ERW89 FBS89 FLO89 FVK89 GFG89 GPC89 GYY89 HIU89 HSQ89 ICM89 IMI89 IWE89 JGA89 JPW89 JZS89 KJO89 KTK89 LDG89 LNC89 LWY89 MGU89 MQQ89 NAM89 NKI89 NUE89 OEA89 ONW89 OXS89 PHO89 PRK89 QBG89 QLC89 QUY89 REU89 ROQ89 RYM89 SII89 SSE89 TCA89 TLW89 TVS89 UFO89 UPK89 UZG89 VJC89 VSY89 WCU89 WMQ89 WWM89 AXH89 BHD89 BQZ89 CAV89 CKR89 CUN89 DEJ89 DOF89 DYB89 EHX89 ERT89 FBP89 FLL89 FVH89 GFD89 GOZ89 GYV89 HIR89 HSN89 ICJ89 IMF89 IWB89 JFX89 JPT89 JZP89 KJL89 KTH89 LDD89 LMZ89 LWV89 MGR89 MQN89 NAJ89 NKF89 NUB89 ODX89 ONT89 OXP89 PHL89 PRH89 QBD89 QKZ89 QUV89 RER89 RON89 RYJ89 SIF89 SSB89 TBX89 TLT89 TVP89 UFL89 UPH89 UZD89 VIZ89 VSV89 WCR89 WMN89 WWJ89 JX89 TT89 ADP89 UD91 ADZ91 ANV91 KN91 UJ91 AEF91 AOB91 AXX91 BHT91 BRP91 CBL91 CLH91 CVD91 DEZ91 DOV91 DYR91 EIN91 ESJ91 FCF91 FMB91 FVX91 GFT91 GPP91 GZL91 HJH91 HTD91 ICZ91 IMV91 IWR91 JGN91 JQJ91 KAF91 KKB91 KTX91 LDT91 LNP91 LXL91 MHH91 MRD91 NAZ91 NKV91 NUR91 OEN91 OOJ91 OYF91 PIB91 PRX91 QBT91 QLP91 QVL91 RFH91 RPD91 RYZ91 SIV91 SSR91 TCN91 TMJ91 TWF91 UGB91 UPX91 UZT91 VJP91 VTL91 WDH91 WND91 WWZ91 AEC91 UG91 KK91 ANY91 AXU91 BHQ91 BRM91 CBI91 CLE91 CVA91 DEW91 DOS91 DYO91 EIK91 ESG91 FCC91 FLY91 FVU91 GFQ91 GPM91 GZI91 HJE91 HTA91 ICW91 IMS91 IWO91 JGK91 JQG91 KAC91 KJY91 KTU91 LDQ91 LNM91 LXI91 MHE91 MRA91 NAW91 NKS91 NUO91 OEK91 OOG91 OYC91 PHY91 PRU91 QBQ91 QLM91 QVI91 RFE91 RPA91 RYW91 SIS91 SSO91 TCK91 TMG91 TWC91 UFY91 UPU91 UZQ91 VJM91 VTI91 WDE91 WNA91 WWW91 AXR91 BHN91 BRJ91 CBF91 CLB91 CUX91 DET91 DOP91 DYL91 EIH91 ESD91 FBZ91 FLV91 FVR91 GFN91 GPJ91 GZF91 HJB91 HSX91 ICT91 IMP91 IWL91 JGH91 JQD91 JZZ91 KJV91 KTR91 LDN91 LNJ91 LXF91 MHB91 MQX91 NAT91 NKP91 NUL91 OEH91 OOD91 OXZ91 PHV91 PRR91 QBN91 QLJ91 QVF91 RFB91 ROX91 RYT91 SIP91 SSL91 TCH91 TMD91 TVZ91 UFV91 UPR91 UZN91 VJJ91 VTF91 WDB91 WMX91 WWT91 KH91 TZ92 ADV92 ANR92 AXN92 BHJ92 BRF92 CBB92 CKX92 CUT92 DEP92 DOL92 DYH92 EID92 ERZ92 FBV92 FLR92 FVN92 GFJ92 GPF92 GZB92 HIX92 HST92 ICP92 IML92 IWH92 JGD92 JPZ92 JZV92 KJR92 KTN92 LDJ92 LNF92 LXB92 MGX92 MQT92 NAP92 NKL92 NUH92 OED92 ONZ92 OXV92 PHR92 PRN92 QBJ92 QLF92 QVB92 REX92 ROT92 RYP92 SIL92 SSH92 TCD92 TLZ92 TVV92 UFR92 UPN92 UZJ92 VJF92 VTB92 WCX92 WMT92 WWP92 ADS92 TW92 KA92 ANO92 AXK92 BHG92 BRC92 CAY92 CKU92 CUQ92 DEM92 DOI92 DYE92 EIA92 ERW92 FBS92 FLO92 FVK92 GFG92 GPC92 GYY92 HIU92 HSQ92 ICM92 IMI92 IWE92 JGA92 JPW92 JZS92 KJO92 KTK92 LDG92 LNC92 LWY92 MGU92 MQQ92 NAM92 NKI92 NUE92 OEA92 ONW92 OXS92 PHO92 PRK92 QBG92 QLC92 QUY92 REU92 ROQ92 RYM92 SII92 SSE92 TCA92 TLW92 TVS92 UFO92 UPK92 UZG92 VJC92 VSY92 WCU92 WMQ92 WWM92 AXH92 BHD92 BQZ92 CAV92 CKR92 CUN92 DEJ92 DOF92 DYB92 EHX92 ERT92 FBP92 FLL92 FVH92 GFD92 GOZ92 GYV92 HIR92 HSN92 ICJ92 IMF92 IWB92 JFX92 JPT92 JZP92 KJL92 KTH92 LDD92 LMZ92 LWV92 MGR92 MQN92 NAJ92 NKF92 NUB92 ODX92 ONT92 OXP92 PHL92 PRH92 QBD92 QKZ92 QUV92 RER92 RON92 RYJ92 SIF92 SSB92 TBX92 TLT92 TVP92 UFL92 UPH92 UZD92 VIZ92 VSV92 WCR92 WMN92 WWJ92 JX92 TT92 ADP92 ANL92 KH94 UD94 ADZ94 ANV94 KN94 UJ94 AEF94 AOB94 AXX94 BHT94 BRP94 CBL94 CLH94 CVD94 DEZ94 DOV94 DYR94 EIN94 ESJ94 FCF94 FMB94 FVX94 GFT94 GPP94 GZL94 HJH94 HTD94 ICZ94 IMV94 IWR94 JGN94 JQJ94 KAF94 KKB94 KTX94 LDT94 LNP94 LXL94 MHH94 MRD94 NAZ94 NKV94 NUR94 OEN94 OOJ94 OYF94 PIB94 PRX94 QBT94 QLP94 QVL94 RFH94 RPD94 RYZ94 SIV94 SSR94 TCN94 TMJ94 TWF94 UGB94 UPX94 UZT94 VJP94 VTL94 WDH94 WND94 WWZ94 AEC94 UG94 KK94 ANY94 AXU94 BHQ94 BRM94 CBI94 CLE94 CVA94 DEW94 DOS94 DYO94 EIK94 ESG94 FCC94 FLY94 FVU94 GFQ94 GPM94 GZI94 HJE94 HTA94 ICW94 IMS94 IWO94 JGK94 JQG94 KAC94 KJY94 KTU94 LDQ94 LNM94 LXI94 MHE94 MRA94 NAW94 NKS94 NUO94 OEK94 OOG94 OYC94 PHY94 PRU94 QBQ94 QLM94 QVI94 RFE94 RPA94 RYW94 SIS94 SSO94 TCK94 TMG94 TWC94 UFY94 UPU94 UZQ94 VJM94 VTI94 WDE94 WNA94 WWW94 AXR94 BHN94 BRJ94 CBF94 CLB94 CUX94 DET94 DOP94 DYL94 EIH94 ESD94 FBZ94 FLV94 FVR94 GFN94 GPJ94 GZF94 HJB94 HSX94 ICT94 IMP94 IWL94 JGH94 JQD94 JZZ94 KJV94 KTR94 LDN94 LNJ94 LXF94 MHB94 MQX94 NAT94 NKP94 NUL94 OEH94 OOD94 OXZ94 PHV94 PRR94 QBN94 QLJ94 QVF94 RFB94 ROX94 RYT94 SIP94 SSL94 TCH94 TMD94 TVZ94 UFV94 UPR94 UZN94 VJJ94 VTF94 WDB94 WMX94 WWT94 TZ95:TZ96 ADV95:ADV96 ANR95:ANR96 AXN95:AXN96 BHJ95:BHJ96 BRF95:BRF96 CBB95:CBB96 CKX95:CKX96 CUT95:CUT96 DEP95:DEP96 DOL95:DOL96 DYH95:DYH96 EID95:EID96 ERZ95:ERZ96 FBV95:FBV96 FLR95:FLR96 FVN95:FVN96 GFJ95:GFJ96 GPF95:GPF96 GZB95:GZB96 HIX95:HIX96 HST95:HST96 ICP95:ICP96 IML95:IML96 IWH95:IWH96 JGD95:JGD96 JPZ95:JPZ96 JZV95:JZV96 KJR95:KJR96 KTN95:KTN96 LDJ95:LDJ96 LNF95:LNF96 LXB95:LXB96 MGX95:MGX96 MQT95:MQT96 NAP95:NAP96 NKL95:NKL96 NUH95:NUH96 OED95:OED96 ONZ95:ONZ96 OXV95:OXV96 PHR95:PHR96 PRN95:PRN96 QBJ95:QBJ96 QLF95:QLF96 QVB95:QVB96 REX95:REX96 ROT95:ROT96 RYP95:RYP96 SIL95:SIL96 SSH95:SSH96 TCD95:TCD96 TLZ95:TLZ96 TVV95:TVV96 UFR95:UFR96 UPN95:UPN96 UZJ95:UZJ96 VJF95:VJF96 VTB95:VTB96 WCX95:WCX96 WMT95:WMT96 WWP95:WWP96 ADS95:ADS96 TW95:TW96 KA95:KA96 ANO95:ANO96 AXK95:AXK96 BHG95:BHG96 BRC95:BRC96 CAY95:CAY96 CKU95:CKU96 CUQ95:CUQ96 DEM95:DEM96 DOI95:DOI96 DYE95:DYE96 EIA95:EIA96 ERW95:ERW96 FBS95:FBS96 FLO95:FLO96 FVK95:FVK96 GFG95:GFG96 GPC95:GPC96 GYY95:GYY96 HIU95:HIU96 HSQ95:HSQ96 ICM95:ICM96 IMI95:IMI96 IWE95:IWE96 JGA95:JGA96 JPW95:JPW96 JZS95:JZS96 KJO95:KJO96 KTK95:KTK96 LDG95:LDG96 LNC95:LNC96 LWY95:LWY96 MGU95:MGU96 MQQ95:MQQ96 NAM95:NAM96 NKI95:NKI96 NUE95:NUE96 OEA95:OEA96 ONW95:ONW96 OXS95:OXS96 PHO95:PHO96 PRK95:PRK96 QBG95:QBG96 QLC95:QLC96 QUY95:QUY96 REU95:REU96 ROQ95:ROQ96 RYM95:RYM96 SII95:SII96 SSE95:SSE96 TCA95:TCA96 TLW95:TLW96 TVS95:TVS96 UFO95:UFO96 UPK95:UPK96 UZG95:UZG96 VJC95:VJC96 VSY95:VSY96 WCU95:WCU96 WMQ95:WMQ96 WWM95:WWM96 AXH95:AXH96 BHD95:BHD96 BQZ95:BQZ96 CAV95:CAV96 CKR95:CKR96 CUN95:CUN96 DEJ95:DEJ96 DOF95:DOF96 DYB95:DYB96 EHX95:EHX96 ERT95:ERT96 FBP95:FBP96 FLL95:FLL96 FVH95:FVH96 GFD95:GFD96 GOZ95:GOZ96 GYV95:GYV96 HIR95:HIR96 HSN95:HSN96 ICJ95:ICJ96 IMF95:IMF96 IWB95:IWB96 JFX95:JFX96 JPT95:JPT96 JZP95:JZP96 KJL95:KJL96 KTH95:KTH96 LDD95:LDD96 LMZ95:LMZ96 LWV95:LWV96 MGR95:MGR96 MQN95:MQN96 NAJ95:NAJ96 NKF95:NKF96 NUB95:NUB96 ODX95:ODX96 ONT95:ONT96 OXP95:OXP96 PHL95:PHL96 PRH95:PRH96 QBD95:QBD96 QKZ95:QKZ96 QUV95:QUV96 RER95:RER96 RON95:RON96 RYJ95:RYJ96 SIF95:SIF96 SSB95:SSB96 TBX95:TBX96 TLT95:TLT96 TVP95:TVP96 UFL95:UFL96 UPH95:UPH96 UZD95:UZD96 VIZ95:VIZ96 VSV95:VSV96 WCR95:WCR96 WMN95:WMN96 WWJ95:WWJ96 JX95:JX96 TT95:TT96 ADP95:ADP96 ANL95:ANL96 WWT98 KH98 UD98 ADZ98 ANV98 KN98 UJ98 AEF98 AOB98 AXX98 BHT98 BRP98 CBL98 CLH98 CVD98 DEZ98 DOV98 DYR98 EIN98 ESJ98 FCF98 FMB98 FVX98 GFT98 GPP98 GZL98 HJH98 HTD98 ICZ98 IMV98 IWR98 JGN98 JQJ98 KAF98 KKB98 KTX98 LDT98 LNP98 LXL98 MHH98 MRD98 NAZ98 NKV98 NUR98 OEN98 OOJ98 OYF98 PIB98 PRX98 QBT98 QLP98 QVL98 RFH98 RPD98 RYZ98 SIV98 SSR98 TCN98 TMJ98 TWF98 UGB98 UPX98 UZT98 VJP98 VTL98 WDH98 WND98 WWZ98 AEC98 UG98 KK98 ANY98 AXU98 BHQ98 BRM98 CBI98 CLE98 CVA98 DEW98 DOS98 DYO98 EIK98 ESG98 FCC98 FLY98 FVU98 GFQ98 GPM98 GZI98 HJE98 HTA98 ICW98 IMS98 IWO98 JGK98 JQG98 KAC98 KJY98 KTU98 LDQ98 LNM98 LXI98 MHE98 MRA98 NAW98 NKS98 NUO98 OEK98 OOG98 OYC98 PHY98 PRU98 QBQ98 QLM98 QVI98 RFE98 RPA98 RYW98 SIS98 SSO98 TCK98 TMG98 TWC98 UFY98 UPU98 UZQ98 VJM98 VTI98 WDE98 WNA98 WWW98 AXR98 BHN98 BRJ98 CBF98 CLB98 CUX98 DET98 DOP98 DYL98 EIH98 ESD98 FBZ98 FLV98 FVR98 GFN98 GPJ98 GZF98 HJB98 HSX98 ICT98 IMP98 IWL98 JGH98 JQD98 JZZ98 KJV98 KTR98 LDN98 LNJ98 LXF98 MHB98 MQX98 NAT98 NKP98 NUL98 OEH98 OOD98 OXZ98 PHV98 PRR98 QBN98 QLJ98 QVF98 RFB98 ROX98 RYT98 SIP98 SSL98 TCH98 TMD98 TVZ98 UFV98 UPR98 UZN98 VJJ98 VTF98 WDB98 WMX98 TZ99:TZ100 ADV99:ADV100 ANR99:ANR100 AXN99:AXN100 BHJ99:BHJ100 BRF99:BRF100 CBB99:CBB100 CKX99:CKX100 CUT99:CUT100 DEP99:DEP100 DOL99:DOL100 DYH99:DYH100 EID99:EID100 ERZ99:ERZ100 FBV99:FBV100 FLR99:FLR100 FVN99:FVN100 GFJ99:GFJ100 GPF99:GPF100 GZB99:GZB100 HIX99:HIX100 HST99:HST100 ICP99:ICP100 IML99:IML100 IWH99:IWH100 JGD99:JGD100 JPZ99:JPZ100 JZV99:JZV100 KJR99:KJR100 KTN99:KTN100 LDJ99:LDJ100 LNF99:LNF100 LXB99:LXB100 MGX99:MGX100 MQT99:MQT100 NAP99:NAP100 NKL99:NKL100 NUH99:NUH100 OED99:OED100 ONZ99:ONZ100 OXV99:OXV100 PHR99:PHR100 PRN99:PRN100 QBJ99:QBJ100 QLF99:QLF100 QVB99:QVB100 REX99:REX100 ROT99:ROT100 RYP99:RYP100 SIL99:SIL100 SSH99:SSH100 TCD99:TCD100 TLZ99:TLZ100 TVV99:TVV100 UFR99:UFR100 UPN99:UPN100 UZJ99:UZJ100 VJF99:VJF100 VTB99:VTB100 WCX99:WCX100 WMT99:WMT100 WWP99:WWP100 ADS99:ADS100 TW99:TW100 KA99:KA100 ANO99:ANO100 AXK99:AXK100 BHG99:BHG100 BRC99:BRC100 CAY99:CAY100 CKU99:CKU100 CUQ99:CUQ100 DEM99:DEM100 DOI99:DOI100 DYE99:DYE100 EIA99:EIA100 ERW99:ERW100 FBS99:FBS100 FLO99:FLO100 FVK99:FVK100 GFG99:GFG100 GPC99:GPC100 GYY99:GYY100 HIU99:HIU100 HSQ99:HSQ100 ICM99:ICM100 IMI99:IMI100 IWE99:IWE100 JGA99:JGA100 JPW99:JPW100 JZS99:JZS100 KJO99:KJO100 KTK99:KTK100 LDG99:LDG100 LNC99:LNC100 LWY99:LWY100 MGU99:MGU100 MQQ99:MQQ100 NAM99:NAM100 NKI99:NKI100 NUE99:NUE100 OEA99:OEA100 ONW99:ONW100 OXS99:OXS100 PHO99:PHO100 PRK99:PRK100 QBG99:QBG100 QLC99:QLC100 QUY99:QUY100 REU99:REU100 ROQ99:ROQ100 RYM99:RYM100 SII99:SII100 SSE99:SSE100 TCA99:TCA100 TLW99:TLW100 TVS99:TVS100 UFO99:UFO100 UPK99:UPK100 UZG99:UZG100 VJC99:VJC100 VSY99:VSY100 WCU99:WCU100 WMQ99:WMQ100 WWM99:WWM100 AXH99:AXH100 BHD99:BHD100 BQZ99:BQZ100 CAV99:CAV100 CKR99:CKR100 CUN99:CUN100 DEJ99:DEJ100 DOF99:DOF100 DYB99:DYB100 EHX99:EHX100 ERT99:ERT100 FBP99:FBP100 FLL99:FLL100 FVH99:FVH100 GFD99:GFD100 GOZ99:GOZ100 GYV99:GYV100 HIR99:HIR100 HSN99:HSN100 ICJ99:ICJ100 IMF99:IMF100 IWB99:IWB100 JFX99:JFX100 JPT99:JPT100 JZP99:JZP100 KJL99:KJL100 KTH99:KTH100 LDD99:LDD100 LMZ99:LMZ100 LWV99:LWV100 MGR99:MGR100 MQN99:MQN100 NAJ99:NAJ100 NKF99:NKF100 NUB99:NUB100 ODX99:ODX100 ONT99:ONT100 OXP99:OXP100 PHL99:PHL100 PRH99:PRH100 QBD99:QBD100 QKZ99:QKZ100 QUV99:QUV100 RER99:RER100 RON99:RON100 RYJ99:RYJ100 SIF99:SIF100 SSB99:SSB100 TBX99:TBX100 TLT99:TLT100 TVP99:TVP100 UFL99:UFL100 UPH99:UPH100 UZD99:UZD100 VIZ99:VIZ100 VSV99:VSV100 WCR99:WCR100 WMN99:WMN100 WWJ99:WWJ100 JX99:JX100 TT99:TT100 ADP99:ADP100 ANL99:ANL100 WMX103 WWT103 KH103 UD103 ADZ103 ANV103 KN103 UJ103 AEF103 AOB103 AXX103 BHT103 BRP103 CBL103 CLH103 CVD103 DEZ103 DOV103 DYR103 EIN103 ESJ103 FCF103 FMB103 FVX103 GFT103 GPP103 GZL103 HJH103 HTD103 ICZ103 IMV103 IWR103 JGN103 JQJ103 KAF103 KKB103 KTX103 LDT103 LNP103 LXL103 MHH103 MRD103 NAZ103 NKV103 NUR103 OEN103 OOJ103 OYF103 PIB103 PRX103 QBT103 QLP103 QVL103 RFH103 RPD103 RYZ103 SIV103 SSR103 TCN103 TMJ103 TWF103 UGB103 UPX103 UZT103 VJP103 VTL103 WDH103 WND103 WWZ103 AEC103 UG103 KK103 ANY103 AXU103 BHQ103 BRM103 CBI103 CLE103 CVA103 DEW103 DOS103 DYO103 EIK103 ESG103 FCC103 FLY103 FVU103 GFQ103 GPM103 GZI103 HJE103 HTA103 ICW103 IMS103 IWO103 JGK103 JQG103 KAC103 KJY103 KTU103 LDQ103 LNM103 LXI103 MHE103 MRA103 NAW103 NKS103 NUO103 OEK103 OOG103 OYC103 PHY103 PRU103 QBQ103 QLM103 QVI103 RFE103 RPA103 RYW103 SIS103 SSO103 TCK103 TMG103 TWC103 UFY103 UPU103 UZQ103 VJM103 VTI103 WDE103 WNA103 WWW103 AXR103 BHN103 BRJ103 CBF103 CLB103 CUX103 DET103 DOP103 DYL103 EIH103 ESD103 FBZ103 FLV103 FVR103 GFN103 GPJ103 GZF103 HJB103 HSX103 ICT103 IMP103 IWL103 JGH103 JQD103 JZZ103 KJV103 KTR103 LDN103 LNJ103 LXF103 MHB103 MQX103 NAT103 NKP103 NUL103 OEH103 OOD103 OXZ103 PHV103 PRR103 QBN103 QLJ103 QVF103 RFB103 ROX103 RYT103 SIP103 SSL103 TCH103 TMD103 TVZ103 UFV103 UPR103 UZN103 VJJ103 VTF103 WDB103 TZ104:TZ105 ADV104:ADV105 ANR104:ANR105 AXN104:AXN105 BHJ104:BHJ105 BRF104:BRF105 CBB104:CBB105 CKX104:CKX105 CUT104:CUT105 DEP104:DEP105 DOL104:DOL105 DYH104:DYH105 EID104:EID105 ERZ104:ERZ105 FBV104:FBV105 FLR104:FLR105 FVN104:FVN105 GFJ104:GFJ105 GPF104:GPF105 GZB104:GZB105 HIX104:HIX105 HST104:HST105 ICP104:ICP105 IML104:IML105 IWH104:IWH105 JGD104:JGD105 JPZ104:JPZ105 JZV104:JZV105 KJR104:KJR105 KTN104:KTN105 LDJ104:LDJ105 LNF104:LNF105 LXB104:LXB105 MGX104:MGX105 MQT104:MQT105 NAP104:NAP105 NKL104:NKL105 NUH104:NUH105 OED104:OED105 ONZ104:ONZ105 OXV104:OXV105 PHR104:PHR105 PRN104:PRN105 QBJ104:QBJ105 QLF104:QLF105 QVB104:QVB105 REX104:REX105 ROT104:ROT105 RYP104:RYP105 SIL104:SIL105 SSH104:SSH105 TCD104:TCD105 TLZ104:TLZ105 TVV104:TVV105 UFR104:UFR105 UPN104:UPN105 UZJ104:UZJ105 VJF104:VJF105 VTB104:VTB105 WCX104:WCX105 WMT104:WMT105 WWP104:WWP105 ADS104:ADS105 TW104:TW105 KA104:KA105 ANO104:ANO105 AXK104:AXK105 BHG104:BHG105 BRC104:BRC105 CAY104:CAY105 CKU104:CKU105 CUQ104:CUQ105 DEM104:DEM105 DOI104:DOI105 DYE104:DYE105 EIA104:EIA105 ERW104:ERW105 FBS104:FBS105 FLO104:FLO105 FVK104:FVK105 GFG104:GFG105 GPC104:GPC105 GYY104:GYY105 HIU104:HIU105 HSQ104:HSQ105 ICM104:ICM105 IMI104:IMI105 IWE104:IWE105 JGA104:JGA105 JPW104:JPW105 JZS104:JZS105 KJO104:KJO105 KTK104:KTK105 LDG104:LDG105 LNC104:LNC105 LWY104:LWY105 MGU104:MGU105 MQQ104:MQQ105 NAM104:NAM105 NKI104:NKI105 NUE104:NUE105 OEA104:OEA105 ONW104:ONW105 OXS104:OXS105 PHO104:PHO105 PRK104:PRK105 QBG104:QBG105 QLC104:QLC105 QUY104:QUY105 REU104:REU105 ROQ104:ROQ105 RYM104:RYM105 SII104:SII105 SSE104:SSE105 TCA104:TCA105 TLW104:TLW105 TVS104:TVS105 UFO104:UFO105 UPK104:UPK105 UZG104:UZG105 VJC104:VJC105 VSY104:VSY105 WCU104:WCU105 WMQ104:WMQ105 WWM104:WWM105 AXH104:AXH105 BHD104:BHD105 BQZ104:BQZ105 CAV104:CAV105 CKR104:CKR105 CUN104:CUN105 DEJ104:DEJ105 DOF104:DOF105 DYB104:DYB105 EHX104:EHX105 ERT104:ERT105 FBP104:FBP105 FLL104:FLL105 FVH104:FVH105 GFD104:GFD105 GOZ104:GOZ105 GYV104:GYV105 HIR104:HIR105 HSN104:HSN105 ICJ104:ICJ105 IMF104:IMF105 IWB104:IWB105 JFX104:JFX105 JPT104:JPT105 JZP104:JZP105 KJL104:KJL105 KTH104:KTH105 LDD104:LDD105 LMZ104:LMZ105 LWV104:LWV105 MGR104:MGR105 MQN104:MQN105 NAJ104:NAJ105 NKF104:NKF105 NUB104:NUB105 ODX104:ODX105 ONT104:ONT105 OXP104:OXP105 PHL104:PHL105 PRH104:PRH105 QBD104:QBD105 QKZ104:QKZ105 QUV104:QUV105 RER104:RER105 RON104:RON105 RYJ104:RYJ105 SIF104:SIF105 SSB104:SSB105 TBX104:TBX105 TLT104:TLT105 TVP104:TVP105 UFL104:UFL105 UPH104:UPH105 UZD104:UZD105 VIZ104:VIZ105 VSV104:VSV105 WCR104:WCR105 WMN104:WMN105 WWJ104:WWJ105 JX104:JX105 TT104:TT105 ADP104:ADP105 ANL104:ANL105 WDB107 BI328 VJJ116 WMX107 WWT107 KH107 UD107 ADZ107 ANV107 KN107 UJ107 AEF107 AOB107 AXX107 BHT107 BRP107 CBL107 CLH107 CVD107 DEZ107 DOV107 DYR107 EIN107 ESJ107 FCF107 FMB107 FVX107 GFT107 GPP107 GZL107 HJH107 HTD107 ICZ107 IMV107 IWR107 JGN107 JQJ107 KAF107 KKB107 KTX107 LDT107 LNP107 LXL107 MHH107 MRD107 NAZ107 NKV107 NUR107 OEN107 OOJ107 OYF107 PIB107 PRX107 QBT107 QLP107 QVL107 RFH107 RPD107 RYZ107 SIV107 SSR107 TCN107 TMJ107 TWF107 UGB107 UPX107 UZT107 VJP107 VTL107 WDH107 WND107 WWZ107 AEC107 UG107 KK107 ANY107 AXU107 BHQ107 BRM107 CBI107 CLE107 CVA107 DEW107 DOS107 DYO107 EIK107 ESG107 FCC107 FLY107 FVU107 GFQ107 GPM107 GZI107 HJE107 HTA107 ICW107 IMS107 IWO107 JGK107 JQG107 KAC107 KJY107 KTU107 LDQ107 LNM107 LXI107 MHE107 MRA107 NAW107 NKS107 NUO107 OEK107 OOG107 OYC107 PHY107 PRU107 QBQ107 QLM107 QVI107 RFE107 RPA107 RYW107 SIS107 SSO107 TCK107 TMG107 TWC107 UFY107 UPU107 UZQ107 VJM107 VTI107 WDE107 WNA107 WWW107 AXR107 BHN107 BRJ107 CBF107 CLB107 CUX107 DET107 DOP107 DYL107 EIH107 ESD107 FBZ107 FLV107 FVR107 GFN107 GPJ107 GZF107 HJB107 HSX107 ICT107 IMP107 IWL107 JGH107 JQD107 JZZ107 KJV107 KTR107 LDN107 LNJ107 LXF107 MHB107 MQX107 NAT107 NKP107 NUL107 OEH107 OOD107 OXZ107 PHV107 PRR107 QBN107 QLJ107 QVF107 RFB107 ROX107 RYT107 SIP107 SSL107 TCH107 TMD107 TVZ107 UFV107 UPR107 UZN107 VJJ107 VTF107 TZ108:TZ109 ADV108:ADV109 ANR108:ANR109 AXN108:AXN109 BHJ108:BHJ109 BRF108:BRF109 CBB108:CBB109 CKX108:CKX109 CUT108:CUT109 DEP108:DEP109 DOL108:DOL109 DYH108:DYH109 EID108:EID109 ERZ108:ERZ109 FBV108:FBV109 FLR108:FLR109 FVN108:FVN109 GFJ108:GFJ109 GPF108:GPF109 GZB108:GZB109 HIX108:HIX109 HST108:HST109 ICP108:ICP109 IML108:IML109 IWH108:IWH109 JGD108:JGD109 JPZ108:JPZ109 JZV108:JZV109 KJR108:KJR109 KTN108:KTN109 LDJ108:LDJ109 LNF108:LNF109 LXB108:LXB109 MGX108:MGX109 MQT108:MQT109 NAP108:NAP109 NKL108:NKL109 NUH108:NUH109 OED108:OED109 ONZ108:ONZ109 OXV108:OXV109 PHR108:PHR109 PRN108:PRN109 QBJ108:QBJ109 QLF108:QLF109 QVB108:QVB109 REX108:REX109 ROT108:ROT109 RYP108:RYP109 SIL108:SIL109 SSH108:SSH109 TCD108:TCD109 TLZ108:TLZ109 TVV108:TVV109 UFR108:UFR109 UPN108:UPN109 UZJ108:UZJ109 VJF108:VJF109 VTB108:VTB109 WCX108:WCX109 WMT108:WMT109 WWP108:WWP109 ADS108:ADS109 TW108:TW109 KA108:KA109 ANO108:ANO109 AXK108:AXK109 BHG108:BHG109 BRC108:BRC109 CAY108:CAY109 CKU108:CKU109 CUQ108:CUQ109 DEM108:DEM109 DOI108:DOI109 DYE108:DYE109 EIA108:EIA109 ERW108:ERW109 FBS108:FBS109 FLO108:FLO109 FVK108:FVK109 GFG108:GFG109 GPC108:GPC109 GYY108:GYY109 HIU108:HIU109 HSQ108:HSQ109 ICM108:ICM109 IMI108:IMI109 IWE108:IWE109 JGA108:JGA109 JPW108:JPW109 JZS108:JZS109 KJO108:KJO109 KTK108:KTK109 LDG108:LDG109 LNC108:LNC109 LWY108:LWY109 MGU108:MGU109 MQQ108:MQQ109 NAM108:NAM109 NKI108:NKI109 NUE108:NUE109 OEA108:OEA109 ONW108:ONW109 OXS108:OXS109 PHO108:PHO109 PRK108:PRK109 QBG108:QBG109 QLC108:QLC109 QUY108:QUY109 REU108:REU109 ROQ108:ROQ109 RYM108:RYM109 SII108:SII109 SSE108:SSE109 TCA108:TCA109 TLW108:TLW109 TVS108:TVS109 UFO108:UFO109 UPK108:UPK109 UZG108:UZG109 VJC108:VJC109 VSY108:VSY109 WCU108:WCU109 WMQ108:WMQ109 WWM108:WWM109 AXH108:AXH109 BHD108:BHD109 BQZ108:BQZ109 CAV108:CAV109 CKR108:CKR109 CUN108:CUN109 DEJ108:DEJ109 DOF108:DOF109 DYB108:DYB109 EHX108:EHX109 ERT108:ERT109 FBP108:FBP109 FLL108:FLL109 FVH108:FVH109 GFD108:GFD109 GOZ108:GOZ109 GYV108:GYV109 HIR108:HIR109 HSN108:HSN109 ICJ108:ICJ109 IMF108:IMF109 IWB108:IWB109 JFX108:JFX109 JPT108:JPT109 JZP108:JZP109 KJL108:KJL109 KTH108:KTH109 LDD108:LDD109 LMZ108:LMZ109 LWV108:LWV109 MGR108:MGR109 MQN108:MQN109 NAJ108:NAJ109 NKF108:NKF109 NUB108:NUB109 ODX108:ODX109 ONT108:ONT109 OXP108:OXP109 PHL108:PHL109 PRH108:PRH109 QBD108:QBD109 QKZ108:QKZ109 QUV108:QUV109 RER108:RER109 RON108:RON109 RYJ108:RYJ109 SIF108:SIF109 SSB108:SSB109 TBX108:TBX109 TLT108:TLT109 TVP108:TVP109 UFL108:UFL109 UPH108:UPH109 UZD108:UZD109 VIZ108:VIZ109 VSV108:VSV109 WCR108:WCR109 WMN108:WMN109 WWJ108:WWJ109 JX108:JX109 TT108:TT109 ADP108:ADP109 ANL108:ANL109 VTF111 WDB111 WMX111 WWT111 KH111 UD111 ADZ111 ANV111 KN111 UJ111 AEF111 AOB111 AXX111 BHT111 BRP111 CBL111 CLH111 CVD111 DEZ111 DOV111 DYR111 EIN111 ESJ111 FCF111 FMB111 FVX111 GFT111 GPP111 GZL111 HJH111 HTD111 ICZ111 IMV111 IWR111 JGN111 JQJ111 KAF111 KKB111 KTX111 LDT111 LNP111 LXL111 MHH111 MRD111 NAZ111 NKV111 NUR111 OEN111 OOJ111 OYF111 PIB111 PRX111 QBT111 QLP111 QVL111 RFH111 RPD111 RYZ111 SIV111 SSR111 TCN111 TMJ111 TWF111 UGB111 UPX111 UZT111 VJP111 VTL111 WDH111 WND111 WWZ111 AEC111 UG111 KK111 ANY111 AXU111 BHQ111 BRM111 CBI111 CLE111 CVA111 DEW111 DOS111 DYO111 EIK111 ESG111 FCC111 FLY111 FVU111 GFQ111 GPM111 GZI111 HJE111 HTA111 ICW111 IMS111 IWO111 JGK111 JQG111 KAC111 KJY111 KTU111 LDQ111 LNM111 LXI111 MHE111 MRA111 NAW111 NKS111 NUO111 OEK111 OOG111 OYC111 PHY111 PRU111 QBQ111 QLM111 QVI111 RFE111 RPA111 RYW111 SIS111 SSO111 TCK111 TMG111 TWC111 UFY111 UPU111 UZQ111 VJM111 VTI111 WDE111 WNA111 WWW111 AXR111 BHN111 BRJ111 CBF111 CLB111 CUX111 DET111 DOP111 DYL111 EIH111 ESD111 FBZ111 FLV111 FVR111 GFN111 GPJ111 GZF111 HJB111 HSX111 ICT111 IMP111 IWL111 JGH111 JQD111 JZZ111 KJV111 KTR111 LDN111 LNJ111 LXF111 MHB111 MQX111 NAT111 NKP111 NUL111 OEH111 OOD111 OXZ111 PHV111 PRR111 QBN111 QLJ111 QVF111 RFB111 ROX111 RYT111 SIP111 SSL111 TCH111 TMD111 TVZ111 UFV111 UPR111 UZN111 VJJ111 TZ112:TZ113 ADV112:ADV113 ANR112:ANR113 AXN112:AXN113 BHJ112:BHJ113 BRF112:BRF113 CBB112:CBB113 CKX112:CKX113 CUT112:CUT113 DEP112:DEP113 DOL112:DOL113 DYH112:DYH113 EID112:EID113 ERZ112:ERZ113 FBV112:FBV113 FLR112:FLR113 FVN112:FVN113 GFJ112:GFJ113 GPF112:GPF113 GZB112:GZB113 HIX112:HIX113 HST112:HST113 ICP112:ICP113 IML112:IML113 IWH112:IWH113 JGD112:JGD113 JPZ112:JPZ113 JZV112:JZV113 KJR112:KJR113 KTN112:KTN113 LDJ112:LDJ113 LNF112:LNF113 LXB112:LXB113 MGX112:MGX113 MQT112:MQT113 NAP112:NAP113 NKL112:NKL113 NUH112:NUH113 OED112:OED113 ONZ112:ONZ113 OXV112:OXV113 PHR112:PHR113 PRN112:PRN113 QBJ112:QBJ113 QLF112:QLF113 QVB112:QVB113 REX112:REX113 ROT112:ROT113 RYP112:RYP113 SIL112:SIL113 SSH112:SSH113 TCD112:TCD113 TLZ112:TLZ113 TVV112:TVV113 UFR112:UFR113 UPN112:UPN113 UZJ112:UZJ113 VJF112:VJF113 VTB112:VTB113 WCX112:WCX113 WMT112:WMT113 WWP112:WWP113 ADS112:ADS113 TW112:TW113 KA112:KA113 ANO112:ANO113 AXK112:AXK113 BHG112:BHG113 BRC112:BRC113 CAY112:CAY113 CKU112:CKU113 CUQ112:CUQ113 DEM112:DEM113 DOI112:DOI113 DYE112:DYE113 EIA112:EIA113 ERW112:ERW113 FBS112:FBS113 FLO112:FLO113 FVK112:FVK113 GFG112:GFG113 GPC112:GPC113 GYY112:GYY113 HIU112:HIU113 HSQ112:HSQ113 ICM112:ICM113 IMI112:IMI113 IWE112:IWE113 JGA112:JGA113 JPW112:JPW113 JZS112:JZS113 KJO112:KJO113 KTK112:KTK113 LDG112:LDG113 LNC112:LNC113 LWY112:LWY113 MGU112:MGU113 MQQ112:MQQ113 NAM112:NAM113 NKI112:NKI113 NUE112:NUE113 OEA112:OEA113 ONW112:ONW113 OXS112:OXS113 PHO112:PHO113 PRK112:PRK113 QBG112:QBG113 QLC112:QLC113 QUY112:QUY113 REU112:REU113 ROQ112:ROQ113 RYM112:RYM113 SII112:SII113 SSE112:SSE113 TCA112:TCA113 TLW112:TLW113 TVS112:TVS113 UFO112:UFO113 UPK112:UPK113 UZG112:UZG113 VJC112:VJC113 VSY112:VSY113 WCU112:WCU113 WMQ112:WMQ113 WWM112:WWM113 AXH112:AXH113 BHD112:BHD113 BQZ112:BQZ113 CAV112:CAV113 CKR112:CKR113 CUN112:CUN113 DEJ112:DEJ113 DOF112:DOF113 DYB112:DYB113 EHX112:EHX113 ERT112:ERT113 FBP112:FBP113 FLL112:FLL113 FVH112:FVH113 GFD112:GFD113 GOZ112:GOZ113 GYV112:GYV113 HIR112:HIR113 HSN112:HSN113 ICJ112:ICJ113 IMF112:IMF113 IWB112:IWB113 JFX112:JFX113 JPT112:JPT113 JZP112:JZP113 KJL112:KJL113 KTH112:KTH113 LDD112:LDD113 LMZ112:LMZ113 LWV112:LWV113 MGR112:MGR113 MQN112:MQN113 NAJ112:NAJ113 NKF112:NKF113 NUB112:NUB113 ODX112:ODX113 ONT112:ONT113 OXP112:OXP113 PHL112:PHL113 PRH112:PRH113 QBD112:QBD113 QKZ112:QKZ113 QUV112:QUV113 RER112:RER113 RON112:RON113 RYJ112:RYJ113 SIF112:SIF113 SSB112:SSB113 TBX112:TBX113 TLT112:TLT113 TVP112:TVP113 UFL112:UFL113 UPH112:UPH113 UZD112:UZD113 VIZ112:VIZ113 VSV112:VSV113 WCR112:WCR113 WMN112:WMN113 WWJ112:WWJ113 JX112:JX113 TT112:TT113 ADP112:ADP113 ANL112:ANL113 ANL73:ANL74 UZN116 ADV117:ADV118 ANR117:ANR118 AXN117:AXN118 BHJ117:BHJ118 BRF117:BRF118 CBB117:CBB118 CKX117:CKX118 CUT117:CUT118 DEP117:DEP118 DOL117:DOL118 DYH117:DYH118 EID117:EID118 ERZ117:ERZ118 FBV117:FBV118 FLR117:FLR118 FVN117:FVN118 GFJ117:GFJ118 GPF117:GPF118 GZB117:GZB118 HIX117:HIX118 HST117:HST118 ICP117:ICP118 IML117:IML118 IWH117:IWH118 JGD117:JGD118 JPZ117:JPZ118 JZV117:JZV118 KJR117:KJR118 KTN117:KTN118 LDJ117:LDJ118 LNF117:LNF118 LXB117:LXB118 MGX117:MGX118 MQT117:MQT118 NAP117:NAP118 NKL117:NKL118 NUH117:NUH118 OED117:OED118 ONZ117:ONZ118 OXV117:OXV118 PHR117:PHR118 PRN117:PRN118 QBJ117:QBJ118 QLF117:QLF118 QVB117:QVB118 REX117:REX118 ROT117:ROT118 RYP117:RYP118 SIL117:SIL118 SSH117:SSH118 TCD117:TCD118 TLZ117:TLZ118 TVV117:TVV118 UFR117:UFR118 UPN117:UPN118 UZJ117:UZJ118 VJF117:VJF118 VTB117:VTB118 WCX117:WCX118 WMT117:WMT118 WWP117:WWP118 ADS117:ADS118 TW117:TW118 KA117:KA118 ANO117:ANO118 AXK117:AXK118 BHG117:BHG118 BRC117:BRC118 CAY117:CAY118 CKU117:CKU118 CUQ117:CUQ118 DEM117:DEM118 DOI117:DOI118 DYE117:DYE118 EIA117:EIA118 ERW117:ERW118 FBS117:FBS118 FLO117:FLO118 FVK117:FVK118 GFG117:GFG118 GPC117:GPC118 GYY117:GYY118 HIU117:HIU118 HSQ117:HSQ118 ICM117:ICM118 IMI117:IMI118 IWE117:IWE118 JGA117:JGA118 JPW117:JPW118 JZS117:JZS118 KJO117:KJO118 KTK117:KTK118 LDG117:LDG118 LNC117:LNC118 LWY117:LWY118 MGU117:MGU118 MQQ117:MQQ118 NAM117:NAM118 NKI117:NKI118 NUE117:NUE118 OEA117:OEA118 ONW117:ONW118 OXS117:OXS118 PHO117:PHO118 PRK117:PRK118 QBG117:QBG118 QLC117:QLC118 QUY117:QUY118 REU117:REU118 ROQ117:ROQ118 RYM117:RYM118 SII117:SII118 SSE117:SSE118 TCA117:TCA118 TLW117:TLW118 TVS117:TVS118 UFO117:UFO118 UPK117:UPK118 UZG117:UZG118 VJC117:VJC118 VSY117:VSY118 WCU117:WCU118 WMQ117:WMQ118 WWM117:WWM118 AXH117:AXH118 BHD117:BHD118 BQZ117:BQZ118 CAV117:CAV118 CKR117:CKR118 CUN117:CUN118 DEJ117:DEJ118 DOF117:DOF118 DYB117:DYB118 EHX117:EHX118 ERT117:ERT118 FBP117:FBP118 FLL117:FLL118 FVH117:FVH118 GFD117:GFD118 GOZ117:GOZ118 GYV117:GYV118 HIR117:HIR118 HSN117:HSN118 ICJ117:ICJ118 IMF117:IMF118 IWB117:IWB118 JFX117:JFX118 JPT117:JPT118 JZP117:JZP118 KJL117:KJL118 KTH117:KTH118 LDD117:LDD118 LMZ117:LMZ118 LWV117:LWV118 MGR117:MGR118 MQN117:MQN118 NAJ117:NAJ118 NKF117:NKF118 NUB117:NUB118 ODX117:ODX118 ONT117:ONT118 OXP117:OXP118 PHL117:PHL118 PRH117:PRH118 QBD117:QBD118 QKZ117:QKZ118 QUV117:QUV118 RER117:RER118 RON117:RON118 RYJ117:RYJ118 SIF117:SIF118 SSB117:SSB118 TBX117:TBX118 TLT117:TLT118 TVP117:TVP118 UFL117:UFL118 UPH117:UPH118 UZD117:UZD118 VIZ117:VIZ118 VSV117:VSV118 WCR117:WCR118 WMN117:WMN118 WWJ117:WWJ118 JX117:JX118 TT117:TT118 ADP117:ADP118 BK116:BK118 ANL89 WDL137 VJI138 UZM138 UPQ138 UFU138 TVY138 TMC138 TCG138 SSK138 SIO138 RYS138 ROW138 RFA138 QVE138 QLI138 QBM138 PRQ138 PHU138 OXY138 OOC138 OEG138 NUK138 NKO138 NAS138 MQW138 MHA138 LXE138 LNI138 LDM138 KTQ138 KJU138 JZY138 JQC138 JGG138 IWK138 IMO138 ICS138 HSW138 HJA138 GZE138 GPI138 GFM138 FVQ138 FLU138 FBY138 ESC138 EIG138 DYK138 DOO138 DES138 CUW138 CLA138 CBE138 BRI138 BHM138 AXQ138 ANU138 ADY138 UC138 KG138 WWV138 WMZ138 WDD138 VTH138 VJL138 UZP138 UPT138 UFX138 TWB138 TMF138 TCJ138 SSN138 SIR138 RYV138 ROZ138 RFD138 QVH138 QLL138 QBP138 PRT138 PHX138 OYB138 OOF138 OEJ138 NUN138 NKR138 NAV138 MQZ138 MHD138 LXH138 LNL138 LDP138 KTT138 KJX138 KAB138 JQF138 JGJ138 IWN138 IMR138 ICV138 HSZ138 HJD138 GZH138 GPL138 GFP138 FVT138 FLX138 FCB138 ESF138 EIJ138 DYN138 DOR138 DEV138 CUZ138 CLD138 CBH138 BRL138 BHP138 AXT138 ANX138 AEB138 UF138 KJ138 WWY138 WNC138 WDG138 VTK138 VJO138 UZS138 UPW138 UGA138 TWE138 TMI138 TCM138 SSQ138 SIU138 RYY138 RPC138 RFG138 QVK138 QLO138 QBS138 PRW138 PIA138 OYE138 OOI138 OEM138 NUQ138 NKU138 NAY138 MRC138 MHG138 LXK138 LNO138 LDS138 KTW138 KKA138 KAE138 JQI138 JGM138 IWQ138 IMU138 ICY138 HTC138 HJG138 GZK138 GPO138 GFS138 FVW138 FMA138 FCE138 ESI138 EIM138 DYQ138 DOU138 DEY138 CVC138 CLG138 CBK138 BRO138 BHS138 AXW138 AOA138 AEE138 UI138 KM138 WWS138 WMW138 BD136:BD142 UE147 KK143 WMU143 WCY143 VTC143 VJG143 UZK143 UPO143 UFS143 TVW143 TMA143 TCE143 SSI143 SIM143 RYQ143 ROU143 REY143 QVC143 QLG143 QBK143 PRO143 PHS143 OXW143 OOA143 OEE143 NUI143 NKM143 NAQ143 MQU143 MGY143 LXC143 LNG143 LDK143 KTO143 KJS143 JZW143 JQA143 JGE143 IWI143 IMM143 ICQ143 HSU143 HIY143 GZC143 GPG143 GFK143 FVO143 FLS143 FBW143 ESA143 EIE143 DYI143 DOM143 DEQ143 CUU143 CKY143 CBC143 BRG143 BHK143 AXO143 ANS143 ADW143 UA143 KE143 WWQ143 WWT143 WMX143 WDB143 VTF143 VJJ143 UZN143 UPR143 UFV143 TVZ143 TMD143 TCH143 SSL143 SIP143 RYT143 ROX143 RFB143 QVF143 QLJ143 QBN143 PRR143 PHV143 OXZ143 OOD143 OEH143 NUL143 NKP143 NAT143 MQX143 MHB143 LXF143 LNJ143 LDN143 KTR143 KJV143 JZZ143 JQD143 JGH143 IWL143 IMP143 ICT143 HSX143 HJB143 GZF143 GPJ143 GFN143 FVR143 FLV143 FBZ143 ESD143 EIH143 DYL143 DOP143 DET143 CUX143 CLB143 CBF143 BRJ143 BHN143 AXR143 ANV143 ADZ143 UD143 KH143 WWW143 WNA143 WDE143 VTI143 VJM143 UZQ143 UPU143 UFY143 TWC143 TMG143 TCK143 SSO143 SIS143 RYW143 RPA143 RFE143 QVI143 QLM143 QBQ143 PRU143 PHY143 OYC143 OOG143 OEK143 NUO143 NKS143 NAW143 MRA143 MHE143 LXI143 LNM143 LDQ143 KTU143 KJY143 KAC143 JQG143 JGK143 IWO143 IMS143 ICW143 HTA143 HJE143 GZI143 GPM143 GFQ143 FVU143 FLY143 FCC143 ESG143 EIK143 DYO143 DOS143 DEW143 CVA143 CLE143 CBI143 BRM143 BHQ143 AXU143 ANY143 KD112:KD113 BI177:BI179 BF177:BF179 KI180 UE180 AEA180 ANW180 AXS180 BHO180 BRK180 CBG180 CLC180 CUY180 DEU180 DOQ180 DYM180 EII180 ESE180 FCA180 FLW180 FVS180 GFO180 GPK180 GZG180 HJC180 HSY180 ICU180 IMQ180 IWM180 JGI180 JQE180 KAA180 KJW180 KTS180 LDO180 LNK180 LXG180 MHC180 MQY180 NAU180 NKQ180 NUM180 OEI180 OOE180 OYA180 PHW180 PRS180 QBO180 QLK180 QVG180 RFC180 ROY180 RYU180 SIQ180 SSM180 TCI180 TME180 TWA180 UFW180 UPS180 UZO180 VJK180 VTG180 WDC180 WMY180 WWU180 KO180 UK180 AEG180 AOC180 AXY180 BHU180 BRQ180 CBM180 CLI180 CVE180 DFA180 DOW180 DYS180 EIO180 ESK180 FCG180 FMC180 FVY180 GFU180 GPQ180 GZM180 HJI180 HTE180 IDA180 IMW180 IWS180 JGO180 JQK180 KAG180 KKC180 KTY180 LDU180 LNQ180 LXM180 MHI180 MRE180 NBA180 NKW180 NUS180 OEO180 OOK180 OYG180 PIC180 PRY180 QBU180 QLQ180 QVM180 RFI180 RPE180 RZA180 SIW180 SSS180 TCO180 TMK180 TWG180 UGC180 UPY180 UZU180 VJQ180 VTM180 WDI180 WNE180 WXA180 KL180 UH180 AED180 ANZ180 AXV180 BHR180 BRN180 CBJ180 CLF180 CVB180 DEX180 DOT180 DYP180 EIL180 ESH180 FCD180 FLZ180 FVV180 GFR180 GPN180 GZJ180 HJF180 HTB180 ICX180 IMT180 IWP180 JGL180 JQH180 KAD180 KJZ180 KTV180 LDR180 LNN180 LXJ180 MHF180 MRB180 NAX180 NKT180 NUP180 OEL180 OOH180 OYD180 PHZ180 PRV180 QBR180 QLN180 QVJ180 RFF180 RPB180 RYX180 SIT180 SSP180 TCL180 TMH180 TWD180 UFZ180 UPV180 UZR180 BJ180:BJ181 BD180:BD181 BG180:BG181 VJN180 VTJ180 WDF180 WNB180 BD217 BF182 BI182 KI183 UE183 AEA183 ANW183 AXS183 BHO183 BRK183 CBG183 CLC183 CUY183 DEU183 DOQ183 DYM183 EII183 ESE183 FCA183 FLW183 FVS183 GFO183 GPK183 GZG183 HJC183 HSY183 ICU183 IMQ183 IWM183 JGI183 JQE183 KAA183 KJW183 KTS183 LDO183 LNK183 LXG183 MHC183 MQY183 NAU183 NKQ183 NUM183 OEI183 OOE183 OYA183 PHW183 PRS183 QBO183 QLK183 QVG183 RFC183 ROY183 RYU183 SIQ183 SSM183 TCI183 TME183 TWA183 UFW183 UPS183 UZO183 VJK183 VTG183 WDC183 WMY183 WWU183 KO183 UK183 AEG183 AOC183 AXY183 BHU183 BRQ183 CBM183 CLI183 CVE183 DFA183 DOW183 DYS183 EIO183 ESK183 FCG183 FMC183 FVY183 GFU183 GPQ183 GZM183 HJI183 HTE183 IDA183 IMW183 IWS183 JGO183 JQK183 KAG183 KKC183 KTY183 LDU183 LNQ183 LXM183 MHI183 MRE183 NBA183 NKW183 NUS183 OEO183 OOK183 OYG183 PIC183 PRY183 QBU183 QLQ183 QVM183 RFI183 RPE183 RZA183 SIW183 SSS183 TCO183 TMK183 TWG183 UGC183 UPY183 UZU183 VJQ183 VTM183 WDI183 WNE183 WXA183 KL183 UH183 AED183 ANZ183 AXV183 BHR183 BRN183 CBJ183 CLF183 CVB183 DEX183 DOT183 DYP183 EIL183 ESH183 FCD183 FLZ183 FVV183 GFR183 GPN183 GZJ183 HJF183 HTB183 ICX183 IMT183 IWP183 JGL183 JQH183 KAD183 KJZ183 KTV183 LDR183 LNN183 LXJ183 MHF183 MRB183 NAX183 NKT183 NUP183 OEL183 OOH183 OYD183 PHZ183 PRV183 QBR183 QLN183 QVJ183 RFF183 RPB183 RYX183 SIT183 SSP183 TCL183 TMH183 TWD183 UFZ183 UPV183 UZR183 BJ183:BJ184 BD183:BD184 BG183:BG184 VJN183 VTJ183 WDF183 WNB183 VJY181 BI185 BF185 WWX186 KI186 UE186 AEA186 ANW186 AXS186 BHO186 BRK186 CBG186 CLC186 CUY186 DEU186 DOQ186 DYM186 EII186 ESE186 FCA186 FLW186 FVS186 GFO186 GPK186 GZG186 HJC186 HSY186 ICU186 IMQ186 IWM186 JGI186 JQE186 KAA186 KJW186 KTS186 LDO186 LNK186 LXG186 MHC186 MQY186 NAU186 NKQ186 NUM186 OEI186 OOE186 OYA186 PHW186 PRS186 QBO186 QLK186 QVG186 RFC186 ROY186 RYU186 SIQ186 SSM186 TCI186 TME186 TWA186 UFW186 UPS186 UZO186 VJK186 VTG186 WDC186 WMY186 WWU186 KO186 UK186 AEG186 AOC186 AXY186 BHU186 BRQ186 CBM186 CLI186 CVE186 DFA186 DOW186 DYS186 EIO186 ESK186 FCG186 FMC186 FVY186 GFU186 GPQ186 GZM186 HJI186 HTE186 IDA186 IMW186 IWS186 JGO186 JQK186 KAG186 KKC186 KTY186 LDU186 LNQ186 LXM186 MHI186 MRE186 NBA186 NKW186 NUS186 OEO186 OOK186 OYG186 PIC186 PRY186 QBU186 QLQ186 QVM186 RFI186 RPE186 RZA186 SIW186 SSS186 TCO186 TMK186 TWG186 UGC186 UPY186 UZU186 VJQ186 VTM186 WDI186 WNE186 WXA186 KL186 UH186 AED186 ANZ186 AXV186 BHR186 BRN186 CBJ186 CLF186 CVB186 DEX186 DOT186 DYP186 EIL186 ESH186 FCD186 FLZ186 FVV186 GFR186 GPN186 GZJ186 HJF186 HTB186 ICX186 IMT186 IWP186 JGL186 JQH186 KAD186 KJZ186 KTV186 LDR186 LNN186 LXJ186 MHF186 MRB186 NAX186 NKT186 NUP186 OEL186 OOH186 OYD186 PHZ186 PRV186 QBR186 QLN186 QVJ186 RFF186 RPB186 RYX186 SIT186 SSP186 TCL186 TMH186 TWD186 UFZ186 UPV186 UZR186 BJ186 BD186 BG186 VJN186 VTJ186 WDF186 WNB186 BF187 BI187 WWX188 KI188 UE188 AEA188 ANW188 AXS188 BHO188 BRK188 CBG188 CLC188 CUY188 DEU188 DOQ188 DYM188 EII188 ESE188 FCA188 FLW188 FVS188 GFO188 GPK188 GZG188 HJC188 HSY188 ICU188 IMQ188 IWM188 JGI188 JQE188 KAA188 KJW188 KTS188 LDO188 LNK188 LXG188 MHC188 MQY188 NAU188 NKQ188 NUM188 OEI188 OOE188 OYA188 PHW188 PRS188 QBO188 QLK188 QVG188 RFC188 ROY188 RYU188 SIQ188 SSM188 TCI188 TME188 TWA188 UFW188 UPS188 UZO188 VJK188 VTG188 WDC188 WMY188 WWU188 KO188 UK188 AEG188 AOC188 AXY188 BHU188 BRQ188 CBM188 CLI188 CVE188 DFA188 DOW188 DYS188 EIO188 ESK188 FCG188 FMC188 FVY188 GFU188 GPQ188 GZM188 HJI188 HTE188 IDA188 IMW188 IWS188 JGO188 JQK188 KAG188 KKC188 KTY188 LDU188 LNQ188 LXM188 MHI188 MRE188 NBA188 NKW188 NUS188 OEO188 OOK188 OYG188 PIC188 PRY188 QBU188 QLQ188 QVM188 RFI188 RPE188 RZA188 SIW188 SSS188 TCO188 TMK188 TWG188 UGC188 UPY188 UZU188 VJQ188 VTM188 WDI188 WNE188 WXA188 KL188 UH188 AED188 ANZ188 AXV188 BHR188 BRN188 CBJ188 CLF188 CVB188 DEX188 DOT188 DYP188 EIL188 ESH188 FCD188 FLZ188 FVV188 GFR188 GPN188 GZJ188 HJF188 HTB188 ICX188 IMT188 IWP188 JGL188 JQH188 KAD188 KJZ188 KTV188 LDR188 LNN188 LXJ188 MHF188 MRB188 NAX188 NKT188 NUP188 OEL188 OOH188 OYD188 PHZ188 PRV188 QBR188 QLN188 QVJ188 RFF188 RPB188 RYX188 SIT188 SSP188 TCL188 TMH188 TWD188 UFZ188 UPV188 UZR188 BJ188 BD188 BG188 VJN188 VTJ188 WDF188 WNB188 BI189 BF189 BF191 KI190 UE190 AEA190 ANW190 AXS190 BHO190 BRK190 CBG190 CLC190 CUY190 DEU190 DOQ190 DYM190 EII190 ESE190 FCA190 FLW190 FVS190 GFO190 GPK190 GZG190 HJC190 HSY190 ICU190 IMQ190 IWM190 JGI190 JQE190 KAA190 KJW190 KTS190 LDO190 LNK190 LXG190 MHC190 MQY190 NAU190 NKQ190 NUM190 OEI190 OOE190 OYA190 PHW190 PRS190 QBO190 QLK190 QVG190 RFC190 ROY190 RYU190 SIQ190 SSM190 TCI190 TME190 TWA190 UFW190 UPS190 UZO190 VJK190 VTG190 WDC190 WMY190 WWU190 KO190 UK190 AEG190 AOC190 AXY190 BHU190 BRQ190 CBM190 CLI190 CVE190 DFA190 DOW190 DYS190 EIO190 ESK190 FCG190 FMC190 FVY190 GFU190 GPQ190 GZM190 HJI190 HTE190 IDA190 IMW190 IWS190 JGO190 JQK190 KAG190 KKC190 KTY190 LDU190 LNQ190 LXM190 MHI190 MRE190 NBA190 NKW190 NUS190 OEO190 OOK190 OYG190 PIC190 PRY190 QBU190 QLQ190 QVM190 RFI190 RPE190 RZA190 SIW190 SSS190 TCO190 TMK190 TWG190 UGC190 UPY190 UZU190 VJQ190 VTM190 WDI190 WNE190 WXA190 KL190 UH190 AED190 ANZ190 AXV190 BHR190 BRN190 CBJ190 CLF190 CVB190 DEX190 DOT190 DYP190 EIL190 ESH190 FCD190 FLZ190 FVV190 GFR190 GPN190 GZJ190 HJF190 HTB190 ICX190 IMT190 IWP190 JGL190 JQH190 KAD190 KJZ190 KTV190 LDR190 LNN190 LXJ190 MHF190 MRB190 NAX190 NKT190 NUP190 OEL190 OOH190 OYD190 PHZ190 PRV190 QBR190 QLN190 QVJ190 RFF190 RPB190 RYX190 SIT190 SSP190 TCL190 TMH190 TWD190 UFZ190 UPV190 UZR190 BJ190 BD190 BG190 VJN190 VTJ190 WDF190 WNB190 WWX190 KI231 UE231 AEA231 ANW231 AXS231 BHO231 BRK231 CBG231 CLC231 CUY231 DEU231 DOQ231 DYM231 EII231 ESE231 FCA231 FLW231 FVS231 GFO231 GPK231 GZG231 HJC231 HSY231 ICU231 IMQ231 IWM231 JGI231 JQE231 KAA231 KJW231 KTS231 LDO231 LNK231 LXG231 MHC231 MQY231 NAU231 NKQ231 NUM231 OEI231 OOE231 OYA231 PHW231 PRS231 QBO231 QLK231 QVG231 RFC231 ROY231 RYU231 SIQ231 SSM231 TCI231 TME231 TWA231 UFW231 UPS231 UZO231 VJK231 VTG231 WDC231 WMY231 WWU231 KO231 UK231 AEG231 AOC231 AXY231 BHU231 BRQ231 CBM231 CLI231 CVE231 DFA231 DOW231 DYS231 EIO231 ESK231 FCG231 FMC231 FVY231 GFU231 GPQ231 GZM231 HJI231 HTE231 IDA231 IMW231 IWS231 JGO231 JQK231 KAG231 KKC231 KTY231 LDU231 LNQ231 LXM231 MHI231 MRE231 NBA231 NKW231 NUS231 OEO231 OOK231 OYG231 PIC231 PRY231 QBU231 QLQ231 QVM231 RFI231 RPE231 RZA231 SIW231 SSS231 TCO231 TMK231 TWG231 UGC231 UPY231 UZU231 VJQ231 VTM231 WDI231 WNE231 WXA231 KL231 UH231 AED231 ANZ231 AXV231 BHR231 BRN231 CBJ231 CLF231 CVB231 DEX231 DOT231 DYP231 EIL231 ESH231 FCD231 FLZ231 FVV231 GFR231 GPN231 GZJ231 HJF231 HTB231 ICX231 IMT231 IWP231 JGL231 JQH231 KAD231 KJZ231 KTV231 LDR231 LNN231 LXJ231 MHF231 MRB231 NAX231 NKT231 NUP231 OEL231 OOH231 OYD231 PHZ231 PRV231 QBR231 QLN231 QVJ231 RFF231 RPB231 RYX231 SIT231 SSP231 TCL231 TMH231 TWD231 UFZ231 UPV231 UZR231 BJ231 BG231 VJN231 VTJ231 WDF231 WNB231 VJY184 UZU236 VAC331 AEC143 WXE144 KP144 UL144 AEH144 AOD144 AXZ144 BHV144 BRR144 CBN144 CLJ144 CVF144 DFB144 DOX144 DYT144 EIP144 ESL144 FCH144 FMD144 FVZ144 GFV144 GPR144 GZN144 HJJ144 HTF144 IDB144 IMX144 IWT144 JGP144 JQL144 KAH144 KKD144 KTZ144 LDV144 LNR144 LXN144 MHJ144 MRF144 NBB144 NKX144 NUT144 OEP144 OOL144 OYH144 PID144 PRZ144 QBV144 QLR144 QVN144 RFJ144 RPF144 RZB144 SIX144 SST144 TCP144 TML144 TWH144 UGD144 UPZ144 UZV144 VJR144 VTN144 WDJ144 WNF144 WXB144 KV144 UR144 AEN144 AOJ144 AYF144 BIB144 BRX144 CBT144 CLP144 CVL144 DFH144 DPD144 DYZ144 EIV144 ESR144 FCN144 FMJ144 FWF144 GGB144 GPX144 GZT144 HJP144 HTL144 IDH144 IND144 IWZ144 JGV144 JQR144 KAN144 KKJ144 KUF144 LEB144 LNX144 LXT144 MHP144 MRL144 NBH144 NLD144 NUZ144 OEV144 OOR144 OYN144 PIJ144 PSF144 QCB144 QLX144 QVT144 RFP144 RPL144 RZH144 SJD144 SSZ144 TCV144 TMR144 TWN144 UGJ144 UQF144 VAB144 VJX144 VTT144 WDP144 WNL144 WXH144 KS144 UO144 AEK144 AOG144 AYC144 BHY144 BRU144 CBQ144 CLM144 CVI144 DFE144 DPA144 DYW144 EIS144 ESO144 FCK144 FMG144 FWC144 GFY144 GPU144 GZQ144 HJM144 HTI144 IDE144 INA144 IWW144 JGS144 JQO144 KAK144 KKG144 KUC144 LDY144 LNU144 LXQ144 MHM144 MRI144 NBE144 NLA144 NUW144 OES144 OOO144 OYK144 PIG144 PSC144 QBY144 QLU144 QVQ144 RFM144 RPI144 RZE144 SJA144 SSW144 TCS144 TMO144 TWK144 UGG144 UQC144 UZY144 VJU144 VTQ144 WDM144 WNI144 BB144 VUA136 WNH126 WDL126 VTP126 VJT126 UZX126 UQB126 UGF126 TWJ126 TMN126 TCR126 SSV126 SIZ126 RZD126 RPH126 RFL126 QVP126 QLT126 QBX126 PSB126 PIF126 OYJ126 OON126 OER126 NUV126 NKZ126 NBD126 MRH126 MHL126 LXP126 LNT126 LDX126 KUB126 KKF126 KAJ126 JQN126 JGR126 IWV126 IMZ126 IDD126 HTH126 HJL126 GZP126 GPT126 GFX126 FWB126 FMF126 FCJ126 ESN126 EIR126 DYV126 DOZ126 DFD126 CVH126 CLL126 CBP126 BRT126 BHX126 AYB126 AOF126 AEJ126 UN126 KR126 WXG126 WNK126 WDO126 VTS126 VJW126 VAA126 UQE126 UGI126 TWM126 TMQ126 TCU126 SSY126 SJC126 RZG126 RPK126 RFO126 QVS126 QLW126 QCA126 PSE126 PII126 OYM126 OOQ126 OEU126 NUY126 NLC126 NBG126 MRK126 MHO126 LXS126 LNW126 LEA126 KUE126 KKI126 KAM126 JQQ126 JGU126 IWY126 INC126 IDG126 HTK126 HJO126 GZS126 GPW126 GGA126 FWE126 FMI126 FCM126 ESQ126 EIU126 DYY126 DPC126 DFG126 CVK126 CLO126 CBS126 BRW126 BIA126 AYE126 AOI126 AEM126 UQ126 KU126 WXJ126 WNN126 WDR126 VTV126 VJZ126 VAD126 UQH126 UGL126 TWP126 TMT126 TCX126 STB126 SJF126 RZJ126 RPN126 RFR126 QVV126 QLZ126 QCD126 PSH126 PIL126 OYP126 OOT126 OEX126 NVB126 NLF126 NBJ126 MRN126 MHR126 LXV126 LNZ126 LED126 KUH126 KKL126 KAP126 JQT126 JGX126 IXB126 INF126 IDJ126 HTN126 HJR126 GZV126 GPZ126 GGD126 FWH126 FML126 FCP126 EST126 EIX126 DZB126 DPF126 DFJ126 CVN126 CLR126 CBV126 BRZ126 BID126 AYH126 AOL126 AEP126 UT126 KX126 WXD126 BD126:BD127 WXE127 KP127 UL127 AEH127 AOD127 AXZ127 BHV127 BRR127 CBN127 CLJ127 CVF127 DFB127 DOX127 DYT127 EIP127 ESL127 FCH127 FMD127 FVZ127 GFV127 GPR127 GZN127 HJJ127 HTF127 IDB127 IMX127 IWT127 JGP127 JQL127 KAH127 KKD127 KTZ127 LDV127 LNR127 LXN127 MHJ127 MRF127 NBB127 NKX127 NUT127 OEP127 OOL127 OYH127 PID127 PRZ127 QBV127 QLR127 QVN127 RFJ127 RPF127 RZB127 SIX127 SST127 TCP127 TML127 TWH127 UGD127 UPZ127 UZV127 VJR127 VTN127 WDJ127 WNF127 WXB127 KV127 UR127 AEN127 AOJ127 AYF127 BIB127 BRX127 CBT127 CLP127 CVL127 DFH127 DPD127 DYZ127 EIV127 ESR127 FCN127 FMJ127 FWF127 GGB127 GPX127 GZT127 HJP127 HTL127 IDH127 IND127 IWZ127 JGV127 JQR127 KAN127 KKJ127 KUF127 LEB127 LNX127 LXT127 MHP127 MRL127 NBH127 NLD127 NUZ127 OEV127 OOR127 OYN127 PIJ127 PSF127 QCB127 QLX127 QVT127 RFP127 RPL127 RZH127 SJD127 SSZ127 TCV127 TMR127 TWN127 UGJ127 UQF127 VAB127 VJX127 VTT127 WDP127 WNL127 WXH127 KS127 UO127 AEK127 AOG127 AYC127 BHY127 BRU127 CBQ127 CLM127 CVI127 DFE127 DPA127 DYW127 EIS127 ESO127 FCK127 FMG127 FWC127 GFY127 GPU127 GZQ127 HJM127 HTI127 IDE127 INA127 IWW127 JGS127 JQO127 KAK127 KKG127 KUC127 LDY127 LNU127 LXQ127 MHM127 MRI127 NBE127 NLA127 NUW127 OES127 OOO127 OYK127 PIG127 PSC127 QBY127 QLU127 QVQ127 RFM127 RPI127 RZE127 SJA127 SSW127 TCS127 TMO127 TWK127 UGG127 UQC127 UZY127 VJU127 VTQ127 WDM127 WNH128 WDL128 VTP128 VJT128 UZX128 UQB128 UGF128 TWJ128 TMN128 TCR128 SSV128 SIZ128 RZD128 RPH128 RFL128 QVP128 QLT128 QBX128 PSB128 PIF128 OYJ128 OON128 OER128 NUV128 NKZ128 NBD128 MRH128 MHL128 LXP128 LNT128 LDX128 KUB128 KKF128 KAJ128 JQN128 JGR128 IWV128 IMZ128 IDD128 HTH128 HJL128 GZP128 GPT128 GFX128 FWB128 FMF128 FCJ128 ESN128 EIR128 DYV128 DOZ128 DFD128 CVH128 CLL128 CBP128 BRT128 BHX128 AYB128 AOF128 AEJ128 UN128 KR128 WXG128 WNK128 WDO128 VTS128 VJW128 VAA128 UQE128 UGI128 TWM128 TMQ128 TCU128 SSY128 SJC128 RZG128 RPK128 RFO128 QVS128 QLW128 QCA128 PSE128 PII128 OYM128 OOQ128 OEU128 NUY128 NLC128 NBG128 MRK128 MHO128 LXS128 LNW128 LEA128 KUE128 KKI128 KAM128 JQQ128 JGU128 IWY128 INC128 IDG128 HTK128 HJO128 GZS128 GPW128 GGA128 FWE128 FMI128 FCM128 ESQ128 EIU128 DYY128 DPC128 DFG128 CVK128 CLO128 CBS128 BRW128 BIA128 AYE128 AOI128 AEM128 UQ128 KU128 WXJ128 WNN128 WDR128 VTV128 VJZ128 VAD128 UQH128 UGL128 TWP128 TMT128 TCX128 STB128 SJF128 RZJ128 RPN128 RFR128 QVV128 QLZ128 QCD128 PSH128 PIL128 OYP128 OOT128 OEX128 NVB128 NLF128 NBJ128 MRN128 MHR128 LXV128 LNZ128 LED128 KUH128 KKL128 KAP128 JQT128 JGX128 IXB128 INF128 IDJ128 HTN128 HJR128 GZV128 GPZ128 GGD128 FWH128 FML128 FCP128 EST128 EIX128 DZB128 DPF128 DFJ128 CVN128 CLR128 CBV128 BRZ128 BID128 AYH128 AOL128 AEP128 UT128 KX128 WXD128 WNI129 WXE129 KP129 UL129 AEH129 AOD129 AXZ129 BHV129 BRR129 CBN129 CLJ129 CVF129 DFB129 DOX129 DYT129 EIP129 ESL129 FCH129 FMD129 FVZ129 GFV129 GPR129 GZN129 HJJ129 HTF129 IDB129 IMX129 IWT129 JGP129 JQL129 KAH129 KKD129 KTZ129 LDV129 LNR129 LXN129 MHJ129 MRF129 NBB129 NKX129 NUT129 OEP129 OOL129 OYH129 PID129 PRZ129 QBV129 QLR129 QVN129 RFJ129 RPF129 RZB129 SIX129 SST129 TCP129 TML129 TWH129 UGD129 UPZ129 UZV129 VJR129 VTN129 WDJ129 WNF129 WXB129 KV129 UR129 AEN129 AOJ129 AYF129 BIB129 BRX129 CBT129 CLP129 CVL129 DFH129 DPD129 DYZ129 EIV129 ESR129 FCN129 FMJ129 FWF129 GGB129 GPX129 GZT129 HJP129 HTL129 IDH129 IND129 IWZ129 JGV129 JQR129 KAN129 KKJ129 KUF129 LEB129 LNX129 LXT129 MHP129 MRL129 NBH129 NLD129 NUZ129 OEV129 OOR129 OYN129 PIJ129 PSF129 QCB129 QLX129 QVT129 RFP129 RPL129 RZH129 SJD129 SSZ129 TCV129 TMR129 TWN129 UGJ129 UQF129 VAB129 VJX129 VTT129 WDP129 WNL129 WXH129 KS129 UO129 AEK129 AOG129 AYC129 BHY129 BRU129 CBQ129 CLM129 CVI129 DFE129 DPA129 DYW129 EIS129 ESO129 FCK129 FMG129 FWC129 GFY129 GPU129 GZQ129 HJM129 HTI129 IDE129 INA129 IWW129 JGS129 JQO129 KAK129 KKG129 KUC129 LDY129 LNU129 LXQ129 MHM129 MRI129 NBE129 NLA129 NUW129 OES129 OOO129 OYK129 PIG129 PSC129 QBY129 QLU129 QVQ129 RFM129 RPI129 RZE129 SJA129 SSW129 TCS129 TMO129 TWK129 UGG129 UQC129 UZY129 VJU129 VTQ129 WDM129 WXD130 WNH130 WDL130 VTP130 VJT130 UZX130 UQB130 UGF130 TWJ130 TMN130 TCR130 SSV130 SIZ130 RZD130 RPH130 RFL130 QVP130 QLT130 QBX130 PSB130 PIF130 OYJ130 OON130 OER130 NUV130 NKZ130 NBD130 MRH130 MHL130 LXP130 LNT130 LDX130 KUB130 KKF130 KAJ130 JQN130 JGR130 IWV130 IMZ130 IDD130 HTH130 HJL130 GZP130 GPT130 GFX130 FWB130 FMF130 FCJ130 ESN130 EIR130 DYV130 DOZ130 DFD130 CVH130 CLL130 CBP130 BRT130 BHX130 AYB130 AOF130 AEJ130 UN130 KR130 WXG130 WNK130 WDO130 VTS130 VJW130 VAA130 UQE130 UGI130 TWM130 TMQ130 TCU130 SSY130 SJC130 RZG130 RPK130 RFO130 QVS130 QLW130 QCA130 PSE130 PII130 OYM130 OOQ130 OEU130 NUY130 NLC130 NBG130 MRK130 MHO130 LXS130 LNW130 LEA130 KUE130 KKI130 KAM130 JQQ130 JGU130 IWY130 INC130 IDG130 HTK130 HJO130 GZS130 GPW130 GGA130 FWE130 FMI130 FCM130 ESQ130 EIU130 DYY130 DPC130 DFG130 CVK130 CLO130 CBS130 BRW130 BIA130 AYE130 AOI130 AEM130 UQ130 KU130 WXJ130 WNN130 WDR130 VTV130 VJZ130 VAD130 UQH130 UGL130 TWP130 TMT130 TCX130 STB130 SJF130 RZJ130 RPN130 RFR130 QVV130 QLZ130 QCD130 PSH130 PIL130 OYP130 OOT130 OEX130 NVB130 NLF130 NBJ130 MRN130 MHR130 LXV130 LNZ130 LED130 KUH130 KKL130 KAP130 JQT130 JGX130 IXB130 INF130 IDJ130 HTN130 HJR130 GZV130 GPZ130 GGD130 FWH130 FML130 FCP130 EST130 EIX130 DZB130 DPF130 DFJ130 CVN130 CLR130 CBV130 BRZ130 BID130 AYH130 AOL130 AEP130 UT130 KX130 WNI131 WXE131 KP131 UL131 AEH131 AOD131 AXZ131 BHV131 BRR131 CBN131 CLJ131 CVF131 DFB131 DOX131 DYT131 EIP131 ESL131 FCH131 FMD131 FVZ131 GFV131 GPR131 GZN131 HJJ131 HTF131 IDB131 IMX131 IWT131 JGP131 JQL131 KAH131 KKD131 KTZ131 LDV131 LNR131 LXN131 MHJ131 MRF131 NBB131 NKX131 NUT131 OEP131 OOL131 OYH131 PID131 PRZ131 QBV131 QLR131 QVN131 RFJ131 RPF131 RZB131 SIX131 SST131 TCP131 TML131 TWH131 UGD131 UPZ131 UZV131 VJR131 VTN131 WDJ131 WNF131 WXB131 KV131 UR131 AEN131 AOJ131 AYF131 BIB131 BRX131 CBT131 CLP131 CVL131 DFH131 DPD131 DYZ131 EIV131 ESR131 FCN131 FMJ131 FWF131 GGB131 GPX131 GZT131 HJP131 HTL131 IDH131 IND131 IWZ131 JGV131 JQR131 KAN131 KKJ131 KUF131 LEB131 LNX131 LXT131 MHP131 MRL131 NBH131 NLD131 NUZ131 OEV131 OOR131 OYN131 PIJ131 PSF131 QCB131 QLX131 QVT131 RFP131 RPL131 RZH131 SJD131 SSZ131 TCV131 TMR131 TWN131 UGJ131 UQF131 VAB131 VJX131 VTT131 WDP131 WNL131 WXH131 KS131 UO131 AEK131 AOG131 AYC131 BHY131 BRU131 CBQ131 CLM131 CVI131 DFE131 DPA131 DYW131 EIS131 ESO131 FCK131 FMG131 FWC131 GFY131 GPU131 GZQ131 HJM131 HTI131 IDE131 INA131 IWW131 JGS131 JQO131 KAK131 KKG131 KUC131 LDY131 LNU131 LXQ131 MHM131 MRI131 NBE131 NLA131 NUW131 OES131 OOO131 OYK131 PIG131 PSC131 QBY131 QLU131 QVQ131 RFM131 RPI131 RZE131 SJA131 SSW131 TCS131 TMO131 TWK131 UGG131 UQC131 UZY131 VJU131 VTQ131 WDM131 KX132 WXD132 WNH132 WDL132 VTP132 VJT132 UZX132 UQB132 UGF132 TWJ132 TMN132 TCR132 SSV132 SIZ132 RZD132 RPH132 RFL132 QVP132 QLT132 QBX132 PSB132 PIF132 OYJ132 OON132 OER132 NUV132 NKZ132 NBD132 MRH132 MHL132 LXP132 LNT132 LDX132 KUB132 KKF132 KAJ132 JQN132 JGR132 IWV132 IMZ132 IDD132 HTH132 HJL132 GZP132 GPT132 GFX132 FWB132 FMF132 FCJ132 ESN132 EIR132 DYV132 DOZ132 DFD132 CVH132 CLL132 CBP132 BRT132 BHX132 AYB132 AOF132 AEJ132 UN132 KR132 WXG132 WNK132 WDO132 VTS132 VJW132 VAA132 UQE132 UGI132 TWM132 TMQ132 TCU132 SSY132 SJC132 RZG132 RPK132 RFO132 QVS132 QLW132 QCA132 PSE132 PII132 OYM132 OOQ132 OEU132 NUY132 NLC132 NBG132 MRK132 MHO132 LXS132 LNW132 LEA132 KUE132 KKI132 KAM132 JQQ132 JGU132 IWY132 INC132 IDG132 HTK132 HJO132 GZS132 GPW132 GGA132 FWE132 FMI132 FCM132 ESQ132 EIU132 DYY132 DPC132 DFG132 CVK132 CLO132 CBS132 BRW132 BIA132 AYE132 AOI132 AEM132 UQ132 KU132 WXJ132 WNN132 WDR132 VTV132 VJZ132 VAD132 UQH132 UGL132 TWP132 TMT132 TCX132 STB132 SJF132 RZJ132 RPN132 RFR132 QVV132 QLZ132 QCD132 PSH132 PIL132 OYP132 OOT132 OEX132 NVB132 NLF132 NBJ132 MRN132 MHR132 LXV132 LNZ132 LED132 KUH132 KKL132 KAP132 JQT132 JGX132 IXB132 INF132 IDJ132 HTN132 HJR132 GZV132 GPZ132 GGD132 FWH132 FML132 FCP132 EST132 EIX132 DZB132 DPF132 DFJ132 CVN132 CLR132 CBV132 BRZ132 BID132 AYH132 AOL132 AEP132 UT132 UT134 WXE133 KP133 UL133 AEH133 AOD133 AXZ133 BHV133 BRR133 CBN133 CLJ133 CVF133 DFB133 DOX133 DYT133 EIP133 ESL133 FCH133 FMD133 FVZ133 GFV133 GPR133 GZN133 HJJ133 HTF133 IDB133 IMX133 IWT133 JGP133 JQL133 KAH133 KKD133 KTZ133 LDV133 LNR133 LXN133 MHJ133 MRF133 NBB133 NKX133 NUT133 OEP133 OOL133 OYH133 PID133 PRZ133 QBV133 QLR133 QVN133 RFJ133 RPF133 RZB133 SIX133 SST133 TCP133 TML133 TWH133 UGD133 UPZ133 UZV133 VJR133 VTN133 WDJ133 WNF133 WXB133 KV133 UR133 AEN133 AOJ133 AYF133 BIB133 BRX133 CBT133 CLP133 CVL133 DFH133 DPD133 DYZ133 EIV133 ESR133 FCN133 FMJ133 FWF133 GGB133 GPX133 GZT133 HJP133 HTL133 IDH133 IND133 IWZ133 JGV133 JQR133 KAN133 KKJ133 KUF133 LEB133 LNX133 LXT133 MHP133 MRL133 NBH133 NLD133 NUZ133 OEV133 OOR133 OYN133 PIJ133 PSF133 QCB133 QLX133 QVT133 RFP133 RPL133 RZH133 SJD133 SSZ133 TCV133 TMR133 TWN133 UGJ133 UQF133 VAB133 VJX133 VTT133 WDP133 WNL133 WXH133 KS133 UO133 AEK133 AOG133 AYC133 BHY133 BRU133 CBQ133 CLM133 CVI133 DFE133 DPA133 DYW133 EIS133 ESO133 FCK133 FMG133 FWC133 GFY133 GPU133 GZQ133 HJM133 HTI133 IDE133 INA133 IWW133 JGS133 JQO133 KAK133 KKG133 KUC133 LDY133 LNU133 LXQ133 MHM133 MRI133 NBE133 NLA133 NUW133 OES133 OOO133 OYK133 PIG133 PSC133 QBY133 QLU133 QVQ133 RFM133 RPI133 RZE133 SJA133 SSW133 TCS133 TMO133 TWK133 UGG133 UQC133 UZY133 VJU133 VTQ133 WDM133 BI200:BI210 BF200:BF210 BD211 BG211 BJ211 BF212:BF213 BI212:BI213 BD214 BG214 BJ214 BI215:BI216 BF215:BF216 KI139:KI142 BG217 BJ217 WWX180 VAC181 UQG181 UGK181 TWO181 TMS181 TCW181 STA181 SJE181 RZI181 RPM181 RFQ181 QVU181 QLY181 QCC181 PSG181 PIK181 OYO181 OOS181 OEW181 NVA181 NLE181 NBI181 MRM181 MHQ181 LXU181 LNY181 LEC181 KUG181 KKK181 KAO181 JQS181 JGW181 IXA181 INE181 IDI181 HTM181 HJQ181 GZU181 GPY181 GGC181 FWG181 FMK181 FCO181 ESS181 EIW181 DZA181 DPE181 DFI181 CVM181 CLQ181 CBU181 BRY181 BIC181 AYG181 AOK181 AEO181 US181 KW181 WXL181 WNP181 WDT181 VTX181 VKB181 VAF181 UQJ181 UGN181 TWR181 TMV181 TCZ181 STD181 SJH181 RZL181 RPP181 RFT181 QVX181 QMB181 QCF181 PSJ181 PIN181 OYR181 OOV181 OEZ181 NVD181 NLH181 NBL181 MRP181 MHT181 LXX181 LOB181 LEF181 KUJ181 KKN181 KAR181 JQV181 JGZ181 IXD181 INH181 IDL181 HTP181 HJT181 GZX181 GQB181 GGF181 FWJ181 FMN181 FCR181 ESV181 EIZ181 DZD181 DPH181 DFL181 CVP181 CLT181 CBX181 BSB181 BIF181 AYJ181 AON181 AER181 UV181 KZ181 WXF181 WNJ181 WDN181 VTR181 VJV181 UZZ181 UQD181 UGH181 TWL181 TMP181 TCT181 SSX181 SJB181 RZF181 RPJ181 RFN181 QVR181 QLV181 QBZ181 PSD181 PIH181 OYL181 OOP181 OET181 NUX181 NLB181 NBF181 MRJ181 MHN181 LXR181 LNV181 LDZ181 KUD181 KKH181 KAL181 JQP181 JGT181 IWX181 INB181 IDF181 HTJ181 HJN181 GZR181 GPV181 GFZ181 FWD181 FMH181 FCL181 ESP181 EIT181 DYX181 DPB181 DFF181 CVJ181 CLN181 CBR181 BRV181 BHZ181 AYD181 AOH181 AEL181 UP181 KT181 WXI181 WNM181 WDQ181 VTU181 WWX183 VAC184 UQG184 UGK184 TWO184 TMS184 TCW184 STA184 SJE184 RZI184 RPM184 RFQ184 QVU184 QLY184 QCC184 PSG184 PIK184 OYO184 OOS184 OEW184 NVA184 NLE184 NBI184 MRM184 MHQ184 LXU184 LNY184 LEC184 KUG184 KKK184 KAO184 JQS184 JGW184 IXA184 INE184 IDI184 HTM184 HJQ184 GZU184 GPY184 GGC184 FWG184 FMK184 FCO184 ESS184 EIW184 DZA184 DPE184 DFI184 CVM184 CLQ184 CBU184 BRY184 BIC184 AYG184 AOK184 AEO184 US184 KW184 WXL184 WNP184 WDT184 VTX184 VKB184 VAF184 UQJ184 UGN184 TWR184 TMV184 TCZ184 STD184 SJH184 RZL184 RPP184 RFT184 QVX184 QMB184 QCF184 PSJ184 PIN184 OYR184 OOV184 OEZ184 NVD184 NLH184 NBL184 MRP184 MHT184 LXX184 LOB184 LEF184 KUJ184 KKN184 KAR184 JQV184 JGZ184 IXD184 INH184 IDL184 HTP184 HJT184 GZX184 GQB184 GGF184 FWJ184 FMN184 FCR184 ESV184 EIZ184 DZD184 DPH184 DFL184 CVP184 CLT184 CBX184 BSB184 BIF184 AYJ184 AON184 AER184 UV184 KZ184 WXF184 WNJ184 WDN184 VTR184 VJV184 UZZ184 UQD184 UGH184 TWL184 TMP184 TCT184 SSX184 SJB184 RZF184 RPJ184 RFN184 QVR184 QLV184 QBZ184 PSD184 PIH184 OYL184 OOP184 OET184 NUX184 NLB184 NBF184 MRJ184 MHN184 LXR184 LNV184 LDZ184 KUD184 KKH184 KAL184 JQP184 JGT184 IWX184 INB184 IDF184 HTJ184 HJN184 GZR184 GPV184 GFZ184 FWD184 FMH184 FCL184 ESP184 EIT184 DYX184 DPB184 DFF184 CVJ184 CLN184 CBR184 BRV184 BHZ184 AYD184 AOH184 AEL184 UP184 KT184 WXI184 WNM184 WDQ184 VTU184 BF323 BJ324:BJ325 BD324:BD325 BG324:BG325 BE321:BE322 AEN135 WDW136 WNS136 WXO136 KZ136 UV136 AER136 AON136 AYJ136 BIF136 BSB136 CBX136 CLT136 CVP136 DFL136 DPH136 DZD136 EIZ136 ESV136 FCR136 FMN136 FWJ136 GGF136 GQB136 GZX136 HJT136 HTP136 IDL136 INH136 IXD136 JGZ136 JQV136 KAR136 KKN136 KUJ136 LEF136 LOB136 LXX136 MHT136 MRP136 NBL136 NLH136 NVD136 OEZ136 OOV136 OYR136 PIN136 PSJ136 QCF136 QMB136 QVX136 RFT136 RPP136 RZL136 SJH136 STD136 TCZ136 TMV136 TWR136 UGN136 UQJ136 VAF136 VKB136 VTX136 WDT136 WNP136 WXL136 LC136 UY136 AEU136 AOQ136 AYM136 BII136 BSE136 CCA136 CLW136 CVS136 DFO136 DPK136 DZG136 EJC136 ESY136 FCU136 FMQ136 FWM136 GGI136 GQE136 HAA136 HJW136 HTS136 IDO136 INK136 IXG136 JHC136 JQY136 KAU136 KKQ136 KUM136 LEI136 LOE136 LYA136 MHW136 MRS136 NBO136 NLK136 NVG136 OFC136 OOY136 OYU136 PIQ136 PSM136 QCI136 QME136 QWA136 RFW136 RPS136 RZO136 SJK136 STG136 TDC136 TMY136 TWU136 UGQ136 UQM136 VAI136 VKE136 BI94:BI115 AEA147 ANW147 AXS147 BHO147 BRK147 CBG147 CLC147 CUY147 DEU147 DOQ147 DYM147 EII147 ESE147 FCA147 FLW147 FVS147 GFO147 GPK147 GZG147 HJC147 HSY147 ICU147 IMQ147 IWM147 JGI147 JQE147 KAA147 KJW147 KTS147 LDO147 LNK147 LXG147 MHC147 MQY147 NAU147 NKQ147 NUM147 OEI147 OOE147 OYA147 PHW147 PRS147 QBO147 QLK147 QVG147 RFC147 ROY147 RYU147 SIQ147 SSM147 TCI147 TME147 TWA147 UFW147 UPS147 UZO147 VJK147 VTG147 WDC147 WMY147 WWU147 KO147 UK147 AEG147 AOC147 AXY147 BHU147 BRQ147 CBM147 CLI147 CVE147 DFA147 DOW147 DYS147 EIO147 ESK147 FCG147 FMC147 FVY147 GFU147 GPQ147 GZM147 HJI147 HTE147 IDA147 IMW147 IWS147 JGO147 JQK147 KAG147 KKC147 KTY147 LDU147 LNQ147 LXM147 MHI147 MRE147 NBA147 NKW147 NUS147 OEO147 OOK147 OYG147 PIC147 PRY147 QBU147 QLQ147 QVM147 RFI147 RPE147 RZA147 SIW147 SSS147 TCO147 TMK147 TWG147 UGC147 UPY147 UZU147 VJQ147 VTM147 WDI147 WNE147 WXA147 KL147 UH147 AED147 ANZ147 AXV147 BHR147 BRN147 CBJ147 CLF147 CVB147 DEX147 DOT147 DYP147 EIL147 ESH147 FCD147 FLZ147 FVV147 GFR147 GPN147 GZJ147 HJF147 HTB147 ICX147 IMT147 IWP147 JGL147 JQH147 KAD147 KJZ147 KTV147 LDR147 LNN147 LXJ147 MHF147 MRB147 NAX147 NKT147 NUP147 OEL147 OOH147 OYD147 PHZ147 PRV147 QBR147 QLN147 QVJ147 RFF147 RPB147 RYX147 SIT147 SSP147 TCL147 TMH147 TWD147 UFZ147 UPV147 UZR147 VJN147 VTJ147 WDF147 WNB147 BE147 BD145:BD146 UE139:UE142 AEA139:AEA142 ANW139:ANW142 AXS139:AXS142 BHO139:BHO142 BRK139:BRK142 CBG139:CBG142 CLC139:CLC142 CUY139:CUY142 DEU139:DEU142 DOQ139:DOQ142 DYM139:DYM142 EII139:EII142 ESE139:ESE142 FCA139:FCA142 FLW139:FLW142 FVS139:FVS142 GFO139:GFO142 GPK139:GPK142 GZG139:GZG142 HJC139:HJC142 HSY139:HSY142 ICU139:ICU142 IMQ139:IMQ142 IWM139:IWM142 JGI139:JGI142 JQE139:JQE142 KAA139:KAA142 KJW139:KJW142 KTS139:KTS142 LDO139:LDO142 LNK139:LNK142 LXG139:LXG142 MHC139:MHC142 MQY139:MQY142 NAU139:NAU142 NKQ139:NKQ142 NUM139:NUM142 OEI139:OEI142 OOE139:OOE142 OYA139:OYA142 PHW139:PHW142 PRS139:PRS142 QBO139:QBO142 QLK139:QLK142 QVG139:QVG142 RFC139:RFC142 ROY139:ROY142 RYU139:RYU142 SIQ139:SIQ142 SSM139:SSM142 TCI139:TCI142 TME139:TME142 TWA139:TWA142 UFW139:UFW142 UPS139:UPS142 UZO139:UZO142 VJK139:VJK142 VTG139:VTG142 WDC139:WDC142 WMY139:WMY142 WWU139:WWU142 KO139:KO142 UK139:UK142 AEG139:AEG142 AOC139:AOC142 AXY139:AXY142 BHU139:BHU142 BRQ139:BRQ142 CBM139:CBM142 CLI139:CLI142 CVE139:CVE142 DFA139:DFA142 DOW139:DOW142 DYS139:DYS142 EIO139:EIO142 ESK139:ESK142 FCG139:FCG142 FMC139:FMC142 FVY139:FVY142 GFU139:GFU142 GPQ139:GPQ142 GZM139:GZM142 HJI139:HJI142 HTE139:HTE142 IDA139:IDA142 IMW139:IMW142 IWS139:IWS142 JGO139:JGO142 JQK139:JQK142 KAG139:KAG142 KKC139:KKC142 KTY139:KTY142 LDU139:LDU142 LNQ139:LNQ142 LXM139:LXM142 MHI139:MHI142 MRE139:MRE142 NBA139:NBA142 NKW139:NKW142 NUS139:NUS142 OEO139:OEO142 OOK139:OOK142 OYG139:OYG142 PIC139:PIC142 PRY139:PRY142 QBU139:QBU142 QLQ139:QLQ142 QVM139:QVM142 RFI139:RFI142 RPE139:RPE142 RZA139:RZA142 SIW139:SIW142 SSS139:SSS142 TCO139:TCO142 TMK139:TMK142 TWG139:TWG142 UGC139:UGC142 UPY139:UPY142 UZU139:UZU142 VJQ139:VJQ142 VTM139:VTM142 WDI139:WDI142 WNE139:WNE142 WXA139:WXA142 KL139:KL142 UH139:UH142 AED139:AED142 ANZ139:ANZ142 AXV139:AXV142 BHR139:BHR142 BRN139:BRN142 CBJ139:CBJ142 CLF139:CLF142 CVB139:CVB142 DEX139:DEX142 DOT139:DOT142 DYP139:DYP142 EIL139:EIL142 ESH139:ESH142 FCD139:FCD142 FLZ139:FLZ142 FVV139:FVV142 GFR139:GFR142 GPN139:GPN142 GZJ139:GZJ142 HJF139:HJF142 HTB139:HTB142 ICX139:ICX142 IMT139:IMT142 IWP139:IWP142 JGL139:JGL142 JQH139:JQH142 KAD139:KAD142 KJZ139:KJZ142 KTV139:KTV142 LDR139:LDR142 LNN139:LNN142 LXJ139:LXJ142 MHF139:MHF142 MRB139:MRB142 NAX139:NAX142 NKT139:NKT142 NUP139:NUP142 OEL139:OEL142 OOH139:OOH142 OYD139:OYD142 PHZ139:PHZ142 PRV139:PRV142 QBR139:QBR142 QLN139:QLN142 QVJ139:QVJ142 RFF139:RFF142 RPB139:RPB142 RYX139:RYX142 SIT139:SIT142 SSP139:SSP142 TCL139:TCL142 TMH139:TMH142 TWD139:TWD142 UFZ139:UFZ142 UPV139:UPV142 UZR139:UZR142 VJN139:VJN142 VTJ139:VTJ142 WDF139:WDF142 WNB139:WNB142 BI218:BI229 VJY262:VJY263 BH144 BE144 BI119:BI120 BD237 BF238 UQC238 BJ239 BG239 VKE239 BD239 WDW239 WNS239 WXO239 VUA239 KZ239 UV239 AER239 AON239 AYJ239 BIF239 BSB239 CBX239 CLT239 CVP239 DFL239 DPH239 DZD239 EIZ239 ESV239 FCR239 FMN239 FWJ239 GGF239 GQB239 GZX239 HJT239 HTP239 IDL239 INH239 IXD239 JGZ239 JQV239 KAR239 KKN239 KUJ239 LEF239 LOB239 LXX239 MHT239 MRP239 NBL239 NLH239 NVD239 OEZ239 OOV239 OYR239 PIN239 PSJ239 QCF239 QMB239 QVX239 RFT239 RPP239 RZL239 SJH239 STD239 TCZ239 TMV239 TWR239 UGN239 UQJ239 VAF239 VKB239 VTX239 WDT239 WNP239 WXL239 LF239 VB239 AEX239 AOT239 AYP239 BIL239 BSH239 CCD239 CLZ239 CVV239 DFR239 DPN239 DZJ239 EJF239 ETB239 FCX239 FMT239 FWP239 GGL239 GQH239 HAD239 HJZ239 HTV239 IDR239 INN239 IXJ239 JHF239 JRB239 KAX239 KKT239 KUP239 LEL239 LOH239 LYD239 MHZ239 MRV239 NBR239 NLN239 NVJ239 OFF239 OPB239 OYX239 PIT239 PSP239 QCL239 QMH239 QWD239 RFZ239 RPV239 RZR239 SJN239 STJ239 TDF239 TNB239 TWX239 UGT239 UQP239 VAL239 VKH239 VUD239 WDZ239 WNV239 WXR239 LC239 UY239 AEU239 AOQ239 AYM239 BII239 BSE239 CCA239 CLW239 CVS239 DFO239 DPK239 DZG239 EJC239 ESY239 FCU239 FMQ239 FWM239 GGI239 GQE239 HAA239 HJW239 HTS239 IDO239 INK239 IXG239 JHC239 JQY239 KAU239 KKQ239 KUM239 LEI239 LOE239 LYA239 MHW239 MRS239 NBO239 NLK239 NVG239 OFC239 OOY239 OYU239 PIQ239 PSM239 QCI239 QME239 QWA239 RFW239 RPS239 RZO239 SJK239 STG239 TDC239 TMY239 TWU239 UGQ239 UQM239 BG329:BG331 BD329:BD331 VAC329 BC332 AZ332 VJY333:VJY335 VTU333:VTU335 WDQ333:WDQ335 WNM333:WNM335 WXI333:WXI335 KT333:KT335 UP333:UP335 AEL333:AEL335 AOH333:AOH335 AYD333:AYD335 BHZ333:BHZ335 BRV333:BRV335 CBR333:CBR335 CLN333:CLN335 CVJ333:CVJ335 DFF333:DFF335 DPB333:DPB335 DYX333:DYX335 EIT333:EIT335 ESP333:ESP335 FCL333:FCL335 FMH333:FMH335 FWD333:FWD335 GFZ333:GFZ335 GPV333:GPV335 GZR333:GZR335 HJN333:HJN335 HTJ333:HTJ335 IDF333:IDF335 INB333:INB335 IWX333:IWX335 JGT333:JGT335 JQP333:JQP335 KAL333:KAL335 KKH333:KKH335 KUD333:KUD335 LDZ333:LDZ335 LNV333:LNV335 LXR333:LXR335 MHN333:MHN335 MRJ333:MRJ335 NBF333:NBF335 NLB333:NLB335 NUX333:NUX335 OET333:OET335 OOP333:OOP335 OYL333:OYL335 PIH333:PIH335 PSD333:PSD335 QBZ333:QBZ335 QLV333:QLV335 QVR333:QVR335 RFN333:RFN335 RPJ333:RPJ335 RZF333:RZF335 SJB333:SJB335 SSX333:SSX335 TCT333:TCT335 TMP333:TMP335 TWL333:TWL335 UGH333:UGH335 UQD333:UQD335 UZZ333:UZZ335 VJV333:VJV335 VTR333:VTR335 WDN333:WDN335 WNJ333:WNJ335 WXF333:WXF335 KZ333:KZ335 UV333:UV335 AER333:AER335 AON333:AON335 AYJ333:AYJ335 BIF333:BIF335 BSB333:BSB335 CBX333:CBX335 CLT333:CLT335 CVP333:CVP335 DFL333:DFL335 DPH333:DPH335 DZD333:DZD335 EIZ333:EIZ335 ESV333:ESV335 FCR333:FCR335 FMN333:FMN335 FWJ333:FWJ335 GGF333:GGF335 GQB333:GQB335 GZX333:GZX335 HJT333:HJT335 HTP333:HTP335 IDL333:IDL335 INH333:INH335 IXD333:IXD335 JGZ333:JGZ335 JQV333:JQV335 KAR333:KAR335 KKN333:KKN335 KUJ333:KUJ335 LEF333:LEF335 LOB333:LOB335 LXX333:LXX335 MHT333:MHT335 MRP333:MRP335 NBL333:NBL335 NLH333:NLH335 NVD333:NVD335 OEZ333:OEZ335 OOV333:OOV335 OYR333:OYR335 PIN333:PIN335 PSJ333:PSJ335 QCF333:QCF335 QMB333:QMB335 QVX333:QVX335 RFT333:RFT335 RPP333:RPP335 RZL333:RZL335 SJH333:SJH335 STD333:STD335 TCZ333:TCZ335 TMV333:TMV335 TWR333:TWR335 UGN333:UGN335 UQJ333:UQJ335 VAF333:VAF335 VKB333:VKB335 VTX333:VTX335 WDT333:WDT335 WNP333:WNP335 WXL333:WXL335 KW333:KW335 US333:US335 AEO333:AEO335 AOK333:AOK335 AYG333:AYG335 BIC333:BIC335 BRY333:BRY335 CBU333:CBU335 CLQ333:CLQ335 CVM333:CVM335 DFI333:DFI335 DPE333:DPE335 DZA333:DZA335 EIW333:EIW335 ESS333:ESS335 FCO333:FCO335 FMK333:FMK335 FWG333:FWG335 GGC333:GGC335 GPY333:GPY335 GZU333:GZU335 HJQ333:HJQ335 HTM333:HTM335 IDI333:IDI335 INE333:INE335 IXA333:IXA335 JGW333:JGW335 JQS333:JQS335 KAO333:KAO335 KKK333:KKK335 KUG333:KUG335 LEC333:LEC335 LNY333:LNY335 LXU333:LXU335 MHQ333:MHQ335 MRM333:MRM335 NBI333:NBI335 NLE333:NLE335 NVA333:NVA335 OEW333:OEW335 OOS333:OOS335 OYO333:OYO335 PIK333:PIK335 PSG333:PSG335 QCC333:QCC335 QLY333:QLY335 QVU333:QVU335 RFQ333:RFQ335 RPM333:RPM335 RZI333:RZI335 SJE333:SJE335 STA333:STA335 TCW333:TCW335 TMS333:TMS335 TWO333:TWO335 UGK333:UGK335 UQG333:UQG335 WXO356 BD231:BD234 VJQ236 VTM236 WDI236 WNE236 WXA236 KL236 UH236 AED236 ANZ236 AXV236 BHR236 BRN236 CBJ236 CLF236 CVB236 DEX236 DOT236 DYP236 EIL236 ESH236 FCD236 FLZ236 FVV236 GFR236 GPN236 GZJ236 HJF236 HTB236 ICX236 IMT236 IWP236 JGL236 JQH236 KAD236 KJZ236 KTV236 LDR236 LNN236 LXJ236 MHF236 MRB236 NAX236 NKT236 NUP236 OEL236 OOH236 OYD236 PHZ236 PRV236 QBR236 QLN236 QVJ236 RFF236 RPB236 RYX236 SIT236 SSP236 TCL236 TMH236 TWD236 UFZ236 UPV236 UZR236 VJN236 VTJ236 WDF236 WNB236 WWX236 KO236 UK236 AEG236 AOC236 AXY236 BHU236 BRQ236 CBM236 CLI236 CVE236 DFA236 DOW236 DYS236 EIO236 ESK236 FCG236 FMC236 FVY236 GFU236 GPQ236 GZM236 HJI236 HTE236 IDA236 IMW236 IWS236 JGO236 JQK236 KAG236 KKC236 KTY236 LDU236 LNQ236 LXM236 MHI236 MRE236 NBA236 NKW236 NUS236 OEO236 OOK236 OYG236 PIC236 PRY236 QBU236 QLQ236 QVM236 RFI236 RPE236 RZA236 SIW236 SSS236 TCO236 TMK236 TWG236 UGC236 UPY236 BF326 BI326 VAC327 BJ327 BG327 BD327 VJY327 VTU327 WDQ327 WNM327 WXI327 KT327 UP327 AEL327 AOH327 AYD327 BHZ327 BRV327 CBR327 CLN327 CVJ327 DFF327 DPB327 DYX327 EIT327 ESP327 FCL327 FMH327 FWD327 GFZ327 GPV327 GZR327 HJN327 HTJ327 IDF327 INB327 IWX327 JGT327 JQP327 KAL327 KKH327 KUD327 LDZ327 LNV327 LXR327 MHN327 MRJ327 NBF327 NLB327 NUX327 OET327 OOP327 OYL327 PIH327 PSD327 QBZ327 QLV327 QVR327 RFN327 RPJ327 RZF327 SJB327 SSX327 TCT327 TMP327 TWL327 UGH327 UQD327 UZZ327 VJV327 VTR327 WDN327 WNJ327 WXF327 KZ327 UV327 AER327 AON327 AYJ327 BIF327 BSB327 CBX327 CLT327 CVP327 DFL327 DPH327 DZD327 EIZ327 ESV327 FCR327 FMN327 FWJ327 GGF327 GQB327 GZX327 HJT327 HTP327 IDL327 INH327 IXD327 JGZ327 JQV327 KAR327 KKN327 KUJ327 LEF327 LOB327 LXX327 MHT327 MRP327 NBL327 NLH327 NVD327 OEZ327 OOV327 OYR327 PIN327 PSJ327 QCF327 QMB327 QVX327 RFT327 RPP327 RZL327 SJH327 STD327 TCZ327 TMV327 TWR327 UGN327 UQJ327 VAF327 VKB327 VTX327 WDT327 WNP327 WXL327 KW327 US327 AEO327 AOK327 AYG327 BIC327 BRY327 CBU327 CLQ327 CVM327 DFI327 DPE327 DZA327 EIW327 ESS327 FCO327 FMK327 FWG327 GGC327 GPY327 GZU327 HJQ327 HTM327 IDI327 INE327 IXA327 JGW327 JQS327 KAO327 KKK327 KUG327 LEC327 LNY327 LXU327 MHQ327 MRM327 NBI327 NLE327 NVA327 OEW327 OOS327 OYO327 PIK327 PSG327 QCC327 QLY327 QVU327 RFQ327 RPM327 RZI327 SJE327 STA327 TCW327 TMS327 TWO327 UGK327 UQG327 BF328 VJY329 VTU329 WDQ329 WNM329 WXI329 KT329 UP329 AEL329 AOH329 AYD329 BHZ329 BRV329 CBR329 CLN329 CVJ329 DFF329 DPB329 DYX329 EIT329 ESP329 FCL329 FMH329 FWD329 GFZ329 GPV329 GZR329 HJN329 HTJ329 IDF329 INB329 IWX329 JGT329 JQP329 KAL329 KKH329 KUD329 LDZ329 LNV329 LXR329 MHN329 MRJ329 NBF329 NLB329 NUX329 OET329 OOP329 OYL329 PIH329 PSD329 QBZ329 QLV329 QVR329 RFN329 RPJ329 RZF329 SJB329 SSX329 TCT329 TMP329 TWL329 UGH329 UQD329 UZZ329 VJV329 VTR329 WDN329 WNJ329 WXF329 KZ329 UV329 AER329 AON329 AYJ329 BIF329 BSB329 CBX329 CLT329 CVP329 DFL329 DPH329 DZD329 EIZ329 ESV329 FCR329 FMN329 FWJ329 GGF329 GQB329 GZX329 HJT329 HTP329 IDL329 INH329 IXD329 JGZ329 JQV329 KAR329 KKN329 KUJ329 LEF329 LOB329 LXX329 MHT329 MRP329 NBL329 NLH329 NVD329 OEZ329 OOV329 OYR329 PIN329 PSJ329 QCF329 QMB329 QVX329 RFT329 RPP329 RZL329 SJH329 STD329 TCZ329 TMV329 TWR329 UGN329 UQJ329 VAF329 VKB329 VTX329 WDT329 WNP329 WXL329 KW329 US329 AEO329 AOK329 AYG329 BIC329 BRY329 CBU329 CLQ329 CVM329 DFI329 DPE329 DZA329 EIW329 ESS329 FCO329 FMK329 FWG329 GGC329 GPY329 GZU329 HJQ329 HTM329 IDI329 INE329 IXA329 JGW329 JQS329 KAO329 KKK329 KUG329 LEC329 LNY329 LXU329 MHQ329 MRM329 NBI329 NLE329 NVA329 OEW329 OOS329 OYO329 PIK329 PSG329 QCC329 QLY329 QVU329 RFQ329 RPM329 RZI329 SJE329 STA329 TCW329 TMS329 TWO329 UGK329 UQG329 BJ329:BJ331 VJY331 VTU331 WDQ331 WNM331 WXI331 KT331 UP331 AEL331 AOH331 AYD331 BHZ331 BRV331 CBR331 CLN331 CVJ331 DFF331 DPB331 DYX331 EIT331 ESP331 FCL331 FMH331 FWD331 GFZ331 GPV331 GZR331 HJN331 HTJ331 IDF331 INB331 IWX331 JGT331 JQP331 KAL331 KKH331 KUD331 LDZ331 LNV331 LXR331 MHN331 MRJ331 NBF331 NLB331 NUX331 OET331 OOP331 OYL331 PIH331 PSD331 QBZ331 QLV331 QVR331 RFN331 RPJ331 RZF331 SJB331 SSX331 TCT331 TMP331 TWL331 UGH331 UQD331 UZZ331 VJV331 VTR331 WDN331 WNJ331 WXF331 KZ331 UV331 AER331 AON331 AYJ331 BIF331 BSB331 CBX331 CLT331 CVP331 DFL331 DPH331 DZD331 EIZ331 ESV331 FCR331 FMN331 FWJ331 GGF331 GQB331 GZX331 HJT331 HTP331 IDL331 INH331 IXD331 JGZ331 JQV331 KAR331 KKN331 KUJ331 LEF331 LOB331 LXX331 MHT331 MRP331 NBL331 NLH331 NVD331 OEZ331 OOV331 OYR331 PIN331 PSJ331 QCF331 QMB331 QVX331 RFT331 RPP331 RZL331 SJH331 STD331 TCZ331 TMV331 TWR331 UGN331 UQJ331 VAF331 VKB331 VTX331 WDT331 WNP331 WXL331 KW331 US331 AEO331 AOK331 AYG331 BIC331 BRY331 CBU331 CLQ331 CVM331 DFI331 DPE331 DZA331 EIW331 ESS331 FCO331 FMK331 FWG331 GGC331 GPY331 GZU331 HJQ331 HTM331 IDI331 INE331 IXA331 JGW331 JQS331 KAO331 KKK331 KUG331 LEC331 LNY331 LXU331 MHQ331 MRM331 NBI331 NLE331 NVA331 OEW331 OOS331 OYO331 PIK331 PSG331 QCC331 QLY331 QVU331 RFQ331 RPM331 RZI331 SJE331 STA331 TCW331 TMS331 TWO331 UGK331 UQG331 KD73:KD74 KD78:KD79 KD83:KD84 KD108:KD109 KD95:KD96 KD104:KD105 WWJ146 KD99:KD100 ANL117:ANL118 BC119:BC120 WNB145 WDF145 VTJ145 VJN145 UZR145 UPV145 UFZ145 TWD145 TMH145 TCL145 SSP145 SIT145 RYX145 RPB145 RFF145 QVJ145 QLN145 QBR145 PRV145 PHZ145 OYD145 OOH145 OEL145 NUP145 NKT145 NAX145 MRB145 MHF145 LXJ145 LNN145 LDR145 KTV145 KJZ145 KAD145 JQH145 JGL145 IWP145 IMT145 ICX145 HTB145 HJF145 GZJ145 GPN145 GFR145 FVV145 FLZ145 FCD145 ESH145 EIL145 DYP145 DOT145 DEX145 CVB145 CLF145 CBJ145 BRN145 BHR145 AXV145 ANZ145 AED145 UH145 KL145 WXA145 WNE145 WDI145 VTM145 VJQ145 UZU145 UPY145 UGC145 TWG145 TMK145 TCO145 SSS145 SIW145 RZA145 RPE145 RFI145 QVM145 QLQ145 QBU145 PRY145 PIC145 OYG145 OOK145 OEO145 NUS145 NKW145 NBA145 MRE145 MHI145 LXM145 LNQ145 LDU145 KTY145 KKC145 KAG145 JQK145 JGO145 IWS145 IMW145 IDA145 HTE145 HJI145 GZM145 GPQ145 GFU145 FVY145 FMC145 FCG145 ESK145 EIO145 DYS145 DOW145 DFA145 CVE145 CLI145 CBM145 BRQ145 BHU145 AXY145 AOC145 AEG145 UK145 KO145 WWU145 WMY145 WDC145 VTG145 VJK145 UZO145 UPS145 UFW145 TWA145 TME145 TCI145 SSM145 SIQ145 RYU145 ROY145 RFC145 QVG145 QLK145 QBO145 PRS145 PHW145 OYA145 OOE145 OEI145 NUM145 NKQ145 NAU145 MQY145 MHC145 LXG145 LNK145 LDO145 KTS145 KJW145 KAA145 JQE145 JGI145 IWM145 IMQ145 ICU145 HSY145 HJC145 GZG145 GPK145 GFO145 FVS145 FLW145 FCA145 ESE145 EII145 DYM145 DOQ145 DEU145 CUY145 CLC145 CBG145 BRK145 BHO145 AXS145 ANW145 AEA145 UE145 KI145 WWX145 BA145:BA146 JU146 TQ146 ADM146 ANI146 AXE146 BHA146 BQW146 CAS146 CKO146 CUK146 DEG146 DOC146 DXY146 EHU146 ERQ146 FBM146 FLI146 FVE146 GFA146 GOW146 GYS146 HIO146 HSK146 ICG146 IMC146 IVY146 JFU146 JPQ146 JZM146 KJI146 KTE146 LDA146 LMW146 LWS146 MGO146 MQK146 NAG146 NKC146 NTY146 ODU146 ONQ146 OXM146 PHI146 PRE146 QBA146 QKW146 QUS146 REO146 ROK146 RYG146 SIC146 SRY146 TBU146 TLQ146 TVM146 UFI146 UPE146 UZA146 VIW146 VSS146 WCO146 WMK146 WWG146 KA146 TW146 ADS146 ANO146 AXK146 BHG146 BRC146 CAY146 CKU146 CUQ146 DEM146 DOI146 DYE146 EIA146 ERW146 FBS146 FLO146 FVK146 GFG146 GPC146 GYY146 HIU146 HSQ146 ICM146 IMI146 IWE146 JGA146 JPW146 JZS146 KJO146 KTK146 LDG146 LNC146 LWY146 MGU146 MQQ146 NAM146 NKI146 NUE146 OEA146 ONW146 OXS146 PHO146 PRK146 QBG146 QLC146 QUY146 REU146 ROQ146 RYM146 SII146 SSE146 TCA146 TLW146 TVS146 UFO146 UPK146 UZG146 VJC146 VSY146 WCU146 WMQ146 WWM146 JX146 TT146 ADP146 ANL146 AXH146 BHD146 BQZ146 CAV146 CKR146 CUN146 DEJ146 DOF146 DYB146 EHX146 ERT146 FBP146 FLL146 FVH146 GFD146 GOZ146 GYV146 HIR146 HSN146 ICJ146 IMF146 IWB146 JFX146 JPT146 JZP146 KJL146 KTH146 LDD146 LMZ146 LWV146 MGR146 MQN146 NAJ146 NKF146 NUB146 ODX146 ONT146 OXP146 PHL146 PRH146 QBD146 QKZ146 QUV146 RER146 RON146 RYJ146 SIF146 SSB146 TBX146 TLT146 TVP146 UFL146 UPH146 UZD146 VIZ146 VSV146 WCR146 WMN146 KD89 WMQ336:WMQ337 BC94:BC115 KD92 AX232:AX234 BG333:BG335 BD333:BD335 BJ333:BJ335 VAC333:VAC335 WWM336:WWM337 JX336:JX337 TT336:TT337 ADP336:ADP337 ANL336:ANL337 AXH336:AXH337 BHD336:BHD337 BQZ336:BQZ337 CAV336:CAV337 CKR336:CKR337 CUN336:CUN337 DEJ336:DEJ337 DOF336:DOF337 DYB336:DYB337 EHX336:EHX337 ERT336:ERT337 FBP336:FBP337 FLL336:FLL337 FVH336:FVH337 GFD336:GFD337 GOZ336:GOZ337 GYV336:GYV337 HIR336:HIR337 HSN336:HSN337 ICJ336:ICJ337 IMF336:IMF337 IWB336:IWB337 JFX336:JFX337 JPT336:JPT337 JZP336:JZP337 KJL336:KJL337 KTH336:KTH337 LDD336:LDD337 LMZ336:LMZ337 LWV336:LWV337 MGR336:MGR337 MQN336:MQN337 NAJ336:NAJ337 NKF336:NKF337 NUB336:NUB337 ODX336:ODX337 ONT336:ONT337 OXP336:OXP337 PHL336:PHL337 PRH336:PRH337 QBD336:QBD337 QKZ336:QKZ337 QUV336:QUV337 RER336:RER337 RON336:RON337 RYJ336:RYJ337 SIF336:SIF337 SSB336:SSB337 TBX336:TBX337 TLT336:TLT337 TVP336:TVP337 UFL336:UFL337 UPH336:UPH337 UZD336:UZD337 VIZ336:VIZ337 VSV336:VSV337 WCR336:WCR337 WMN336:WMN337 WWJ336:WWJ337 KD336:KD337 TZ336:TZ337 ADV336:ADV337 ANR336:ANR337 AXN336:AXN337 BHJ336:BHJ337 BRF336:BRF337 CBB336:CBB337 CKX336:CKX337 CUT336:CUT337 DEP336:DEP337 DOL336:DOL337 DYH336:DYH337 EID336:EID337 ERZ336:ERZ337 FBV336:FBV337 FLR336:FLR337 FVN336:FVN337 GFJ336:GFJ337 GPF336:GPF337 GZB336:GZB337 HIX336:HIX337 HST336:HST337 ICP336:ICP337 IML336:IML337 IWH336:IWH337 JGD336:JGD337 JPZ336:JPZ337 JZV336:JZV337 KJR336:KJR337 KTN336:KTN337 LDJ336:LDJ337 LNF336:LNF337 LXB336:LXB337 MGX336:MGX337 MQT336:MQT337 NAP336:NAP337 NKL336:NKL337 NUH336:NUH337 OED336:OED337 ONZ336:ONZ337 OXV336:OXV337 PHR336:PHR337 PRN336:PRN337 QBJ336:QBJ337 QLF336:QLF337 QVB336:QVB337 REX336:REX337 ROT336:ROT337 RYP336:RYP337 SIL336:SIL337 SSH336:SSH337 TCD336:TCD337 TLZ336:TLZ337 TVV336:TVV337 UFR336:UFR337 UPN336:UPN337 UZJ336:UZJ337 VJF336:VJF337 VTB336:VTB337 WCX336:WCX337 WMT336:WMT337 WWP336:WWP337 KA336:KA337 TW336:TW337 ADS336:ADS337 ANO336:ANO337 AXK336:AXK337 BHG336:BHG337 BRC336:BRC337 CAY336:CAY337 CKU336:CKU337 CUQ336:CUQ337 DEM336:DEM337 DOI336:DOI337 DYE336:DYE337 EIA336:EIA337 ERW336:ERW337 FBS336:FBS337 FLO336:FLO337 FVK336:FVK337 GFG336:GFG337 GPC336:GPC337 GYY336:GYY337 HIU336:HIU337 HSQ336:HSQ337 ICM336:ICM337 IMI336:IMI337 IWE336:IWE337 JGA336:JGA337 JPW336:JPW337 JZS336:JZS337 KJO336:KJO337 KTK336:KTK337 LDG336:LDG337 LNC336:LNC337 LWY336:LWY337 MGU336:MGU337 MQQ336:MQQ337 NAM336:NAM337 NKI336:NKI337 NUE336:NUE337 OEA336:OEA337 ONW336:ONW337 OXS336:OXS337 PHO336:PHO337 PRK336:PRK337 QBG336:QBG337 QLC336:QLC337 QUY336:QUY337 REU336:REU337 ROQ336:ROQ337 RYM336:RYM337 SII336:SII337 SSE336:SSE337 TCA336:TCA337 TLW336:TLW337 TVS336:TVS337 UFO336:UFO337 UPK336:UPK337 UZG336:UZG337 BI336:BJ337 VJC336:VJC337 BF336:BF337 VSY336:VSY337 BC72:BC92 BH32:BH34 BG136:BG142 VTU262:VTU263 WDQ262:WDQ263 WNM262:WNM263 WXI262:WXI263 KT262:KT263 UP262:UP263 AEL262:AEL263 AOH262:AOH263 AYD262:AYD263 BHZ262:BHZ263 BRV262:BRV263 CBR262:CBR263 CLN262:CLN263 CVJ262:CVJ263 DFF262:DFF263 DPB262:DPB263 DYX262:DYX263 EIT262:EIT263 ESP262:ESP263 FCL262:FCL263 FMH262:FMH263 FWD262:FWD263 GFZ262:GFZ263 GPV262:GPV263 GZR262:GZR263 HJN262:HJN263 HTJ262:HTJ263 IDF262:IDF263 INB262:INB263 IWX262:IWX263 JGT262:JGT263 JQP262:JQP263 KAL262:KAL263 KKH262:KKH263 KUD262:KUD263 LDZ262:LDZ263 LNV262:LNV263 LXR262:LXR263 MHN262:MHN263 MRJ262:MRJ263 NBF262:NBF263 NLB262:NLB263 NUX262:NUX263 OET262:OET263 OOP262:OOP263 OYL262:OYL263 PIH262:PIH263 PSD262:PSD263 QBZ262:QBZ263 QLV262:QLV263 QVR262:QVR263 RFN262:RFN263 RPJ262:RPJ263 RZF262:RZF263 SJB262:SJB263 SSX262:SSX263 TCT262:TCT263 TMP262:TMP263 TWL262:TWL263 UGH262:UGH263 UQD262:UQD263 UZZ262:UZZ263 VJV262:VJV263 VTR262:VTR263 WDN262:WDN263 WNJ262:WNJ263 WXF262:WXF263 KZ262:KZ263 UV262:UV263 AER262:AER263 AON262:AON263 AYJ262:AYJ263 BIF262:BIF263 BSB262:BSB263 CBX262:CBX263 CLT262:CLT263 CVP262:CVP263 DFL262:DFL263 DPH262:DPH263 DZD262:DZD263 EIZ262:EIZ263 ESV262:ESV263 FCR262:FCR263 FMN262:FMN263 FWJ262:FWJ263 GGF262:GGF263 GQB262:GQB263 GZX262:GZX263 HJT262:HJT263 HTP262:HTP263 IDL262:IDL263 INH262:INH263 IXD262:IXD263 JGZ262:JGZ263 JQV262:JQV263 KAR262:KAR263 KKN262:KKN263 KUJ262:KUJ263 LEF262:LEF263 LOB262:LOB263 LXX262:LXX263 MHT262:MHT263 MRP262:MRP263 NBL262:NBL263 NLH262:NLH263 NVD262:NVD263 OEZ262:OEZ263 OOV262:OOV263 OYR262:OYR263 PIN262:PIN263 PSJ262:PSJ263 QCF262:QCF263 QMB262:QMB263 QVX262:QVX263 RFT262:RFT263 RPP262:RPP263 RZL262:RZL263 SJH262:SJH263 STD262:STD263 TCZ262:TCZ263 TMV262:TMV263 TWR262:TWR263 UGN262:UGN263 UQJ262:UQJ263 VAF262:VAF263 VKB262:VKB263 VTX262:VTX263 WDT262:WDT263 WNP262:WNP263 WXL262:WXL263 KW262:KW263 US262:US263 AEO262:AEO263 AOK262:AOK263 AYG262:AYG263 BIC262:BIC263 BRY262:BRY263 CBU262:CBU263 CLQ262:CLQ263 CVM262:CVM263 DFI262:DFI263 DPE262:DPE263 DZA262:DZA263 EIW262:EIW263 ESS262:ESS263 FCO262:FCO263 FMK262:FMK263 FWG262:FWG263 GGC262:GGC263 GPY262:GPY263 GZU262:GZU263 HJQ262:HJQ263 HTM262:HTM263 IDI262:IDI263 INE262:INE263 IXA262:IXA263 JGW262:JGW263 JQS262:JQS263 KAO262:KAO263 KKK262:KKK263 KUG262:KUG263 LEC262:LEC263 LNY262:LNY263 LXU262:LXU263 MHQ262:MHQ263 MRM262:MRM263 NBI262:NBI263 NLE262:NLE263 NVA262:NVA263 OEW262:OEW263 OOS262:OOS263 OYO262:OYO263 PIK262:PIK263 PSG262:PSG263 QCC262:QCC263 QLY262:QLY263 QVU262:QVU263 RFQ262:RFQ263 RPM262:RPM263 RZI262:RZI263 SJE262:SJE263 STA262:STA263 TCW262:TCW263 TMS262:TMS263 TWO262:TWO263 UGK262:UGK263 UQG262:UQG263 BF244:BF248 BH40:BH50 WCU336:WCU337 WNS356 WDW356 VUA356 VKE356 VAI356 UQM356 UGQ356 TWU356 TMY356 TDC356 STG356 SJK356 RZO356 RPS356 RFW356 QWA356 QME356 QCI356 PSM356 PIQ356 OYU356 OOY356 OFC356 NVG356 NLK356 NBO356 MRS356 MHW356 LYA356 LOE356 LEI356 KUM356 KKQ356 KAU356 JQY356 JHC356 IXG356 INK356 IDO356 HTS356 HJW356 HAA356 GQE356 GGI356 FWM356 FMQ356 FCU356 ESY356 EJC356 DZG356 DPK356 DFO356 CVS356 CLW356 CCA356 BSE356 BII356 AYM356 AOQ356 AEU356 UY356 LC356 WXR356 WNV356 WDZ356 VUD356 VKH356 VAL356 UQP356 UGT356 TWX356 TNB356 TDF356 STJ356 SJN356 RZR356 RPV356 RFZ356 QWD356 QMH356 QCL356 PSP356 PIT356 OYX356 OPB356 OFF356 NVJ356 NLN356 NBR356 MRV356 MHZ356 LYD356 LOH356 LEL356 KUP356 KKT356 KAX356 JRB356 JHF356 IXJ356 INN356 IDR356 HTV356 HJZ356 HAD356 GQH356 GGL356 FWP356 FMT356 FCX356 ETB356 EJF356 DZJ356 DPN356 DFR356 CVV356 CLZ356 CCD356 BSH356 BIL356 AYP356 AOT356 AEX356 VB356 BD151:BD152 VTU152 WDQ152 WNM152 WXI152 KT152 UP152 AEL152 AOH152 AYD152 BHZ152 BRV152 CBR152 CLN152 CVJ152 DFF152 DPB152 DYX152 EIT152 ESP152 FCL152 FMH152 FWD152 GFZ152 GPV152 GZR152 HJN152 HTJ152 IDF152 INB152 IWX152 JGT152 JQP152 KAL152 KKH152 KUD152 LDZ152 LNV152 LXR152 MHN152 MRJ152 NBF152 NLB152 NUX152 OET152 OOP152 OYL152 PIH152 PSD152 QBZ152 QLV152 QVR152 RFN152 RPJ152 RZF152 SJB152 SSX152 TCT152 TMP152 TWL152 UGH152 UQD152 UZZ152 VJV152 VTR152 WDN152 WNJ152 WXF152 KZ152 UV152 AER152 AON152 AYJ152 BIF152 BSB152 CBX152 CLT152 CVP152 DFL152 DPH152 DZD152 EIZ152 ESV152 FCR152 FMN152 FWJ152 GGF152 GQB152 GZX152 HJT152 HTP152 IDL152 INH152 IXD152 JGZ152 JQV152 KAR152 KKN152 KUJ152 LEF152 LOB152 LXX152 MHT152 MRP152 NBL152 NLH152 NVD152 OEZ152 OOV152 OYR152 PIN152 PSJ152 QCF152 QMB152 QVX152 RFT152 RPP152 RZL152 SJH152 STD152 TCZ152 TMV152 TWR152 UGN152 UQJ152 VAF152 VKB152 VTX152 WDT152 WNP152 WXL152 KW152 US152 AEO152 AOK152 AYG152 BIC152 BRY152 CBU152 CLQ152 CVM152 DFI152 DPE152 DZA152 EIW152 ESS152 FCO152 FMK152 FWG152 GGC152 GPY152 GZU152 HJQ152 HTM152 IDI152 INE152 IXA152 JGW152 JQS152 KAO152 KKK152 KUG152 LEC152 LNY152 LXU152 MHQ152 MRM152 NBI152 NLE152 NVA152 OEW152 OOS152 OYO152 PIK152 PSG152 QCC152 QLY152 QVU152 RFQ152 RPM152 RZI152 SJE152 STA152 TCW152 TMS152 TWO152 UGK152 UQG152 VAC152 VJY152 VJY154 VTU154 WDQ154 WNM154 WXI154 KT154 UP154 AEL154 AOH154 AYD154 BHZ154 BRV154 CBR154 CLN154 CVJ154 DFF154 DPB154 DYX154 EIT154 ESP154 FCL154 FMH154 FWD154 GFZ154 GPV154 GZR154 HJN154 HTJ154 IDF154 INB154 IWX154 JGT154 JQP154 KAL154 KKH154 KUD154 LDZ154 LNV154 LXR154 MHN154 MRJ154 NBF154 NLB154 NUX154 OET154 OOP154 OYL154 PIH154 PSD154 QBZ154 QLV154 QVR154 RFN154 RPJ154 RZF154 SJB154 SSX154 TCT154 TMP154 TWL154 UGH154 UQD154 UZZ154 VJV154 VTR154 WDN154 WNJ154 WXF154 KZ154 UV154 AER154 AON154 AYJ154 BIF154 BSB154 CBX154 CLT154 CVP154 DFL154 DPH154 DZD154 EIZ154 ESV154 FCR154 FMN154 FWJ154 GGF154 GQB154 GZX154 HJT154 HTP154 IDL154 INH154 IXD154 JGZ154 JQV154 KAR154 KKN154 KUJ154 LEF154 LOB154 LXX154 MHT154 MRP154 NBL154 NLH154 NVD154 OEZ154 OOV154 OYR154 PIN154 PSJ154 QCF154 QMB154 QVX154 RFT154 RPP154 RZL154 SJH154 STD154 TCZ154 TMV154 TWR154 UGN154 UQJ154 VAF154 VKB154 VTX154 WDT154 WNP154 WXL154 KW154 US154 AEO154 AOK154 AYG154 BIC154 BRY154 CBU154 CLQ154 CVM154 DFI154 DPE154 DZA154 EIW154 ESS154 FCO154 FMK154 FWG154 GGC154 GPY154 GZU154 HJQ154 HTM154 IDI154 INE154 IXA154 JGW154 JQS154 KAO154 KKK154 KUG154 LEC154 LNY154 LXU154 MHQ154 MRM154 NBI154 NLE154 NVA154 OEW154 OOS154 OYO154 PIK154 PSG154 QCC154 QLY154 QVU154 RFQ154 RPM154 RZI154 SJE154 STA154 TCW154 TMS154 TWO154 UGK154 UQG154 VAC154 BJ167 VAC156 UQG156 UGK156 TWO156 TMS156 TCW156 STA156 SJE156 RZI156 RPM156 RFQ156 QVU156 QLY156 QCC156 PSG156 PIK156 OYO156 OOS156 OEW156 NVA156 NLE156 NBI156 MRM156 MHQ156 LXU156 LNY156 LEC156 KUG156 KKK156 KAO156 JQS156 JGW156 IXA156 INE156 IDI156 HTM156 HJQ156 GZU156 GPY156 GGC156 FWG156 FMK156 FCO156 ESS156 EIW156 DZA156 DPE156 DFI156 CVM156 CLQ156 CBU156 BRY156 BIC156 AYG156 AOK156 AEO156 US156 KW156 WXL156 WNP156 WDT156 VTX156 VKB156 VAF156 UQJ156 UGN156 TWR156 TMV156 TCZ156 STD156 SJH156 RZL156 RPP156 RFT156 QVX156 QMB156 QCF156 PSJ156 PIN156 OYR156 OOV156 OEZ156 NVD156 NLH156 NBL156 MRP156 MHT156 LXX156 LOB156 LEF156 KUJ156 KKN156 KAR156 JQV156 JGZ156 IXD156 INH156 IDL156 HTP156 HJT156 GZX156 GQB156 GGF156 FWJ156 FMN156 FCR156 ESV156 EIZ156 DZD156 DPH156 DFL156 CVP156 CLT156 CBX156 BSB156 BIF156 AYJ156 AON156 AER156 UV156 KZ156 WXF156 WNJ156 WDN156 VTR156 VJV156 UZZ156 UQD156 UGH156 TWL156 TMP156 TCT156 SSX156 SJB156 RZF156 RPJ156 RFN156 QVR156 QLV156 QBZ156 PSD156 PIH156 OYL156 OOP156 OET156 NUX156 NLB156 NBF156 MRJ156 MHN156 LXR156 LNV156 LDZ156 KUD156 KKH156 KAL156 JQP156 JGT156 IWX156 INB156 IDF156 HTJ156 HJN156 GZR156 GPV156 GFZ156 FWD156 FMH156 FCL156 ESP156 EIT156 DYX156 DPB156 DFF156 CVJ156 CLN156 CBR156 BRV156 BHZ156 AYD156 AOH156 AEL156 UP156 KT156 WXI156 WNM156 WDQ156 VTU156 VJY156 VAC166 VJY160 VJY166 VTU160 VTU166 WDQ160 WDQ166 WNM160 WNM166 WXI160 WXI166 KT160 KT166 UP160 UP166 AEL160 AEL166 AOH160 AOH166 AYD160 AYD166 BHZ160 BHZ166 BRV160 BRV166 CBR160 CBR166 CLN160 CLN166 CVJ160 CVJ166 DFF160 DFF166 DPB160 DPB166 DYX160 DYX166 EIT160 EIT166 ESP160 ESP166 FCL160 FCL166 FMH160 FMH166 FWD160 FWD166 GFZ160 GFZ166 GPV160 GPV166 GZR160 GZR166 HJN160 HJN166 HTJ160 HTJ166 IDF160 IDF166 INB160 INB166 IWX160 IWX166 JGT160 JGT166 JQP160 JQP166 KAL160 KAL166 KKH160 KKH166 KUD160 KUD166 LDZ160 LDZ166 LNV160 LNV166 LXR160 LXR166 MHN160 MHN166 MRJ160 MRJ166 NBF160 NBF166 NLB160 NLB166 NUX160 NUX166 OET160 OET166 OOP160 OOP166 OYL160 OYL166 PIH160 PIH166 PSD160 PSD166 QBZ160 QBZ166 QLV160 QLV166 QVR160 QVR166 RFN160 RFN166 RPJ160 RPJ166 RZF160 RZF166 SJB160 SJB166 SSX160 SSX166 TCT160 TCT166 TMP160 TMP166 TWL160 TWL166 UGH160 UGH166 UQD160 UQD166 UZZ160 UZZ166 VJV160 VJV166 VTR160 VTR166 WDN160 WDN166 WNJ160 WNJ166 WXF160 WXF166 KZ160 KZ166 UV160 UV166 AER160 AER166 AON160 AON166 AYJ160 AYJ166 BIF160 BIF166 BSB160 BSB166 CBX160 CBX166 CLT160 CLT166 CVP160 CVP166 DFL160 DFL166 DPH160 DPH166 DZD160 DZD166 EIZ160 EIZ166 ESV160 ESV166 FCR160 FCR166 FMN160 FMN166 FWJ160 FWJ166 GGF160 GGF166 GQB160 GQB166 GZX160 GZX166 HJT160 HJT166 HTP160 HTP166 IDL160 IDL166 INH160 INH166 IXD160 IXD166 JGZ160 JGZ166 JQV160 JQV166 KAR160 KAR166 KKN160 KKN166 KUJ160 KUJ166 LEF160 LEF166 LOB160 LOB166 LXX160 LXX166 MHT160 MHT166 MRP160 MRP166 NBL160 NBL166 NLH160 NLH166 NVD160 NVD166 OEZ160 OEZ166 OOV160 OOV166 OYR160 OYR166 PIN160 PIN166 PSJ160 PSJ166 QCF160 QCF166 QMB160 QMB166 QVX160 QVX166 RFT160 RFT166 RPP160 RPP166 RZL160 RZL166 SJH160 SJH166 STD160 STD166 TCZ160 TCZ166 TMV160 TMV166 TWR160 TWR166 UGN160 UGN166 UQJ160 UQJ166 VAF160 VAF166 VKB160 VKB166 VTX160 VTX166 WDT160 WDT166 WNP160 WNP166 WXL160 WXL166 KW160 KW166 US160 US166 AEO160 AEO166 AOK160 AOK166 AYG160 AYG166 BIC160 BIC166 BRY160 BRY166 CBU160 CBU166 CLQ160 CLQ166 CVM160 CVM166 DFI160 DFI166 DPE160 DPE166 DZA160 DZA166 EIW160 EIW166 ESS160 ESS166 FCO160 FCO166 FMK160 FMK166 FWG160 FWG166 GGC160 GGC166 GPY160 GPY166 GZU160 GZU166 HJQ160 HJQ166 HTM160 HTM166 IDI160 IDI166 INE160 INE166 IXA160 IXA166 JGW160 JGW166 JQS160 JQS166 KAO160 KAO166 KKK160 KKK166 KUG160 KUG166 LEC160 LEC166 LNY160 LNY166 LXU160 LXU166 MHQ160 MHQ166 MRM160 MRM166 NBI160 NBI166 NLE160 NLE166 NVA160 NVA166 OEW160 OEW166 OOS160 OOS166 OYO160 OYO166 PIK160 PIK166 PSG160 PSG166 QCC160 QCC166 QLY160 QLY166 QVU160 QVU166 RFQ160 RFQ166 RPM160 RPM166 RZI160 RZI166 SJE160 SJE166 STA160 STA166 TCW160 TCW166 TMS160 TMS166 TWO160 TWO166 UGK160 UGK166 UQG160 UQG166 VAC160 VTU158 WDQ158 WNM158 WXI158 KT158 UP158 AEL158 AOH158 AYD158 BHZ158 BRV158 CBR158 CLN158 CVJ158 DFF158 DPB158 DYX158 EIT158 ESP158 FCL158 FMH158 FWD158 GFZ158 GPV158 GZR158 HJN158 HTJ158 IDF158 INB158 IWX158 JGT158 JQP158 KAL158 KKH158 KUD158 LDZ158 LNV158 LXR158 MHN158 MRJ158 NBF158 NLB158 NUX158 OET158 OOP158 OYL158 PIH158 PSD158 QBZ158 QLV158 QVR158 RFN158 RPJ158 RZF158 SJB158 SSX158 TCT158 TMP158 TWL158 UGH158 UQD158 UZZ158 VJV158 VTR158 WDN158 WNJ158 WXF158 KZ158 UV158 AER158 AON158 AYJ158 BIF158 BSB158 CBX158 CLT158 CVP158 DFL158 DPH158 DZD158 EIZ158 ESV158 FCR158 FMN158 FWJ158 GGF158 GQB158 GZX158 HJT158 HTP158 IDL158 INH158 IXD158 JGZ158 JQV158 KAR158 KKN158 KUJ158 LEF158 LOB158 LXX158 MHT158 MRP158 NBL158 NLH158 NVD158 OEZ158 OOV158 OYR158 PIN158 PSJ158 QCF158 QMB158 QVX158 RFT158 RPP158 RZL158 SJH158 STD158 TCZ158 TMV158 TWR158 UGN158 UQJ158 VAF158 VKB158 VTX158 WDT158 WNP158 WXL158 KW158 US158 AEO158 AOK158 AYG158 BIC158 BRY158 CBU158 CLQ158 CVM158 DFI158 DPE158 DZA158 EIW158 ESS158 FCO158 FMK158 FWG158 GGC158 GPY158 GZU158 HJQ158 HTM158 IDI158 INE158 IXA158 JGW158 JQS158 KAO158 KKK158 KUG158 LEC158 LNY158 LXU158 MHQ158 MRM158 NBI158 NLE158 NVA158 OEW158 OOS158 OYO158 PIK158 PSG158 QCC158 QLY158 QVU158 RFQ158 RPM158 RZI158 SJE158 STA158 TCW158 TMS158 TWO158 UGK158 UQG158 VAC158 VJY158 BG151:BG163 BD155:BD163 BJ151:BJ163 VAC270:VAC271 UQG270:UQG271 UGK270:UGK271 TWO270:TWO271 TMS270:TMS271 TCW270:TCW271 STA270:STA271 SJE270:SJE271 RZI270:RZI271 RPM270:RPM271 RFQ270:RFQ271 QVU270:QVU271 QLY270:QLY271 QCC270:QCC271 PSG270:PSG271 PIK270:PIK271 OYO270:OYO271 OOS270:OOS271 OEW270:OEW271 NVA270:NVA271 NLE270:NLE271 NBI270:NBI271 MRM270:MRM271 MHQ270:MHQ271 LXU270:LXU271 LNY270:LNY271 LEC270:LEC271 KUG270:KUG271 KKK270:KKK271 KAO270:KAO271 JQS270:JQS271 JGW270:JGW271 IXA270:IXA271 INE270:INE271 IDI270:IDI271 HTM270:HTM271 HJQ270:HJQ271 GZU270:GZU271 GPY270:GPY271 GGC270:GGC271 FWG270:FWG271 FMK270:FMK271 FCO270:FCO271 ESS270:ESS271 EIW270:EIW271 DZA270:DZA271 DPE270:DPE271 DFI270:DFI271 CVM270:CVM271 CLQ270:CLQ271 CBU270:CBU271 BRY270:BRY271 BIC270:BIC271 AYG270:AYG271 AOK270:AOK271 AEO270:AEO271 US270:US271 KW270:KW271 WXL270:WXL271 WNP270:WNP271 WDT270:WDT271 VTX270:VTX271 VKB270:VKB271 VAF270:VAF271 UQJ270:UQJ271 UGN270:UGN271 TWR270:TWR271 TMV270:TMV271 TCZ270:TCZ271 STD270:STD271 SJH270:SJH271 RZL270:RZL271 RPP270:RPP271 RFT270:RFT271 QVX270:QVX271 QMB270:QMB271 QCF270:QCF271 PSJ270:PSJ271 PIN270:PIN271 OYR270:OYR271 OOV270:OOV271 OEZ270:OEZ271 NVD270:NVD271 NLH270:NLH271 NBL270:NBL271 MRP270:MRP271 MHT270:MHT271 LXX270:LXX271 LOB270:LOB271 LEF270:LEF271 KUJ270:KUJ271 KKN270:KKN271 KAR270:KAR271 JQV270:JQV271 JGZ270:JGZ271 IXD270:IXD271 INH270:INH271 IDL270:IDL271 HTP270:HTP271 HJT270:HJT271 GZX270:GZX271 GQB270:GQB271 GGF270:GGF271 FWJ270:FWJ271 FMN270:FMN271 FCR270:FCR271 ESV270:ESV271 EIZ270:EIZ271 DZD270:DZD271 DPH270:DPH271 DFL270:DFL271 CVP270:CVP271 CLT270:CLT271 CBX270:CBX271 BSB270:BSB271 BIF270:BIF271 AYJ270:AYJ271 AON270:AON271 AER270:AER271 UV270:UV271 KZ270:KZ271 WXF270:WXF271 WNJ270:WNJ271 WDN270:WDN271 VTR270:VTR271 VJV270:VJV271 UZZ270:UZZ271 UQD270:UQD271 UGH270:UGH271 TWL270:TWL271 TMP270:TMP271 TCT270:TCT271 SSX270:SSX271 SJB270:SJB271 RZF270:RZF271 RPJ270:RPJ271 RFN270:RFN271 QVR270:QVR271 QLV270:QLV271 QBZ270:QBZ271 PSD270:PSD271 PIH270:PIH271 OYL270:OYL271 OOP270:OOP271 OET270:OET271 NUX270:NUX271 NLB270:NLB271 NBF270:NBF271 MRJ270:MRJ271 MHN270:MHN271 LXR270:LXR271 LNV270:LNV271 LDZ270:LDZ271 KUD270:KUD271 KKH270:KKH271 KAL270:KAL271 JQP270:JQP271 JGT270:JGT271 IWX270:IWX271 INB270:INB271 IDF270:IDF271 HTJ270:HTJ271 HJN270:HJN271 GZR270:GZR271 GPV270:GPV271 GFZ270:GFZ271 FWD270:FWD271 FMH270:FMH271 FCL270:FCL271 ESP270:ESP271 EIT270:EIT271 DYX270:DYX271 DPB270:DPB271 DFF270:DFF271 CVJ270:CVJ271 CLN270:CLN271 CBR270:CBR271 BRV270:BRV271 BHZ270:BHZ271 AYD270:AYD271 AOH270:AOH271 AEL270:AEL271 UP270:UP271 KT270:KT271 WXI270:WXI271 WNM270:WNM271 WDQ270:WDQ271 VTU270:VTU271 VTU277:VTU278 WDQ277:WDQ278 WNM277:WNM278 WXI277:WXI278 KT277:KT278 UP277:UP278 AEL277:AEL278 AOH277:AOH278 AYD277:AYD278 BHZ277:BHZ278 BRV277:BRV278 CBR277:CBR278 CLN277:CLN278 CVJ277:CVJ278 DFF277:DFF278 DPB277:DPB278 DYX277:DYX278 EIT277:EIT278 ESP277:ESP278 FCL277:FCL278 FMH277:FMH278 FWD277:FWD278 GFZ277:GFZ278 GPV277:GPV278 GZR277:GZR278 HJN277:HJN278 HTJ277:HTJ278 IDF277:IDF278 INB277:INB278 IWX277:IWX278 JGT277:JGT278 JQP277:JQP278 KAL277:KAL278 KKH277:KKH278 KUD277:KUD278 LDZ277:LDZ278 LNV277:LNV278 LXR277:LXR278 MHN277:MHN278 MRJ277:MRJ278 NBF277:NBF278 NLB277:NLB278 NUX277:NUX278 OET277:OET278 OOP277:OOP278 OYL277:OYL278 PIH277:PIH278 PSD277:PSD278 QBZ277:QBZ278 QLV277:QLV278 QVR277:QVR278 RFN277:RFN278 RPJ277:RPJ278 RZF277:RZF278 SJB277:SJB278 SSX277:SSX278 TCT277:TCT278 TMP277:TMP278 TWL277:TWL278 UGH277:UGH278 UQD277:UQD278 UZZ277:UZZ278 VJV277:VJV278 VTR277:VTR278 WDN277:WDN278 WNJ277:WNJ278 WXF277:WXF278 KZ277:KZ278 UV277:UV278 AER277:AER278 AON277:AON278 AYJ277:AYJ278 BIF277:BIF278 BSB277:BSB278 CBX277:CBX278 CLT277:CLT278 CVP277:CVP278 DFL277:DFL278 DPH277:DPH278 DZD277:DZD278 EIZ277:EIZ278 ESV277:ESV278 FCR277:FCR278 FMN277:FMN278 FWJ277:FWJ278 GGF277:GGF278 GQB277:GQB278 GZX277:GZX278 HJT277:HJT278 HTP277:HTP278 IDL277:IDL278 INH277:INH278 IXD277:IXD278 JGZ277:JGZ278 JQV277:JQV278 KAR277:KAR278 KKN277:KKN278 KUJ277:KUJ278 LEF277:LEF278 LOB277:LOB278 LXX277:LXX278 MHT277:MHT278 MRP277:MRP278 NBL277:NBL278 NLH277:NLH278 NVD277:NVD278 OEZ277:OEZ278 OOV277:OOV278 OYR277:OYR278 PIN277:PIN278 PSJ277:PSJ278 QCF277:QCF278 QMB277:QMB278 QVX277:QVX278 RFT277:RFT278 RPP277:RPP278 RZL277:RZL278 SJH277:SJH278 STD277:STD278 TCZ277:TCZ278 TMV277:TMV278 TWR277:TWR278 UGN277:UGN278 UQJ277:UQJ278 VAF277:VAF278 VKB277:VKB278 VTX277:VTX278 WDT277:WDT278 WNP277:WNP278 WXL277:WXL278 KW277:KW278 US277:US278 AEO277:AEO278 AOK277:AOK278 AYG277:AYG278 BIC277:BIC278 BRY277:BRY278 CBU277:CBU278 CLQ277:CLQ278 CVM277:CVM278 DFI277:DFI278 DPE277:DPE278 DZA277:DZA278 EIW277:EIW278 ESS277:ESS278 FCO277:FCO278 FMK277:FMK278 FWG277:FWG278 GGC277:GGC278 GPY277:GPY278 GZU277:GZU278 HJQ277:HJQ278 HTM277:HTM278 IDI277:IDI278 INE277:INE278 IXA277:IXA278 JGW277:JGW278 JQS277:JQS278 KAO277:KAO278 KKK277:KKK278 KUG277:KUG278 LEC277:LEC278 LNY277:LNY278 LXU277:LXU278 MHQ277:MHQ278 MRM277:MRM278 NBI277:NBI278 NLE277:NLE278 NVA277:NVA278 OEW277:OEW278 OOS277:OOS278 OYO277:OYO278 PIK277:PIK278 PSG277:PSG278 QCC277:QCC278 QLY277:QLY278 QVU277:QVU278 RFQ277:RFQ278 RPM277:RPM278 RZI277:RZI278 SJE277:SJE278 STA277:STA278 TCW277:TCW278 TMS277:TMS278 TWO277:TWO278 UGK277:UGK278 UQG277:UQG278 VAC277:VAC278 VJY277:VJY278 VJY296:VJY297 VAC296:VAC297 UQG296:UQG297 UGK296:UGK297 TWO296:TWO297 TMS296:TMS297 TCW296:TCW297 STA296:STA297 SJE296:SJE297 RZI296:RZI297 RPM296:RPM297 RFQ296:RFQ297 QVU296:QVU297 QLY296:QLY297 QCC296:QCC297 PSG296:PSG297 PIK296:PIK297 OYO296:OYO297 OOS296:OOS297 OEW296:OEW297 NVA296:NVA297 NLE296:NLE297 NBI296:NBI297 MRM296:MRM297 MHQ296:MHQ297 LXU296:LXU297 LNY296:LNY297 LEC296:LEC297 KUG296:KUG297 KKK296:KKK297 KAO296:KAO297 JQS296:JQS297 JGW296:JGW297 IXA296:IXA297 INE296:INE297 IDI296:IDI297 HTM296:HTM297 HJQ296:HJQ297 GZU296:GZU297 GPY296:GPY297 GGC296:GGC297 FWG296:FWG297 FMK296:FMK297 FCO296:FCO297 ESS296:ESS297 EIW296:EIW297 DZA296:DZA297 DPE296:DPE297 DFI296:DFI297 CVM296:CVM297 CLQ296:CLQ297 CBU296:CBU297 BRY296:BRY297 BIC296:BIC297 AYG296:AYG297 AOK296:AOK297 AEO296:AEO297 US296:US297 KW296:KW297 WXL296:WXL297 WNP296:WNP297 WDT296:WDT297 VTX296:VTX297 VKB296:VKB297 VAF296:VAF297 UQJ296:UQJ297 UGN296:UGN297 TWR296:TWR297 TMV296:TMV297 TCZ296:TCZ297 STD296:STD297 SJH296:SJH297 RZL296:RZL297 RPP296:RPP297 RFT296:RFT297 QVX296:QVX297 QMB296:QMB297 QCF296:QCF297 PSJ296:PSJ297 PIN296:PIN297 OYR296:OYR297 OOV296:OOV297 OEZ296:OEZ297 NVD296:NVD297 NLH296:NLH297 NBL296:NBL297 MRP296:MRP297 MHT296:MHT297 LXX296:LXX297 LOB296:LOB297 LEF296:LEF297 KUJ296:KUJ297 KKN296:KKN297 KAR296:KAR297 JQV296:JQV297 JGZ296:JGZ297 IXD296:IXD297 INH296:INH297 IDL296:IDL297 HTP296:HTP297 HJT296:HJT297 GZX296:GZX297 GQB296:GQB297 GGF296:GGF297 FWJ296:FWJ297 FMN296:FMN297 FCR296:FCR297 ESV296:ESV297 EIZ296:EIZ297 DZD296:DZD297 DPH296:DPH297 DFL296:DFL297 CVP296:CVP297 CLT296:CLT297 CBX296:CBX297 BSB296:BSB297 BIF296:BIF297 AYJ296:AYJ297 AON296:AON297 AER296:AER297 UV296:UV297 KZ296:KZ297 WXF296:WXF297 WNJ296:WNJ297 WDN296:WDN297 VTR296:VTR297 VJV296:VJV297 UZZ296:UZZ297 UQD296:UQD297 UGH296:UGH297 TWL296:TWL297 TMP296:TMP297 TCT296:TCT297 SSX296:SSX297 SJB296:SJB297 RZF296:RZF297 RPJ296:RPJ297 RFN296:RFN297 QVR296:QVR297 QLV296:QLV297 QBZ296:QBZ297 PSD296:PSD297 PIH296:PIH297 OYL296:OYL297 OOP296:OOP297 OET296:OET297 NUX296:NUX297 NLB296:NLB297 NBF296:NBF297 MRJ296:MRJ297 MHN296:MHN297 LXR296:LXR297 LNV296:LNV297 LDZ296:LDZ297 KUD296:KUD297 KKH296:KKH297 KAL296:KAL297 JQP296:JQP297 JGT296:JGT297 IWX296:IWX297 INB296:INB297 IDF296:IDF297 HTJ296:HTJ297 HJN296:HJN297 GZR296:GZR297 GPV296:GPV297 GFZ296:GFZ297 FWD296:FWD297 FMH296:FMH297 FCL296:FCL297 ESP296:ESP297 EIT296:EIT297 DYX296:DYX297 DPB296:DPB297 DFF296:DFF297 CVJ296:CVJ297 CLN296:CLN297 CBR296:CBR297 BRV296:BRV297 BHZ296:BHZ297 AYD296:AYD297 AOH296:AOH297 AEL296:AEL297 UP296:UP297 KT296:KT297 WXI296:WXI297 WNM296:WNM297 WDQ296:WDQ297 VTU296:VTU297 VTU303:VTU304 WDQ303:WDQ304 WNM303:WNM304 WXI303:WXI304 KT303:KT304 UP303:UP304 AEL303:AEL304 AOH303:AOH304 AYD303:AYD304 BHZ303:BHZ304 BRV303:BRV304 CBR303:CBR304 CLN303:CLN304 CVJ303:CVJ304 DFF303:DFF304 DPB303:DPB304 DYX303:DYX304 EIT303:EIT304 ESP303:ESP304 FCL303:FCL304 FMH303:FMH304 FWD303:FWD304 GFZ303:GFZ304 GPV303:GPV304 GZR303:GZR304 HJN303:HJN304 HTJ303:HTJ304 IDF303:IDF304 INB303:INB304 IWX303:IWX304 JGT303:JGT304 JQP303:JQP304 KAL303:KAL304 KKH303:KKH304 KUD303:KUD304 LDZ303:LDZ304 LNV303:LNV304 LXR303:LXR304 MHN303:MHN304 MRJ303:MRJ304 NBF303:NBF304 NLB303:NLB304 NUX303:NUX304 OET303:OET304 OOP303:OOP304 OYL303:OYL304 PIH303:PIH304 PSD303:PSD304 QBZ303:QBZ304 QLV303:QLV304 QVR303:QVR304 RFN303:RFN304 RPJ303:RPJ304 RZF303:RZF304 SJB303:SJB304 SSX303:SSX304 TCT303:TCT304 TMP303:TMP304 TWL303:TWL304 UGH303:UGH304 UQD303:UQD304 UZZ303:UZZ304 VJV303:VJV304 VTR303:VTR304 WDN303:WDN304 WNJ303:WNJ304 WXF303:WXF304 KZ303:KZ304 UV303:UV304 AER303:AER304 AON303:AON304 AYJ303:AYJ304 BIF303:BIF304 BSB303:BSB304 CBX303:CBX304 CLT303:CLT304 CVP303:CVP304 DFL303:DFL304 DPH303:DPH304 DZD303:DZD304 EIZ303:EIZ304 ESV303:ESV304 FCR303:FCR304 FMN303:FMN304 FWJ303:FWJ304 GGF303:GGF304 GQB303:GQB304 GZX303:GZX304 HJT303:HJT304 HTP303:HTP304 IDL303:IDL304 INH303:INH304 IXD303:IXD304 JGZ303:JGZ304 JQV303:JQV304 KAR303:KAR304 KKN303:KKN304 KUJ303:KUJ304 LEF303:LEF304 LOB303:LOB304 LXX303:LXX304 MHT303:MHT304 MRP303:MRP304 NBL303:NBL304 NLH303:NLH304 NVD303:NVD304 OEZ303:OEZ304 OOV303:OOV304 OYR303:OYR304 PIN303:PIN304 PSJ303:PSJ304 QCF303:QCF304 QMB303:QMB304 QVX303:QVX304 RFT303:RFT304 RPP303:RPP304 RZL303:RZL304 SJH303:SJH304 STD303:STD304 TCZ303:TCZ304 TMV303:TMV304 TWR303:TWR304 UGN303:UGN304 UQJ303:UQJ304 VAF303:VAF304 VKB303:VKB304 VTX303:VTX304 WDT303:WDT304 WNP303:WNP304 WXL303:WXL304 KW303:KW304 US303:US304 AEO303:AEO304 AOK303:AOK304 AYG303:AYG304 BIC303:BIC304 BRY303:BRY304 CBU303:CBU304 CLQ303:CLQ304 CVM303:CVM304 DFI303:DFI304 DPE303:DPE304 DZA303:DZA304 EIW303:EIW304 ESS303:ESS304 FCO303:FCO304 FMK303:FMK304 FWG303:FWG304 GGC303:GGC304 GPY303:GPY304 GZU303:GZU304 HJQ303:HJQ304 HTM303:HTM304 IDI303:IDI304 INE303:INE304 IXA303:IXA304 JGW303:JGW304 JQS303:JQS304 KAO303:KAO304 KKK303:KKK304 KUG303:KUG304 LEC303:LEC304 LNY303:LNY304 LXU303:LXU304 MHQ303:MHQ304 MRM303:MRM304 NBI303:NBI304 NLE303:NLE304 NVA303:NVA304 OEW303:OEW304 OOS303:OOS304 OYO303:OYO304 PIK303:PIK304 PSG303:PSG304 QCC303:QCC304 QLY303:QLY304 QVU303:QVU304 RFQ303:RFQ304 RPM303:RPM304 RZI303:RZI304 SJE303:SJE304 STA303:STA304 TCW303:TCW304 TMS303:TMS304 TWO303:TWO304 UGK303:UGK304 UQG303:UQG304 VAC303:VAC304 VJY303:VJY304 VJY310:VJY311 VAC310:VAC311 UQG310:UQG311 UGK310:UGK311 TWO310:TWO311 TMS310:TMS311 TCW310:TCW311 STA310:STA311 SJE310:SJE311 RZI310:RZI311 RPM310:RPM311 RFQ310:RFQ311 QVU310:QVU311 QLY310:QLY311 QCC310:QCC311 PSG310:PSG311 PIK310:PIK311 OYO310:OYO311 OOS310:OOS311 OEW310:OEW311 NVA310:NVA311 NLE310:NLE311 NBI310:NBI311 MRM310:MRM311 MHQ310:MHQ311 LXU310:LXU311 LNY310:LNY311 LEC310:LEC311 KUG310:KUG311 KKK310:KKK311 KAO310:KAO311 JQS310:JQS311 JGW310:JGW311 IXA310:IXA311 INE310:INE311 IDI310:IDI311 HTM310:HTM311 HJQ310:HJQ311 GZU310:GZU311 GPY310:GPY311 GGC310:GGC311 FWG310:FWG311 FMK310:FMK311 FCO310:FCO311 ESS310:ESS311 EIW310:EIW311 DZA310:DZA311 DPE310:DPE311 DFI310:DFI311 CVM310:CVM311 CLQ310:CLQ311 CBU310:CBU311 BRY310:BRY311 BIC310:BIC311 AYG310:AYG311 AOK310:AOK311 AEO310:AEO311 US310:US311 KW310:KW311 WXL310:WXL311 WNP310:WNP311 WDT310:WDT311 VTX310:VTX311 VKB310:VKB311 VAF310:VAF311 UQJ310:UQJ311 UGN310:UGN311 TWR310:TWR311 TMV310:TMV311 TCZ310:TCZ311 STD310:STD311 SJH310:SJH311 RZL310:RZL311 RPP310:RPP311 RFT310:RFT311 QVX310:QVX311 QMB310:QMB311 QCF310:QCF311 PSJ310:PSJ311 PIN310:PIN311 OYR310:OYR311 OOV310:OOV311 OEZ310:OEZ311 NVD310:NVD311 NLH310:NLH311 NBL310:NBL311 MRP310:MRP311 MHT310:MHT311 LXX310:LXX311 LOB310:LOB311 LEF310:LEF311 KUJ310:KUJ311 KKN310:KKN311 KAR310:KAR311 JQV310:JQV311 JGZ310:JGZ311 IXD310:IXD311 INH310:INH311 IDL310:IDL311 HTP310:HTP311 HJT310:HJT311 GZX310:GZX311 GQB310:GQB311 GGF310:GGF311 FWJ310:FWJ311 FMN310:FMN311 FCR310:FCR311 ESV310:ESV311 EIZ310:EIZ311 DZD310:DZD311 DPH310:DPH311 DFL310:DFL311 CVP310:CVP311 CLT310:CLT311 CBX310:CBX311 BSB310:BSB311 BIF310:BIF311 AYJ310:AYJ311 AON310:AON311 AER310:AER311 UV310:UV311 KZ310:KZ311 WXF310:WXF311 WNJ310:WNJ311 WDN310:WDN311 VTR310:VTR311 VJV310:VJV311 UZZ310:UZZ311 UQD310:UQD311 UGH310:UGH311 TWL310:TWL311 TMP310:TMP311 TCT310:TCT311 SSX310:SSX311 SJB310:SJB311 RZF310:RZF311 RPJ310:RPJ311 RFN310:RFN311 QVR310:QVR311 QLV310:QLV311 QBZ310:QBZ311 PSD310:PSD311 PIH310:PIH311 OYL310:OYL311 OOP310:OOP311 OET310:OET311 NUX310:NUX311 NLB310:NLB311 NBF310:NBF311 MRJ310:MRJ311 MHN310:MHN311 LXR310:LXR311 LNV310:LNV311 LDZ310:LDZ311 KUD310:KUD311 KKH310:KKH311 KAL310:KAL311 JQP310:JQP311 JGT310:JGT311 IWX310:IWX311 INB310:INB311 IDF310:IDF311 HTJ310:HTJ311 HJN310:HJN311 GZR310:GZR311 GPV310:GPV311 GFZ310:GFZ311 FWD310:FWD311 FMH310:FMH311 FCL310:FCL311 ESP310:ESP311 EIT310:EIT311 DYX310:DYX311 DPB310:DPB311 DFF310:DFF311 CVJ310:CVJ311 CLN310:CLN311 CBR310:CBR311 BRV310:BRV311 BHZ310:BHZ311 AYD310:AYD311 AOH310:AOH311 AEL310:AEL311 UP310:UP311 KT310:KT311 WXI310:WXI311 WNM310:WNM311 WDQ310:WDQ311 VTU310:VTU311 VTU317:VTU318 WDQ317:WDQ318 WNM317:WNM318 WXI317:WXI318 KT317:KT318 UP317:UP318 AEL317:AEL318 AOH317:AOH318 AYD317:AYD318 BHZ317:BHZ318 BRV317:BRV318 CBR317:CBR318 CLN317:CLN318 CVJ317:CVJ318 DFF317:DFF318 DPB317:DPB318 DYX317:DYX318 EIT317:EIT318 ESP317:ESP318 FCL317:FCL318 FMH317:FMH318 FWD317:FWD318 GFZ317:GFZ318 GPV317:GPV318 GZR317:GZR318 HJN317:HJN318 HTJ317:HTJ318 IDF317:IDF318 INB317:INB318 IWX317:IWX318 JGT317:JGT318 JQP317:JQP318 KAL317:KAL318 KKH317:KKH318 KUD317:KUD318 LDZ317:LDZ318 LNV317:LNV318 LXR317:LXR318 MHN317:MHN318 MRJ317:MRJ318 NBF317:NBF318 NLB317:NLB318 NUX317:NUX318 OET317:OET318 OOP317:OOP318 OYL317:OYL318 PIH317:PIH318 PSD317:PSD318 QBZ317:QBZ318 QLV317:QLV318 QVR317:QVR318 RFN317:RFN318 RPJ317:RPJ318 RZF317:RZF318 SJB317:SJB318 SSX317:SSX318 TCT317:TCT318 TMP317:TMP318 TWL317:TWL318 UGH317:UGH318 UQD317:UQD318 UZZ317:UZZ318 VJV317:VJV318 VTR317:VTR318 WDN317:WDN318 WNJ317:WNJ318 WXF317:WXF318 KZ317:KZ318 UV317:UV318 AER317:AER318 AON317:AON318 AYJ317:AYJ318 BIF317:BIF318 BSB317:BSB318 CBX317:CBX318 CLT317:CLT318 CVP317:CVP318 DFL317:DFL318 DPH317:DPH318 DZD317:DZD318 EIZ317:EIZ318 ESV317:ESV318 FCR317:FCR318 FMN317:FMN318 FWJ317:FWJ318 GGF317:GGF318 GQB317:GQB318 GZX317:GZX318 HJT317:HJT318 HTP317:HTP318 IDL317:IDL318 INH317:INH318 IXD317:IXD318 JGZ317:JGZ318 JQV317:JQV318 KAR317:KAR318 KKN317:KKN318 KUJ317:KUJ318 LEF317:LEF318 LOB317:LOB318 LXX317:LXX318 MHT317:MHT318 MRP317:MRP318 NBL317:NBL318 NLH317:NLH318 NVD317:NVD318 OEZ317:OEZ318 OOV317:OOV318 OYR317:OYR318 PIN317:PIN318 PSJ317:PSJ318 QCF317:QCF318 QMB317:QMB318 QVX317:QVX318 RFT317:RFT318 RPP317:RPP318 RZL317:RZL318 SJH317:SJH318 STD317:STD318 TCZ317:TCZ318 TMV317:TMV318 TWR317:TWR318 UGN317:UGN318 UQJ317:UQJ318 VAF317:VAF318 VKB317:VKB318 VTX317:VTX318 WDT317:WDT318 WNP317:WNP318 WXL317:WXL318 KW317:KW318 US317:US318 AEO317:AEO318 AOK317:AOK318 AYG317:AYG318 BIC317:BIC318 BRY317:BRY318 CBU317:CBU318 CLQ317:CLQ318 CVM317:CVM318 DFI317:DFI318 DPE317:DPE318 DZA317:DZA318 EIW317:EIW318 ESS317:ESS318 FCO317:FCO318 FMK317:FMK318 FWG317:FWG318 GGC317:GGC318 GPY317:GPY318 GZU317:GZU318 HJQ317:HJQ318 HTM317:HTM318 IDI317:IDI318 INE317:INE318 IXA317:IXA318 JGW317:JGW318 JQS317:JQS318 KAO317:KAO318 KKK317:KKK318 KUG317:KUG318 LEC317:LEC318 LNY317:LNY318 LXU317:LXU318 MHQ317:MHQ318 MRM317:MRM318 NBI317:NBI318 NLE317:NLE318 NVA317:NVA318 OEW317:OEW318 OOS317:OOS318 OYO317:OYO318 PIK317:PIK318 PSG317:PSG318 QCC317:QCC318 QLY317:QLY318 QVU317:QVU318 RFQ317:RFQ318 RPM317:RPM318 RZI317:RZI318 SJE317:SJE318 STA317:STA318 TCW317:TCW318 TMS317:TMS318 TWO317:TWO318 UGK317:UGK318 UQG317:UQG318 VAC317:VAC318 VJY317:VJY318 VTU368:VTU927 VJY281 VAC281 UQG281 UGK281 TWO281 TMS281 TCW281 STA281 SJE281 RZI281 RPM281 RFQ281 QVU281 QLY281 QCC281 PSG281 PIK281 OYO281 OOS281 OEW281 NVA281 NLE281 NBI281 MRM281 MHQ281 LXU281 LNY281 LEC281 KUG281 KKK281 KAO281 JQS281 JGW281 IXA281 INE281 IDI281 HTM281 HJQ281 GZU281 GPY281 GGC281 FWG281 FMK281 FCO281 ESS281 EIW281 DZA281 DPE281 DFI281 CVM281 CLQ281 CBU281 BRY281 BIC281 AYG281 AOK281 AEO281 US281 KW281 WXL281 WNP281 WDT281 VTX281 VKB281 VAF281 UQJ281 UGN281 TWR281 TMV281 TCZ281 STD281 SJH281 RZL281 RPP281 RFT281 QVX281 QMB281 QCF281 PSJ281 PIN281 OYR281 OOV281 OEZ281 NVD281 NLH281 NBL281 MRP281 MHT281 LXX281 LOB281 LEF281 KUJ281 KKN281 KAR281 JQV281 JGZ281 IXD281 INH281 IDL281 HTP281 HJT281 GZX281 GQB281 GGF281 FWJ281 FMN281 FCR281 ESV281 EIZ281 DZD281 DPH281 DFL281 CVP281 CLT281 CBX281 BSB281 BIF281 AYJ281 AON281 AER281 UV281 KZ281 WXF281 WNJ281 WDN281 VTR281 VJV281 UZZ281 UQD281 UGH281 TWL281 TMP281 TCT281 SSX281 SJB281 RZF281 RPJ281 RFN281 QVR281 QLV281 QBZ281 PSD281 PIH281 OYL281 OOP281 OET281 NUX281 NLB281 NBF281 MRJ281 MHN281 LXR281 LNV281 LDZ281 KUD281 KKH281 KAL281 JQP281 JGT281 IWX281 INB281 IDF281 HTJ281 HJN281 GZR281 GPV281 GFZ281 FWD281 FMH281 FCL281 ESP281 EIT281 DYX281 DPB281 DFF281 CVJ281 CLN281 CBR281 BRV281 BHZ281 AYD281 AOH281 AEL281 UP281 KT281 WXI281 WNM281 WDQ281 VTU281 VTU284 WDQ284 WNM284 WXI284 KT284 UP284 AEL284 AOH284 AYD284 BHZ284 BRV284 CBR284 CLN284 CVJ284 DFF284 DPB284 DYX284 EIT284 ESP284 FCL284 FMH284 FWD284 GFZ284 GPV284 GZR284 HJN284 HTJ284 IDF284 INB284 IWX284 JGT284 JQP284 KAL284 KKH284 KUD284 LDZ284 LNV284 LXR284 MHN284 MRJ284 NBF284 NLB284 NUX284 OET284 OOP284 OYL284 PIH284 PSD284 QBZ284 QLV284 QVR284 RFN284 RPJ284 RZF284 SJB284 SSX284 TCT284 TMP284 TWL284 UGH284 UQD284 UZZ284 VJV284 VTR284 WDN284 WNJ284 WXF284 KZ284 UV284 AER284 AON284 AYJ284 BIF284 BSB284 CBX284 CLT284 CVP284 DFL284 DPH284 DZD284 EIZ284 ESV284 FCR284 FMN284 FWJ284 GGF284 GQB284 GZX284 HJT284 HTP284 IDL284 INH284 IXD284 JGZ284 JQV284 KAR284 KKN284 KUJ284 LEF284 LOB284 LXX284 MHT284 MRP284 NBL284 NLH284 NVD284 OEZ284 OOV284 OYR284 PIN284 PSJ284 QCF284 QMB284 QVX284 RFT284 RPP284 RZL284 SJH284 STD284 TCZ284 TMV284 TWR284 UGN284 UQJ284 VAF284 VKB284 VTX284 WDT284 WNP284 WXL284 KW284 US284 AEO284 AOK284 AYG284 BIC284 BRY284 CBU284 CLQ284 CVM284 DFI284 DPE284 DZA284 EIW284 ESS284 FCO284 FMK284 FWG284 GGC284 GPY284 GZU284 HJQ284 HTM284 IDI284 INE284 IXA284 JGW284 JQS284 KAO284 KKK284 KUG284 LEC284 LNY284 LXU284 MHQ284 MRM284 NBI284 NLE284 NVA284 OEW284 OOS284 OYO284 PIK284 PSG284 QCC284 QLY284 QVU284 RFQ284 RPM284 RZI284 SJE284 STA284 TCW284 TMS284 TWO284 UGK284 UQG284 VAC284 VJY284 VJY287 VAC287 UQG287 UGK287 TWO287 TMS287 TCW287 STA287 SJE287 RZI287 RPM287 RFQ287 QVU287 QLY287 QCC287 PSG287 PIK287 OYO287 OOS287 OEW287 NVA287 NLE287 NBI287 MRM287 MHQ287 LXU287 LNY287 LEC287 KUG287 KKK287 KAO287 JQS287 JGW287 IXA287 INE287 IDI287 HTM287 HJQ287 GZU287 GPY287 GGC287 FWG287 FMK287 FCO287 ESS287 EIW287 DZA287 DPE287 DFI287 CVM287 CLQ287 CBU287 BRY287 BIC287 AYG287 AOK287 AEO287 US287 KW287 WXL287 WNP287 WDT287 VTX287 VKB287 VAF287 UQJ287 UGN287 TWR287 TMV287 TCZ287 STD287 SJH287 RZL287 RPP287 RFT287 QVX287 QMB287 QCF287 PSJ287 PIN287 OYR287 OOV287 OEZ287 NVD287 NLH287 NBL287 MRP287 MHT287 LXX287 LOB287 LEF287 KUJ287 KKN287 KAR287 JQV287 JGZ287 IXD287 INH287 IDL287 HTP287 HJT287 GZX287 GQB287 GGF287 FWJ287 FMN287 FCR287 ESV287 EIZ287 DZD287 DPH287 DFL287 CVP287 CLT287 CBX287 BSB287 BIF287 AYJ287 AON287 AER287 UV287 KZ287 WXF287 WNJ287 WDN287 VTR287 VJV287 UZZ287 UQD287 UGH287 TWL287 TMP287 TCT287 SSX287 SJB287 RZF287 RPJ287 RFN287 QVR287 QLV287 QBZ287 PSD287 PIH287 OYL287 OOP287 OET287 NUX287 NLB287 NBF287 MRJ287 MHN287 LXR287 LNV287 LDZ287 KUD287 KKH287 KAL287 JQP287 JGT287 IWX287 INB287 IDF287 HTJ287 HJN287 GZR287 GPV287 GFZ287 FWD287 FMH287 FCL287 ESP287 EIT287 DYX287 DPB287 DFF287 CVJ287 CLN287 CBR287 BRV287 BHZ287 AYD287 AOH287 AEL287 UP287 KT287 WXI287 WNM287 WDQ287 VTU287 VTU290 WDQ290 WNM290 WXI290 KT290 UP290 AEL290 AOH290 AYD290 BHZ290 BRV290 CBR290 CLN290 CVJ290 DFF290 DPB290 DYX290 EIT290 ESP290 FCL290 FMH290 FWD290 GFZ290 GPV290 GZR290 HJN290 HTJ290 IDF290 INB290 IWX290 JGT290 JQP290 KAL290 KKH290 KUD290 LDZ290 LNV290 LXR290 MHN290 MRJ290 NBF290 NLB290 NUX290 OET290 OOP290 OYL290 PIH290 PSD290 QBZ290 QLV290 QVR290 RFN290 RPJ290 RZF290 SJB290 SSX290 TCT290 TMP290 TWL290 UGH290 UQD290 UZZ290 VJV290 VTR290 WDN290 WNJ290 WXF290 KZ290 UV290 AER290 AON290 AYJ290 BIF290 BSB290 CBX290 CLT290 CVP290 DFL290 DPH290 DZD290 EIZ290 ESV290 FCR290 FMN290 FWJ290 GGF290 GQB290 GZX290 HJT290 HTP290 IDL290 INH290 IXD290 JGZ290 JQV290 KAR290 KKN290 KUJ290 LEF290 LOB290 LXX290 MHT290 MRP290 NBL290 NLH290 NVD290 OEZ290 OOV290 OYR290 PIN290 PSJ290 QCF290 QMB290 QVX290 RFT290 RPP290 RZL290 SJH290 STD290 TCZ290 TMV290 TWR290 UGN290 UQJ290 VAF290 VKB290 VTX290 WDT290 WNP290 WXL290 KW290 US290 AEO290 AOK290 AYG290 BIC290 BRY290 CBU290 CLQ290 CVM290 DFI290 DPE290 DZA290 EIW290 ESS290 FCO290 FMK290 FWG290 GGC290 GPY290 GZU290 HJQ290 HTM290 IDI290 INE290 IXA290 JGW290 JQS290 KAO290 KKK290 KUG290 LEC290 LNY290 LXU290 MHQ290 MRM290 NBI290 NLE290 NVA290 OEW290 OOS290 OYO290 PIK290 PSG290 QCC290 QLY290 QVU290 RFQ290 RPM290 RZI290 SJE290 STA290 TCW290 TMS290 TWO290 UGK290 UQG290 VAC290 VJY290 LF356 BJ365:BJ929 BD365:BD927 BG365:BG927 VJY270:VJY271 BG356 BD356 BJ356 VAC339:VAC340 UQG339:UQG340 UGK339:UGK340 TWO339:TWO340 TMS339:TMS340 TCW339:TCW340 STA339:STA340 SJE339:SJE340 RZI339:RZI340 RPM339:RPM340 RFQ339:RFQ340 QVU339:QVU340 QLY339:QLY340 QCC339:QCC340 PSG339:PSG340 PIK339:PIK340 OYO339:OYO340 OOS339:OOS340 OEW339:OEW340 NVA339:NVA340 NLE339:NLE340 NBI339:NBI340 MRM339:MRM340 MHQ339:MHQ340 LXU339:LXU340 LNY339:LNY340 LEC339:LEC340 KUG339:KUG340 KKK339:KKK340 KAO339:KAO340 JQS339:JQS340 JGW339:JGW340 IXA339:IXA340 INE339:INE340 IDI339:IDI340 HTM339:HTM340 HJQ339:HJQ340 GZU339:GZU340 GPY339:GPY340 GGC339:GGC340 FWG339:FWG340 FMK339:FMK340 FCO339:FCO340 ESS339:ESS340 EIW339:EIW340 DZA339:DZA340 DPE339:DPE340 DFI339:DFI340 CVM339:CVM340 CLQ339:CLQ340 CBU339:CBU340 BRY339:BRY340 BIC339:BIC340 AYG339:AYG340 AOK339:AOK340 AEO339:AEO340 US339:US340 KW339:KW340 WXL339:WXL340 WNP339:WNP340 WDT339:WDT340 VTX339:VTX340 VKB339:VKB340 VAF339:VAF340 UQJ339:UQJ340 UGN339:UGN340 TWR339:TWR340 TMV339:TMV340 TCZ339:TCZ340 STD339:STD340 SJH339:SJH340 RZL339:RZL340 RPP339:RPP340 RFT339:RFT340 QVX339:QVX340 QMB339:QMB340 QCF339:QCF340 PSJ339:PSJ340 PIN339:PIN340 OYR339:OYR340 OOV339:OOV340 OEZ339:OEZ340 NVD339:NVD340 NLH339:NLH340 NBL339:NBL340 MRP339:MRP340 MHT339:MHT340 LXX339:LXX340 LOB339:LOB340 LEF339:LEF340 KUJ339:KUJ340 KKN339:KKN340 KAR339:KAR340 JQV339:JQV340 JGZ339:JGZ340 IXD339:IXD340 INH339:INH340 IDL339:IDL340 HTP339:HTP340 HJT339:HJT340 GZX339:GZX340 GQB339:GQB340 GGF339:GGF340 FWJ339:FWJ340 FMN339:FMN340 FCR339:FCR340 ESV339:ESV340 EIZ339:EIZ340 DZD339:DZD340 DPH339:DPH340 DFL339:DFL340 CVP339:CVP340 CLT339:CLT340 CBX339:CBX340 BSB339:BSB340 BIF339:BIF340 AYJ339:AYJ340 AON339:AON340 AER339:AER340 UV339:UV340 KZ339:KZ340 WXF339:WXF340 WNJ339:WNJ340 WDN339:WDN340 VTR339:VTR340 VJV339:VJV340 UZZ339:UZZ340 UQD339:UQD340 UGH339:UGH340 TWL339:TWL340 TMP339:TMP340 TCT339:TCT340 SSX339:SSX340 SJB339:SJB340 RZF339:RZF340 RPJ339:RPJ340 RFN339:RFN340 QVR339:QVR340 QLV339:QLV340 QBZ339:QBZ340 PSD339:PSD340 PIH339:PIH340 OYL339:OYL340 OOP339:OOP340 OET339:OET340 NUX339:NUX340 NLB339:NLB340 NBF339:NBF340 MRJ339:MRJ340 MHN339:MHN340 LXR339:LXR340 LNV339:LNV340 LDZ339:LDZ340 KUD339:KUD340 KKH339:KKH340 KAL339:KAL340 JQP339:JQP340 JGT339:JGT340 IWX339:IWX340 INB339:INB340 IDF339:IDF340 HTJ339:HTJ340 HJN339:HJN340 GZR339:GZR340 GPV339:GPV340 GFZ339:GFZ340 FWD339:FWD340 FMH339:FMH340 FCL339:FCL340 ESP339:ESP340 EIT339:EIT340 DYX339:DYX340 DPB339:DPB340 DFF339:DFF340 CVJ339:CVJ340 CLN339:CLN340 CBR339:CBR340 BRV339:BRV340 BHZ339:BHZ340 AYD339:AYD340 AOH339:AOH340 AEL339:AEL340 UP339:UP340 KT339:KT340 WXI339:WXI340 WNM339:WNM340 WDQ339:WDQ340 VTU339:VTU340 WNM349:WNM350 WXI349:WXI350 KT349:KT350 UP349:UP350 AEL349:AEL350 AOH349:AOH350 AYD349:AYD350 BHZ349:BHZ350 BRV349:BRV350 CBR349:CBR350 CLN349:CLN350 CVJ349:CVJ350 DFF349:DFF350 DPB349:DPB350 DYX349:DYX350 EIT349:EIT350 ESP349:ESP350 FCL349:FCL350 FMH349:FMH350 FWD349:FWD350 GFZ349:GFZ350 GPV349:GPV350 GZR349:GZR350 HJN349:HJN350 HTJ349:HTJ350 IDF349:IDF350 INB349:INB350 IWX349:IWX350 JGT349:JGT350 JQP349:JQP350 KAL349:KAL350 KKH349:KKH350 KUD349:KUD350 LDZ349:LDZ350 LNV349:LNV350 LXR349:LXR350 MHN349:MHN350 MRJ349:MRJ350 NBF349:NBF350 NLB349:NLB350 NUX349:NUX350 OET349:OET350 OOP349:OOP350 OYL349:OYL350 PIH349:PIH350 PSD349:PSD350 QBZ349:QBZ350 QLV349:QLV350 QVR349:QVR350 RFN349:RFN350 RPJ349:RPJ350 RZF349:RZF350 SJB349:SJB350 SSX349:SSX350 TCT349:TCT350 TMP349:TMP350 TWL349:TWL350 UGH349:UGH350 UQD349:UQD350 UZZ349:UZZ350 VJV349:VJV350 VTR349:VTR350 WDN349:WDN350 WNJ349:WNJ350 WXF349:WXF350 KZ349:KZ350 UV349:UV350 AER349:AER350 AON349:AON350 AYJ349:AYJ350 BIF349:BIF350 BSB349:BSB350 CBX349:CBX350 CLT349:CLT350 CVP349:CVP350 DFL349:DFL350 DPH349:DPH350 DZD349:DZD350 EIZ349:EIZ350 ESV349:ESV350 FCR349:FCR350 FMN349:FMN350 FWJ349:FWJ350 GGF349:GGF350 GQB349:GQB350 GZX349:GZX350 HJT349:HJT350 HTP349:HTP350 IDL349:IDL350 INH349:INH350 IXD349:IXD350 JGZ349:JGZ350 JQV349:JQV350 KAR349:KAR350 KKN349:KKN350 KUJ349:KUJ350 LEF349:LEF350 LOB349:LOB350 LXX349:LXX350 MHT349:MHT350 MRP349:MRP350 NBL349:NBL350 NLH349:NLH350 NVD349:NVD350 OEZ349:OEZ350 OOV349:OOV350 OYR349:OYR350 PIN349:PIN350 PSJ349:PSJ350 QCF349:QCF350 QMB349:QMB350 QVX349:QVX350 RFT349:RFT350 RPP349:RPP350 RZL349:RZL350 SJH349:SJH350 STD349:STD350 TCZ349:TCZ350 TMV349:TMV350 TWR349:TWR350 UGN349:UGN350 UQJ349:UQJ350 VAF349:VAF350 VKB349:VKB350 VTX349:VTX350 WDT349:WDT350 WNP349:WNP350 WXL349:WXL350 KW349:KW350 US349:US350 AEO349:AEO350 AOK349:AOK350 AYG349:AYG350 BIC349:BIC350 BRY349:BRY350 CBU349:CBU350 CLQ349:CLQ350 CVM349:CVM350 DFI349:DFI350 DPE349:DPE350 DZA349:DZA350 EIW349:EIW350 ESS349:ESS350 FCO349:FCO350 FMK349:FMK350 FWG349:FWG350 GGC349:GGC350 GPY349:GPY350 GZU349:GZU350 HJQ349:HJQ350 HTM349:HTM350 IDI349:IDI350 INE349:INE350 IXA349:IXA350 JGW349:JGW350 JQS349:JQS350 KAO349:KAO350 KKK349:KKK350 KUG349:KUG350 LEC349:LEC350 LNY349:LNY350 LXU349:LXU350 MHQ349:MHQ350 MRM349:MRM350 NBI349:NBI350 NLE349:NLE350 NVA349:NVA350 OEW349:OEW350 OOS349:OOS350 OYO349:OYO350 PIK349:PIK350 PSG349:PSG350 QCC349:QCC350 QLY349:QLY350 QVU349:QVU350 RFQ349:RFQ350 RPM349:RPM350 RZI349:RZI350 SJE349:SJE350 STA349:STA350 TCW349:TCW350 TMS349:TMS350 TWO349:TWO350 UGK349:UGK350 UQG349:UQG350 VAC349:VAC350 VJY349:VJY350 VTU349:VTU350 VJU347 VAC353:VAC354 UQG353:UQG354 UGK353:UGK354 TWO353:TWO354 TMS353:TMS354 TCW353:TCW354 STA353:STA354 SJE353:SJE354 RZI353:RZI354 RPM353:RPM354 RFQ353:RFQ354 QVU353:QVU354 QLY353:QLY354 QCC353:QCC354 PSG353:PSG354 PIK353:PIK354 OYO353:OYO354 OOS353:OOS354 OEW353:OEW354 NVA353:NVA354 NLE353:NLE354 NBI353:NBI354 MRM353:MRM354 MHQ353:MHQ354 LXU353:LXU354 LNY353:LNY354 LEC353:LEC354 KUG353:KUG354 KKK353:KKK354 KAO353:KAO354 JQS353:JQS354 JGW353:JGW354 IXA353:IXA354 INE353:INE354 IDI353:IDI354 HTM353:HTM354 HJQ353:HJQ354 GZU353:GZU354 GPY353:GPY354 GGC353:GGC354 FWG353:FWG354 FMK353:FMK354 FCO353:FCO354 ESS353:ESS354 EIW353:EIW354 DZA353:DZA354 DPE353:DPE354 DFI353:DFI354 CVM353:CVM354 CLQ353:CLQ354 CBU353:CBU354 BRY353:BRY354 BIC353:BIC354 AYG353:AYG354 AOK353:AOK354 AEO353:AEO354 US353:US354 KW353:KW354 WXL356 WNP356 WDT356 VTX356 VKB356 VAF356 UQJ356 UGN356 TWR356 TMV356 TCZ356 STD356 SJH356 RZL356 RPP356 RFT356 QVX356 QMB356 QCF356 PSJ356 PIN356 OYR356 OOV356 OEZ356 NVD356 NLH356 NBL356 MRP356 MHT356 LXX356 LOB356 LEF356 KUJ356 KKN356 KAR356 JQV356 JGZ356 IXD356 INH356 IDL356 HTP356 HJT356 GZX356 GQB356 GGF356 FWJ356 FMN356 FCR356 ESV356 EIZ356 DZD356 DPH356 DFL356 CVP356 CLT356 CBX356 BSB356 BIF356 AYJ356 AON356 AER356 UV356 KZ356 WXF353:WXF354 WNJ353:WNJ354 WDN353:WDN354 VTR353:VTR354 VJV353:VJV354 UZZ353:UZZ354 UQD353:UQD354 UGH353:UGH354 TWL353:TWL354 TMP353:TMP354 TCT353:TCT354 SSX353:SSX354 SJB353:SJB354 RZF353:RZF354 RPJ353:RPJ354 RFN353:RFN354 QVR353:QVR354 QLV353:QLV354 QBZ353:QBZ354 PSD353:PSD354 PIH353:PIH354 OYL353:OYL354 OOP353:OOP354 OET353:OET354 NUX353:NUX354 NLB353:NLB354 NBF353:NBF354 MRJ353:MRJ354 MHN353:MHN354 LXR353:LXR354 LNV353:LNV354 LDZ353:LDZ354 KUD353:KUD354 KKH353:KKH354 KAL353:KAL354 JQP353:JQP354 JGT353:JGT354 IWX353:IWX354 INB353:INB354 IDF353:IDF354 HTJ353:HTJ354 HJN353:HJN354 GZR353:GZR354 GPV353:GPV354 GFZ353:GFZ354 FWD353:FWD354 FMH353:FMH354 FCL353:FCL354 ESP353:ESP354 EIT353:EIT354 DYX353:DYX354 DPB353:DPB354 DFF353:DFF354 CVJ353:CVJ354 CLN353:CLN354 CBR353:CBR354 BRV353:BRV354 BHZ353:BHZ354 AYD353:AYD354 AOH353:AOH354 AEL353:AEL354 UP353:UP354 KT353:KT354 WXI353:WXI354 WNM353:WNM354 WDQ353:WDQ354 VTU353:VTU354 VJU351 WNM345:WNM346 WDQ368:WDQ927 WXI345:WXI346 WNM368:WNM927 KT345:KT346 WXI368:WXI927 UP345:UP346 KT368:KT927 AEL345:AEL346 UP368:UP927 AOH345:AOH346 AEL368:AEL927 AYD345:AYD346 AOH368:AOH927 BHZ345:BHZ346 AYD368:AYD927 BRV345:BRV346 BHZ368:BHZ927 CBR345:CBR346 BRV368:BRV927 CLN345:CLN346 CBR368:CBR927 CVJ345:CVJ346 CLN368:CLN927 DFF345:DFF346 CVJ368:CVJ927 DPB345:DPB346 DFF368:DFF927 DYX345:DYX346 DPB368:DPB927 EIT345:EIT346 DYX368:DYX927 ESP345:ESP346 EIT368:EIT927 FCL345:FCL346 ESP368:ESP927 FMH345:FMH346 FCL368:FCL927 FWD345:FWD346 FMH368:FMH927 GFZ345:GFZ346 FWD368:FWD927 GPV345:GPV346 GFZ368:GFZ927 GZR345:GZR346 GPV368:GPV927 HJN345:HJN346 GZR368:GZR927 HTJ345:HTJ346 HJN368:HJN927 IDF345:IDF346 HTJ368:HTJ927 INB345:INB346 IDF368:IDF927 IWX345:IWX346 INB368:INB927 JGT345:JGT346 IWX368:IWX927 JQP345:JQP346 JGT368:JGT927 KAL345:KAL346 JQP368:JQP927 KKH345:KKH346 KAL368:KAL927 KUD345:KUD346 KKH368:KKH927 LDZ345:LDZ346 KUD368:KUD927 LNV345:LNV346 LDZ368:LDZ927 LXR345:LXR346 LNV368:LNV927 MHN345:MHN346 LXR368:LXR927 MRJ345:MRJ346 MHN368:MHN927 NBF345:NBF346 MRJ368:MRJ927 NLB345:NLB346 NBF368:NBF927 NUX345:NUX346 NLB368:NLB927 OET345:OET346 NUX368:NUX927 OOP345:OOP346 OET368:OET927 OYL345:OYL346 OOP368:OOP927 PIH345:PIH346 OYL368:OYL927 PSD345:PSD346 PIH368:PIH927 QBZ345:QBZ346 PSD368:PSD927 QLV345:QLV346 QBZ368:QBZ927 QVR345:QVR346 QLV368:QLV927 RFN345:RFN346 QVR368:QVR927 RPJ345:RPJ346 RFN368:RFN927 RZF345:RZF346 RPJ368:RPJ927 SJB345:SJB346 RZF368:RZF927 SSX345:SSX346 SJB368:SJB927 TCT345:TCT346 SSX368:SSX927 TMP345:TMP346 TCT368:TCT927 TWL345:TWL346 TMP368:TMP927 UGH345:UGH346 TWL368:TWL927 UQD345:UQD346 UGH368:UGH927 UZZ345:UZZ346 UQD368:UQD927 VJV345:VJV346 UZZ368:UZZ927 VTR345:VTR346 VJV368:VJV927 WDN345:WDN346 VTR368:VTR927 WNJ345:WNJ346 WDN368:WDN927 WXF345:WXF346 WNJ368:WNJ927 KZ345:KZ346 WXF368:WXF927 UV345:UV346 KZ368:KZ929 AER345:AER346 UV368:UV929 AON345:AON346 AER368:AER929 AYJ345:AYJ346 AON368:AON929 BIF345:BIF346 AYJ368:AYJ929 BSB345:BSB346 BIF368:BIF929 CBX345:CBX346 BSB368:BSB929 CLT345:CLT346 CBX368:CBX929 CVP345:CVP346 CLT368:CLT929 DFL345:DFL346 CVP368:CVP929 DPH345:DPH346 DFL368:DFL929 DZD345:DZD346 DPH368:DPH929 EIZ345:EIZ346 DZD368:DZD929 ESV345:ESV346 EIZ368:EIZ929 FCR345:FCR346 ESV368:ESV929 FMN345:FMN346 FCR368:FCR929 FWJ345:FWJ346 FMN368:FMN929 GGF345:GGF346 FWJ368:FWJ929 GQB345:GQB346 GGF368:GGF929 GZX345:GZX346 GQB368:GQB929 HJT345:HJT346 GZX368:GZX929 HTP345:HTP346 HJT368:HJT929 IDL345:IDL346 HTP368:HTP929 INH345:INH346 IDL368:IDL929 IXD345:IXD346 INH368:INH929 JGZ345:JGZ346 IXD368:IXD929 JQV345:JQV346 JGZ368:JGZ929 KAR345:KAR346 JQV368:JQV929 KKN345:KKN346 KAR368:KAR929 KUJ345:KUJ346 KKN368:KKN929 LEF345:LEF346 KUJ368:KUJ929 LOB345:LOB346 LEF368:LEF929 LXX345:LXX346 LOB368:LOB929 MHT345:MHT346 LXX368:LXX929 MRP345:MRP346 MHT368:MHT929 NBL345:NBL346 MRP368:MRP929 NLH345:NLH346 NBL368:NBL929 NVD345:NVD346 NLH368:NLH929 OEZ345:OEZ346 NVD368:NVD929 OOV345:OOV346 OEZ368:OEZ929 OYR345:OYR346 OOV368:OOV929 PIN345:PIN346 OYR368:OYR929 PSJ345:PSJ346 PIN368:PIN929 QCF345:QCF346 PSJ368:PSJ929 QMB345:QMB346 QCF368:QCF929 QVX345:QVX346 QMB368:QMB929 RFT345:RFT346 QVX368:QVX929 RPP345:RPP346 RFT368:RFT929 RZL345:RZL346 RPP368:RPP929 SJH345:SJH346 RZL368:RZL929 STD345:STD346 SJH368:SJH929 TCZ345:TCZ346 STD368:STD929 TMV345:TMV346 TCZ368:TCZ929 TWR345:TWR346 TMV368:TMV929 UGN345:UGN346 TWR368:TWR929 UQJ345:UQJ346 UGN368:UGN929 VAF345:VAF346 UQJ368:UQJ929 VKB345:VKB346 VAF368:VAF929 VTX345:VTX346 VKB368:VKB929 WDT345:WDT346 VTX368:VTX929 WNP345:WNP346 WDT368:WDT929 WXL345:WXL346 WNP368:WNP929 KW345:KW346 WXL368:WXL929 US345:US346 KW368:KW927 AEO345:AEO346 US368:US927 AOK345:AOK346 AEO368:AEO927 AYG345:AYG346 AOK368:AOK927 BIC345:BIC346 AYG368:AYG927 BRY345:BRY346 BIC368:BIC927 CBU345:CBU346 BRY368:BRY927 CLQ345:CLQ346 CBU368:CBU927 CVM345:CVM346 CLQ368:CLQ927 DFI345:DFI346 CVM368:CVM927 DPE345:DPE346 DFI368:DFI927 DZA345:DZA346 DPE368:DPE927 EIW345:EIW346 DZA368:DZA927 ESS345:ESS346 EIW368:EIW927 FCO345:FCO346 ESS368:ESS927 FMK345:FMK346 FCO368:FCO927 FWG345:FWG346 FMK368:FMK927 GGC345:GGC346 FWG368:FWG927 GPY345:GPY346 GGC368:GGC927 GZU345:GZU346 GPY368:GPY927 HJQ345:HJQ346 GZU368:GZU927 HTM345:HTM346 HJQ368:HJQ927 IDI345:IDI346 HTM368:HTM927 INE345:INE346 IDI368:IDI927 IXA345:IXA346 INE368:INE927 JGW345:JGW346 IXA368:IXA927 JQS345:JQS346 JGW368:JGW927 KAO345:KAO346 JQS368:JQS927 KKK345:KKK346 KAO368:KAO927 KUG345:KUG346 KKK368:KKK927 LEC345:LEC346 KUG368:KUG927 LNY345:LNY346 LEC368:LEC927 LXU345:LXU346 LNY368:LNY927 MHQ345:MHQ346 LXU368:LXU927 MRM345:MRM346 MHQ368:MHQ927 NBI345:NBI346 MRM368:MRM927 NLE345:NLE346 NBI368:NBI927 NVA345:NVA346 NLE368:NLE927 OEW345:OEW346 NVA368:NVA927 OOS345:OOS346 OEW368:OEW927 OYO345:OYO346 OOS368:OOS927 PIK345:PIK346 OYO368:OYO927 PSG345:PSG346 PIK368:PIK927 QCC345:QCC346 PSG368:PSG927 QLY345:QLY346 QCC368:QCC927 QVU345:QVU346 QLY368:QLY927 RFQ345:RFQ346 QVU368:QVU927 RPM345:RPM346 RFQ368:RFQ927 RZI345:RZI346 RPM368:RPM927 SJE345:SJE346 RZI368:RZI927 STA345:STA346 SJE368:SJE927 TCW345:TCW346 STA368:STA927 TMS345:TMS346 TCW368:TCW927 TWO345:TWO346 TMS368:TMS927 UGK345:UGK346 TWO368:TWO927 UQG345:UQG346 UGK368:UGK927 VAC345:VAC346 UQG368:UQG927 VJY345:VJY346 VAC368:VAC927 VTU345:VTU346 VJY368:VJY927 VJU341 AOQ172 AEU172 UY172 BG172 BD172 KZ172 UV172 AER172 AON172 AYJ172 BIF172 BSB172 CBX172 CLT172 CVP172 DFL172 DPH172 DZD172 EIZ172 ESV172 FCR172 FMN172 FWJ172 GGF172 GQB172 GZX172 HJT172 HTP172 IDL172 INH172 IXD172 JGZ172 JQV172 KAR172 KKN172 KUJ172 LEF172 LOB172 LXX172 MHT172 MRP172 NBL172 NLH172 NVD172 OEZ172 OOV172 OYR172 PIN172 PSJ172 QCF172 QMB172 QVX172 RFT172 RPP172 RZL172 SJH172 STD172 TCZ172 TMV172 TWR172 UGN172 UQJ172 VAF172 VKB172 VTX172 WDT172 WNP172 WXL172 LC172 WXO172 WNS172 WDW172 VUA172 VKE172 VAI172 UQM172 UGQ172 TWU172 TMY172 TDC172 STG172 SJK172 RZO172 RPS172 RFW172 QWA172 QME172 QCI172 PSM172 PIQ172 OYU172 OOY172 OFC172 NVG172 NLK172 NBO172 MRS172 MHW172 LYA172 LOE172 LEI172 KUM172 KKQ172 KAU172 JQY172 JHC172 IXG172 INK172 IDO172 HTS172 HJW172 HAA172 GQE172 GGI172 FWM172 FMQ172 FCU172 ESY172 EJC172 DZG172 DPK172 DFO172 CVS172 CLW172 CCA172 BSE172 BII172 AYM172 BD167 BG167 VJY339:VJY340 UZY341 UQC341 UGG341 TWK341 TMO341 TCS341 SSW341 SJA341 RZE341 RPI341 RFM341 QVQ341 QLU341 QBY341 PSC341 PIG341 OYK341 OOO341 OES341 NUW341 NLA341 NBE341 MRI341 MHM341 LXQ341 LNU341 LDY341 KUC341 KKG341 KAK341 JQO341 JGS341 IWW341 INA341 IDE341 HTI341 HJM341 GZQ341 GPU341 GFY341 FWC341 FMG341 FCK341 ESO341 EIS341 DYW341 DPA341 DFE341 CVI341 CLM341 CBQ341 BRU341 BHY341 AYC341 AOG341 AEK341 UO341 KS341 WXH341 WNL341 WDP341 VTT341 VJX341 VAB341 UQF341 UGJ341 TWN341 TMR341 TCV341 SSZ341 SJD341 RZH341 RPL341 RFP341 QVT341 QLX341 QCB341 PSF341 PIJ341 OYN341 OOR341 OEV341 NUZ341 NLD341 NBH341 MRL341 MHP341 LXT341 LNX341 LEB341 KUF341 KKJ341 KAN341 JQR341 JGV341 IWZ341 IND341 IDH341 HTL341 HJP341 GZT341 GPX341 GGB341 FWF341 FMJ341 FCN341 ESR341 EIV341 DYZ341 DPD341 DFH341 CVL341 CLP341 CBT341 BRX341 BIB341 AYF341 AOJ341 AEN341 UR341 KV341 WXB341 WNF341 WDJ341 VTN341 VJR341 UZV341 UPZ341 UGD341 TWH341 TML341 TCP341 SST341 SIX341 RZB341 RPF341 RFJ341 QVN341 QLR341 QBV341 PRZ341 PID341 OYH341 OOL341 OEP341 NUT341 NKX341 NBB341 MRF341 MHJ341 LXN341 LNR341 LDV341 KTZ341 KKD341 KAH341 JQL341 JGP341 IWT341 IMX341 IDB341 HTF341 HJJ341 GZN341 GPR341 GFV341 FVZ341 FMD341 FCH341 ESL341 EIP341 DYT341 DOX341 DFB341 CVF341 CLJ341 CBN341 BRR341 BHV341 AXZ341 AOD341 AEH341 UL341 KP341 WXE341 WNI341 WDM341 VTQ341 WDQ345:WDQ346 UZY347 UQC347 UGG347 TWK347 TMO347 TCS347 SSW347 SJA347 RZE347 RPI347 RFM347 QVQ347 QLU347 QBY347 PSC347 PIG347 OYK347 OOO347 OES347 NUW347 NLA347 NBE347 MRI347 MHM347 LXQ347 LNU347 LDY347 KUC347 KKG347 KAK347 JQO347 JGS347 IWW347 INA347 IDE347 HTI347 HJM347 GZQ347 GPU347 GFY347 FWC347 FMG347 FCK347 ESO347 EIS347 DYW347 DPA347 DFE347 CVI347 CLM347 CBQ347 BRU347 BHY347 AYC347 AOG347 AEK347 UO347 KS347 WXH347 WNL347 WDP347 VTT347 VJX347 VAB347 UQF347 UGJ347 TWN347 TMR347 TCV347 SSZ347 SJD347 RZH347 RPL347 RFP347 QVT347 QLX347 QCB347 PSF347 PIJ347 OYN347 OOR347 OEV347 NUZ347 NLD347 NBH347 MRL347 MHP347 LXT347 LNX347 LEB347 KUF347 KKJ347 KAN347 JQR347 JGV347 IWZ347 IND347 IDH347 HTL347 HJP347 GZT347 GPX347 GGB347 FWF347 FMJ347 FCN347 ESR347 EIV347 DYZ347 DPD347 DFH347 CVL347 CLP347 CBT347 BRX347 BIB347 AYF347 AOJ347 AEN347 UR347 KV347 WXB347 WNF347 WDJ347 VTN347 VJR347 UZV347 UPZ347 UGD347 TWH347 TML347 TCP347 SST347 SIX347 RZB347 RPF347 RFJ347 QVN347 QLR347 QBV347 PRZ347 PID347 OYH347 OOL347 OEP347 NUT347 NKX347 NBB347 MRF347 MHJ347 LXN347 LNR347 LDV347 KTZ347 KKD347 KAH347 JQL347 JGP347 IWT347 IMX347 IDB347 HTF347 HJJ347 GZN347 GPR347 GFV347 FVZ347 FMD347 FCH347 ESL347 EIP347 DYT347 DOX347 DFB347 CVF347 CLJ347 CBN347 BRR347 BHV347 AXZ347 AOD347 AEH347 UL347 KP347 WXE347 WNI347 WDM347 VTQ347 WDQ349:WDQ350 UZY351 UQC351 UGG351 TWK351 TMO351 TCS351 SSW351 SJA351 RZE351 RPI351 RFM351 QVQ351 QLU351 QBY351 PSC351 PIG351 OYK351 OOO351 OES351 NUW351 NLA351 NBE351 MRI351 MHM351 LXQ351 LNU351 LDY351 KUC351 KKG351 KAK351 JQO351 JGS351 IWW351 INA351 IDE351 HTI351 HJM351 GZQ351 GPU351 GFY351 FWC351 FMG351 FCK351 ESO351 EIS351 DYW351 DPA351 DFE351 CVI351 CLM351 CBQ351 BRU351 BHY351 AYC351 AOG351 AEK351 UO351 KS351 WXH351 WNL351 WDP351 VTT351 VJX351 VAB351 UQF351 UGJ351 TWN351 TMR351 TCV351 SSZ351 SJD351 RZH351 RPL351 RFP351 QVT351 QLX351 QCB351 PSF351 PIJ351 OYN351 OOR351 OEV351 NUZ351 NLD351 NBH351 MRL351 MHP351 LXT351 LNX351 LEB351 KUF351 KKJ351 KAN351 JQR351 JGV351 IWZ351 IND351 IDH351 HTL351 HJP351 GZT351 GPX351 GGB351 FWF351 FMJ351 FCN351 ESR351 EIV351 DYZ351 DPD351 DFH351 CVL351 CLP351 CBT351 BRX351 BIB351 AYF351 AOJ351 AEN351 UR351 KV351 WXB351 WNF351 WDJ351 VTN351 VJR351 UZV351 UPZ351 UGD351 TWH351 TML351 TCP351 SST351 SIX351 RZB351 RPF351 RFJ351 QVN351 QLR351 QBV351 PRZ351 PID351 OYH351 OOL351 OEP351 NUT351 NKX351 NBB351 MRF351 MHJ351 LXN351 LNR351 LDV351 KTZ351 KKD351 KAH351 JQL351 JGP351 IWT351 IMX351 IDB351 HTF351 HJJ351 GZN351 GPR351 GFV351 FVZ351 FMD351 FCH351 ESL351 EIP351 DYT351 DOX351 DFB351 CVF351 CLJ351 CBN351 BRR351 BHV351 AXZ351 AOD351 AEH351 UL351 KP351 WXE351 WNI351 WDM351 VTQ351 KZ353:KZ354 UV353:UV354 AER353:AER354 AON353:AON354 AYJ353:AYJ354 BIF353:BIF354 BSB353:BSB354 CBX353:CBX354 CLT353:CLT354 CVP353:CVP354 DFL353:DFL354 DPH353:DPH354 DZD353:DZD354 EIZ353:EIZ354 ESV353:ESV354 FCR353:FCR354 FMN353:FMN354 FWJ353:FWJ354 GGF353:GGF354 GQB353:GQB354 GZX353:GZX354 HJT353:HJT354 HTP353:HTP354 IDL353:IDL354 INH353:INH354 IXD353:IXD354 JGZ353:JGZ354 JQV353:JQV354 KAR353:KAR354 KKN353:KKN354 KUJ353:KUJ354 LEF353:LEF354 LOB353:LOB354 LXX353:LXX354 MHT353:MHT354 MRP353:MRP354 NBL353:NBL354 NLH353:NLH354 NVD353:NVD354 OEZ353:OEZ354 OOV353:OOV354 OYR353:OYR354 PIN353:PIN354 PSJ353:PSJ354 QCF353:QCF354 QMB353:QMB354 QVX353:QVX354 RFT353:RFT354 RPP353:RPP354 RZL353:RZL354 SJH353:SJH354 STD353:STD354 TCZ353:TCZ354 TMV353:TMV354 TWR353:TWR354 UGN353:UGN354 UQJ353:UQJ354 VAF353:VAF354 VKB353:VKB354 VTX353:VTX354 WDT353:WDT354 WNP353:WNP354 WXL353:WXL354 VJY353:VJY354 UZY355 UQC355 UGG355 TWK355 TMO355 TCS355 SSW355 SJA355 RZE355 RPI355 RFM355 QVQ355 QLU355 QBY355 PSC355 PIG355 OYK355 OOO355 OES355 NUW355 NLA355 NBE355 MRI355 MHM355 LXQ355 LNU355 LDY355 KUC355 KKG355 KAK355 JQO355 JGS355 IWW355 INA355 IDE355 HTI355 HJM355 GZQ355 GPU355 GFY355 FWC355 FMG355 FCK355 ESO355 EIS355 DYW355 DPA355 DFE355 CVI355 CLM355 CBQ355 BRU355 BHY355 AYC355 AOG355 AEK355 UO355 KS355 WXH355 WNL355 WDP355 VTT355 VJX355 VAB355 UQF355 UGJ355 TWN355 TMR355 TCV355 SSZ355 SJD355 RZH355 RPL355 RFP355 QVT355 QLX355 QCB355 PSF355 PIJ355 OYN355 OOR355 OEV355 NUZ355 NLD355 NBH355 MRL355 MHP355 LXT355 LNX355 LEB355 KUF355 KKJ355 KAN355 JQR355 JGV355 IWZ355 IND355 IDH355 HTL355 HJP355 GZT355 GPX355 GGB355 FWF355 FMJ355 FCN355 ESR355 EIV355 DYZ355 DPD355 DFH355 CVL355 CLP355 CBT355 BRX355 BIB355 AYF355 AOJ355 AEN355 UR355 KV355 WXB355 WNF355 WDJ355 VTN355 VJR355 UZV355 UPZ355 UGD355 TWH355 TML355 TCP355 SST355 SIX355 RZB355 RPF355 RFJ355 QVN355 QLR355 QBV355 PRZ355 PID355 OYH355 OOL355 OEP355 NUT355 NKX355 NBB355 MRF355 MHJ355 LXN355 LNR355 LDV355 KTZ355 KKD355 KAH355 JQL355 JGP355 IWT355 IMX355 IDB355 HTF355 HJJ355 GZN355 GPR355 GFV355 FVZ355 FMD355 FCH355 ESL355 EIP355 DYT355 DOX355 DFB355 CVF355 CLJ355 CBN355 BRR355 BHV355 AXZ355 AOD355 AEH355 UL355 KP355 WXE355 WNI355 WDM355 VTQ355 VJU355 BII174 AYM174 AOQ174 AEU174 UY174 BG174 BD174 KZ174 UV174 AER174 AON174 AYJ174 BIF174 BSB174 CBX174 CLT174 CVP174 DFL174 DPH174 DZD174 EIZ174 ESV174 FCR174 FMN174 FWJ174 GGF174 GQB174 GZX174 HJT174 HTP174 IDL174 INH174 IXD174 JGZ174 JQV174 KAR174 KKN174 KUJ174 LEF174 LOB174 LXX174 MHT174 MRP174 NBL174 NLH174 NVD174 OEZ174 OOV174 OYR174 PIN174 PSJ174 QCF174 QMB174 QVX174 RFT174 RPP174 RZL174 SJH174 STD174 TCZ174 TMV174 TWR174 UGN174 UQJ174 VAF174 VKB174 VTX174 WDT174 WNP174 WXL174 LC174 WXO174 WNS174 WDW174 VUA174 VKE174 VAI174 UQM174 UGQ174 TWU174 TMY174 TDC174 STG174 SJK174 RZO174 RPS174 RFW174 QWA174 QME174 QCI174 PSM174 PIQ174 OYU174 OOY174 OFC174 NVG174 NLK174 NBO174 MRS174 MHW174 LYA174 LOE174 LEI174 KUM174 KKQ174 KAU174 JQY174 JHC174 IXG174 INK174 IDO174 HTS174 HJW174 HAA174 GQE174 GGI174 FWM174 FMQ174 FCU174 ESY174 EJC174 DZG174 DPK174 DFO174 CVS174 CLW174 CCA174 C70:C71 BI70:BI92 BF218:BF229 VAC262:VAC263</xm:sqref>
        </x14:dataValidation>
        <x14:dataValidation type="textLength" operator="equal" allowBlank="1" showInputMessage="1" showErrorMessage="1" error="Код КАТО должен содержать 9 символов">
          <x14:formula1>
            <xm:f>9</xm:f>
          </x14:formula1>
          <xm:sqref>S65635:S66463 JM65635:JM66463 TI65635:TI66463 ADE65635:ADE66463 ANA65635:ANA66463 AWW65635:AWW66463 BGS65635:BGS66463 BQO65635:BQO66463 CAK65635:CAK66463 CKG65635:CKG66463 CUC65635:CUC66463 DDY65635:DDY66463 DNU65635:DNU66463 DXQ65635:DXQ66463 EHM65635:EHM66463 ERI65635:ERI66463 FBE65635:FBE66463 FLA65635:FLA66463 FUW65635:FUW66463 GES65635:GES66463 GOO65635:GOO66463 GYK65635:GYK66463 HIG65635:HIG66463 HSC65635:HSC66463 IBY65635:IBY66463 ILU65635:ILU66463 IVQ65635:IVQ66463 JFM65635:JFM66463 JPI65635:JPI66463 JZE65635:JZE66463 KJA65635:KJA66463 KSW65635:KSW66463 LCS65635:LCS66463 LMO65635:LMO66463 LWK65635:LWK66463 MGG65635:MGG66463 MQC65635:MQC66463 MZY65635:MZY66463 NJU65635:NJU66463 NTQ65635:NTQ66463 ODM65635:ODM66463 ONI65635:ONI66463 OXE65635:OXE66463 PHA65635:PHA66463 PQW65635:PQW66463 QAS65635:QAS66463 QKO65635:QKO66463 QUK65635:QUK66463 REG65635:REG66463 ROC65635:ROC66463 RXY65635:RXY66463 SHU65635:SHU66463 SRQ65635:SRQ66463 TBM65635:TBM66463 TLI65635:TLI66463 TVE65635:TVE66463 UFA65635:UFA66463 UOW65635:UOW66463 UYS65635:UYS66463 VIO65635:VIO66463 VSK65635:VSK66463 WCG65635:WCG66463 WMC65635:WMC66463 WVY65635:WVY66463 S131171:S131999 JM131171:JM131999 TI131171:TI131999 ADE131171:ADE131999 ANA131171:ANA131999 AWW131171:AWW131999 BGS131171:BGS131999 BQO131171:BQO131999 CAK131171:CAK131999 CKG131171:CKG131999 CUC131171:CUC131999 DDY131171:DDY131999 DNU131171:DNU131999 DXQ131171:DXQ131999 EHM131171:EHM131999 ERI131171:ERI131999 FBE131171:FBE131999 FLA131171:FLA131999 FUW131171:FUW131999 GES131171:GES131999 GOO131171:GOO131999 GYK131171:GYK131999 HIG131171:HIG131999 HSC131171:HSC131999 IBY131171:IBY131999 ILU131171:ILU131999 IVQ131171:IVQ131999 JFM131171:JFM131999 JPI131171:JPI131999 JZE131171:JZE131999 KJA131171:KJA131999 KSW131171:KSW131999 LCS131171:LCS131999 LMO131171:LMO131999 LWK131171:LWK131999 MGG131171:MGG131999 MQC131171:MQC131999 MZY131171:MZY131999 NJU131171:NJU131999 NTQ131171:NTQ131999 ODM131171:ODM131999 ONI131171:ONI131999 OXE131171:OXE131999 PHA131171:PHA131999 PQW131171:PQW131999 QAS131171:QAS131999 QKO131171:QKO131999 QUK131171:QUK131999 REG131171:REG131999 ROC131171:ROC131999 RXY131171:RXY131999 SHU131171:SHU131999 SRQ131171:SRQ131999 TBM131171:TBM131999 TLI131171:TLI131999 TVE131171:TVE131999 UFA131171:UFA131999 UOW131171:UOW131999 UYS131171:UYS131999 VIO131171:VIO131999 VSK131171:VSK131999 WCG131171:WCG131999 WMC131171:WMC131999 WVY131171:WVY131999 S196707:S197535 JM196707:JM197535 TI196707:TI197535 ADE196707:ADE197535 ANA196707:ANA197535 AWW196707:AWW197535 BGS196707:BGS197535 BQO196707:BQO197535 CAK196707:CAK197535 CKG196707:CKG197535 CUC196707:CUC197535 DDY196707:DDY197535 DNU196707:DNU197535 DXQ196707:DXQ197535 EHM196707:EHM197535 ERI196707:ERI197535 FBE196707:FBE197535 FLA196707:FLA197535 FUW196707:FUW197535 GES196707:GES197535 GOO196707:GOO197535 GYK196707:GYK197535 HIG196707:HIG197535 HSC196707:HSC197535 IBY196707:IBY197535 ILU196707:ILU197535 IVQ196707:IVQ197535 JFM196707:JFM197535 JPI196707:JPI197535 JZE196707:JZE197535 KJA196707:KJA197535 KSW196707:KSW197535 LCS196707:LCS197535 LMO196707:LMO197535 LWK196707:LWK197535 MGG196707:MGG197535 MQC196707:MQC197535 MZY196707:MZY197535 NJU196707:NJU197535 NTQ196707:NTQ197535 ODM196707:ODM197535 ONI196707:ONI197535 OXE196707:OXE197535 PHA196707:PHA197535 PQW196707:PQW197535 QAS196707:QAS197535 QKO196707:QKO197535 QUK196707:QUK197535 REG196707:REG197535 ROC196707:ROC197535 RXY196707:RXY197535 SHU196707:SHU197535 SRQ196707:SRQ197535 TBM196707:TBM197535 TLI196707:TLI197535 TVE196707:TVE197535 UFA196707:UFA197535 UOW196707:UOW197535 UYS196707:UYS197535 VIO196707:VIO197535 VSK196707:VSK197535 WCG196707:WCG197535 WMC196707:WMC197535 WVY196707:WVY197535 S262243:S263071 JM262243:JM263071 TI262243:TI263071 ADE262243:ADE263071 ANA262243:ANA263071 AWW262243:AWW263071 BGS262243:BGS263071 BQO262243:BQO263071 CAK262243:CAK263071 CKG262243:CKG263071 CUC262243:CUC263071 DDY262243:DDY263071 DNU262243:DNU263071 DXQ262243:DXQ263071 EHM262243:EHM263071 ERI262243:ERI263071 FBE262243:FBE263071 FLA262243:FLA263071 FUW262243:FUW263071 GES262243:GES263071 GOO262243:GOO263071 GYK262243:GYK263071 HIG262243:HIG263071 HSC262243:HSC263071 IBY262243:IBY263071 ILU262243:ILU263071 IVQ262243:IVQ263071 JFM262243:JFM263071 JPI262243:JPI263071 JZE262243:JZE263071 KJA262243:KJA263071 KSW262243:KSW263071 LCS262243:LCS263071 LMO262243:LMO263071 LWK262243:LWK263071 MGG262243:MGG263071 MQC262243:MQC263071 MZY262243:MZY263071 NJU262243:NJU263071 NTQ262243:NTQ263071 ODM262243:ODM263071 ONI262243:ONI263071 OXE262243:OXE263071 PHA262243:PHA263071 PQW262243:PQW263071 QAS262243:QAS263071 QKO262243:QKO263071 QUK262243:QUK263071 REG262243:REG263071 ROC262243:ROC263071 RXY262243:RXY263071 SHU262243:SHU263071 SRQ262243:SRQ263071 TBM262243:TBM263071 TLI262243:TLI263071 TVE262243:TVE263071 UFA262243:UFA263071 UOW262243:UOW263071 UYS262243:UYS263071 VIO262243:VIO263071 VSK262243:VSK263071 WCG262243:WCG263071 WMC262243:WMC263071 WVY262243:WVY263071 S327779:S328607 JM327779:JM328607 TI327779:TI328607 ADE327779:ADE328607 ANA327779:ANA328607 AWW327779:AWW328607 BGS327779:BGS328607 BQO327779:BQO328607 CAK327779:CAK328607 CKG327779:CKG328607 CUC327779:CUC328607 DDY327779:DDY328607 DNU327779:DNU328607 DXQ327779:DXQ328607 EHM327779:EHM328607 ERI327779:ERI328607 FBE327779:FBE328607 FLA327779:FLA328607 FUW327779:FUW328607 GES327779:GES328607 GOO327779:GOO328607 GYK327779:GYK328607 HIG327779:HIG328607 HSC327779:HSC328607 IBY327779:IBY328607 ILU327779:ILU328607 IVQ327779:IVQ328607 JFM327779:JFM328607 JPI327779:JPI328607 JZE327779:JZE328607 KJA327779:KJA328607 KSW327779:KSW328607 LCS327779:LCS328607 LMO327779:LMO328607 LWK327779:LWK328607 MGG327779:MGG328607 MQC327779:MQC328607 MZY327779:MZY328607 NJU327779:NJU328607 NTQ327779:NTQ328607 ODM327779:ODM328607 ONI327779:ONI328607 OXE327779:OXE328607 PHA327779:PHA328607 PQW327779:PQW328607 QAS327779:QAS328607 QKO327779:QKO328607 QUK327779:QUK328607 REG327779:REG328607 ROC327779:ROC328607 RXY327779:RXY328607 SHU327779:SHU328607 SRQ327779:SRQ328607 TBM327779:TBM328607 TLI327779:TLI328607 TVE327779:TVE328607 UFA327779:UFA328607 UOW327779:UOW328607 UYS327779:UYS328607 VIO327779:VIO328607 VSK327779:VSK328607 WCG327779:WCG328607 WMC327779:WMC328607 WVY327779:WVY328607 S393315:S394143 JM393315:JM394143 TI393315:TI394143 ADE393315:ADE394143 ANA393315:ANA394143 AWW393315:AWW394143 BGS393315:BGS394143 BQO393315:BQO394143 CAK393315:CAK394143 CKG393315:CKG394143 CUC393315:CUC394143 DDY393315:DDY394143 DNU393315:DNU394143 DXQ393315:DXQ394143 EHM393315:EHM394143 ERI393315:ERI394143 FBE393315:FBE394143 FLA393315:FLA394143 FUW393315:FUW394143 GES393315:GES394143 GOO393315:GOO394143 GYK393315:GYK394143 HIG393315:HIG394143 HSC393315:HSC394143 IBY393315:IBY394143 ILU393315:ILU394143 IVQ393315:IVQ394143 JFM393315:JFM394143 JPI393315:JPI394143 JZE393315:JZE394143 KJA393315:KJA394143 KSW393315:KSW394143 LCS393315:LCS394143 LMO393315:LMO394143 LWK393315:LWK394143 MGG393315:MGG394143 MQC393315:MQC394143 MZY393315:MZY394143 NJU393315:NJU394143 NTQ393315:NTQ394143 ODM393315:ODM394143 ONI393315:ONI394143 OXE393315:OXE394143 PHA393315:PHA394143 PQW393315:PQW394143 QAS393315:QAS394143 QKO393315:QKO394143 QUK393315:QUK394143 REG393315:REG394143 ROC393315:ROC394143 RXY393315:RXY394143 SHU393315:SHU394143 SRQ393315:SRQ394143 TBM393315:TBM394143 TLI393315:TLI394143 TVE393315:TVE394143 UFA393315:UFA394143 UOW393315:UOW394143 UYS393315:UYS394143 VIO393315:VIO394143 VSK393315:VSK394143 WCG393315:WCG394143 WMC393315:WMC394143 WVY393315:WVY394143 S458851:S459679 JM458851:JM459679 TI458851:TI459679 ADE458851:ADE459679 ANA458851:ANA459679 AWW458851:AWW459679 BGS458851:BGS459679 BQO458851:BQO459679 CAK458851:CAK459679 CKG458851:CKG459679 CUC458851:CUC459679 DDY458851:DDY459679 DNU458851:DNU459679 DXQ458851:DXQ459679 EHM458851:EHM459679 ERI458851:ERI459679 FBE458851:FBE459679 FLA458851:FLA459679 FUW458851:FUW459679 GES458851:GES459679 GOO458851:GOO459679 GYK458851:GYK459679 HIG458851:HIG459679 HSC458851:HSC459679 IBY458851:IBY459679 ILU458851:ILU459679 IVQ458851:IVQ459679 JFM458851:JFM459679 JPI458851:JPI459679 JZE458851:JZE459679 KJA458851:KJA459679 KSW458851:KSW459679 LCS458851:LCS459679 LMO458851:LMO459679 LWK458851:LWK459679 MGG458851:MGG459679 MQC458851:MQC459679 MZY458851:MZY459679 NJU458851:NJU459679 NTQ458851:NTQ459679 ODM458851:ODM459679 ONI458851:ONI459679 OXE458851:OXE459679 PHA458851:PHA459679 PQW458851:PQW459679 QAS458851:QAS459679 QKO458851:QKO459679 QUK458851:QUK459679 REG458851:REG459679 ROC458851:ROC459679 RXY458851:RXY459679 SHU458851:SHU459679 SRQ458851:SRQ459679 TBM458851:TBM459679 TLI458851:TLI459679 TVE458851:TVE459679 UFA458851:UFA459679 UOW458851:UOW459679 UYS458851:UYS459679 VIO458851:VIO459679 VSK458851:VSK459679 WCG458851:WCG459679 WMC458851:WMC459679 WVY458851:WVY459679 S524387:S525215 JM524387:JM525215 TI524387:TI525215 ADE524387:ADE525215 ANA524387:ANA525215 AWW524387:AWW525215 BGS524387:BGS525215 BQO524387:BQO525215 CAK524387:CAK525215 CKG524387:CKG525215 CUC524387:CUC525215 DDY524387:DDY525215 DNU524387:DNU525215 DXQ524387:DXQ525215 EHM524387:EHM525215 ERI524387:ERI525215 FBE524387:FBE525215 FLA524387:FLA525215 FUW524387:FUW525215 GES524387:GES525215 GOO524387:GOO525215 GYK524387:GYK525215 HIG524387:HIG525215 HSC524387:HSC525215 IBY524387:IBY525215 ILU524387:ILU525215 IVQ524387:IVQ525215 JFM524387:JFM525215 JPI524387:JPI525215 JZE524387:JZE525215 KJA524387:KJA525215 KSW524387:KSW525215 LCS524387:LCS525215 LMO524387:LMO525215 LWK524387:LWK525215 MGG524387:MGG525215 MQC524387:MQC525215 MZY524387:MZY525215 NJU524387:NJU525215 NTQ524387:NTQ525215 ODM524387:ODM525215 ONI524387:ONI525215 OXE524387:OXE525215 PHA524387:PHA525215 PQW524387:PQW525215 QAS524387:QAS525215 QKO524387:QKO525215 QUK524387:QUK525215 REG524387:REG525215 ROC524387:ROC525215 RXY524387:RXY525215 SHU524387:SHU525215 SRQ524387:SRQ525215 TBM524387:TBM525215 TLI524387:TLI525215 TVE524387:TVE525215 UFA524387:UFA525215 UOW524387:UOW525215 UYS524387:UYS525215 VIO524387:VIO525215 VSK524387:VSK525215 WCG524387:WCG525215 WMC524387:WMC525215 WVY524387:WVY525215 S589923:S590751 JM589923:JM590751 TI589923:TI590751 ADE589923:ADE590751 ANA589923:ANA590751 AWW589923:AWW590751 BGS589923:BGS590751 BQO589923:BQO590751 CAK589923:CAK590751 CKG589923:CKG590751 CUC589923:CUC590751 DDY589923:DDY590751 DNU589923:DNU590751 DXQ589923:DXQ590751 EHM589923:EHM590751 ERI589923:ERI590751 FBE589923:FBE590751 FLA589923:FLA590751 FUW589923:FUW590751 GES589923:GES590751 GOO589923:GOO590751 GYK589923:GYK590751 HIG589923:HIG590751 HSC589923:HSC590751 IBY589923:IBY590751 ILU589923:ILU590751 IVQ589923:IVQ590751 JFM589923:JFM590751 JPI589923:JPI590751 JZE589923:JZE590751 KJA589923:KJA590751 KSW589923:KSW590751 LCS589923:LCS590751 LMO589923:LMO590751 LWK589923:LWK590751 MGG589923:MGG590751 MQC589923:MQC590751 MZY589923:MZY590751 NJU589923:NJU590751 NTQ589923:NTQ590751 ODM589923:ODM590751 ONI589923:ONI590751 OXE589923:OXE590751 PHA589923:PHA590751 PQW589923:PQW590751 QAS589923:QAS590751 QKO589923:QKO590751 QUK589923:QUK590751 REG589923:REG590751 ROC589923:ROC590751 RXY589923:RXY590751 SHU589923:SHU590751 SRQ589923:SRQ590751 TBM589923:TBM590751 TLI589923:TLI590751 TVE589923:TVE590751 UFA589923:UFA590751 UOW589923:UOW590751 UYS589923:UYS590751 VIO589923:VIO590751 VSK589923:VSK590751 WCG589923:WCG590751 WMC589923:WMC590751 WVY589923:WVY590751 S655459:S656287 JM655459:JM656287 TI655459:TI656287 ADE655459:ADE656287 ANA655459:ANA656287 AWW655459:AWW656287 BGS655459:BGS656287 BQO655459:BQO656287 CAK655459:CAK656287 CKG655459:CKG656287 CUC655459:CUC656287 DDY655459:DDY656287 DNU655459:DNU656287 DXQ655459:DXQ656287 EHM655459:EHM656287 ERI655459:ERI656287 FBE655459:FBE656287 FLA655459:FLA656287 FUW655459:FUW656287 GES655459:GES656287 GOO655459:GOO656287 GYK655459:GYK656287 HIG655459:HIG656287 HSC655459:HSC656287 IBY655459:IBY656287 ILU655459:ILU656287 IVQ655459:IVQ656287 JFM655459:JFM656287 JPI655459:JPI656287 JZE655459:JZE656287 KJA655459:KJA656287 KSW655459:KSW656287 LCS655459:LCS656287 LMO655459:LMO656287 LWK655459:LWK656287 MGG655459:MGG656287 MQC655459:MQC656287 MZY655459:MZY656287 NJU655459:NJU656287 NTQ655459:NTQ656287 ODM655459:ODM656287 ONI655459:ONI656287 OXE655459:OXE656287 PHA655459:PHA656287 PQW655459:PQW656287 QAS655459:QAS656287 QKO655459:QKO656287 QUK655459:QUK656287 REG655459:REG656287 ROC655459:ROC656287 RXY655459:RXY656287 SHU655459:SHU656287 SRQ655459:SRQ656287 TBM655459:TBM656287 TLI655459:TLI656287 TVE655459:TVE656287 UFA655459:UFA656287 UOW655459:UOW656287 UYS655459:UYS656287 VIO655459:VIO656287 VSK655459:VSK656287 WCG655459:WCG656287 WMC655459:WMC656287 WVY655459:WVY656287 S720995:S721823 JM720995:JM721823 TI720995:TI721823 ADE720995:ADE721823 ANA720995:ANA721823 AWW720995:AWW721823 BGS720995:BGS721823 BQO720995:BQO721823 CAK720995:CAK721823 CKG720995:CKG721823 CUC720995:CUC721823 DDY720995:DDY721823 DNU720995:DNU721823 DXQ720995:DXQ721823 EHM720995:EHM721823 ERI720995:ERI721823 FBE720995:FBE721823 FLA720995:FLA721823 FUW720995:FUW721823 GES720995:GES721823 GOO720995:GOO721823 GYK720995:GYK721823 HIG720995:HIG721823 HSC720995:HSC721823 IBY720995:IBY721823 ILU720995:ILU721823 IVQ720995:IVQ721823 JFM720995:JFM721823 JPI720995:JPI721823 JZE720995:JZE721823 KJA720995:KJA721823 KSW720995:KSW721823 LCS720995:LCS721823 LMO720995:LMO721823 LWK720995:LWK721823 MGG720995:MGG721823 MQC720995:MQC721823 MZY720995:MZY721823 NJU720995:NJU721823 NTQ720995:NTQ721823 ODM720995:ODM721823 ONI720995:ONI721823 OXE720995:OXE721823 PHA720995:PHA721823 PQW720995:PQW721823 QAS720995:QAS721823 QKO720995:QKO721823 QUK720995:QUK721823 REG720995:REG721823 ROC720995:ROC721823 RXY720995:RXY721823 SHU720995:SHU721823 SRQ720995:SRQ721823 TBM720995:TBM721823 TLI720995:TLI721823 TVE720995:TVE721823 UFA720995:UFA721823 UOW720995:UOW721823 UYS720995:UYS721823 VIO720995:VIO721823 VSK720995:VSK721823 WCG720995:WCG721823 WMC720995:WMC721823 WVY720995:WVY721823 S786531:S787359 JM786531:JM787359 TI786531:TI787359 ADE786531:ADE787359 ANA786531:ANA787359 AWW786531:AWW787359 BGS786531:BGS787359 BQO786531:BQO787359 CAK786531:CAK787359 CKG786531:CKG787359 CUC786531:CUC787359 DDY786531:DDY787359 DNU786531:DNU787359 DXQ786531:DXQ787359 EHM786531:EHM787359 ERI786531:ERI787359 FBE786531:FBE787359 FLA786531:FLA787359 FUW786531:FUW787359 GES786531:GES787359 GOO786531:GOO787359 GYK786531:GYK787359 HIG786531:HIG787359 HSC786531:HSC787359 IBY786531:IBY787359 ILU786531:ILU787359 IVQ786531:IVQ787359 JFM786531:JFM787359 JPI786531:JPI787359 JZE786531:JZE787359 KJA786531:KJA787359 KSW786531:KSW787359 LCS786531:LCS787359 LMO786531:LMO787359 LWK786531:LWK787359 MGG786531:MGG787359 MQC786531:MQC787359 MZY786531:MZY787359 NJU786531:NJU787359 NTQ786531:NTQ787359 ODM786531:ODM787359 ONI786531:ONI787359 OXE786531:OXE787359 PHA786531:PHA787359 PQW786531:PQW787359 QAS786531:QAS787359 QKO786531:QKO787359 QUK786531:QUK787359 REG786531:REG787359 ROC786531:ROC787359 RXY786531:RXY787359 SHU786531:SHU787359 SRQ786531:SRQ787359 TBM786531:TBM787359 TLI786531:TLI787359 TVE786531:TVE787359 UFA786531:UFA787359 UOW786531:UOW787359 UYS786531:UYS787359 VIO786531:VIO787359 VSK786531:VSK787359 WCG786531:WCG787359 WMC786531:WMC787359 WVY786531:WVY787359 S852067:S852895 JM852067:JM852895 TI852067:TI852895 ADE852067:ADE852895 ANA852067:ANA852895 AWW852067:AWW852895 BGS852067:BGS852895 BQO852067:BQO852895 CAK852067:CAK852895 CKG852067:CKG852895 CUC852067:CUC852895 DDY852067:DDY852895 DNU852067:DNU852895 DXQ852067:DXQ852895 EHM852067:EHM852895 ERI852067:ERI852895 FBE852067:FBE852895 FLA852067:FLA852895 FUW852067:FUW852895 GES852067:GES852895 GOO852067:GOO852895 GYK852067:GYK852895 HIG852067:HIG852895 HSC852067:HSC852895 IBY852067:IBY852895 ILU852067:ILU852895 IVQ852067:IVQ852895 JFM852067:JFM852895 JPI852067:JPI852895 JZE852067:JZE852895 KJA852067:KJA852895 KSW852067:KSW852895 LCS852067:LCS852895 LMO852067:LMO852895 LWK852067:LWK852895 MGG852067:MGG852895 MQC852067:MQC852895 MZY852067:MZY852895 NJU852067:NJU852895 NTQ852067:NTQ852895 ODM852067:ODM852895 ONI852067:ONI852895 OXE852067:OXE852895 PHA852067:PHA852895 PQW852067:PQW852895 QAS852067:QAS852895 QKO852067:QKO852895 QUK852067:QUK852895 REG852067:REG852895 ROC852067:ROC852895 RXY852067:RXY852895 SHU852067:SHU852895 SRQ852067:SRQ852895 TBM852067:TBM852895 TLI852067:TLI852895 TVE852067:TVE852895 UFA852067:UFA852895 UOW852067:UOW852895 UYS852067:UYS852895 VIO852067:VIO852895 VSK852067:VSK852895 WCG852067:WCG852895 WMC852067:WMC852895 WVY852067:WVY852895 S917603:S918431 JM917603:JM918431 TI917603:TI918431 ADE917603:ADE918431 ANA917603:ANA918431 AWW917603:AWW918431 BGS917603:BGS918431 BQO917603:BQO918431 CAK917603:CAK918431 CKG917603:CKG918431 CUC917603:CUC918431 DDY917603:DDY918431 DNU917603:DNU918431 DXQ917603:DXQ918431 EHM917603:EHM918431 ERI917603:ERI918431 FBE917603:FBE918431 FLA917603:FLA918431 FUW917603:FUW918431 GES917603:GES918431 GOO917603:GOO918431 GYK917603:GYK918431 HIG917603:HIG918431 HSC917603:HSC918431 IBY917603:IBY918431 ILU917603:ILU918431 IVQ917603:IVQ918431 JFM917603:JFM918431 JPI917603:JPI918431 JZE917603:JZE918431 KJA917603:KJA918431 KSW917603:KSW918431 LCS917603:LCS918431 LMO917603:LMO918431 LWK917603:LWK918431 MGG917603:MGG918431 MQC917603:MQC918431 MZY917603:MZY918431 NJU917603:NJU918431 NTQ917603:NTQ918431 ODM917603:ODM918431 ONI917603:ONI918431 OXE917603:OXE918431 PHA917603:PHA918431 PQW917603:PQW918431 QAS917603:QAS918431 QKO917603:QKO918431 QUK917603:QUK918431 REG917603:REG918431 ROC917603:ROC918431 RXY917603:RXY918431 SHU917603:SHU918431 SRQ917603:SRQ918431 TBM917603:TBM918431 TLI917603:TLI918431 TVE917603:TVE918431 UFA917603:UFA918431 UOW917603:UOW918431 UYS917603:UYS918431 VIO917603:VIO918431 VSK917603:VSK918431 WCG917603:WCG918431 WMC917603:WMC918431 WVY917603:WVY918431 S983139:S983967 JM983139:JM983967 TI983139:TI983967 ADE983139:ADE983967 ANA983139:ANA983967 AWW983139:AWW983967 BGS983139:BGS983967 BQO983139:BQO983967 CAK983139:CAK983967 CKG983139:CKG983967 CUC983139:CUC983967 DDY983139:DDY983967 DNU983139:DNU983967 DXQ983139:DXQ983967 EHM983139:EHM983967 ERI983139:ERI983967 FBE983139:FBE983967 FLA983139:FLA983967 FUW983139:FUW983967 GES983139:GES983967 GOO983139:GOO983967 GYK983139:GYK983967 HIG983139:HIG983967 HSC983139:HSC983967 IBY983139:IBY983967 ILU983139:ILU983967 IVQ983139:IVQ983967 JFM983139:JFM983967 JPI983139:JPI983967 JZE983139:JZE983967 KJA983139:KJA983967 KSW983139:KSW983967 LCS983139:LCS983967 LMO983139:LMO983967 LWK983139:LWK983967 MGG983139:MGG983967 MQC983139:MQC983967 MZY983139:MZY983967 NJU983139:NJU983967 NTQ983139:NTQ983967 ODM983139:ODM983967 ONI983139:ONI983967 OXE983139:OXE983967 PHA983139:PHA983967 PQW983139:PQW983967 QAS983139:QAS983967 QKO983139:QKO983967 QUK983139:QUK983967 REG983139:REG983967 ROC983139:ROC983967 RXY983139:RXY983967 SHU983139:SHU983967 SRQ983139:SRQ983967 TBM983139:TBM983967 TLI983139:TLI983967 TVE983139:TVE983967 UFA983139:UFA983967 UOW983139:UOW983967 UYS983139:UYS983967 VIO983139:VIO983967 VSK983139:VSK983967 WCG983139:WCG983967 WMC983139:WMC983967 WVY983139:WVY983967 WVU983139:WVU983968 O65635:O66464 JI65635:JI66464 TE65635:TE66464 ADA65635:ADA66464 AMW65635:AMW66464 AWS65635:AWS66464 BGO65635:BGO66464 BQK65635:BQK66464 CAG65635:CAG66464 CKC65635:CKC66464 CTY65635:CTY66464 DDU65635:DDU66464 DNQ65635:DNQ66464 DXM65635:DXM66464 EHI65635:EHI66464 ERE65635:ERE66464 FBA65635:FBA66464 FKW65635:FKW66464 FUS65635:FUS66464 GEO65635:GEO66464 GOK65635:GOK66464 GYG65635:GYG66464 HIC65635:HIC66464 HRY65635:HRY66464 IBU65635:IBU66464 ILQ65635:ILQ66464 IVM65635:IVM66464 JFI65635:JFI66464 JPE65635:JPE66464 JZA65635:JZA66464 KIW65635:KIW66464 KSS65635:KSS66464 LCO65635:LCO66464 LMK65635:LMK66464 LWG65635:LWG66464 MGC65635:MGC66464 MPY65635:MPY66464 MZU65635:MZU66464 NJQ65635:NJQ66464 NTM65635:NTM66464 ODI65635:ODI66464 ONE65635:ONE66464 OXA65635:OXA66464 PGW65635:PGW66464 PQS65635:PQS66464 QAO65635:QAO66464 QKK65635:QKK66464 QUG65635:QUG66464 REC65635:REC66464 RNY65635:RNY66464 RXU65635:RXU66464 SHQ65635:SHQ66464 SRM65635:SRM66464 TBI65635:TBI66464 TLE65635:TLE66464 TVA65635:TVA66464 UEW65635:UEW66464 UOS65635:UOS66464 UYO65635:UYO66464 VIK65635:VIK66464 VSG65635:VSG66464 WCC65635:WCC66464 WLY65635:WLY66464 WVU65635:WVU66464 O131171:O132000 JI131171:JI132000 TE131171:TE132000 ADA131171:ADA132000 AMW131171:AMW132000 AWS131171:AWS132000 BGO131171:BGO132000 BQK131171:BQK132000 CAG131171:CAG132000 CKC131171:CKC132000 CTY131171:CTY132000 DDU131171:DDU132000 DNQ131171:DNQ132000 DXM131171:DXM132000 EHI131171:EHI132000 ERE131171:ERE132000 FBA131171:FBA132000 FKW131171:FKW132000 FUS131171:FUS132000 GEO131171:GEO132000 GOK131171:GOK132000 GYG131171:GYG132000 HIC131171:HIC132000 HRY131171:HRY132000 IBU131171:IBU132000 ILQ131171:ILQ132000 IVM131171:IVM132000 JFI131171:JFI132000 JPE131171:JPE132000 JZA131171:JZA132000 KIW131171:KIW132000 KSS131171:KSS132000 LCO131171:LCO132000 LMK131171:LMK132000 LWG131171:LWG132000 MGC131171:MGC132000 MPY131171:MPY132000 MZU131171:MZU132000 NJQ131171:NJQ132000 NTM131171:NTM132000 ODI131171:ODI132000 ONE131171:ONE132000 OXA131171:OXA132000 PGW131171:PGW132000 PQS131171:PQS132000 QAO131171:QAO132000 QKK131171:QKK132000 QUG131171:QUG132000 REC131171:REC132000 RNY131171:RNY132000 RXU131171:RXU132000 SHQ131171:SHQ132000 SRM131171:SRM132000 TBI131171:TBI132000 TLE131171:TLE132000 TVA131171:TVA132000 UEW131171:UEW132000 UOS131171:UOS132000 UYO131171:UYO132000 VIK131171:VIK132000 VSG131171:VSG132000 WCC131171:WCC132000 WLY131171:WLY132000 WVU131171:WVU132000 O196707:O197536 JI196707:JI197536 TE196707:TE197536 ADA196707:ADA197536 AMW196707:AMW197536 AWS196707:AWS197536 BGO196707:BGO197536 BQK196707:BQK197536 CAG196707:CAG197536 CKC196707:CKC197536 CTY196707:CTY197536 DDU196707:DDU197536 DNQ196707:DNQ197536 DXM196707:DXM197536 EHI196707:EHI197536 ERE196707:ERE197536 FBA196707:FBA197536 FKW196707:FKW197536 FUS196707:FUS197536 GEO196707:GEO197536 GOK196707:GOK197536 GYG196707:GYG197536 HIC196707:HIC197536 HRY196707:HRY197536 IBU196707:IBU197536 ILQ196707:ILQ197536 IVM196707:IVM197536 JFI196707:JFI197536 JPE196707:JPE197536 JZA196707:JZA197536 KIW196707:KIW197536 KSS196707:KSS197536 LCO196707:LCO197536 LMK196707:LMK197536 LWG196707:LWG197536 MGC196707:MGC197536 MPY196707:MPY197536 MZU196707:MZU197536 NJQ196707:NJQ197536 NTM196707:NTM197536 ODI196707:ODI197536 ONE196707:ONE197536 OXA196707:OXA197536 PGW196707:PGW197536 PQS196707:PQS197536 QAO196707:QAO197536 QKK196707:QKK197536 QUG196707:QUG197536 REC196707:REC197536 RNY196707:RNY197536 RXU196707:RXU197536 SHQ196707:SHQ197536 SRM196707:SRM197536 TBI196707:TBI197536 TLE196707:TLE197536 TVA196707:TVA197536 UEW196707:UEW197536 UOS196707:UOS197536 UYO196707:UYO197536 VIK196707:VIK197536 VSG196707:VSG197536 WCC196707:WCC197536 WLY196707:WLY197536 WVU196707:WVU197536 O262243:O263072 JI262243:JI263072 TE262243:TE263072 ADA262243:ADA263072 AMW262243:AMW263072 AWS262243:AWS263072 BGO262243:BGO263072 BQK262243:BQK263072 CAG262243:CAG263072 CKC262243:CKC263072 CTY262243:CTY263072 DDU262243:DDU263072 DNQ262243:DNQ263072 DXM262243:DXM263072 EHI262243:EHI263072 ERE262243:ERE263072 FBA262243:FBA263072 FKW262243:FKW263072 FUS262243:FUS263072 GEO262243:GEO263072 GOK262243:GOK263072 GYG262243:GYG263072 HIC262243:HIC263072 HRY262243:HRY263072 IBU262243:IBU263072 ILQ262243:ILQ263072 IVM262243:IVM263072 JFI262243:JFI263072 JPE262243:JPE263072 JZA262243:JZA263072 KIW262243:KIW263072 KSS262243:KSS263072 LCO262243:LCO263072 LMK262243:LMK263072 LWG262243:LWG263072 MGC262243:MGC263072 MPY262243:MPY263072 MZU262243:MZU263072 NJQ262243:NJQ263072 NTM262243:NTM263072 ODI262243:ODI263072 ONE262243:ONE263072 OXA262243:OXA263072 PGW262243:PGW263072 PQS262243:PQS263072 QAO262243:QAO263072 QKK262243:QKK263072 QUG262243:QUG263072 REC262243:REC263072 RNY262243:RNY263072 RXU262243:RXU263072 SHQ262243:SHQ263072 SRM262243:SRM263072 TBI262243:TBI263072 TLE262243:TLE263072 TVA262243:TVA263072 UEW262243:UEW263072 UOS262243:UOS263072 UYO262243:UYO263072 VIK262243:VIK263072 VSG262243:VSG263072 WCC262243:WCC263072 WLY262243:WLY263072 WVU262243:WVU263072 O327779:O328608 JI327779:JI328608 TE327779:TE328608 ADA327779:ADA328608 AMW327779:AMW328608 AWS327779:AWS328608 BGO327779:BGO328608 BQK327779:BQK328608 CAG327779:CAG328608 CKC327779:CKC328608 CTY327779:CTY328608 DDU327779:DDU328608 DNQ327779:DNQ328608 DXM327779:DXM328608 EHI327779:EHI328608 ERE327779:ERE328608 FBA327779:FBA328608 FKW327779:FKW328608 FUS327779:FUS328608 GEO327779:GEO328608 GOK327779:GOK328608 GYG327779:GYG328608 HIC327779:HIC328608 HRY327779:HRY328608 IBU327779:IBU328608 ILQ327779:ILQ328608 IVM327779:IVM328608 JFI327779:JFI328608 JPE327779:JPE328608 JZA327779:JZA328608 KIW327779:KIW328608 KSS327779:KSS328608 LCO327779:LCO328608 LMK327779:LMK328608 LWG327779:LWG328608 MGC327779:MGC328608 MPY327779:MPY328608 MZU327779:MZU328608 NJQ327779:NJQ328608 NTM327779:NTM328608 ODI327779:ODI328608 ONE327779:ONE328608 OXA327779:OXA328608 PGW327779:PGW328608 PQS327779:PQS328608 QAO327779:QAO328608 QKK327779:QKK328608 QUG327779:QUG328608 REC327779:REC328608 RNY327779:RNY328608 RXU327779:RXU328608 SHQ327779:SHQ328608 SRM327779:SRM328608 TBI327779:TBI328608 TLE327779:TLE328608 TVA327779:TVA328608 UEW327779:UEW328608 UOS327779:UOS328608 UYO327779:UYO328608 VIK327779:VIK328608 VSG327779:VSG328608 WCC327779:WCC328608 WLY327779:WLY328608 WVU327779:WVU328608 O393315:O394144 JI393315:JI394144 TE393315:TE394144 ADA393315:ADA394144 AMW393315:AMW394144 AWS393315:AWS394144 BGO393315:BGO394144 BQK393315:BQK394144 CAG393315:CAG394144 CKC393315:CKC394144 CTY393315:CTY394144 DDU393315:DDU394144 DNQ393315:DNQ394144 DXM393315:DXM394144 EHI393315:EHI394144 ERE393315:ERE394144 FBA393315:FBA394144 FKW393315:FKW394144 FUS393315:FUS394144 GEO393315:GEO394144 GOK393315:GOK394144 GYG393315:GYG394144 HIC393315:HIC394144 HRY393315:HRY394144 IBU393315:IBU394144 ILQ393315:ILQ394144 IVM393315:IVM394144 JFI393315:JFI394144 JPE393315:JPE394144 JZA393315:JZA394144 KIW393315:KIW394144 KSS393315:KSS394144 LCO393315:LCO394144 LMK393315:LMK394144 LWG393315:LWG394144 MGC393315:MGC394144 MPY393315:MPY394144 MZU393315:MZU394144 NJQ393315:NJQ394144 NTM393315:NTM394144 ODI393315:ODI394144 ONE393315:ONE394144 OXA393315:OXA394144 PGW393315:PGW394144 PQS393315:PQS394144 QAO393315:QAO394144 QKK393315:QKK394144 QUG393315:QUG394144 REC393315:REC394144 RNY393315:RNY394144 RXU393315:RXU394144 SHQ393315:SHQ394144 SRM393315:SRM394144 TBI393315:TBI394144 TLE393315:TLE394144 TVA393315:TVA394144 UEW393315:UEW394144 UOS393315:UOS394144 UYO393315:UYO394144 VIK393315:VIK394144 VSG393315:VSG394144 WCC393315:WCC394144 WLY393315:WLY394144 WVU393315:WVU394144 O458851:O459680 JI458851:JI459680 TE458851:TE459680 ADA458851:ADA459680 AMW458851:AMW459680 AWS458851:AWS459680 BGO458851:BGO459680 BQK458851:BQK459680 CAG458851:CAG459680 CKC458851:CKC459680 CTY458851:CTY459680 DDU458851:DDU459680 DNQ458851:DNQ459680 DXM458851:DXM459680 EHI458851:EHI459680 ERE458851:ERE459680 FBA458851:FBA459680 FKW458851:FKW459680 FUS458851:FUS459680 GEO458851:GEO459680 GOK458851:GOK459680 GYG458851:GYG459680 HIC458851:HIC459680 HRY458851:HRY459680 IBU458851:IBU459680 ILQ458851:ILQ459680 IVM458851:IVM459680 JFI458851:JFI459680 JPE458851:JPE459680 JZA458851:JZA459680 KIW458851:KIW459680 KSS458851:KSS459680 LCO458851:LCO459680 LMK458851:LMK459680 LWG458851:LWG459680 MGC458851:MGC459680 MPY458851:MPY459680 MZU458851:MZU459680 NJQ458851:NJQ459680 NTM458851:NTM459680 ODI458851:ODI459680 ONE458851:ONE459680 OXA458851:OXA459680 PGW458851:PGW459680 PQS458851:PQS459680 QAO458851:QAO459680 QKK458851:QKK459680 QUG458851:QUG459680 REC458851:REC459680 RNY458851:RNY459680 RXU458851:RXU459680 SHQ458851:SHQ459680 SRM458851:SRM459680 TBI458851:TBI459680 TLE458851:TLE459680 TVA458851:TVA459680 UEW458851:UEW459680 UOS458851:UOS459680 UYO458851:UYO459680 VIK458851:VIK459680 VSG458851:VSG459680 WCC458851:WCC459680 WLY458851:WLY459680 WVU458851:WVU459680 O524387:O525216 JI524387:JI525216 TE524387:TE525216 ADA524387:ADA525216 AMW524387:AMW525216 AWS524387:AWS525216 BGO524387:BGO525216 BQK524387:BQK525216 CAG524387:CAG525216 CKC524387:CKC525216 CTY524387:CTY525216 DDU524387:DDU525216 DNQ524387:DNQ525216 DXM524387:DXM525216 EHI524387:EHI525216 ERE524387:ERE525216 FBA524387:FBA525216 FKW524387:FKW525216 FUS524387:FUS525216 GEO524387:GEO525216 GOK524387:GOK525216 GYG524387:GYG525216 HIC524387:HIC525216 HRY524387:HRY525216 IBU524387:IBU525216 ILQ524387:ILQ525216 IVM524387:IVM525216 JFI524387:JFI525216 JPE524387:JPE525216 JZA524387:JZA525216 KIW524387:KIW525216 KSS524387:KSS525216 LCO524387:LCO525216 LMK524387:LMK525216 LWG524387:LWG525216 MGC524387:MGC525216 MPY524387:MPY525216 MZU524387:MZU525216 NJQ524387:NJQ525216 NTM524387:NTM525216 ODI524387:ODI525216 ONE524387:ONE525216 OXA524387:OXA525216 PGW524387:PGW525216 PQS524387:PQS525216 QAO524387:QAO525216 QKK524387:QKK525216 QUG524387:QUG525216 REC524387:REC525216 RNY524387:RNY525216 RXU524387:RXU525216 SHQ524387:SHQ525216 SRM524387:SRM525216 TBI524387:TBI525216 TLE524387:TLE525216 TVA524387:TVA525216 UEW524387:UEW525216 UOS524387:UOS525216 UYO524387:UYO525216 VIK524387:VIK525216 VSG524387:VSG525216 WCC524387:WCC525216 WLY524387:WLY525216 WVU524387:WVU525216 O589923:O590752 JI589923:JI590752 TE589923:TE590752 ADA589923:ADA590752 AMW589923:AMW590752 AWS589923:AWS590752 BGO589923:BGO590752 BQK589923:BQK590752 CAG589923:CAG590752 CKC589923:CKC590752 CTY589923:CTY590752 DDU589923:DDU590752 DNQ589923:DNQ590752 DXM589923:DXM590752 EHI589923:EHI590752 ERE589923:ERE590752 FBA589923:FBA590752 FKW589923:FKW590752 FUS589923:FUS590752 GEO589923:GEO590752 GOK589923:GOK590752 GYG589923:GYG590752 HIC589923:HIC590752 HRY589923:HRY590752 IBU589923:IBU590752 ILQ589923:ILQ590752 IVM589923:IVM590752 JFI589923:JFI590752 JPE589923:JPE590752 JZA589923:JZA590752 KIW589923:KIW590752 KSS589923:KSS590752 LCO589923:LCO590752 LMK589923:LMK590752 LWG589923:LWG590752 MGC589923:MGC590752 MPY589923:MPY590752 MZU589923:MZU590752 NJQ589923:NJQ590752 NTM589923:NTM590752 ODI589923:ODI590752 ONE589923:ONE590752 OXA589923:OXA590752 PGW589923:PGW590752 PQS589923:PQS590752 QAO589923:QAO590752 QKK589923:QKK590752 QUG589923:QUG590752 REC589923:REC590752 RNY589923:RNY590752 RXU589923:RXU590752 SHQ589923:SHQ590752 SRM589923:SRM590752 TBI589923:TBI590752 TLE589923:TLE590752 TVA589923:TVA590752 UEW589923:UEW590752 UOS589923:UOS590752 UYO589923:UYO590752 VIK589923:VIK590752 VSG589923:VSG590752 WCC589923:WCC590752 WLY589923:WLY590752 WVU589923:WVU590752 O655459:O656288 JI655459:JI656288 TE655459:TE656288 ADA655459:ADA656288 AMW655459:AMW656288 AWS655459:AWS656288 BGO655459:BGO656288 BQK655459:BQK656288 CAG655459:CAG656288 CKC655459:CKC656288 CTY655459:CTY656288 DDU655459:DDU656288 DNQ655459:DNQ656288 DXM655459:DXM656288 EHI655459:EHI656288 ERE655459:ERE656288 FBA655459:FBA656288 FKW655459:FKW656288 FUS655459:FUS656288 GEO655459:GEO656288 GOK655459:GOK656288 GYG655459:GYG656288 HIC655459:HIC656288 HRY655459:HRY656288 IBU655459:IBU656288 ILQ655459:ILQ656288 IVM655459:IVM656288 JFI655459:JFI656288 JPE655459:JPE656288 JZA655459:JZA656288 KIW655459:KIW656288 KSS655459:KSS656288 LCO655459:LCO656288 LMK655459:LMK656288 LWG655459:LWG656288 MGC655459:MGC656288 MPY655459:MPY656288 MZU655459:MZU656288 NJQ655459:NJQ656288 NTM655459:NTM656288 ODI655459:ODI656288 ONE655459:ONE656288 OXA655459:OXA656288 PGW655459:PGW656288 PQS655459:PQS656288 QAO655459:QAO656288 QKK655459:QKK656288 QUG655459:QUG656288 REC655459:REC656288 RNY655459:RNY656288 RXU655459:RXU656288 SHQ655459:SHQ656288 SRM655459:SRM656288 TBI655459:TBI656288 TLE655459:TLE656288 TVA655459:TVA656288 UEW655459:UEW656288 UOS655459:UOS656288 UYO655459:UYO656288 VIK655459:VIK656288 VSG655459:VSG656288 WCC655459:WCC656288 WLY655459:WLY656288 WVU655459:WVU656288 O720995:O721824 JI720995:JI721824 TE720995:TE721824 ADA720995:ADA721824 AMW720995:AMW721824 AWS720995:AWS721824 BGO720995:BGO721824 BQK720995:BQK721824 CAG720995:CAG721824 CKC720995:CKC721824 CTY720995:CTY721824 DDU720995:DDU721824 DNQ720995:DNQ721824 DXM720995:DXM721824 EHI720995:EHI721824 ERE720995:ERE721824 FBA720995:FBA721824 FKW720995:FKW721824 FUS720995:FUS721824 GEO720995:GEO721824 GOK720995:GOK721824 GYG720995:GYG721824 HIC720995:HIC721824 HRY720995:HRY721824 IBU720995:IBU721824 ILQ720995:ILQ721824 IVM720995:IVM721824 JFI720995:JFI721824 JPE720995:JPE721824 JZA720995:JZA721824 KIW720995:KIW721824 KSS720995:KSS721824 LCO720995:LCO721824 LMK720995:LMK721824 LWG720995:LWG721824 MGC720995:MGC721824 MPY720995:MPY721824 MZU720995:MZU721824 NJQ720995:NJQ721824 NTM720995:NTM721824 ODI720995:ODI721824 ONE720995:ONE721824 OXA720995:OXA721824 PGW720995:PGW721824 PQS720995:PQS721824 QAO720995:QAO721824 QKK720995:QKK721824 QUG720995:QUG721824 REC720995:REC721824 RNY720995:RNY721824 RXU720995:RXU721824 SHQ720995:SHQ721824 SRM720995:SRM721824 TBI720995:TBI721824 TLE720995:TLE721824 TVA720995:TVA721824 UEW720995:UEW721824 UOS720995:UOS721824 UYO720995:UYO721824 VIK720995:VIK721824 VSG720995:VSG721824 WCC720995:WCC721824 WLY720995:WLY721824 WVU720995:WVU721824 O786531:O787360 JI786531:JI787360 TE786531:TE787360 ADA786531:ADA787360 AMW786531:AMW787360 AWS786531:AWS787360 BGO786531:BGO787360 BQK786531:BQK787360 CAG786531:CAG787360 CKC786531:CKC787360 CTY786531:CTY787360 DDU786531:DDU787360 DNQ786531:DNQ787360 DXM786531:DXM787360 EHI786531:EHI787360 ERE786531:ERE787360 FBA786531:FBA787360 FKW786531:FKW787360 FUS786531:FUS787360 GEO786531:GEO787360 GOK786531:GOK787360 GYG786531:GYG787360 HIC786531:HIC787360 HRY786531:HRY787360 IBU786531:IBU787360 ILQ786531:ILQ787360 IVM786531:IVM787360 JFI786531:JFI787360 JPE786531:JPE787360 JZA786531:JZA787360 KIW786531:KIW787360 KSS786531:KSS787360 LCO786531:LCO787360 LMK786531:LMK787360 LWG786531:LWG787360 MGC786531:MGC787360 MPY786531:MPY787360 MZU786531:MZU787360 NJQ786531:NJQ787360 NTM786531:NTM787360 ODI786531:ODI787360 ONE786531:ONE787360 OXA786531:OXA787360 PGW786531:PGW787360 PQS786531:PQS787360 QAO786531:QAO787360 QKK786531:QKK787360 QUG786531:QUG787360 REC786531:REC787360 RNY786531:RNY787360 RXU786531:RXU787360 SHQ786531:SHQ787360 SRM786531:SRM787360 TBI786531:TBI787360 TLE786531:TLE787360 TVA786531:TVA787360 UEW786531:UEW787360 UOS786531:UOS787360 UYO786531:UYO787360 VIK786531:VIK787360 VSG786531:VSG787360 WCC786531:WCC787360 WLY786531:WLY787360 WVU786531:WVU787360 O852067:O852896 JI852067:JI852896 TE852067:TE852896 ADA852067:ADA852896 AMW852067:AMW852896 AWS852067:AWS852896 BGO852067:BGO852896 BQK852067:BQK852896 CAG852067:CAG852896 CKC852067:CKC852896 CTY852067:CTY852896 DDU852067:DDU852896 DNQ852067:DNQ852896 DXM852067:DXM852896 EHI852067:EHI852896 ERE852067:ERE852896 FBA852067:FBA852896 FKW852067:FKW852896 FUS852067:FUS852896 GEO852067:GEO852896 GOK852067:GOK852896 GYG852067:GYG852896 HIC852067:HIC852896 HRY852067:HRY852896 IBU852067:IBU852896 ILQ852067:ILQ852896 IVM852067:IVM852896 JFI852067:JFI852896 JPE852067:JPE852896 JZA852067:JZA852896 KIW852067:KIW852896 KSS852067:KSS852896 LCO852067:LCO852896 LMK852067:LMK852896 LWG852067:LWG852896 MGC852067:MGC852896 MPY852067:MPY852896 MZU852067:MZU852896 NJQ852067:NJQ852896 NTM852067:NTM852896 ODI852067:ODI852896 ONE852067:ONE852896 OXA852067:OXA852896 PGW852067:PGW852896 PQS852067:PQS852896 QAO852067:QAO852896 QKK852067:QKK852896 QUG852067:QUG852896 REC852067:REC852896 RNY852067:RNY852896 RXU852067:RXU852896 SHQ852067:SHQ852896 SRM852067:SRM852896 TBI852067:TBI852896 TLE852067:TLE852896 TVA852067:TVA852896 UEW852067:UEW852896 UOS852067:UOS852896 UYO852067:UYO852896 VIK852067:VIK852896 VSG852067:VSG852896 WCC852067:WCC852896 WLY852067:WLY852896 WVU852067:WVU852896 O917603:O918432 JI917603:JI918432 TE917603:TE918432 ADA917603:ADA918432 AMW917603:AMW918432 AWS917603:AWS918432 BGO917603:BGO918432 BQK917603:BQK918432 CAG917603:CAG918432 CKC917603:CKC918432 CTY917603:CTY918432 DDU917603:DDU918432 DNQ917603:DNQ918432 DXM917603:DXM918432 EHI917603:EHI918432 ERE917603:ERE918432 FBA917603:FBA918432 FKW917603:FKW918432 FUS917603:FUS918432 GEO917603:GEO918432 GOK917603:GOK918432 GYG917603:GYG918432 HIC917603:HIC918432 HRY917603:HRY918432 IBU917603:IBU918432 ILQ917603:ILQ918432 IVM917603:IVM918432 JFI917603:JFI918432 JPE917603:JPE918432 JZA917603:JZA918432 KIW917603:KIW918432 KSS917603:KSS918432 LCO917603:LCO918432 LMK917603:LMK918432 LWG917603:LWG918432 MGC917603:MGC918432 MPY917603:MPY918432 MZU917603:MZU918432 NJQ917603:NJQ918432 NTM917603:NTM918432 ODI917603:ODI918432 ONE917603:ONE918432 OXA917603:OXA918432 PGW917603:PGW918432 PQS917603:PQS918432 QAO917603:QAO918432 QKK917603:QKK918432 QUG917603:QUG918432 REC917603:REC918432 RNY917603:RNY918432 RXU917603:RXU918432 SHQ917603:SHQ918432 SRM917603:SRM918432 TBI917603:TBI918432 TLE917603:TLE918432 TVA917603:TVA918432 UEW917603:UEW918432 UOS917603:UOS918432 UYO917603:UYO918432 VIK917603:VIK918432 VSG917603:VSG918432 WCC917603:WCC918432 WLY917603:WLY918432 WVU917603:WVU918432 O983139:O983968 JI983139:JI983968 TE983139:TE983968 ADA983139:ADA983968 AMW983139:AMW983968 AWS983139:AWS983968 BGO983139:BGO983968 BQK983139:BQK983968 CAG983139:CAG983968 CKC983139:CKC983968 CTY983139:CTY983968 DDU983139:DDU983968 DNQ983139:DNQ983968 DXM983139:DXM983968 EHI983139:EHI983968 ERE983139:ERE983968 FBA983139:FBA983968 FKW983139:FKW983968 FUS983139:FUS983968 GEO983139:GEO983968 GOK983139:GOK983968 GYG983139:GYG983968 HIC983139:HIC983968 HRY983139:HRY983968 IBU983139:IBU983968 ILQ983139:ILQ983968 IVM983139:IVM983968 JFI983139:JFI983968 JPE983139:JPE983968 JZA983139:JZA983968 KIW983139:KIW983968 KSS983139:KSS983968 LCO983139:LCO983968 LMK983139:LMK983968 LWG983139:LWG983968 MGC983139:MGC983968 MPY983139:MPY983968 MZU983139:MZU983968 NJQ983139:NJQ983968 NTM983139:NTM983968 ODI983139:ODI983968 ONE983139:ONE983968 OXA983139:OXA983968 PGW983139:PGW983968 PQS983139:PQS983968 QAO983139:QAO983968 QKK983139:QKK983968 QUG983139:QUG983968 REC983139:REC983968 RNY983139:RNY983968 RXU983139:RXU983968 SHQ983139:SHQ983968 SRM983139:SRM983968 TBI983139:TBI983968 TLE983139:TLE983968 TVA983139:TVA983968 UEW983139:UEW983968 UOS983139:UOS983968 UYO983139:UYO983968 VIK983139:VIK983968 VSG983139:VSG983968 WCC983139:WCC983968 WLY983139:WLY983968 JE121 JE15 WVQ15 WVQ121 WLU15 WLU121 WBY15 WBY121 VSC15 VSC121 VIG15 VIG121 UYK15 UYK121 UOO15 UOO121 UES15 UES121 TUW15 TUW121 TLA15 TLA121 TBE15 TBE121 SRI15 SRI121 SHM15 SHM121 RXQ15 RXQ121 RNU15 RNU121 RDY15 RDY121 QUC15 QUC121 QKG15 QKG121 QAK15 QAK121 PQO15 PQO121 PGS15 PGS121 OWW15 OWW121 ONA15 ONA121 ODE15 ODE121 NTI15 NTI121 NJM15 NJM121 MZQ15 MZQ121 MPU15 MPU121 MFY15 MFY121 LWC15 LWC121 LMG15 LMG121 LCK15 LCK121 KSO15 KSO121 KIS15 KIS121 JYW15 JYW121 JPA15 JPA121 JFE15 JFE121 IVI15 IVI121 ILM15 ILM121 IBQ15 IBQ121 HRU15 HRU121 HHY15 HHY121 GYC15 GYC121 GOG15 GOG121 GEK15 GEK121 FUO15 FUO121 FKS15 FKS121 FAW15 FAW121 ERA15 ERA121 EHE15 EHE121 DXI15 DXI121 DNM15 DNM121 DDQ15 DDQ121 CTU15 CTU121 CJY15 CJY121 CAC15 CAC121 BQG15 BQG121 BGK15 BGK121 AWO15 AWO121 AMS15 AMS121 ACW15 ACW121 TA15 TA121 O15 O121 JA121 JA15 WVM121 WVM15 WLQ121 WLQ15 WBU121 WBU15 VRY121 VRY15 VIC121 VIC15 UYG121 UYG15 UOK121 UOK15 UEO121 UEO15 TUS121 TUS15 TKW121 TKW15 TBA121 TBA15 SRE121 SRE15 SHI121 SHI15 RXM121 RXM15 RNQ121 RNQ15 RDU121 RDU15 QTY121 QTY15 QKC121 QKC15 QAG121 QAG15 PQK121 PQK15 PGO121 PGO15 OWS121 OWS15 OMW121 OMW15 ODA121 ODA15 NTE121 NTE15 NJI121 NJI15 MZM121 MZM15 MPQ121 MPQ15 MFU121 MFU15 LVY121 LVY15 LMC121 LMC15 LCG121 LCG15 KSK121 KSK15 KIO121 KIO15 JYS121 JYS15 JOW121 JOW15 JFA121 JFA15 IVE121 IVE15 ILI121 ILI15 IBM121 IBM15 HRQ121 HRQ15 HHU121 HHU15 GXY121 GXY15 GOC121 GOC15 GEG121 GEG15 FUK121 FUK15 FKO121 FKO15 FAS121 FAS15 EQW121 EQW15 EHA121 EHA15 DXE121 DXE15 DNI121 DNI15 DDM121 DDM15 CTQ121 CTQ15 CJU121 CJU15 BZY121 BZY15 BQC121 BQC15 BGG121 BGG15 AWK121 AWK15 AMO121 AMO15 ACS121 ACS15 SW121 SW15 S15 S121 WLW365:WLW367 WCA365:WCA367 VSE365:VSE367 VII365:VII367 UYM365:UYM367 UOQ365:UOQ367 UEU365:UEU367 TUY365:TUY367 TLC365:TLC367 TBG365:TBG367 SRK365:SRK367 SHO365:SHO367 RXS365:RXS367 RNW365:RNW367 REA365:REA367 QUE365:QUE367 QKI365:QKI367 QAM365:QAM367 PQQ365:PQQ367 PGU365:PGU367 OWY365:OWY367 ONC365:ONC367 ODG365:ODG367 NTK365:NTK367 NJO365:NJO367 MZS365:MZS367 MPW365:MPW367 MGA365:MGA367 LWE365:LWE367 LMI365:LMI367 LCM365:LCM367 KSQ365:KSQ367 KIU365:KIU367 JYY365:JYY367 JPC365:JPC367 JFG365:JFG367 IVK365:IVK367 ILO365:ILO367 IBS365:IBS367 HRW365:HRW367 HIA365:HIA367 GYE365:GYE367 GOI365:GOI367 GEM365:GEM367 FUQ365:FUQ367 FKU365:FKU367 FAY365:FAY367 ERC365:ERC367 EHG365:EHG367 DXK365:DXK367 DNO365:DNO367 DDS365:DDS367 CTW365:CTW367 CKA365:CKA367 CAE365:CAE367 BQI365:BQI367 BGM365:BGM367 AWQ365:AWQ367 AMU365:AMU367 ACY365:ACY367 TC365:TC367 JG365:JG367 WBW237:WBX237 ADA133 EQY134 ALW117:ALW118 CTE116 DDA116 DMW116 DWS116 EGO116 EQK116 FAG116 FKC116 FTY116 GDU116 GNQ116 GXM116 HHI116 HRE116 IBA116 IKW116 IUS116 JEO116 JOK116 JYG116 KIC116 KRY116 LBU116 LLQ116 LVM116 MFI116 MPE116 MZA116 NIW116 NSS116 OCO116 OMK116 OWG116 PGC116 PPY116 PZU116 QJQ116 QTM116 RDI116 RNE116 RXA116 SGW116 SQS116 TAO116 TKK116 TUG116 UEC116 UNY116 UXU116 VHQ116 VRM116 WBI116 WLE116 WVA116 IO116 IS116 SK116 WVE116 WLI116 WBM116 VRQ116 VHU116 UXY116 UOC116 UEG116 TUK116 TKO116 TAS116 SQW116 SHA116 RXE116 RNI116 RDM116 QTQ116 QJU116 PZY116 PQC116 PGG116 OWK116 OMO116 OCS116 NSW116 NJA116 MZE116 MPI116 MFM116 LVQ116 LLU116 LBY116 KSC116 KIG116 JYK116 JOO116 JES116 IUW116 ILA116 IBE116 HRI116 HHM116 GXQ116 GNU116 GDY116 FUC116 FKG116 FAK116 EQO116 EGS116 DWW116 DNA116 DDE116 CTI116 CJM116 BZQ116 BPU116 BFY116 AWC116 AMG116 ACK116 SO116 ACG116 AMC116 AVY116 BFU116 AVS117:AVS118 WUY336:WUY337 BPQ116 WBP138 WCA137 FAU134 FKQ134 FUM134 GEI134 GOE134 GYA134 HHW134 HRS134 IBO134 ILK134 IVG134 JFC134 JOY134 JYU134 KIQ134 KSM134 LCI134 LME134 LWA134 MFW134 MPS134 MZO134 NJK134 NTG134 ODC134 OMY134 OWU134 PGQ134 PQM134 QAI134 QKE134 QUA134 RDW134 RNS134 RXO134 SHK134 SRG134 TBC134 TKY134 TUU134 UEQ134 UOM134 UYI134 VIE134 VSA134 WBW134 WLS134 WVO134 IY134 SU134 ACQ134 AMM134 AWI134 BGE134 BQA134 BZW134 CJS134 CTO134 DDK134 DNG134 DXC134 EGY134 EQU134 FAQ134 FKM134 FUI134 GEE134 GOA134 GXW134 HHS134 HRO134 IBK134 ILG134 IVC134 JEY134 JOU134 JYQ134 KIM134 KSI134 LCE134 LMA134 LVW134 MFS134 MPO134 MZK134 NJG134 NTC134 OCY134 OMU134 OWQ134 PGM134 PQI134 QAE134 QKA134 QTW134 RDS134 RNO134 RXK134 SHG134 SRC134 TAY134 TKU134 TUQ134 UEM134 UOI134 UYE134 VIA134 VRW134 WBS134 WLO134 WVK134 JC134 SY134 ACU134 AMQ134 AWM134 BGI134 BQE134 CAA134 CJW134 CTS134 DDO134 DNK134 ACW355 VSE137 VII137 UYM137 UOQ137 UEU137 TUY137 TLC137 TBG137 SRK137 SHO137 RXS137 RNW137 REA137 QUE137 QKI137 QAM137 PQQ137 PGU137 OWY137 ONC137 ODG137 NTK137 NJO137 MZS137 MPW137 MGA137 LWE137 LMI137 LCM137 KSQ137 KIU137 JYY137 JPC137 JFG137 IVK137 ILO137 IBS137 HRW137 HIA137 GYE137 GOI137 GEM137 FUQ137 FKU137 FAY137 ERC137 EHG137 DXK137 DNO137 DDS137 CTW137 CKA137 CAE137 BQI137 BGM137 AWQ137 AMU137 ACY137 TC137 JG137 WVO137:WVP137 WLS137:WLT137 WBW137:WBX137 VSA137:VSB137 VIE137:VIF137 UYI137:UYJ137 UOM137:UON137 UEQ137:UER137 TUU137:TUV137 TKY137:TKZ137 TBC137:TBD137 SRG137:SRH137 SHK137:SHL137 RXO137:RXP137 RNS137:RNT137 RDW137:RDX137 QUA137:QUB137 QKE137:QKF137 QAI137:QAJ137 PQM137:PQN137 PGQ137:PGR137 OWU137:OWV137 OMY137:OMZ137 ODC137:ODD137 NTG137:NTH137 NJK137:NJL137 MZO137:MZP137 MPS137:MPT137 MFW137:MFX137 LWA137:LWB137 LME137:LMF137 LCI137:LCJ137 KSM137:KSN137 KIQ137:KIR137 JYU137:JYV137 JOY137:JOZ137 JFC137:JFD137 IVG137:IVH137 ILK137:ILL137 IBO137:IBP137 HRS137:HRT137 HHW137:HHX137 GYA137:GYB137 GOE137:GOF137 GEI137:GEJ137 FUM137:FUN137 FKQ137:FKR137 FAU137:FAV137 EQY137:EQZ137 EHC137:EHD137 DXG137:DXH137 DNK137:DNL137 DDO137:DDP137 CTS137:CTT137 CJW137:CJX137 CAA137:CAB137 BQE137:BQF137 BGI137:BGJ137 AWM137:AWN137 AMQ137:AMR137 ACU137:ACV137 SY137:SZ137 JC137:JD137 WVS137 WLW137 BFO117:BFO118 JB190 VSA237:VSB237 VIE237:VIF237 UYI237:UYJ237 UOM237:UON237 UEQ237:UER237 TUU237:TUV237 TKY237:TKZ237 TBC237:TBD237 SRG237:SRH237 SHK237:SHL237 RXO237:RXP237 RNS237:RNT237 RDW237:RDX237 QUA237:QUB237 QKE237:QKF237 QAI237:QAJ237 PQM237:PQN237 PGQ237:PGR237 OWU237:OWV237 OMY237:OMZ237 ODC237:ODD237 NTG237:NTH237 NJK237:NJL237 MZO237:MZP237 MPS237:MPT237 MFW237:MFX237 LWA237:LWB237 LME237:LMF237 LCI237:LCJ237 KSM237:KSN237 KIQ237:KIR237 JYU237:JYV237 JOY237:JOZ237 JFC237:JFD237 IVG237:IVH237 ILK237:ILL237 IBO237:IBP237 HRS237:HRT237 HHW237:HHX237 GYA237:GYB237 GOE237:GOF237 GEI237:GEJ237 FUM237:FUN237 FKQ237:FKR237 FAU237:FAV237 EQY237:EQZ237 EHC237:EHD237 DXG237:DXH237 DNK237:DNL237 DDO237:DDP237 CTS237:CTT237 CJW237:CJX237 CAA237:CAB237 BQE237:BQF237 BGI237:BGJ237 AWM237:AWN237 AMQ237:AMR237 ACU237:ACV237 SY237:SZ237 JC237:JD237 JG237 U93 TC237 ACY237 AMU237 AWQ237 BGM237 BQI237 CAE237 CKA237 CTW237 DDS237 DNO237 DXK237 EHG237 ERC237 FAY237 FKU237 FUQ237 GEM237 GOI237 GYE237 HIA237 HRW237 IBS237 ILO237 IVK237 JFG237 JPC237 JYY237 KIU237 KSQ237 LCM237 LMI237 LWE237 MGA237 MPW237 MZS237 NJO237 NTK237 ODG237 ONC237 OWY237 PGU237 PQQ237 QAM237 QKI237 QUE237 REA237 RNW237 RXS237 SHO237 SRK237 TBG237 TLC237 TUY237 UEU237 UOQ237 UYM237 VII237 VSE237 WCA237 WLW237 WVS237 WVO237:WVP237 CTQ135 WVS365:WVS367 AWO70:AWO71 BGK70:BGK71 BQG70:BQG71 CAC70:CAC71 CJY70:CJY71 CTU70:CTU71 DDQ70:DDQ71 DNM70:DNM71 DXI70:DXI71 EHE70:EHE71 ERA70:ERA71 FAW70:FAW71 FKS70:FKS71 FUO70:FUO71 GEK70:GEK71 GOG70:GOG71 GYC70:GYC71 HHY70:HHY71 HRU70:HRU71 IBQ70:IBQ71 ILM70:ILM71 IVI70:IVI71 JFE70:JFE71 JPA70:JPA71 JYW70:JYW71 KIS70:KIS71 KSO70:KSO71 LCK70:LCK71 LMG70:LMG71 LWC70:LWC71 MFY70:MFY71 MPU70:MPU71 MZQ70:MZQ71 NJM70:NJM71 NTI70:NTI71 ODE70:ODE71 ONA70:ONA71 OWW70:OWW71 PGS70:PGS71 PQO70:PQO71 QAK70:QAK71 QKG70:QKG71 QUC70:QUC71 RDY70:RDY71 RNU70:RNU71 RXQ70:RXQ71 SHM70:SHM71 SRI70:SRI71 TBE70:TBE71 TLA70:TLA71 TUW70:TUW71 UES70:UES71 UOO70:UOO71 UYK70:UYK71 VIG70:VIG71 VSC70:VSC71 WBY70:WBY71 WLU70:WLU71 WVQ70:WVQ71 SW70:SW71 JE70:JE71 JA70:JA71 WVM70:WVM71 WLQ70:WLQ71 WBU70:WBU71 VRY70:VRY71 VIC70:VIC71 UYG70:UYG71 UOK70:UOK71 UEO70:UEO71 TUS70:TUS71 TKW70:TKW71 TBA70:TBA71 SRE70:SRE71 SHI70:SHI71 RXM70:RXM71 RNQ70:RNQ71 RDU70:RDU71 QTY70:QTY71 QKC70:QKC71 QAG70:QAG71 PQK70:PQK71 PGO70:PGO71 OWS70:OWS71 OMW70:OMW71 ODA70:ODA71 NTE70:NTE71 NJI70:NJI71 MZM70:MZM71 MPQ70:MPQ71 MFU70:MFU71 LVY70:LVY71 LMC70:LMC71 LCG70:LCG71 KSK70:KSK71 KIO70:KIO71 JYS70:JYS71 JOW70:JOW71 JFA70:JFA71 IVE70:IVE71 ILI70:ILI71 IBM70:IBM71 HRQ70:HRQ71 HHU70:HHU71 GXY70:GXY71 GOC70:GOC71 GEG70:GEG71 FUK70:FUK71 FKO70:FKO71 FAS70:FAS71 EQW70:EQW71 EHA70:EHA71 DXE70:DXE71 DNI70:DNI71 DDM70:DDM71 CTQ70:CTQ71 CJU70:CJU71 BZY70:BZY71 BQC70:BQC71 BGG70:BGG71 AWK70:AWK71 AMO70:AMO71 ACS70:ACS71 TA70:TA71 ACW70:ACW71 AMS70:AMS71 AMS355 JE355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SW28 JE28 JA28 WVM28 WLQ28 WBU28 VRY28 VIC28 UYG28 UOK28 UEO28 TUS28 TKW28 TBA28 SRE28 SHI28 RXM28 RNQ28 RDU28 QTY28 QKC28 QAG28 PQK28 PGO28 OWS28 OMW28 ODA28 NTE28 NJI28 MZM28 MPQ28 MFU28 LVY28 LMC28 LCG28 KSK28 KIO28 JYS28 JOW28 JFA28 IVE28 ILI28 IBM28 HRQ28 HHU28 GXY28 GOC28 GEG28 FUK28 FKO28 FAS28 EQW28 EHA28 DXE28 DNI28 DDM28 CTQ28 CJU28 BZY28 BQC28 BGG28 AWK28 AMO28 ACS28 TA28 ACW28 AMS28 T28 TA355 AWO31 BGK31 BQG31 CAC31 CJY31 CTU31 DDQ31 DNM31 DXI31 EHE31 ERA31 FAW31 FKS31 FUO31 GEK31 GOG31 GYC31 HHY31 HRU31 IBQ31 ILM31 IVI31 JFE31 JPA31 JYW31 KIS31 KSO31 LCK31 LMG31 LWC31 MFY31 MPU31 MZQ31 NJM31 NTI31 ODE31 ONA31 OWW31 PGS31 PQO31 QAK31 QKG31 QUC31 RDY31 RNU31 RXQ31 SHM31 SRI31 TBE31 TLA31 TUW31 UES31 UOO31 UYK31 VIG31 VSC31 WBY31 WLU31 WVQ31 SW31 JE31 JA31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TA31 ACW31 AMS31 T31 R72:R92 AWO36 BGK36 BQG36 CAC36 CJY36 CTU36 DDQ36 DNM36 DXI36 EHE36 ERA36 FAW36 FKS36 FUO36 GEK36 GOG36 GYC36 HHY36 HRU36 IBQ36 ILM36 IVI36 JFE36 JPA36 JYW36 KIS36 KSO36 LCK36 LMG36 LWC36 MFY36 MPU36 MZQ36 NJM36 NTI36 ODE36 ONA36 OWW36 PGS36 PQO36 QAK36 QKG36 QUC36 RDY36 RNU36 RXQ36 SHM36 SRI36 TBE36 TLA36 TUW36 UES36 UOO36 UYK36 VIG36 VSC36 WBY36 WLU36 WVQ36 SW36 JE36 JA36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TA36 ACW36 AMS36 T36 BGK355 AWO39 BGK39 BQG39 CAC39 CJY39 CTU39 DDQ39 DNM39 DXI39 EHE39 ERA39 FAW39 FKS39 FUO39 GEK39 GOG39 GYC39 HHY39 HRU39 IBQ39 ILM39 IVI39 JFE39 JPA39 JYW39 KIS39 KSO39 LCK39 LMG39 LWC39 MFY39 MPU39 MZQ39 NJM39 NTI39 ODE39 ONA39 OWW39 PGS39 PQO39 QAK39 QKG39 QUC39 RDY39 RNU39 RXQ39 SHM39 SRI39 TBE39 TLA39 TUW39 UES39 UOO39 UYK39 VIG39 VSC39 WBY39 WLU39 WVQ39 SW39 JE39 JA39 WVM39 WLQ39 WBU39 VRY39 VIC39 UYG39 UOK39 UEO39 TUS39 TKW39 TBA39 SRE39 SHI39 RXM39 RNQ39 RDU39 QTY39 QKC39 QAG39 PQK39 PGO39 OWS39 OMW39 ODA39 NTE39 NJI39 MZM39 MPQ39 MFU39 LVY39 LMC39 LCG39 KSK39 KIO39 JYS39 JOW39 JFA39 IVE39 ILI39 IBM39 HRQ39 HHU39 GXY39 GOC39 GEG39 FUK39 FKO39 FAS39 EQW39 EHA39 DXE39 DNI39 DDM39 CTQ39 CJU39 BZY39 BQC39 BGG39 AWK39 AMO39 ACS39 TA39 ACW39 AMS39 T39 V144:V146 DDM135 DNI135 DXE135 EHA135 EQW135 FAS135 FKO135 FUK135 GEG135 GOC135 GXY135 HHU135 HRQ135 IBM135 ILI135 IVE135 JFA135 JOW135 JYS135 KIO135 KSK135 LCG135 LMC135 LVY135 MFU135 MPQ135 MZM135 NJI135 NTE135 ODA135 OMW135 OWS135 PGO135 PQK135 QAG135 QKC135 QTY135 RDU135 RNQ135 RXM135 SHI135 SRE135 TBA135 TKW135 TUS135 UEO135 UOK135 UYG135 VIC135 VRY135 WBU135 WLQ135 WVM135 IW135 SS135 ACO135 AMK135 AWG135 BGC135 BPY135 BZU135 CJQ135 CTM135 DDI135 DNE135 DXA135 EGW135 EQS135 FAO135 FKK135 FUG135 GEC135 GNY135 GXU135 HHQ135 HRM135 IBI135 ILE135 IVA135 JEW135 JOS135 JYO135 KIK135 KSG135 LCC135 LLY135 LVU135 MFQ135 MPM135 MZI135 NJE135 NTA135 OCW135 OMS135 OWO135 PGK135 PQG135 QAC135 QJY135 QTU135 RDQ135 RNM135 RXI135 SHE135 SRA135 TAW135 TKS135 TUO135 UEK135 UOG135 UYC135 VHY135 VRU135 WBQ135 WLM135 WVI135 JA135 SW135 ACS135 AMO135 AWK135 BGG135 BQC135 BZY135 ADE184 JB147 WVM238:WVN238 WLQ238:WLR238 WBU238:WBV238 VRY238:VRZ238 VIC238:VID238 UYG238:UYH238 UOK238:UOL238 UEO238:UEP238 TUS238:TUT238 TKW238:TKX238 TBA238:TBB238 SRE238:SRF238 SHI238:SHJ238 RXM238:RXN238 RNQ238:RNR238 RDU238:RDV238 QTY238:QTZ238 QKC238:QKD238 QAG238:QAH238 PQK238:PQL238 PGO238:PGP238 OWS238:OWT238 OMW238:OMX238 ODA238:ODB238 NTE238:NTF238 NJI238:NJJ238 MZM238:MZN238 MPQ238:MPR238 MFU238:MFV238 LVY238:LVZ238 LMC238:LMD238 LCG238:LCH238 KSK238:KSL238 KIO238:KIP238 JYS238:JYT238 JOW238:JOX238 JFA238:JFB238 IVE238:IVF238 ILI238:ILJ238 IBM238:IBN238 HRQ238:HRR238 HHU238:HHV238 GXY238:GXZ238 GOC238:GOD238 GEG238:GEH238 FUK238:FUL238 FKO238:FKP238 FAS238:FAT238 EQW238:EQX238 EHA238:EHB238 DXE238:DXF238 DNI238:DNJ238 DDM238:DDN238 CTQ238:CTR238 CJU238:CJV238 BZY238:BZZ238 BQC238:BQD238 BGG238:BGH238 AWK238:AWL238 AMO238:AMP238 ACS238:ACT238 SW238:SX238 JA238:JB238 WVQ238 JE238 TA238 ACW238 AMS238 AWO238 BGK238 BQG238 CAC238 CJY238 CTU238 DDQ238 DNM238 DXI238 EHE238 ERA238 FAW238 FKS238 FUO238 GEK238 GOG238 GYC238 HHY238 HRU238 IBQ238 ILM238 IVI238 JFE238 JPA238 JYW238 KIS238 KSO238 LCK238 LMG238 LWC238 MFY238 MPU238 MZQ238 NJM238 NTI238 ODE238 ONA238 OWW238 PGS238 PQO238 QAK238 QKG238 QUC238 RDY238 RNU238 RXQ238 SHM238 SRI238 TBE238 TLA238 TUW238 UES238 UOO238 UYK238 VIG238 VSC238 WBY238 O237:O239 JO164:JO165 AWC72 BFY72 BPU72 BZQ72 CJM72 CTI72 DDE72 DNA72 DWW72 EGS72 EQO72 FAK72 FKG72 FUC72 GDY72 GNU72 GXQ72 HHM72 HRI72 IBE72 ILA72 IUW72 JES72 JOO72 JYK72 KIG72 KSC72 LBY72 LLU72 LVQ72 MFM72 MPI72 MZE72 NJA72 NSW72 OCS72 OMO72 OWK72 PGG72 PQC72 PZY72 QJU72 QTQ72 RDM72 RNI72 RXE72 SHA72 SQW72 TAS72 TKO72 TUK72 UEG72 UOC72 UXY72 VHU72 VRQ72 WBM72 WLI72 WVE72 SK72 IS72 IO72 WVA72 WLE72 WBI72 VRM72 VHQ72 UXU72 UNY72 UEC72 TUG72 TKK72 TAO72 SQS72 SGW72 RXA72 RNE72 RDI72 QTM72 QJQ72 PZU72 PPY72 PGC72 OWG72 OMK72 OCO72 NSS72 NIW72 MZA72 MPE72 MFI72 LVM72 LLQ72 LBU72 KRY72 KIC72 JYG72 JOK72 JEO72 IUS72 IKW72 IBA72 HRE72 HHI72 GXM72 GNQ72 GDU72 FTY72 FKC72 FAG72 EQK72 EGO72 DWS72 DMW72 DDA72 CTE72 CJI72 BZM72 BPQ72 BFU72 AVY72 AMC72 ACG72 SO72 ACK72 AMG72 BFO73:BFO74 BPK73:BPK74 BZG73:BZG74 CJC73:CJC74 CSY73:CSY74 DCU73:DCU74 DMQ73:DMQ74 DWM73:DWM74 EGI73:EGI74 EQE73:EQE74 FAA73:FAA74 FJW73:FJW74 FTS73:FTS74 GDO73:GDO74 GNK73:GNK74 GXG73:GXG74 HHC73:HHC74 HQY73:HQY74 IAU73:IAU74 IKQ73:IKQ74 IUM73:IUM74 JEI73:JEI74 JOE73:JOE74 JYA73:JYA74 KHW73:KHW74 KRS73:KRS74 LBO73:LBO74 LLK73:LLK74 LVG73:LVG74 MFC73:MFC74 MOY73:MOY74 MYU73:MYU74 NIQ73:NIQ74 NSM73:NSM74 OCI73:OCI74 OME73:OME74 OWA73:OWA74 PFW73:PFW74 PPS73:PPS74 PZO73:PZO74 QJK73:QJK74 QTG73:QTG74 RDC73:RDC74 RMY73:RMY74 RWU73:RWU74 SGQ73:SGQ74 SQM73:SQM74 TAI73:TAI74 TKE73:TKE74 TUA73:TUA74 UDW73:UDW74 UNS73:UNS74 UXO73:UXO74 VHK73:VHK74 VRG73:VRG74 WBC73:WBC74 WKY73:WKY74 WUU73:WUU74 SA73:SA74 II73:II74 IE73:IE74 WUQ73:WUQ74 WKU73:WKU74 WAY73:WAY74 VRC73:VRC74 VHG73:VHG74 UXK73:UXK74 UNO73:UNO74 UDS73:UDS74 TTW73:TTW74 TKA73:TKA74 TAE73:TAE74 SQI73:SQI74 SGM73:SGM74 RWQ73:RWQ74 RMU73:RMU74 RCY73:RCY74 QTC73:QTC74 QJG73:QJG74 PZK73:PZK74 PPO73:PPO74 PFS73:PFS74 OVW73:OVW74 OMA73:OMA74 OCE73:OCE74 NSI73:NSI74 NIM73:NIM74 MYQ73:MYQ74 MOU73:MOU74 MEY73:MEY74 LVC73:LVC74 LLG73:LLG74 LBK73:LBK74 KRO73:KRO74 KHS73:KHS74 JXW73:JXW74 JOA73:JOA74 JEE73:JEE74 IUI73:IUI74 IKM73:IKM74 IAQ73:IAQ74 HQU73:HQU74 HGY73:HGY74 GXC73:GXC74 GNG73:GNG74 GDK73:GDK74 FTO73:FTO74 FJS73:FJS74 EZW73:EZW74 EQA73:EQA74 EGE73:EGE74 DWI73:DWI74 DMM73:DMM74 DCQ73:DCQ74 CSU73:CSU74 CIY73:CIY74 BZC73:BZC74 BPG73:BPG74 BFK73:BFK74 AVO73:AVO74 ALS73:ALS74 ABW73:ABW74 SE73:SE74 ACA73:ACA74 AWC77 BFY77 BPU77 BZQ77 CJM77 CTI77 DDE77 DNA77 DWW77 EGS77 EQO77 FAK77 FKG77 FUC77 GDY77 GNU77 GXQ77 HHM77 HRI77 IBE77 ILA77 IUW77 JES77 JOO77 JYK77 KIG77 KSC77 LBY77 LLU77 LVQ77 MFM77 MPI77 MZE77 NJA77 NSW77 OCS77 OMO77 OWK77 PGG77 PQC77 PZY77 QJU77 QTQ77 RDM77 RNI77 RXE77 SHA77 SQW77 TAS77 TKO77 TUK77 UEG77 UOC77 UXY77 VHU77 VRQ77 WBM77 WLI77 WVE77 SK77 IS77 IO77 WVA77 WLE77 WBI77 VRM77 VHQ77 UXU77 UNY77 UEC77 TUG77 TKK77 TAO77 SQS77 SGW77 RXA77 RNE77 RDI77 QTM77 QJQ77 PZU77 PPY77 PGC77 OWG77 OMK77 OCO77 NSS77 NIW77 MZA77 MPE77 MFI77 LVM77 LLQ77 LBU77 KRY77 KIC77 JYG77 JOK77 JEO77 IUS77 IKW77 IBA77 HRE77 HHI77 GXM77 GNQ77 GDU77 FTY77 FKC77 FAG77 EQK77 EGO77 DWS77 DMW77 DDA77 CTE77 CJI77 BZM77 BPQ77 BFU77 AVY77 AMC77 ACG77 SO77 ACK77 AMG77 BFO78:BFO79 BPK78:BPK79 BZG78:BZG79 CJC78:CJC79 CSY78:CSY79 DCU78:DCU79 DMQ78:DMQ79 DWM78:DWM79 EGI78:EGI79 EQE78:EQE79 FAA78:FAA79 FJW78:FJW79 FTS78:FTS79 GDO78:GDO79 GNK78:GNK79 GXG78:GXG79 HHC78:HHC79 HQY78:HQY79 IAU78:IAU79 IKQ78:IKQ79 IUM78:IUM79 JEI78:JEI79 JOE78:JOE79 JYA78:JYA79 KHW78:KHW79 KRS78:KRS79 LBO78:LBO79 LLK78:LLK79 LVG78:LVG79 MFC78:MFC79 MOY78:MOY79 MYU78:MYU79 NIQ78:NIQ79 NSM78:NSM79 OCI78:OCI79 OME78:OME79 OWA78:OWA79 PFW78:PFW79 PPS78:PPS79 PZO78:PZO79 QJK78:QJK79 QTG78:QTG79 RDC78:RDC79 RMY78:RMY79 RWU78:RWU79 SGQ78:SGQ79 SQM78:SQM79 TAI78:TAI79 TKE78:TKE79 TUA78:TUA79 UDW78:UDW79 UNS78:UNS79 UXO78:UXO79 VHK78:VHK79 VRG78:VRG79 WBC78:WBC79 WKY78:WKY79 WUU78:WUU79 SA78:SA79 II78:II79 IE78:IE79 WUQ78:WUQ79 WKU78:WKU79 WAY78:WAY79 VRC78:VRC79 VHG78:VHG79 UXK78:UXK79 UNO78:UNO79 UDS78:UDS79 TTW78:TTW79 TKA78:TKA79 TAE78:TAE79 SQI78:SQI79 SGM78:SGM79 RWQ78:RWQ79 RMU78:RMU79 RCY78:RCY79 QTC78:QTC79 QJG78:QJG79 PZK78:PZK79 PPO78:PPO79 PFS78:PFS79 OVW78:OVW79 OMA78:OMA79 OCE78:OCE79 NSI78:NSI79 NIM78:NIM79 MYQ78:MYQ79 MOU78:MOU79 MEY78:MEY79 LVC78:LVC79 LLG78:LLG79 LBK78:LBK79 KRO78:KRO79 KHS78:KHS79 JXW78:JXW79 JOA78:JOA79 JEE78:JEE79 IUI78:IUI79 IKM78:IKM79 IAQ78:IAQ79 HQU78:HQU79 HGY78:HGY79 GXC78:GXC79 GNG78:GNG79 GDK78:GDK79 FTO78:FTO79 FJS78:FJS79 EZW78:EZW79 EQA78:EQA79 EGE78:EGE79 DWI78:DWI79 DMM78:DMM79 DCQ78:DCQ79 CSU78:CSU79 CIY78:CIY79 BZC78:BZC79 BPG78:BPG79 BFK78:BFK79 AVO78:AVO79 ALS78:ALS79 ABW78:ABW79 SE78:SE79 ACA78:ACA79 ALW78:ALW79 AMG82 AWC82 BFY82 BPU82 BZQ82 CJM82 CTI82 DDE82 DNA82 DWW82 EGS82 EQO82 FAK82 FKG82 FUC82 GDY82 GNU82 GXQ82 HHM82 HRI82 IBE82 ILA82 IUW82 JES82 JOO82 JYK82 KIG82 KSC82 LBY82 LLU82 LVQ82 MFM82 MPI82 MZE82 NJA82 NSW82 OCS82 OMO82 OWK82 PGG82 PQC82 PZY82 QJU82 QTQ82 RDM82 RNI82 RXE82 SHA82 SQW82 TAS82 TKO82 TUK82 UEG82 UOC82 UXY82 VHU82 VRQ82 WBM82 WLI82 WVE82 SK82 IS82 IO82 WVA82 WLE82 WBI82 VRM82 VHQ82 UXU82 UNY82 UEC82 TUG82 TKK82 TAO82 SQS82 SGW82 RXA82 RNE82 RDI82 QTM82 QJQ82 PZU82 PPY82 PGC82 OWG82 OMK82 OCO82 NSS82 NIW82 MZA82 MPE82 MFI82 LVM82 LLQ82 LBU82 KRY82 KIC82 JYG82 JOK82 JEO82 IUS82 IKW82 IBA82 HRE82 HHI82 GXM82 GNQ82 GDU82 FTY82 FKC82 FAG82 EQK82 EGO82 DWS82 DMW82 DDA82 CTE82 CJI82 BZM82 BPQ82 BFU82 AVY82 AMC82 ACG82 SO82 ACK82 BFO83:BFO84 BPK83:BPK84 BZG83:BZG84 CJC83:CJC84 CSY83:CSY84 DCU83:DCU84 DMQ83:DMQ84 DWM83:DWM84 EGI83:EGI84 EQE83:EQE84 FAA83:FAA84 FJW83:FJW84 FTS83:FTS84 GDO83:GDO84 GNK83:GNK84 GXG83:GXG84 HHC83:HHC84 HQY83:HQY84 IAU83:IAU84 IKQ83:IKQ84 IUM83:IUM84 JEI83:JEI84 JOE83:JOE84 JYA83:JYA84 KHW83:KHW84 KRS83:KRS84 LBO83:LBO84 LLK83:LLK84 LVG83:LVG84 MFC83:MFC84 MOY83:MOY84 MYU83:MYU84 NIQ83:NIQ84 NSM83:NSM84 OCI83:OCI84 OME83:OME84 OWA83:OWA84 PFW83:PFW84 PPS83:PPS84 PZO83:PZO84 QJK83:QJK84 QTG83:QTG84 RDC83:RDC84 RMY83:RMY84 RWU83:RWU84 SGQ83:SGQ84 SQM83:SQM84 TAI83:TAI84 TKE83:TKE84 TUA83:TUA84 UDW83:UDW84 UNS83:UNS84 UXO83:UXO84 VHK83:VHK84 VRG83:VRG84 WBC83:WBC84 WKY83:WKY84 WUU83:WUU84 SA83:SA84 II83:II84 IE83:IE84 WUQ83:WUQ84 WKU83:WKU84 WAY83:WAY84 VRC83:VRC84 VHG83:VHG84 UXK83:UXK84 UNO83:UNO84 UDS83:UDS84 TTW83:TTW84 TKA83:TKA84 TAE83:TAE84 SQI83:SQI84 SGM83:SGM84 RWQ83:RWQ84 RMU83:RMU84 RCY83:RCY84 QTC83:QTC84 QJG83:QJG84 PZK83:PZK84 PPO83:PPO84 PFS83:PFS84 OVW83:OVW84 OMA83:OMA84 OCE83:OCE84 NSI83:NSI84 NIM83:NIM84 MYQ83:MYQ84 MOU83:MOU84 MEY83:MEY84 LVC83:LVC84 LLG83:LLG84 LBK83:LBK84 KRO83:KRO84 KHS83:KHS84 JXW83:JXW84 JOA83:JOA84 JEE83:JEE84 IUI83:IUI84 IKM83:IKM84 IAQ83:IAQ84 HQU83:HQU84 HGY83:HGY84 GXC83:GXC84 GNG83:GNG84 GDK83:GDK84 FTO83:FTO84 FJS83:FJS84 EZW83:EZW84 EQA83:EQA84 EGE83:EGE84 DWI83:DWI84 DMM83:DMM84 DCQ83:DCQ84 CSU83:CSU84 CIY83:CIY84 BZC83:BZC84 BPG83:BPG84 BFK83:BFK84 AVO83:AVO84 ALS83:ALS84 ABW83:ABW84 SE83:SE84 ACA83:ACA84 ALW83:ALW84 ACK87:ACK88 AMG87:AMG88 AWC87:AWC88 BFY87:BFY88 BPU87:BPU88 BZQ87:BZQ88 CJM87:CJM88 CTI87:CTI88 DDE87:DDE88 DNA87:DNA88 DWW87:DWW88 EGS87:EGS88 EQO87:EQO88 FAK87:FAK88 FKG87:FKG88 FUC87:FUC88 GDY87:GDY88 GNU87:GNU88 GXQ87:GXQ88 HHM87:HHM88 HRI87:HRI88 IBE87:IBE88 ILA87:ILA88 IUW87:IUW88 JES87:JES88 JOO87:JOO88 JYK87:JYK88 KIG87:KIG88 KSC87:KSC88 LBY87:LBY88 LLU87:LLU88 LVQ87:LVQ88 MFM87:MFM88 MPI87:MPI88 MZE87:MZE88 NJA87:NJA88 NSW87:NSW88 OCS87:OCS88 OMO87:OMO88 OWK87:OWK88 PGG87:PGG88 PQC87:PQC88 PZY87:PZY88 QJU87:QJU88 QTQ87:QTQ88 RDM87:RDM88 RNI87:RNI88 RXE87:RXE88 SHA87:SHA88 SQW87:SQW88 TAS87:TAS88 TKO87:TKO88 TUK87:TUK88 UEG87:UEG88 UOC87:UOC88 UXY87:UXY88 VHU87:VHU88 VRQ87:VRQ88 WBM87:WBM88 WLI87:WLI88 WVE87:WVE88 SK87:SK88 IS87:IS88 IO87:IO88 WVA87:WVA88 WLE87:WLE88 WBI87:WBI88 VRM87:VRM88 VHQ87:VHQ88 UXU87:UXU88 UNY87:UNY88 UEC87:UEC88 TUG87:TUG88 TKK87:TKK88 TAO87:TAO88 SQS87:SQS88 SGW87:SGW88 RXA87:RXA88 RNE87:RNE88 RDI87:RDI88 QTM87:QTM88 QJQ87:QJQ88 PZU87:PZU88 PPY87:PPY88 PGC87:PGC88 OWG87:OWG88 OMK87:OMK88 OCO87:OCO88 NSS87:NSS88 NIW87:NIW88 MZA87:MZA88 MPE87:MPE88 MFI87:MFI88 LVM87:LVM88 LLQ87:LLQ88 LBU87:LBU88 KRY87:KRY88 KIC87:KIC88 JYG87:JYG88 JOK87:JOK88 JEO87:JEO88 IUS87:IUS88 IKW87:IKW88 IBA87:IBA88 HRE87:HRE88 HHI87:HHI88 GXM87:GXM88 GNQ87:GNQ88 GDU87:GDU88 FTY87:FTY88 FKC87:FKC88 FAG87:FAG88 EQK87:EQK88 EGO87:EGO88 DWS87:DWS88 DMW87:DMW88 DDA87:DDA88 CTE87:CTE88 CJI87:CJI88 BZM87:BZM88 BPQ87:BPQ88 BFU87:BFU88 AVY87:AVY88 AMC87:AMC88 ACG87:ACG88 SO87:SO88 BFO89 BPK89 BZG89 CJC89 CSY89 DCU89 DMQ89 DWM89 EGI89 EQE89 FAA89 FJW89 FTS89 GDO89 GNK89 GXG89 HHC89 HQY89 IAU89 IKQ89 IUM89 JEI89 JOE89 JYA89 KHW89 KRS89 LBO89 LLK89 LVG89 MFC89 MOY89 MYU89 NIQ89 NSM89 OCI89 OME89 OWA89 PFW89 PPS89 PZO89 QJK89 QTG89 RDC89 RMY89 RWU89 SGQ89 SQM89 TAI89 TKE89 TUA89 UDW89 UNS89 UXO89 VHK89 VRG89 WBC89 WKY89 WUU89 SA89 II89 IE89 WUQ89 WKU89 WAY89 VRC89 VHG89 UXK89 UNO89 UDS89 TTW89 TKA89 TAE89 SQI89 SGM89 RWQ89 RMU89 RCY89 QTC89 QJG89 PZK89 PPO89 PFS89 OVW89 OMA89 OCE89 NSI89 NIM89 MYQ89 MOU89 MEY89 LVC89 LLG89 LBK89 KRO89 KHS89 JXW89 JOA89 JEE89 IUI89 IKM89 IAQ89 HQU89 HGY89 GXC89 GNG89 GDK89 FTO89 FJS89 EZW89 EQA89 EGE89 DWI89 DMM89 DCQ89 CSU89 CIY89 BZC89 BPG89 BFK89 AVO89 ALS89 ABW89 SE89 ACA89 SO91 ACK91 AMG91 AWC91 BFY91 BPU91 BZQ91 CJM91 CTI91 DDE91 DNA91 DWW91 EGS91 EQO91 FAK91 FKG91 FUC91 GDY91 GNU91 GXQ91 HHM91 HRI91 IBE91 ILA91 IUW91 JES91 JOO91 JYK91 KIG91 KSC91 LBY91 LLU91 LVQ91 MFM91 MPI91 MZE91 NJA91 NSW91 OCS91 OMO91 OWK91 PGG91 PQC91 PZY91 QJU91 QTQ91 RDM91 RNI91 RXE91 SHA91 SQW91 TAS91 TKO91 TUK91 UEG91 UOC91 UXY91 VHU91 VRQ91 WBM91 WLI91 WVE91 SK91 IS91 IO91 WVA91 WLE91 WBI91 VRM91 VHQ91 UXU91 UNY91 UEC91 TUG91 TKK91 TAO91 SQS91 SGW91 RXA91 RNE91 RDI91 QTM91 QJQ91 PZU91 PPY91 PGC91 OWG91 OMK91 OCO91 NSS91 NIW91 MZA91 MPE91 MFI91 LVM91 LLQ91 LBU91 KRY91 KIC91 JYG91 JOK91 JEO91 IUS91 IKW91 IBA91 HRE91 HHI91 GXM91 GNQ91 GDU91 FTY91 FKC91 FAG91 EQK91 EGO91 DWS91 DMW91 DDA91 CTE91 CJI91 BZM91 BPQ91 BFU91 AVY91 AMC91 ACG91 BFO92 BPK92 BZG92 CJC92 CSY92 DCU92 DMQ92 DWM92 EGI92 EQE92 FAA92 FJW92 FTS92 GDO92 GNK92 GXG92 HHC92 HQY92 IAU92 IKQ92 IUM92 JEI92 JOE92 JYA92 KHW92 KRS92 LBO92 LLK92 LVG92 MFC92 MOY92 MYU92 NIQ92 NSM92 OCI92 OME92 OWA92 PFW92 PPS92 PZO92 QJK92 QTG92 RDC92 RMY92 RWU92 SGQ92 SQM92 TAI92 TKE92 TUA92 UDW92 UNS92 UXO92 VHK92 VRG92 WBC92 WKY92 WUU92 SA92 II92 IE92 WUQ92 WKU92 WAY92 VRC92 VHG92 UXK92 UNO92 UDS92 TTW92 TKA92 TAE92 SQI92 SGM92 RWQ92 RMU92 RCY92 QTC92 QJG92 PZK92 PPO92 PFS92 OVW92 OMA92 OCE92 NSI92 NIM92 MYQ92 MOU92 MEY92 LVC92 LLG92 LBK92 KRO92 KHS92 JXW92 JOA92 JEE92 IUI92 IKM92 IAQ92 HQU92 HGY92 GXC92 GNG92 GDK92 FTO92 FJS92 EZW92 EQA92 EGE92 DWI92 DMM92 DCQ92 CSU92 CIY92 BZC92 BPG92 BFK92 AVO92 ALS92 ABW92 SE92 ACA92 ALW92 ACG94 SO94 ACK94 AMG94 AWC94 BFY94 BPU94 BZQ94 CJM94 CTI94 DDE94 DNA94 DWW94 EGS94 EQO94 FAK94 FKG94 FUC94 GDY94 GNU94 GXQ94 HHM94 HRI94 IBE94 ILA94 IUW94 JES94 JOO94 JYK94 KIG94 KSC94 LBY94 LLU94 LVQ94 MFM94 MPI94 MZE94 NJA94 NSW94 OCS94 OMO94 OWK94 PGG94 PQC94 PZY94 QJU94 QTQ94 RDM94 RNI94 RXE94 SHA94 SQW94 TAS94 TKO94 TUK94 UEG94 UOC94 UXY94 VHU94 VRQ94 WBM94 WLI94 WVE94 SK94 IS94 IO94 WVA94 WLE94 WBI94 VRM94 VHQ94 UXU94 UNY94 UEC94 TUG94 TKK94 TAO94 SQS94 SGW94 RXA94 RNE94 RDI94 QTM94 QJQ94 PZU94 PPY94 PGC94 OWG94 OMK94 OCO94 NSS94 NIW94 MZA94 MPE94 MFI94 LVM94 LLQ94 LBU94 KRY94 KIC94 JYG94 JOK94 JEO94 IUS94 IKW94 IBA94 HRE94 HHI94 GXM94 GNQ94 GDU94 FTY94 FKC94 FAG94 EQK94 EGO94 DWS94 DMW94 DDA94 CTE94 CJI94 BZM94 BPQ94 BFU94 AVY94 AMC94 BFO95:BFO96 BPK95:BPK96 BZG95:BZG96 CJC95:CJC96 CSY95:CSY96 DCU95:DCU96 DMQ95:DMQ96 DWM95:DWM96 EGI95:EGI96 EQE95:EQE96 FAA95:FAA96 FJW95:FJW96 FTS95:FTS96 GDO95:GDO96 GNK95:GNK96 GXG95:GXG96 HHC95:HHC96 HQY95:HQY96 IAU95:IAU96 IKQ95:IKQ96 IUM95:IUM96 JEI95:JEI96 JOE95:JOE96 JYA95:JYA96 KHW95:KHW96 KRS95:KRS96 LBO95:LBO96 LLK95:LLK96 LVG95:LVG96 MFC95:MFC96 MOY95:MOY96 MYU95:MYU96 NIQ95:NIQ96 NSM95:NSM96 OCI95:OCI96 OME95:OME96 OWA95:OWA96 PFW95:PFW96 PPS95:PPS96 PZO95:PZO96 QJK95:QJK96 QTG95:QTG96 RDC95:RDC96 RMY95:RMY96 RWU95:RWU96 SGQ95:SGQ96 SQM95:SQM96 TAI95:TAI96 TKE95:TKE96 TUA95:TUA96 UDW95:UDW96 UNS95:UNS96 UXO95:UXO96 VHK95:VHK96 VRG95:VRG96 WBC95:WBC96 WKY95:WKY96 WUU95:WUU96 SA95:SA96 II95:II96 IE95:IE96 WUQ95:WUQ96 WKU95:WKU96 WAY95:WAY96 VRC95:VRC96 VHG95:VHG96 UXK95:UXK96 UNO95:UNO96 UDS95:UDS96 TTW95:TTW96 TKA95:TKA96 TAE95:TAE96 SQI95:SQI96 SGM95:SGM96 RWQ95:RWQ96 RMU95:RMU96 RCY95:RCY96 QTC95:QTC96 QJG95:QJG96 PZK95:PZK96 PPO95:PPO96 PFS95:PFS96 OVW95:OVW96 OMA95:OMA96 OCE95:OCE96 NSI95:NSI96 NIM95:NIM96 MYQ95:MYQ96 MOU95:MOU96 MEY95:MEY96 LVC95:LVC96 LLG95:LLG96 LBK95:LBK96 KRO95:KRO96 KHS95:KHS96 JXW95:JXW96 JOA95:JOA96 JEE95:JEE96 IUI95:IUI96 IKM95:IKM96 IAQ95:IAQ96 HQU95:HQU96 HGY95:HGY96 GXC95:GXC96 GNG95:GNG96 GDK95:GDK96 FTO95:FTO96 FJS95:FJS96 EZW95:EZW96 EQA95:EQA96 EGE95:EGE96 DWI95:DWI96 DMM95:DMM96 DCQ95:DCQ96 CSU95:CSU96 CIY95:CIY96 BZC95:BZC96 BPG95:BPG96 BFK95:BFK96 AVO95:AVO96 ALS95:ALS96 ABW95:ABW96 SE95:SE96 ACA95:ACA96 ALW95:ALW96 AMC98 ACG98 SO98 ACK98 AMG98 AWC98 BFY98 BPU98 BZQ98 CJM98 CTI98 DDE98 DNA98 DWW98 EGS98 EQO98 FAK98 FKG98 FUC98 GDY98 GNU98 GXQ98 HHM98 HRI98 IBE98 ILA98 IUW98 JES98 JOO98 JYK98 KIG98 KSC98 LBY98 LLU98 LVQ98 MFM98 MPI98 MZE98 NJA98 NSW98 OCS98 OMO98 OWK98 PGG98 PQC98 PZY98 QJU98 QTQ98 RDM98 RNI98 RXE98 SHA98 SQW98 TAS98 TKO98 TUK98 UEG98 UOC98 UXY98 VHU98 VRQ98 WBM98 WLI98 WVE98 SK98 IS98 IO98 WVA98 WLE98 WBI98 VRM98 VHQ98 UXU98 UNY98 UEC98 TUG98 TKK98 TAO98 SQS98 SGW98 RXA98 RNE98 RDI98 QTM98 QJQ98 PZU98 PPY98 PGC98 OWG98 OMK98 OCO98 NSS98 NIW98 MZA98 MPE98 MFI98 LVM98 LLQ98 LBU98 KRY98 KIC98 JYG98 JOK98 JEO98 IUS98 IKW98 IBA98 HRE98 HHI98 GXM98 GNQ98 GDU98 FTY98 FKC98 FAG98 EQK98 EGO98 DWS98 DMW98 DDA98 CTE98 CJI98 BZM98 BPQ98 BFU98 AVY98 BFO99:BFO100 BPK99:BPK100 BZG99:BZG100 CJC99:CJC100 CSY99:CSY100 DCU99:DCU100 DMQ99:DMQ100 DWM99:DWM100 EGI99:EGI100 EQE99:EQE100 FAA99:FAA100 FJW99:FJW100 FTS99:FTS100 GDO99:GDO100 GNK99:GNK100 GXG99:GXG100 HHC99:HHC100 HQY99:HQY100 IAU99:IAU100 IKQ99:IKQ100 IUM99:IUM100 JEI99:JEI100 JOE99:JOE100 JYA99:JYA100 KHW99:KHW100 KRS99:KRS100 LBO99:LBO100 LLK99:LLK100 LVG99:LVG100 MFC99:MFC100 MOY99:MOY100 MYU99:MYU100 NIQ99:NIQ100 NSM99:NSM100 OCI99:OCI100 OME99:OME100 OWA99:OWA100 PFW99:PFW100 PPS99:PPS100 PZO99:PZO100 QJK99:QJK100 QTG99:QTG100 RDC99:RDC100 RMY99:RMY100 RWU99:RWU100 SGQ99:SGQ100 SQM99:SQM100 TAI99:TAI100 TKE99:TKE100 TUA99:TUA100 UDW99:UDW100 UNS99:UNS100 UXO99:UXO100 VHK99:VHK100 VRG99:VRG100 WBC99:WBC100 WKY99:WKY100 WUU99:WUU100 SA99:SA100 II99:II100 IE99:IE100 WUQ99:WUQ100 WKU99:WKU100 WAY99:WAY100 VRC99:VRC100 VHG99:VHG100 UXK99:UXK100 UNO99:UNO100 UDS99:UDS100 TTW99:TTW100 TKA99:TKA100 TAE99:TAE100 SQI99:SQI100 SGM99:SGM100 RWQ99:RWQ100 RMU99:RMU100 RCY99:RCY100 QTC99:QTC100 QJG99:QJG100 PZK99:PZK100 PPO99:PPO100 PFS99:PFS100 OVW99:OVW100 OMA99:OMA100 OCE99:OCE100 NSI99:NSI100 NIM99:NIM100 MYQ99:MYQ100 MOU99:MOU100 MEY99:MEY100 LVC99:LVC100 LLG99:LLG100 LBK99:LBK100 KRO99:KRO100 KHS99:KHS100 JXW99:JXW100 JOA99:JOA100 JEE99:JEE100 IUI99:IUI100 IKM99:IKM100 IAQ99:IAQ100 HQU99:HQU100 HGY99:HGY100 GXC99:GXC100 GNG99:GNG100 GDK99:GDK100 FTO99:FTO100 FJS99:FJS100 EZW99:EZW100 EQA99:EQA100 EGE99:EGE100 DWI99:DWI100 DMM99:DMM100 DCQ99:DCQ100 CSU99:CSU100 CIY99:CIY100 BZC99:BZC100 BPG99:BPG100 BFK99:BFK100 AVO99:AVO100 ALS99:ALS100 ABW99:ABW100 SE99:SE100 ACA99:ACA100 ALW99:ALW100 AVY103 AMC103 ACG103 SO103 ACK103 AMG103 AWC103 BFY103 BPU103 BZQ103 CJM103 CTI103 DDE103 DNA103 DWW103 EGS103 EQO103 FAK103 FKG103 FUC103 GDY103 GNU103 GXQ103 HHM103 HRI103 IBE103 ILA103 IUW103 JES103 JOO103 JYK103 KIG103 KSC103 LBY103 LLU103 LVQ103 MFM103 MPI103 MZE103 NJA103 NSW103 OCS103 OMO103 OWK103 PGG103 PQC103 PZY103 QJU103 QTQ103 RDM103 RNI103 RXE103 SHA103 SQW103 TAS103 TKO103 TUK103 UEG103 UOC103 UXY103 VHU103 VRQ103 WBM103 WLI103 WVE103 SK103 IS103 IO103 WVA103 WLE103 WBI103 VRM103 VHQ103 UXU103 UNY103 UEC103 TUG103 TKK103 TAO103 SQS103 SGW103 RXA103 RNE103 RDI103 QTM103 QJQ103 PZU103 PPY103 PGC103 OWG103 OMK103 OCO103 NSS103 NIW103 MZA103 MPE103 MFI103 LVM103 LLQ103 LBU103 KRY103 KIC103 JYG103 JOK103 JEO103 IUS103 IKW103 IBA103 HRE103 HHI103 GXM103 GNQ103 GDU103 FTY103 FKC103 FAG103 EQK103 EGO103 DWS103 DMW103 DDA103 CTE103 CJI103 BZM103 BPQ103 BFU103 BFO104:BFO105 BPK104:BPK105 BZG104:BZG105 CJC104:CJC105 CSY104:CSY105 DCU104:DCU105 DMQ104:DMQ105 DWM104:DWM105 EGI104:EGI105 EQE104:EQE105 FAA104:FAA105 FJW104:FJW105 FTS104:FTS105 GDO104:GDO105 GNK104:GNK105 GXG104:GXG105 HHC104:HHC105 HQY104:HQY105 IAU104:IAU105 IKQ104:IKQ105 IUM104:IUM105 JEI104:JEI105 JOE104:JOE105 JYA104:JYA105 KHW104:KHW105 KRS104:KRS105 LBO104:LBO105 LLK104:LLK105 LVG104:LVG105 MFC104:MFC105 MOY104:MOY105 MYU104:MYU105 NIQ104:NIQ105 NSM104:NSM105 OCI104:OCI105 OME104:OME105 OWA104:OWA105 PFW104:PFW105 PPS104:PPS105 PZO104:PZO105 QJK104:QJK105 QTG104:QTG105 RDC104:RDC105 RMY104:RMY105 RWU104:RWU105 SGQ104:SGQ105 SQM104:SQM105 TAI104:TAI105 TKE104:TKE105 TUA104:TUA105 UDW104:UDW105 UNS104:UNS105 UXO104:UXO105 VHK104:VHK105 VRG104:VRG105 WBC104:WBC105 WKY104:WKY105 WUU104:WUU105 SA104:SA105 II104:II105 IE104:IE105 WUQ104:WUQ105 WKU104:WKU105 WAY104:WAY105 VRC104:VRC105 VHG104:VHG105 UXK104:UXK105 UNO104:UNO105 UDS104:UDS105 TTW104:TTW105 TKA104:TKA105 TAE104:TAE105 SQI104:SQI105 SGM104:SGM105 RWQ104:RWQ105 RMU104:RMU105 RCY104:RCY105 QTC104:QTC105 QJG104:QJG105 PZK104:PZK105 PPO104:PPO105 PFS104:PFS105 OVW104:OVW105 OMA104:OMA105 OCE104:OCE105 NSI104:NSI105 NIM104:NIM105 MYQ104:MYQ105 MOU104:MOU105 MEY104:MEY105 LVC104:LVC105 LLG104:LLG105 LBK104:LBK105 KRO104:KRO105 KHS104:KHS105 JXW104:JXW105 JOA104:JOA105 JEE104:JEE105 IUI104:IUI105 IKM104:IKM105 IAQ104:IAQ105 HQU104:HQU105 HGY104:HGY105 GXC104:GXC105 GNG104:GNG105 GDK104:GDK105 FTO104:FTO105 FJS104:FJS105 EZW104:EZW105 EQA104:EQA105 EGE104:EGE105 DWI104:DWI105 DMM104:DMM105 DCQ104:DCQ105 CSU104:CSU105 CIY104:CIY105 BZC104:BZC105 BPG104:BPG105 BFK104:BFK105 AVO104:AVO105 ALS104:ALS105 ABW104:ABW105 SE104:SE105 ACA104:ACA105 ALW104:ALW105 BFU107 JB231 BZM116 AVY107 AMC107 ACG107 SO107 ACK107 AMG107 AWC107 BFY107 BPU107 BZQ107 CJM107 CTI107 DDE107 DNA107 DWW107 EGS107 EQO107 FAK107 FKG107 FUC107 GDY107 GNU107 GXQ107 HHM107 HRI107 IBE107 ILA107 IUW107 JES107 JOO107 JYK107 KIG107 KSC107 LBY107 LLU107 LVQ107 MFM107 MPI107 MZE107 NJA107 NSW107 OCS107 OMO107 OWK107 PGG107 PQC107 PZY107 QJU107 QTQ107 RDM107 RNI107 RXE107 SHA107 SQW107 TAS107 TKO107 TUK107 UEG107 UOC107 UXY107 VHU107 VRQ107 WBM107 WLI107 WVE107 SK107 IS107 IO107 WVA107 WLE107 WBI107 VRM107 VHQ107 UXU107 UNY107 UEC107 TUG107 TKK107 TAO107 SQS107 SGW107 RXA107 RNE107 RDI107 QTM107 QJQ107 PZU107 PPY107 PGC107 OWG107 OMK107 OCO107 NSS107 NIW107 MZA107 MPE107 MFI107 LVM107 LLQ107 LBU107 KRY107 KIC107 JYG107 JOK107 JEO107 IUS107 IKW107 IBA107 HRE107 HHI107 GXM107 GNQ107 GDU107 FTY107 FKC107 FAG107 EQK107 EGO107 DWS107 DMW107 DDA107 CTE107 CJI107 BZM107 BPQ107 BFO108:BFO109 BPK108:BPK109 BZG108:BZG109 CJC108:CJC109 CSY108:CSY109 DCU108:DCU109 DMQ108:DMQ109 DWM108:DWM109 EGI108:EGI109 EQE108:EQE109 FAA108:FAA109 FJW108:FJW109 FTS108:FTS109 GDO108:GDO109 GNK108:GNK109 GXG108:GXG109 HHC108:HHC109 HQY108:HQY109 IAU108:IAU109 IKQ108:IKQ109 IUM108:IUM109 JEI108:JEI109 JOE108:JOE109 JYA108:JYA109 KHW108:KHW109 KRS108:KRS109 LBO108:LBO109 LLK108:LLK109 LVG108:LVG109 MFC108:MFC109 MOY108:MOY109 MYU108:MYU109 NIQ108:NIQ109 NSM108:NSM109 OCI108:OCI109 OME108:OME109 OWA108:OWA109 PFW108:PFW109 PPS108:PPS109 PZO108:PZO109 QJK108:QJK109 QTG108:QTG109 RDC108:RDC109 RMY108:RMY109 RWU108:RWU109 SGQ108:SGQ109 SQM108:SQM109 TAI108:TAI109 TKE108:TKE109 TUA108:TUA109 UDW108:UDW109 UNS108:UNS109 UXO108:UXO109 VHK108:VHK109 VRG108:VRG109 WBC108:WBC109 WKY108:WKY109 WUU108:WUU109 SA108:SA109 II108:II109 IE108:IE109 WUQ108:WUQ109 WKU108:WKU109 WAY108:WAY109 VRC108:VRC109 VHG108:VHG109 UXK108:UXK109 UNO108:UNO109 UDS108:UDS109 TTW108:TTW109 TKA108:TKA109 TAE108:TAE109 SQI108:SQI109 SGM108:SGM109 RWQ108:RWQ109 RMU108:RMU109 RCY108:RCY109 QTC108:QTC109 QJG108:QJG109 PZK108:PZK109 PPO108:PPO109 PFS108:PFS109 OVW108:OVW109 OMA108:OMA109 OCE108:OCE109 NSI108:NSI109 NIM108:NIM109 MYQ108:MYQ109 MOU108:MOU109 MEY108:MEY109 LVC108:LVC109 LLG108:LLG109 LBK108:LBK109 KRO108:KRO109 KHS108:KHS109 JXW108:JXW109 JOA108:JOA109 JEE108:JEE109 IUI108:IUI109 IKM108:IKM109 IAQ108:IAQ109 HQU108:HQU109 HGY108:HGY109 GXC108:GXC109 GNG108:GNG109 GDK108:GDK109 FTO108:FTO109 FJS108:FJS109 EZW108:EZW109 EQA108:EQA109 EGE108:EGE109 DWI108:DWI109 DMM108:DMM109 DCQ108:DCQ109 CSU108:CSU109 CIY108:CIY109 BZC108:BZC109 BPG108:BPG109 BFK108:BFK109 AVO108:AVO109 ALS108:ALS109 ABW108:ABW109 SE108:SE109 ACA108:ACA109 ALW108:ALW109 BPQ111 BFU111 AVY111 AMC111 ACG111 SO111 ACK111 AMG111 AWC111 BFY111 BPU111 BZQ111 CJM111 CTI111 DDE111 DNA111 DWW111 EGS111 EQO111 FAK111 FKG111 FUC111 GDY111 GNU111 GXQ111 HHM111 HRI111 IBE111 ILA111 IUW111 JES111 JOO111 JYK111 KIG111 KSC111 LBY111 LLU111 LVQ111 MFM111 MPI111 MZE111 NJA111 NSW111 OCS111 OMO111 OWK111 PGG111 PQC111 PZY111 QJU111 QTQ111 RDM111 RNI111 RXE111 SHA111 SQW111 TAS111 TKO111 TUK111 UEG111 UOC111 UXY111 VHU111 VRQ111 WBM111 WLI111 WVE111 SK111 IS111 IO111 WVA111 WLE111 WBI111 VRM111 VHQ111 UXU111 UNY111 UEC111 TUG111 TKK111 TAO111 SQS111 SGW111 RXA111 RNE111 RDI111 QTM111 QJQ111 PZU111 PPY111 PGC111 OWG111 OMK111 OCO111 NSS111 NIW111 MZA111 MPE111 MFI111 LVM111 LLQ111 LBU111 KRY111 KIC111 JYG111 JOK111 JEO111 IUS111 IKW111 IBA111 HRE111 HHI111 GXM111 GNQ111 GDU111 FTY111 FKC111 FAG111 EQK111 EGO111 DWS111 DMW111 DDA111 CTE111 CJI111 BZM111 BFO112:BFO113 BPK112:BPK113 BZG112:BZG113 CJC112:CJC113 CSY112:CSY113 DCU112:DCU113 DMQ112:DMQ113 DWM112:DWM113 EGI112:EGI113 EQE112:EQE113 FAA112:FAA113 FJW112:FJW113 FTS112:FTS113 GDO112:GDO113 GNK112:GNK113 GXG112:GXG113 HHC112:HHC113 HQY112:HQY113 IAU112:IAU113 IKQ112:IKQ113 IUM112:IUM113 JEI112:JEI113 JOE112:JOE113 JYA112:JYA113 KHW112:KHW113 KRS112:KRS113 LBO112:LBO113 LLK112:LLK113 LVG112:LVG113 MFC112:MFC113 MOY112:MOY113 MYU112:MYU113 NIQ112:NIQ113 NSM112:NSM113 OCI112:OCI113 OME112:OME113 OWA112:OWA113 PFW112:PFW113 PPS112:PPS113 PZO112:PZO113 QJK112:QJK113 QTG112:QTG113 RDC112:RDC113 RMY112:RMY113 RWU112:RWU113 SGQ112:SGQ113 SQM112:SQM113 TAI112:TAI113 TKE112:TKE113 TUA112:TUA113 UDW112:UDW113 UNS112:UNS113 UXO112:UXO113 VHK112:VHK113 VRG112:VRG113 WBC112:WBC113 WKY112:WKY113 WUU112:WUU113 SA112:SA113 II112:II113 IE112:IE113 WUQ112:WUQ113 WKU112:WKU113 WAY112:WAY113 VRC112:VRC113 VHG112:VHG113 UXK112:UXK113 UNO112:UNO113 UDS112:UDS113 TTW112:TTW113 TKA112:TKA113 TAE112:TAE113 SQI112:SQI113 SGM112:SGM113 RWQ112:RWQ113 RMU112:RMU113 RCY112:RCY113 QTC112:QTC113 QJG112:QJG113 PZK112:PZK113 PPO112:PPO113 PFS112:PFS113 OVW112:OVW113 OMA112:OMA113 OCE112:OCE113 NSI112:NSI113 NIM112:NIM113 MYQ112:MYQ113 MOU112:MOU113 MEY112:MEY113 LVC112:LVC113 LLG112:LLG113 LBK112:LBK113 KRO112:KRO113 KHS112:KHS113 JXW112:JXW113 JOA112:JOA113 JEE112:JEE113 IUI112:IUI113 IKM112:IKM113 IAQ112:IAQ113 HQU112:HQU113 HGY112:HGY113 GXC112:GXC113 GNG112:GNG113 GDK112:GDK113 FTO112:FTO113 FJS112:FJS113 EZW112:EZW113 EQA112:EQA113 EGE112:EGE113 DWI112:DWI113 DMM112:DMM113 DCQ112:DCQ113 CSU112:CSU113 CIY112:CIY113 BZC112:BZC113 BPG112:BPG113 BFK112:BFK113 AVO112:AVO113 ALS112:ALS113 ABW112:ABW113 SE112:SE113 ACA112:ACA113 ALW112:ALW113 ALW73:ALW74 CJI116 BPK117:BPK118 BZG117:BZG118 CJC117:CJC118 CSY117:CSY118 DCU117:DCU118 DMQ117:DMQ118 DWM117:DWM118 EGI117:EGI118 EQE117:EQE118 FAA117:FAA118 FJW117:FJW118 FTS117:FTS118 GDO117:GDO118 GNK117:GNK118 GXG117:GXG118 HHC117:HHC118 HQY117:HQY118 IAU117:IAU118 IKQ117:IKQ118 IUM117:IUM118 JEI117:JEI118 JOE117:JOE118 JYA117:JYA118 KHW117:KHW118 KRS117:KRS118 LBO117:LBO118 LLK117:LLK118 LVG117:LVG118 MFC117:MFC118 MOY117:MOY118 MYU117:MYU118 NIQ117:NIQ118 NSM117:NSM118 OCI117:OCI118 OME117:OME118 OWA117:OWA118 PFW117:PFW118 PPS117:PPS118 PZO117:PZO118 QJK117:QJK118 QTG117:QTG118 RDC117:RDC118 RMY117:RMY118 RWU117:RWU118 SGQ117:SGQ118 SQM117:SQM118 TAI117:TAI118 TKE117:TKE118 TUA117:TUA118 UDW117:UDW118 UNS117:UNS118 UXO117:UXO118 VHK117:VHK118 VRG117:VRG118 WBC117:WBC118 WKY117:WKY118 WUU117:WUU118 SA117:SA118 II117:II118 IE117:IE118 WUQ117:WUQ118 WKU117:WKU118 WAY117:WAY118 VRC117:VRC118 VHG117:VHG118 UXK117:UXK118 UNO117:UNO118 UDS117:UDS118 TTW117:TTW118 TKA117:TKA118 TAE117:TAE118 SQI117:SQI118 SGM117:SGM118 RWQ117:RWQ118 RMU117:RMU118 RCY117:RCY118 QTC117:QTC118 QJG117:QJG118 PZK117:PZK118 PPO117:PPO118 PFS117:PFS118 OVW117:OVW118 OMA117:OMA118 OCE117:OCE118 NSI117:NSI118 NIM117:NIM118 MYQ117:MYQ118 MOU117:MOU118 MEY117:MEY118 LVC117:LVC118 LLG117:LLG118 LBK117:LBK118 KRO117:KRO118 KHS117:KHS118 JXW117:JXW118 JOA117:JOA118 JEE117:JEE118 IUI117:IUI118 IKM117:IKM118 IAQ117:IAQ118 HQU117:HQU118 HGY117:HGY118 GXC117:GXC118 GNG117:GNG118 GDK117:GDK118 FTO117:FTO118 FJS117:FJS118 EZW117:EZW118 EQA117:EQA118 EGE117:EGE118 DWI117:DWI118 DMM117:DMM118 DCQ117:DCQ118 CSU117:CSU118 CIY117:CIY118 BZC117:BZC118 BPG117:BPG118 BFK117:BFK118 AVO117:AVO118 ALS117:ALS118 ABW117:ABW118 SE117:SE118 ACA117:ACA118 AVS112:AVS113 ALW89 VRT138 VHX138 UYB138 UOF138 UEJ138 TUN138 TKR138 TAV138 SQZ138 SHD138 RXH138 RNL138 RDP138 QTT138 QJX138 QAB138 PQF138 PGJ138 OWN138 OMR138 OCV138 NSZ138 NJD138 MZH138 MPL138 MFP138 LVT138 LLX138 LCB138 KSF138 KIJ138 JYN138 JOR138 JEV138 IUZ138 ILD138 IBH138 HRL138 HHP138 GXT138 GNX138 GEB138 FUF138 FKJ138 FAN138 EQR138 EGV138 DWZ138 DND138 DDH138 CTL138 CJP138 BZT138 BPX138 BGB138 AWF138 AMJ138 ACN138 SR138 IV138 WVD138:WVE138 WLH138:WLI138 WBL138:WBM138 VRP138:VRQ138 VHT138:VHU138 UXX138:UXY138 UOB138:UOC138 UEF138:UEG138 TUJ138:TUK138 TKN138:TKO138 TAR138:TAS138 SQV138:SQW138 SGZ138:SHA138 RXD138:RXE138 RNH138:RNI138 RDL138:RDM138 QTP138:QTQ138 QJT138:QJU138 PZX138:PZY138 PQB138:PQC138 PGF138:PGG138 OWJ138:OWK138 OMN138:OMO138 OCR138:OCS138 NSV138:NSW138 NIZ138:NJA138 MZD138:MZE138 MPH138:MPI138 MFL138:MFM138 LVP138:LVQ138 LLT138:LLU138 LBX138:LBY138 KSB138:KSC138 KIF138:KIG138 JYJ138:JYK138 JON138:JOO138 JER138:JES138 IUV138:IUW138 IKZ138:ILA138 IBD138:IBE138 HRH138:HRI138 HHL138:HHM138 GXP138:GXQ138 GNT138:GNU138 GDX138:GDY138 FUB138:FUC138 FKF138:FKG138 FAJ138:FAK138 EQN138:EQO138 EGR138:EGS138 DWV138:DWW138 DMZ138:DNA138 DDD138:DDE138 CTH138:CTI138 CJL138:CJM138 BZP138:BZQ138 BPT138:BPU138 BFX138:BFY138 AWB138:AWC138 AMF138:AMG138 ACJ138:ACK138 SN138:SO138 IR138:IS138 WVH138 WLL138 S137:S142 O147 DDB143 DMX143 DWT143 EGP143 EQL143 FAH143 FKD143 FTZ143 GDV143 GNR143 GXN143 HHJ143 HRF143 IBB143 IKX143 IUT143 JEP143 JOL143 JYH143 KID143 KRZ143 LBV143 LLR143 LVN143 MFJ143 MPF143 MZB143 NIX143 NST143 OCP143 OML143 OWH143 PGD143 PPZ143 PZV143 QJR143 QTN143 RDJ143 RNF143 RXB143 SGX143 SQT143 TAP143 TKL143 TUH143 UED143 UNZ143 UXV143 VHR143 VRN143 WBJ143 WLF143 WVB143 IL143 SH143 ACD143 ALZ143 AVV143 BFR143 BPN143 BZJ143 CJF143 CTB143 DCX143 DMT143 DWP143 EGL143 EQH143 FAD143 FJZ143 FTV143 GDR143 GNN143 GXJ143 HHF143 HRB143 IAX143 IKT143 IUP143 JEL143 JOH143 JYD143 KHZ143 KRV143 LBR143 LLN143 LVJ143 MFF143 MPB143 MYX143 NIT143 NSP143 OCL143 OMH143 OWD143 PFZ143 PPV143 PZR143 QJN143 QTJ143 RDF143 RNB143 RWX143 SGT143 SQP143 TAL143 TKH143 TUD143 UDZ143 UNV143 UXR143 VHN143 VRJ143 WBF143 WLB143 WUX143 IP143 SL143 ACH143 AMD143 AVZ143 BFV143 BPR143 BZN143 CJJ143 U51:U68 ACT180 AMP180 AWL180 BGH180 BQD180 BZZ180 CJV180 CTR180 DDN180 DNJ180 DXF180 EHB180 EQX180 FAT180 FKP180 FUL180 GEH180 GOD180 GXZ180 HHV180 HRR180 IBN180 ILJ180 IVF180 JFB180 JOX180 JYT180 KIP180 KSL180 LCH180 LMD180 LVZ180 MFV180 MPR180 MZN180 NJJ180 NTF180 ODB180 OMX180 OWT180 PGP180 PQL180 QAH180 QKD180 QTZ180 RDV180 RNR180 RXN180 SHJ180 SRF180 TBB180 TKX180 TUT180 UEP180 UOL180 UYH180 VID180 VRZ180 WBV180 WLR180 WVN180 IX180 ST180 ACP180 AML180 AWH180 BGD180 BPZ180 BZV180 CJR180 CTN180 DDJ180 DNF180 DXB180 EGX180 EQT180 FAP180 FKL180 FUH180 GED180 GNZ180 GXV180 HHR180 HRN180 IBJ180 ILF180 IVB180 JEX180 JOT180 JYP180 KIL180 KSH180 LCD180 LLZ180 LVV180 MFR180 MPN180 MZJ180 NJF180 NTB180 OCX180 OMT180 OWP180 PGL180 PQH180 QAD180 QJZ180 QTV180 RDR180 RNN180 RXJ180 SHF180 SRB180 TAX180 TKT180 TUP180 UEL180 UOH180 UYD180 VHZ180 VRV180 WBR180 WLN180 WVJ180 JB180 S200:S219 ACT183 AMP183 AWL183 BGH183 BQD183 BZZ183 CJV183 CTR183 DDN183 DNJ183 DXF183 EHB183 EQX183 FAT183 FKP183 FUL183 GEH183 GOD183 GXZ183 HHV183 HRR183 IBN183 ILJ183 IVF183 JFB183 JOX183 JYT183 KIP183 KSL183 LCH183 LMD183 LVZ183 MFV183 MPR183 MZN183 NJJ183 NTF183 ODB183 OMX183 OWT183 PGP183 PQL183 QAH183 QKD183 QTZ183 RDV183 RNR183 RXN183 SHJ183 SRF183 TBB183 TKX183 TUT183 UEP183 UOL183 UYH183 VID183 VRZ183 WBV183 WLR183 WVN183 IX183 ST183 ACP183 AML183 AWH183 BGD183 BPZ183 BZV183 CJR183 CTN183 DDJ183 DNF183 DXB183 EGX183 EQT183 FAP183 FKL183 FUH183 GED183 GNZ183 GXV183 HHR183 HRN183 IBJ183 ILF183 IVB183 JEX183 JOT183 JYP183 KIL183 KSH183 LCD183 LLZ183 LVV183 MFR183 MPN183 MZJ183 NJF183 NTB183 OCX183 OMT183 OWP183 PGL183 PQH183 QAD183 QJZ183 QTV183 RDR183 RNN183 RXJ183 SHF183 SRB183 TAX183 TKT183 TUP183 UEL183 UOH183 UYD183 VHZ183 VRV183 WBR183 WLN183 WVJ183 JB183 ADE181 SX186 ACT186 AMP186 AWL186 BGH186 BQD186 BZZ186 CJV186 CTR186 DDN186 DNJ186 DXF186 EHB186 EQX186 FAT186 FKP186 FUL186 GEH186 GOD186 GXZ186 HHV186 HRR186 IBN186 ILJ186 IVF186 JFB186 JOX186 JYT186 KIP186 KSL186 LCH186 LMD186 LVZ186 MFV186 MPR186 MZN186 NJJ186 NTF186 ODB186 OMX186 OWT186 PGP186 PQL186 QAH186 QKD186 QTZ186 RDV186 RNR186 RXN186 SHJ186 SRF186 TBB186 TKX186 TUT186 UEP186 UOL186 UYH186 VID186 VRZ186 WBV186 WLR186 WVN186 IX186 ST186 ACP186 AML186 AWH186 BGD186 BPZ186 BZV186 CJR186 CTN186 DDJ186 DNF186 DXB186 EGX186 EQT186 FAP186 FKL186 FUH186 GED186 GNZ186 GXV186 HHR186 HRN186 IBJ186 ILF186 IVB186 JEX186 JOT186 JYP186 KIL186 KSH186 LCD186 LLZ186 LVV186 MFR186 MPN186 MZJ186 NJF186 NTB186 OCX186 OMT186 OWP186 PGL186 PQH186 QAD186 QJZ186 QTV186 RDR186 RNN186 RXJ186 SHF186 SRB186 TAX186 TKT186 TUP186 UEL186 UOH186 UYD186 VHZ186 VRV186 WBR186 WLN186 WVJ186 JB186 SX188 ACT188 AMP188 AWL188 BGH188 BQD188 BZZ188 CJV188 CTR188 DDN188 DNJ188 DXF188 EHB188 EQX188 FAT188 FKP188 FUL188 GEH188 GOD188 GXZ188 HHV188 HRR188 IBN188 ILJ188 IVF188 JFB188 JOX188 JYT188 KIP188 KSL188 LCH188 LMD188 LVZ188 MFV188 MPR188 MZN188 NJJ188 NTF188 ODB188 OMX188 OWT188 PGP188 PQL188 QAH188 QKD188 QTZ188 RDV188 RNR188 RXN188 SHJ188 SRF188 TBB188 TKX188 TUT188 UEP188 UOL188 UYH188 VID188 VRZ188 WBV188 WLR188 WVN188 IX188 ST188 ACP188 AML188 AWH188 BGD188 BPZ188 BZV188 CJR188 CTN188 DDJ188 DNF188 DXB188 EGX188 EQT188 FAP188 FKL188 FUH188 GED188 GNZ188 GXV188 HHR188 HRN188 IBJ188 ILF188 IVB188 JEX188 JOT188 JYP188 KIL188 KSH188 LCD188 LLZ188 LVV188 MFR188 MPN188 MZJ188 NJF188 NTB188 OCX188 OMT188 OWP188 PGL188 PQH188 QAD188 QJZ188 QTV188 RDR188 RNN188 RXJ188 SHF188 SRB188 TAX188 TKT188 TUP188 UEL188 UOH188 UYD188 VHZ188 VRV188 WBR188 WLN188 WVJ188 JB188 SX190 ACT190 AMP190 AWL190 BGH190 BQD190 BZZ190 CJV190 CTR190 DDN190 DNJ190 DXF190 EHB190 EQX190 FAT190 FKP190 FUL190 GEH190 GOD190 GXZ190 HHV190 HRR190 IBN190 ILJ190 IVF190 JFB190 JOX190 JYT190 KIP190 KSL190 LCH190 LMD190 LVZ190 MFV190 MPR190 MZN190 NJJ190 NTF190 ODB190 OMX190 OWT190 PGP190 PQL190 QAH190 QKD190 QTZ190 RDV190 RNR190 RXN190 SHJ190 SRF190 TBB190 TKX190 TUT190 UEP190 UOL190 UYH190 VID190 VRZ190 WBV190 WLR190 WVN190 IX190 ST190 ACP190 AML190 AWH190 BGD190 BPZ190 BZV190 CJR190 CTN190 DDJ190 DNF190 DXB190 EGX190 EQT190 FAP190 FKL190 FUH190 GED190 GNZ190 GXV190 HHR190 HRN190 IBJ190 ILF190 IVB190 JEX190 JOT190 JYP190 KIL190 KSH190 LCD190 LLZ190 LVV190 MFR190 MPN190 MZJ190 NJF190 NTB190 OCX190 OMT190 OWP190 PGL190 PQH190 QAD190 QJZ190 QTV190 RDR190 RNN190 RXJ190 SHF190 SRB190 TAX190 TKT190 TUP190 UEL190 UOH190 UYD190 VHZ190 VRV190 WBR190 WLN190 WVJ190 SX231 ACT231 AMP231 AWL231 BGH231 BQD231 BZZ231 CJV231 CTR231 DDN231 DNJ231 DXF231 EHB231 EQX231 FAT231 FKP231 FUL231 GEH231 GOD231 GXZ231 HHV231 HRR231 IBN231 ILJ231 IVF231 JFB231 JOX231 JYT231 KIP231 KSL231 LCH231 LMD231 LVZ231 MFV231 MPR231 MZN231 NJJ231 NTF231 ODB231 OMX231 OWT231 PGP231 PQL231 QAH231 QKD231 QTZ231 RDV231 RNR231 RXN231 SHJ231 SRF231 TBB231 TKX231 TUT231 UEP231 UOL231 UYH231 VID231 VRZ231 WBV231 WLR231 WVN231 IX231 ST231 ACP231 AML231 AWH231 BGD231 BPZ231 BZV231 CJR231 CTN231 DDJ231 DNF231 DXB231 EGX231 EQT231 FAP231 FKL231 FUH231 GED231 GNZ231 GXV231 HHR231 HRN231 IBJ231 ILF231 IVB231 JEX231 JOT231 JYP231 KIL231 KSH231 LCD231 LLZ231 LVV231 MFR231 MPN231 MZJ231 NJF231 NTB231 OCX231 OMT231 OWP231 PGL231 PQH231 QAD231 QJZ231 QTV231 RDR231 RNN231 RXJ231 SHF231 SRB231 TAX231 TKT231 TUP231 UEL231 UOH231 UYD231 VHZ231 VRV231 WBR231 WLN231 WVJ231 WLY331 CTF143 TE144 JI144 WVQ144 WLU144 WBY144 VSC144 VIG144 UYK144 UOO144 UES144 TUW144 TLA144 TBE144 SRI144 SHM144 RXQ144 RNU144 RDY144 QUC144 QKG144 QAK144 PQO144 PGS144 OWW144 ONA144 ODE144 NTI144 NJM144 MZQ144 MPU144 MFY144 LWC144 LMG144 LCK144 KSO144 KIS144 JYW144 JPA144 JFE144 IVI144 ILM144 IBQ144 HRU144 HHY144 GYC144 GOG144 GEK144 FUO144 FKS144 FAW144 ERA144 EHE144 DXI144 DNM144 DDQ144 CTU144 CJY144 CAC144 BQG144 BGK144 AWO144 AMS144 ACW144 TA144 JE144 WVU144 WLY144 WCC144 VSG144 VIK144 UYO144 UOS144 UEW144 TVA144 TLE144 TBI144 SRM144 SHQ144 RXU144 RNY144 REC144 QUG144 QKK144 QAO144 PQS144 PGW144 OXA144 ONE144 ODI144 NTM144 NJQ144 MZU144 MPY144 MGC144 LWG144 LMK144 LCO144 KSS144 KIW144 JZA144 JPE144 JFI144 IVM144 ILQ144 IBU144 HRY144 HIC144 GYG144 GOK144 GEO144 FUS144 FKW144 FBA144 ERE144 EHI144 DXM144 DNQ144 DDU144 CTY144 CKC144 CAG144 BQK144 BGO144 AWS144 AMW144 ADA144 CJU135 DDO126 CTS126 CJW126 CAA126 BQE126 BGI126 AWM126 AMQ126 ACU126 SY126 JC126 WVK126 WLO126 WBS126 VRW126 VIA126 UYE126 UOI126 UEM126 TUQ126 TKU126 TAY126 SRC126 SHG126 RXK126 RNO126 RDS126 QTW126 QKA126 QAE126 PQI126 PGM126 OWQ126 OMU126 OCY126 NTC126 NJG126 MZK126 MPO126 MFS126 LVW126 LMA126 LCE126 KSI126 KIM126 JYQ126 JOU126 JEY126 IVC126 ILG126 IBK126 HRO126 HHS126 GXW126 GOA126 GEE126 FUI126 FKM126 FAQ126 EQU126 EGY126 DXC126 DNG126 DDK126 CTO126 CJS126 BZW126 BQA126 BGE126 AWI126 AMM126 ACQ126 SU126 IY126 WVO126 WLS126 WBW126 VSA126 VIE126 UYI126 UOM126 UEQ126 TUU126 TKY126 TBC126 SRG126 SHK126 RXO126 RNS126 RDW126 QUA126 QKE126 QAI126 PQM126 PGQ126 OWU126 OMY126 ODC126 NTG126 NJK126 MZO126 MPS126 MFW126 LWA126 LME126 LCI126 KSM126 KIQ126 JYU126 JOY126 JFC126 IVG126 ILK126 IBO126 HRS126 HHW126 GYA126 GOE126 GEI126 FUM126 FKQ126 FAU126 EQY126 EHC126 DXG126 DNK126 ADA127 TE127 JI127 WVQ127 WLU127 WBY127 VSC127 VIG127 UYK127 UOO127 UES127 TUW127 TLA127 TBE127 SRI127 SHM127 RXQ127 RNU127 RDY127 QUC127 QKG127 QAK127 PQO127 PGS127 OWW127 ONA127 ODE127 NTI127 NJM127 MZQ127 MPU127 MFY127 LWC127 LMG127 LCK127 KSO127 KIS127 JYW127 JPA127 JFE127 IVI127 ILM127 IBQ127 HRU127 HHY127 GYC127 GOG127 GEK127 FUO127 FKS127 FAW127 ERA127 EHE127 DXI127 DNM127 DDQ127 CTU127 CJY127 CAC127 BQG127 BGK127 AWO127 AMS127 ACW127 TA127 JE127 WVU127 WLY127 WCC127 VSG127 VIK127 UYO127 UOS127 UEW127 TVA127 TLE127 TBI127 SRM127 SHQ127 RXU127 RNY127 REC127 QUG127 QKK127 QAO127 PQS127 PGW127 OXA127 ONE127 ODI127 NTM127 NJQ127 MZU127 MPY127 MGC127 LWG127 LMK127 LCO127 KSS127 KIW127 JZA127 JPE127 JFI127 IVM127 ILQ127 IBU127 HRY127 HIC127 GYG127 GOK127 GEO127 FUS127 FKW127 FBA127 ERE127 EHI127 DXM127 DNQ127 DDU127 CTY127 CKC127 CAG127 BQK127 BGO127 AWS127 AMW127 S123:S133 DDO128 CTS128 CJW128 CAA128 BQE128 BGI128 AWM128 AMQ128 ACU128 SY128 JC128 WVK128 WLO128 WBS128 VRW128 VIA128 UYE128 UOI128 UEM128 TUQ128 TKU128 TAY128 SRC128 SHG128 RXK128 RNO128 RDS128 QTW128 QKA128 QAE128 PQI128 PGM128 OWQ128 OMU128 OCY128 NTC128 NJG128 MZK128 MPO128 MFS128 LVW128 LMA128 LCE128 KSI128 KIM128 JYQ128 JOU128 JEY128 IVC128 ILG128 IBK128 HRO128 HHS128 GXW128 GOA128 GEE128 FUI128 FKM128 FAQ128 EQU128 EGY128 DXC128 DNG128 DDK128 CTO128 CJS128 BZW128 BQA128 BGE128 AWI128 AMM128 ACQ128 SU128 IY128 WVO128 WLS128 WBW128 VSA128 VIE128 UYI128 UOM128 UEQ128 TUU128 TKY128 TBC128 SRG128 SHK128 RXO128 RNS128 RDW128 QUA128 QKE128 QAI128 PQM128 PGQ128 OWU128 OMY128 ODC128 NTG128 NJK128 MZO128 MPS128 MFW128 LWA128 LME128 LCI128 KSM128 KIQ128 JYU128 JOY128 JFC128 IVG128 ILK128 IBO128 HRS128 HHW128 GYA128 GOE128 GEI128 FUM128 FKQ128 FAU128 EQY128 EHC128 DXG128 DNK128 ADA129 TE129 JI129 WVQ129 WLU129 WBY129 VSC129 VIG129 UYK129 UOO129 UES129 TUW129 TLA129 TBE129 SRI129 SHM129 RXQ129 RNU129 RDY129 QUC129 QKG129 QAK129 PQO129 PGS129 OWW129 ONA129 ODE129 NTI129 NJM129 MZQ129 MPU129 MFY129 LWC129 LMG129 LCK129 KSO129 KIS129 JYW129 JPA129 JFE129 IVI129 ILM129 IBQ129 HRU129 HHY129 GYC129 GOG129 GEK129 FUO129 FKS129 FAW129 ERA129 EHE129 DXI129 DNM129 DDQ129 CTU129 CJY129 CAC129 BQG129 BGK129 AWO129 AMS129 ACW129 TA129 JE129 WVU129 WLY129 WCC129 VSG129 VIK129 UYO129 UOS129 UEW129 TVA129 TLE129 TBI129 SRM129 SHQ129 RXU129 RNY129 REC129 QUG129 QKK129 QAO129 PQS129 PGW129 OXA129 ONE129 ODI129 NTM129 NJQ129 MZU129 MPY129 MGC129 LWG129 LMK129 LCO129 KSS129 KIW129 JZA129 JPE129 JFI129 IVM129 ILQ129 IBU129 HRY129 HIC129 GYG129 GOK129 GEO129 FUS129 FKW129 FBA129 ERE129 EHI129 DXM129 DNQ129 DDU129 CTY129 CKC129 CAG129 BQK129 BGO129 AWS129 AMW129 DNK130 O123:O133 DXG134 DDO130 CTS130 CJW130 CAA130 BQE130 BGI130 AWM130 AMQ130 ACU130 SY130 JC130 WVK130 WLO130 WBS130 VRW130 VIA130 UYE130 UOI130 UEM130 TUQ130 TKU130 TAY130 SRC130 SHG130 RXK130 RNO130 RDS130 QTW130 QKA130 QAE130 PQI130 PGM130 OWQ130 OMU130 OCY130 NTC130 NJG130 MZK130 MPO130 MFS130 LVW130 LMA130 LCE130 KSI130 KIM130 JYQ130 JOU130 JEY130 IVC130 ILG130 IBK130 HRO130 HHS130 GXW130 GOA130 GEE130 FUI130 FKM130 FAQ130 EQU130 EGY130 DXC130 DNG130 DDK130 CTO130 CJS130 BZW130 BQA130 BGE130 AWI130 AMM130 ACQ130 SU130 IY130 WVO130 WLS130 WBW130 VSA130 VIE130 UYI130 UOM130 UEQ130 TUU130 TKY130 TBC130 SRG130 SHK130 RXO130 RNS130 RDW130 QUA130 QKE130 QAI130 PQM130 PGQ130 OWU130 OMY130 ODC130 NTG130 NJK130 MZO130 MPS130 MFW130 LWA130 LME130 LCI130 KSM130 KIQ130 JYU130 JOY130 JFC130 IVG130 ILK130 IBO130 HRS130 HHW130 GYA130 GOE130 GEI130 FUM130 FKQ130 FAU130 EQY130 EHC130 DXG130 ADA131 TE131 JI131 WVQ131 WLU131 WBY131 VSC131 VIG131 UYK131 UOO131 UES131 TUW131 TLA131 TBE131 SRI131 SHM131 RXQ131 RNU131 RDY131 QUC131 QKG131 QAK131 PQO131 PGS131 OWW131 ONA131 ODE131 NTI131 NJM131 MZQ131 MPU131 MFY131 LWC131 LMG131 LCK131 KSO131 KIS131 JYW131 JPA131 JFE131 IVI131 ILM131 IBQ131 HRU131 HHY131 GYC131 GOG131 GEK131 FUO131 FKS131 FAW131 ERA131 EHE131 DXI131 DNM131 DDQ131 CTU131 CJY131 CAC131 BQG131 BGK131 AWO131 AMS131 ACW131 TA131 JE131 WVU131 WLY131 WCC131 VSG131 VIK131 UYO131 UOS131 UEW131 TVA131 TLE131 TBI131 SRM131 SHQ131 RXU131 RNY131 REC131 QUG131 QKK131 QAO131 PQS131 PGW131 OXA131 ONE131 ODI131 NTM131 NJQ131 MZU131 MPY131 MGC131 LWG131 LMK131 LCO131 KSS131 KIW131 JZA131 JPE131 JFI131 IVM131 ILQ131 IBU131 HRY131 HIC131 GYG131 GOK131 GEO131 FUS131 FKW131 FBA131 ERE131 EHI131 DXM131 DNQ131 DDU131 CTY131 CKC131 CAG131 BQK131 BGO131 AWS131 AMW131 DXG132 DNK132 DDO132 CTS132 CJW132 CAA132 BQE132 BGI132 AWM132 AMQ132 ACU132 SY132 JC132 WVK132 WLO132 WBS132 VRW132 VIA132 UYE132 UOI132 UEM132 TUQ132 TKU132 TAY132 SRC132 SHG132 RXK132 RNO132 RDS132 QTW132 QKA132 QAE132 PQI132 PGM132 OWQ132 OMU132 OCY132 NTC132 NJG132 MZK132 MPO132 MFS132 LVW132 LMA132 LCE132 KSI132 KIM132 JYQ132 JOU132 JEY132 IVC132 ILG132 IBK132 HRO132 HHS132 GXW132 GOA132 GEE132 FUI132 FKM132 FAQ132 EQU132 EGY132 DXC132 DNG132 DDK132 CTO132 CJS132 BZW132 BQA132 BGE132 AWI132 AMM132 ACQ132 SU132 IY132 WVO132 WLS132 WBW132 VSA132 VIE132 UYI132 UOM132 UEQ132 TUU132 TKY132 TBC132 SRG132 SHK132 RXO132 RNS132 RDW132 QUA132 QKE132 QAI132 PQM132 PGQ132 OWU132 OMY132 ODC132 NTG132 NJK132 MZO132 MPS132 MFW132 LWA132 LME132 LCI132 KSM132 KIQ132 JYU132 JOY132 JFC132 IVG132 ILK132 IBO132 HRS132 HHW132 GYA132 GOE132 GEI132 FUM132 FKQ132 FAU132 EQY132 EHC132 EHC134 TE133 JI133 WVQ133 WLU133 WBY133 VSC133 VIG133 UYK133 UOO133 UES133 TUW133 TLA133 TBE133 SRI133 SHM133 RXQ133 RNU133 RDY133 QUC133 QKG133 QAK133 PQO133 PGS133 OWW133 ONA133 ODE133 NTI133 NJM133 MZQ133 MPU133 MFY133 LWC133 LMG133 LCK133 KSO133 KIS133 JYW133 JPA133 JFE133 IVI133 ILM133 IBQ133 HRU133 HHY133 GYC133 GOG133 GEK133 FUO133 FKS133 FAW133 ERA133 EHE133 DXI133 DNM133 DDQ133 CTU133 CJY133 CAC133 BQG133 BGK133 AWO133 AMS133 ACW133 TA133 JE133 WVU133 WLY133 WCC133 VSG133 VIK133 UYO133 UOS133 UEW133 TVA133 TLE133 TBI133 SRM133 SHQ133 RXU133 RNY133 REC133 QUG133 QKK133 QAO133 PQS133 PGW133 OXA133 ONE133 ODI133 NTM133 NJQ133 MZU133 MPY133 MGC133 LWG133 LMK133 LCO133 KSS133 KIW133 JZA133 JPE133 JFI133 IVM133 ILQ133 IBU133 HRY133 HIC133 GYG133 GOK133 GEO133 FUS133 FKW133 FBA133 ERE133 EHI133 DXM133 DNQ133 DDU133 CTY133 CKC133 CAG133 BQK133 BGO133 AWS133 AMW133 O200:O219 SX180 TI181 JM181 WVU181 WLY181 WCC181 VSG181 VIK181 UYO181 UOS181 UEW181 TVA181 TLE181 TBI181 SRM181 SHQ181 RXU181 RNY181 REC181 QUG181 QKK181 QAO181 PQS181 PGW181 OXA181 ONE181 ODI181 NTM181 NJQ181 MZU181 MPY181 MGC181 LWG181 LMK181 LCO181 KSS181 KIW181 JZA181 JPE181 JFI181 IVM181 ILQ181 IBU181 HRY181 HIC181 GYG181 GOK181 GEO181 FUS181 FKW181 FBA181 ERE181 EHI181 DXM181 DNQ181 DDU181 CTY181 CKC181 CAG181 BQK181 BGO181 AWS181 AMW181 ADA181 TE181 JI181 WVY181 WMC181 WCG181 VSK181 VIO181 UYS181 UOW181 UFA181 TVE181 TLI181 TBM181 SRQ181 SHU181 RXY181 ROC181 REG181 QUK181 QKO181 QAS181 PQW181 PHA181 OXE181 ONI181 ODM181 NTQ181 NJU181 MZY181 MQC181 MGG181 LWK181 LMO181 LCS181 KSW181 KJA181 JZE181 JPI181 JFM181 IVQ181 ILU181 IBY181 HSC181 HIG181 GYK181 GOO181 GES181 FUW181 FLA181 FBE181 ERI181 EHM181 DXQ181 DNU181 DDY181 CUC181 CKG181 CAK181 BQO181 BGS181 AWW181 ANA181 SX183 TI184 JM184 WVU184 WLY184 WCC184 VSG184 VIK184 UYO184 UOS184 UEW184 TVA184 TLE184 TBI184 SRM184 SHQ184 RXU184 RNY184 REC184 QUG184 QKK184 QAO184 PQS184 PGW184 OXA184 ONE184 ODI184 NTM184 NJQ184 MZU184 MPY184 MGC184 LWG184 LMK184 LCO184 KSS184 KIW184 JZA184 JPE184 JFI184 IVM184 ILQ184 IBU184 HRY184 HIC184 GYG184 GOK184 GEO184 FUS184 FKW184 FBA184 ERE184 EHI184 DXM184 DNQ184 DDU184 CTY184 CKC184 CAG184 BQK184 BGO184 AWS184 AMW184 ADA184 TE184 JI184 WVY184 WMC184 WCG184 VSK184 VIO184 UYS184 UOW184 UFA184 TVE184 TLI184 TBM184 SRQ184 SHU184 RXY184 ROC184 REG184 QUK184 QKO184 QAS184 PQW184 PHA184 OXE184 ONI184 ODM184 NTQ184 NJU184 MZY184 MQC184 MGG184 LWK184 LMO184 LCS184 KSW184 KJA184 JZE184 JPI184 JFM184 IVQ184 ILU184 IBY184 HSC184 HIG184 GYK184 GOO184 GES184 FUW184 FLA184 FBE184 ERI184 EHM184 DXQ184 DNU184 DDY184 CUC184 CKG184 CAK184 BQO184 BGS184 AWW184 ANA184 JB139:JB142 WVJ147 WLN147 WBR147 VRV147 VHZ147 UYD147 UOH147 UEL147 TUP147 TKT147 TAX147 SRB147 SHF147 RXJ147 RNN147 RDR147 QTV147 QJZ147 QAD147 PQH147 PGL147 OWP147 OMT147 OCX147 NTB147 NJF147 MZJ147 MPN147 MFR147 LVV147 LLZ147 LCD147 KSH147 KIL147 JYP147 JOT147 JEX147 IVB147 ILF147 IBJ147 HRN147 HHR147 GXV147 GNZ147 GED147 FUH147 FKL147 FAP147 EQT147 EGX147 DXB147 DNF147 DDJ147 CTN147 CJR147 BZV147 BPZ147 BGD147 AWH147 AML147 ACP147 ST147 IX147 WVN147 WLR147 WBV147 VRZ147 VID147 UYH147 UOL147 UEP147 TUT147 TKX147 TBB147 SRF147 SHJ147 RXN147 RNR147 RDV147 QTZ147 QKD147 QAH147 PQL147 PGP147 OWT147 OMX147 ODB147 NTF147 NJJ147 MZN147 MPR147 MFV147 LVZ147 LMD147 LCH147 KSL147 KIP147 JYT147 JOX147 JFB147 IVF147 ILJ147 IBN147 HRR147 HHV147 GXZ147 GOD147 GEH147 FUL147 FKP147 FAT147 EQX147 EHB147 DXF147 DNJ147 DDN147 CTR147 CJV147 BZZ147 BQD147 BGH147 AWL147 AMP147 ACT147 N119:N120 WVJ139:WVJ142 WLN139:WLN142 WBR139:WBR142 VRV139:VRV142 VHZ139:VHZ142 UYD139:UYD142 UOH139:UOH142 UEL139:UEL142 TUP139:TUP142 TKT139:TKT142 TAX139:TAX142 SRB139:SRB142 SHF139:SHF142 RXJ139:RXJ142 RNN139:RNN142 RDR139:RDR142 QTV139:QTV142 QJZ139:QJZ142 QAD139:QAD142 PQH139:PQH142 PGL139:PGL142 OWP139:OWP142 OMT139:OMT142 OCX139:OCX142 NTB139:NTB142 NJF139:NJF142 MZJ139:MZJ142 MPN139:MPN142 MFR139:MFR142 LVV139:LVV142 LLZ139:LLZ142 LCD139:LCD142 KSH139:KSH142 KIL139:KIL142 JYP139:JYP142 JOT139:JOT142 JEX139:JEX142 IVB139:IVB142 ILF139:ILF142 IBJ139:IBJ142 HRN139:HRN142 HHR139:HHR142 GXV139:GXV142 GNZ139:GNZ142 GED139:GED142 FUH139:FUH142 FKL139:FKL142 FAP139:FAP142 EQT139:EQT142 EGX139:EGX142 DXB139:DXB142 DNF139:DNF142 DDJ139:DDJ142 CTN139:CTN142 CJR139:CJR142 BZV139:BZV142 BPZ139:BPZ142 BGD139:BGD142 AWH139:AWH142 AML139:AML142 ACP139:ACP142 ST139:ST142 IX139:IX142 WVN139:WVN142 WLR139:WLR142 WBV139:WBV142 VRZ139:VRZ142 VID139:VID142 UYH139:UYH142 UOL139:UOL142 UEP139:UEP142 TUT139:TUT142 TKX139:TKX142 TBB139:TBB142 SRF139:SRF142 SHJ139:SHJ142 RXN139:RXN142 RNR139:RNR142 RDV139:RDV142 QTZ139:QTZ142 QKD139:QKD142 QAH139:QAH142 PQL139:PQL142 PGP139:PGP142 OWT139:OWT142 OMX139:OMX142 ODB139:ODB142 NTF139:NTF142 NJJ139:NJJ142 MZN139:MZN142 MPR139:MPR142 MFV139:MFV142 LVZ139:LVZ142 LMD139:LMD142 LCH139:LCH142 KSL139:KSL142 KIP139:KIP142 JYT139:JYT142 JOX139:JOX142 JFB139:JFB142 IVF139:IVF142 ILJ139:ILJ142 IBN139:IBN142 HRR139:HRR142 HHV139:HHV142 GXZ139:GXZ142 GOD139:GOD142 GEH139:GEH142 FUL139:FUL142 FKP139:FKP142 FAT139:FAT142 EQX139:EQX142 EHB139:EHB142 DXF139:DXF142 DNJ139:DNJ142 DDN139:DDN142 CTR139:CTR142 CJV139:CJV142 BZZ139:BZZ142 BQD139:BQD142 BGH139:BGH142 AWL139:AWL142 AMP139:AMP142 ACT139:ACT142 O137:O142 WLS237:WLT237 WLU238 WVW239 JK239 TG239 ADC239 AMY239 AWU239 BGQ239 BQM239 CAI239 CKE239 CUA239 DDW239 DNS239 DXO239 EHK239 ERG239 FBC239 FKY239 FUU239 GEQ239 GOM239 GYI239 HIE239 HSA239 IBW239 ILS239 IVO239 JFK239 JPG239 JZC239 KIY239 KSU239 LCQ239 LMM239 LWI239 MGE239 MQA239 MZW239 NJS239 NTO239 ODK239 ONG239 OXC239 PGY239 PQU239 QAQ239 QKM239 QUI239 REE239 ROA239 RXW239 SHS239 SRO239 TBK239 TLG239 TVC239 UEY239 UOU239 UYQ239 VIM239 VSI239 WCE239 WMA239 O242:O243 JK243 TG243 ADC243 AMY243 AWU243 BGQ243 BQM243 CAI243 CKE243 CUA243 DDW243 DNS243 DXO243 EHK243 ERG243 FBC243 FKY243 FUU243 GEQ243 GOM243 GYI243 HIE243 HSA243 IBW243 ILS243 IVO243 JFK243 JPG243 JZC243 KIY243 KSU243 LCQ243 LMM243 LWI243 MGE243 MQA243 MZW243 NJS243 NTO243 ODK243 ONG243 OXC243 PGY243 PQU243 QAQ243 QKM243 QUI243 REE243 ROA243 RXW243 SHS243 SRO243 TBK243 TLG243 TVC243 UEY243 UOU243 UYQ243 VIM243 VSI243 WCE243 WMA243 WVW243 BQG355 TG332 JK332 WVW332 WMA332 WCE332 VSI332 VIM332 UYQ332 UOU332 UEY332 TVC332 TLG332 TBK332 SRO332 SHS332 RXW332 ROA332 REE332 QUI332 QKM332 QAQ332 PQU332 PGY332 OXC332 ONG332 ODK332 NTO332 NJS332 MZW332 MQA332 MGE332 LWI332 LMM332 LCQ332 KSU332 KIY332 JZC332 JPG332 JFK332 IVO332 ILS332 IBW332 HSA332 HIE332 GYI332 GOM332 GEQ332 FUU332 FKY332 FBC332 ERG332 EHK332 DXO332 DNS332 DDW332 CUA332 CKE332 CAI332 BQM332 BGQ332 AWU332 AMY332 ADC332 TI333:TI335 WVU333:WVU335 ADE333:ADE335 ANA333:ANA335 AWW333:AWW335 BGS333:BGS335 BQO333:BQO335 CAK333:CAK335 CKG333:CKG335 CUC333:CUC335 DDY333:DDY335 DNU333:DNU335 DXQ333:DXQ335 EHM333:EHM335 ERI333:ERI335 FBE333:FBE335 FLA333:FLA335 FUW333:FUW335 GES333:GES335 GOO333:GOO335 GYK333:GYK335 HIG333:HIG335 HSC333:HSC335 IBY333:IBY335 ILU333:ILU335 IVQ333:IVQ335 JFM333:JFM335 JPI333:JPI335 JZE333:JZE335 KJA333:KJA335 KSW333:KSW335 LCS333:LCS335 LMO333:LMO335 LWK333:LWK335 MGG333:MGG335 MQC333:MQC335 MZY333:MZY335 NJU333:NJU335 NTQ333:NTQ335 ODM333:ODM335 ONI333:ONI335 OXE333:OXE335 PHA333:PHA335 PQW333:PQW335 QAS333:QAS335 QKO333:QKO335 QUK333:QUK335 REG333:REG335 ROC333:ROC335 RXY333:RXY335 SHU333:SHU335 SRQ333:SRQ335 TBM333:TBM335 TLI333:TLI335 TVE333:TVE335 UFA333:UFA335 UOW333:UOW335 UYS333:UYS335 VIO333:VIO335 VSK333:VSK335 WCG333:WCG335 WMC333:WMC335 WVY333:WVY335 JI333:JI335 TE333:TE335 ADA333:ADA335 AMW333:AMW335 AWS333:AWS335 BGO333:BGO335 BQK333:BQK335 CAG333:CAG335 CKC333:CKC335 CTY333:CTY335 DDU333:DDU335 DNQ333:DNQ335 DXM333:DXM335 EHI333:EHI335 ERE333:ERE335 FBA333:FBA335 FKW333:FKW335 FUS333:FUS335 GEO333:GEO335 GOK333:GOK335 GYG333:GYG335 HIC333:HIC335 HRY333:HRY335 IBU333:IBU335 ILQ333:ILQ335 IVM333:IVM335 JFI333:JFI335 JPE333:JPE335 JZA333:JZA335 KIW333:KIW335 KSS333:KSS335 LCO333:LCO335 LMK333:LMK335 LWG333:LWG335 MGC333:MGC335 MPY333:MPY335 MZU333:MZU335 NJQ333:NJQ335 NTM333:NTM335 ODI333:ODI335 ONE333:ONE335 OXA333:OXA335 PGW333:PGW335 PQS333:PQS335 QAO333:QAO335 QKK333:QKK335 QUG333:QUG335 REC333:REC335 RNY333:RNY335 RXU333:RXU335 SHQ333:SHQ335 SRM333:SRM335 TBI333:TBI335 TLE333:TLE335 TVA333:TVA335 UEW333:UEW335 UOS333:UOS335 UYO333:UYO335 VIK333:VIK335 VSG333:VSG335 WCC333:WCC335 WLY333:WLY335 O230:O234 WVM236 JE236 TA236 ACW236 AMS236 AWO236 BGK236 BQG236 CAC236 CJY236 CTU236 DDQ236 DNM236 DXI236 EHE236 ERA236 FAW236 FKS236 FUO236 GEK236 GOG236 GYC236 HHY236 HRU236 IBQ236 ILM236 IVI236 JFE236 JPA236 JYW236 KIS236 KSO236 LCK236 LMG236 LWC236 MFY236 MPU236 MZQ236 NJM236 NTI236 ODE236 ONA236 OWW236 PGS236 PQO236 QAK236 QKG236 QUC236 RDY236 RNU236 RXQ236 SHM236 SRI236 TBE236 TLA236 TUW236 UES236 UOO236 UYK236 VIG236 VSC236 WBY236 WLU236 WVQ236 JA236 SW236 ACS236 AMO236 AWK236 BGG236 BQC236 BZY236 CJU236 CTQ236 DDM236 DNI236 DXE236 EHA236 EQW236 FAS236 FKO236 FUK236 GEG236 GOC236 GXY236 HHU236 HRQ236 IBM236 ILI236 IVE236 JFA236 JOW236 JYS236 KIO236 KSK236 LCG236 LMC236 LVY236 MFU236 MPQ236 MZM236 NJI236 NTE236 ODA236 OMW236 OWS236 PGO236 PQK236 QAG236 QKC236 QTY236 RDU236 RNQ236 RXM236 SHI236 SRE236 TBA236 TKW236 TUS236 UEO236 UOK236 UYG236 VIC236 VRY236 WBU236 WLQ236 JM327 TI327 WVU327 ADE327 ANA327 AWW327 BGS327 BQO327 CAK327 CKG327 CUC327 DDY327 DNU327 DXQ327 EHM327 ERI327 FBE327 FLA327 FUW327 GES327 GOO327 GYK327 HIG327 HSC327 IBY327 ILU327 IVQ327 JFM327 JPI327 JZE327 KJA327 KSW327 LCS327 LMO327 LWK327 MGG327 MQC327 MZY327 NJU327 NTQ327 ODM327 ONI327 OXE327 PHA327 PQW327 QAS327 QKO327 QUK327 REG327 ROC327 RXY327 SHU327 SRQ327 TBM327 TLI327 TVE327 UFA327 UOW327 UYS327 VIO327 VSK327 WCG327 WMC327 WVY327 JI327 TE327 ADA327 AMW327 AWS327 BGO327 BQK327 CAG327 CKC327 CTY327 DDU327 DNQ327 DXM327 EHI327 ERE327 FBA327 FKW327 FUS327 GEO327 GOK327 GYG327 HIC327 HRY327 IBU327 ILQ327 IVM327 JFI327 JPE327 JZA327 KIW327 KSS327 LCO327 LMK327 LWG327 MGC327 MPY327 MZU327 NJQ327 NTM327 ODI327 ONE327 OXA327 PGW327 PQS327 QAO327 QKK327 QUG327 REC327 RNY327 RXU327 SHQ327 SRM327 TBI327 TLE327 TVA327 UEW327 UOS327 UYO327 VIK327 VSG327 WCC327 WLY327 JM329 TI329 WVU329 ADE329 ANA329 AWW329 BGS329 BQO329 CAK329 CKG329 CUC329 DDY329 DNU329 DXQ329 EHM329 ERI329 FBE329 FLA329 FUW329 GES329 GOO329 GYK329 HIG329 HSC329 IBY329 ILU329 IVQ329 JFM329 JPI329 JZE329 KJA329 KSW329 LCS329 LMO329 LWK329 MGG329 MQC329 MZY329 NJU329 NTQ329 ODM329 ONI329 OXE329 PHA329 PQW329 QAS329 QKO329 QUK329 REG329 ROC329 RXY329 SHU329 SRQ329 TBM329 TLI329 TVE329 UFA329 UOW329 UYS329 VIO329 VSK329 WCG329 WMC329 WVY329 JI329 TE329 ADA329 AMW329 AWS329 BGO329 BQK329 CAG329 CKC329 CTY329 DDU329 DNQ329 DXM329 EHI329 ERE329 FBA329 FKW329 FUS329 GEO329 GOK329 GYG329 HIC329 HRY329 IBU329 ILQ329 IVM329 JFI329 JPE329 JZA329 KIW329 KSS329 LCO329 LMK329 LWG329 MGC329 MPY329 MZU329 NJQ329 NTM329 ODI329 ONE329 OXA329 PGW329 PQS329 QAO329 QKK329 QUG329 REC329 RNY329 RXU329 SHQ329 SRM329 TBI329 TLE329 TVA329 UEW329 UOS329 UYO329 VIK329 VSG329 WCC329 WLY329 JM331 TI331 WVU331 ADE331 ANA331 AWW331 BGS331 BQO331 CAK331 CKG331 CUC331 DDY331 DNU331 DXQ331 EHM331 ERI331 FBE331 FLA331 FUW331 GES331 GOO331 GYK331 HIG331 HSC331 IBY331 ILU331 IVQ331 JFM331 JPI331 JZE331 KJA331 KSW331 LCS331 LMO331 LWK331 MGG331 MQC331 MZY331 NJU331 NTQ331 ODM331 ONI331 OXE331 PHA331 PQW331 QAS331 QKO331 QUK331 REG331 ROC331 RXY331 SHU331 SRQ331 TBM331 TLI331 TVE331 UFA331 UOW331 UYS331 VIO331 VSK331 WCG331 WMC331 WVY331 JI331 TE331 ADA331 AMW331 AWS331 BGO331 BQK331 CAG331 CKC331 CTY331 DDU331 DNQ331 DXM331 EHI331 ERE331 FBA331 FKW331 FUS331 GEO331 GOK331 GYG331 HIC331 HRY331 IBU331 ILQ331 IVM331 JFI331 JPE331 JZA331 KIW331 KSS331 LCO331 LMK331 LWG331 MGC331 MPY331 MZU331 NJQ331 NTM331 ODI331 ONE331 OXA331 PGW331 PQS331 QAO331 QKK331 QUG331 REC331 RNY331 RXU331 SHQ331 SRM331 TBI331 TLE331 TVA331 UEW331 UOS331 UYO331 VIK331 VSG331 WCC331 AVS73:AVS74 AVS78:AVS79 AVS83:AVS84 AVS108:AVS109 AVS95:AVS96 AVS104:AVS105 SJ146 AVS99:AVS100 U116:U118 R119:R120 ACT145 AMP145 AWL145 BGH145 BQD145 BZZ145 CJV145 CTR145 DDN145 DNJ145 DXF145 EHB145 EQX145 FAT145 FKP145 FUL145 GEH145 GOD145 GXZ145 HHV145 HRR145 IBN145 ILJ145 IVF145 JFB145 JOX145 JYT145 KIP145 KSL145 LCH145 LMD145 LVZ145 MFV145 MPR145 MZN145 NJJ145 NTF145 ODB145 OMX145 OWT145 PGP145 PQL145 QAH145 QKD145 QTZ145 RDV145 RNR145 RXN145 SHJ145 SRF145 TBB145 TKX145 TUT145 UEP145 UOL145 UYH145 VID145 VRZ145 WBV145 WLR145 WVN145 IX145 ST145 ACP145 AML145 AWH145 BGD145 BPZ145 BZV145 CJR145 CTN145 DDJ145 DNF145 DXB145 EGX145 EQT145 FAP145 FKL145 FUH145 GED145 GNZ145 GXV145 HHR145 HRN145 IBJ145 ILF145 IVB145 JEX145 JOT145 JYP145 KIL145 KSH145 LCD145 LLZ145 LVV145 MFR145 MPN145 MZJ145 NJF145 NTB145 OCX145 OMT145 OWP145 PGL145 PQH145 QAD145 QJZ145 QTV145 RDR145 RNN145 RXJ145 SHF145 SRB145 TAX145 TKT145 TUP145 UEL145 UOH145 UYD145 VHZ145 VRV145 WBR145 WLN145 WVJ145 JB145 SX145 T144:T146 IN146 WUV146 WKZ146 WBD146 VRH146 VHL146 UXP146 UNT146 UDX146 TUB146 TKF146 TAJ146 SQN146 SGR146 RWV146 RMZ146 RDD146 QTH146 QJL146 PZP146 PPT146 PFX146 OWB146 OMF146 OCJ146 NSN146 NIR146 MYV146 MOZ146 MFD146 LVH146 LLL146 LBP146 KRT146 KHX146 JYB146 JOF146 JEJ146 IUN146 IKR146 IAV146 HQZ146 HHD146 GXH146 GNL146 GDP146 FTT146 FJX146 FAB146 EQF146 EGJ146 DWN146 DMR146 DCV146 CSZ146 CJD146 BZH146 BPL146 BFP146 AVT146 ALX146 ACB146 SF146 IJ146 WUZ146 WLD146 WBH146 VRL146 VHP146 UXT146 UNX146 UEB146 TUF146 TKJ146 TAN146 SQR146 SGV146 RWZ146 RND146 RDH146 QTL146 QJP146 PZT146 PPX146 PGB146 OWF146 OMJ146 OCN146 NSR146 NIV146 MYZ146 MPD146 MFH146 LVL146 LLP146 LBT146 KRX146 KIB146 JYF146 JOJ146 JEN146 IUR146 IKV146 IAZ146 HRD146 HHH146 GXL146 GNP146 GDT146 FTX146 FKB146 FAF146 EQJ146 EGN146 DWR146 DMV146 DCZ146 CTD146 CJH146 BZL146 BPP146 BFT146 AVX146 AMB146 ACF146 AVS89 SM336:SM337 N94:N115 AVS92 D150 S230:S234 JM333:JM335 ACI336:ACI337 AME336:AME337 AWA336:AWA337 BFW336:BFW337 BPS336:BPS337 BZO336:BZO337 CJK336:CJK337 CTG336:CTG337 DDC336:DDC337 DMY336:DMY337 DWU336:DWU337 EGQ336:EGQ337 EQM336:EQM337 FAI336:FAI337 FKE336:FKE337 FUA336:FUA337 GDW336:GDW337 GNS336:GNS337 GXO336:GXO337 HHK336:HHK337 HRG336:HRG337 IBC336:IBC337 IKY336:IKY337 IUU336:IUU337 JEQ336:JEQ337 JOM336:JOM337 JYI336:JYI337 KIE336:KIE337 KSA336:KSA337 LBW336:LBW337 LLS336:LLS337 LVO336:LVO337 MFK336:MFK337 MPG336:MPG337 MZC336:MZC337 NIY336:NIY337 NSU336:NSU337 OCQ336:OCQ337 OMM336:OMM337 OWI336:OWI337 PGE336:PGE337 PQA336:PQA337 PZW336:PZW337 QJS336:QJS337 QTO336:QTO337 RDK336:RDK337 RNG336:RNG337 RXC336:RXC337 SGY336:SGY337 SQU336:SQU337 TAQ336:TAQ337 TKM336:TKM337 TUI336:TUI337 UEE336:UEE337 UOA336:UOA337 UXW336:UXW337 VHS336:VHS337 VRO336:VRO337 WBK336:WBK337 WLG336:WLG337 WVC336:WVC337 IM336:IM337 SI336:SI337 ACE336:ACE337 AMA336:AMA337 AVW336:AVW337 BFS336:BFS337 BPO336:BPO337 BZK336:BZK337 CJG336:CJG337 CTC336:CTC337 DCY336:DCY337 DMU336:DMU337 DWQ336:DWQ337 EGM336:EGM337 EQI336:EQI337 FAE336:FAE337 FKA336:FKA337 FTW336:FTW337 GDS336:GDS337 GNO336:GNO337 GXK336:GXK337 HHG336:HHG337 HRC336:HRC337 IAY336:IAY337 IKU336:IKU337 IUQ336:IUQ337 JEM336:JEM337 JOI336:JOI337 JYE336:JYE337 KIA336:KIA337 KRW336:KRW337 LBS336:LBS337 LLO336:LLO337 LVK336:LVK337 MFG336:MFG337 MPC336:MPC337 MYY336:MYY337 NIU336:NIU337 NSQ336:NSQ337 OCM336:OCM337 OMI336:OMI337 OWE336:OWE337 PGA336:PGA337 PPW336:PPW337 PZS336:PZS337 QJO336:QJO337 QTK336:QTK337 RDG336:RDG337 RNC336:RNC337 RWY336:RWY337 SGU336:SGU337 SQQ336:SQQ337 TAM336:TAM337 TKI336:TKI337 TUE336:TUE337 UEA336:UEA337 UNW336:UNW337 UXS336:UXS337 VHO336:VHO337 VRK336:VRK337 WBG336:WBG337 O336:O337 N72:N92 SX147 IZ150 SV150 ACR150 AMN150 AWJ150 BGF150 BQB150 BZX150 CJT150 CTP150 DDL150 DNH150 DXD150 EGZ150 EQV150 FAR150 FKN150 FUJ150 GEF150 GOB150 GXX150 HHT150 HRP150 IBL150 ILH150 IVD150 JEZ150 JOV150 JYR150 KIN150 KSJ150 LCF150 LMB150 LVX150 MFT150 MPP150 MZL150 NJH150 NTD150 OCZ150 OMV150 OWR150 PGN150 PQJ150 QAF150 QKB150 QTX150 RDT150 RNP150 RXL150 SHH150 SRD150 TAZ150 TKV150 TUR150 UEN150 UOJ150 UYF150 VIB150 VRX150 WBT150 WLP150 WVL150 WCC148:WCC150 WLC336:WLC337 TI262:TI263 T70:T71 VSG148:VSG150 VIK148:VIK150 UYO148:UYO150 UOS148:UOS150 UEW148:UEW150 TVA148:TVA150 TLE148:TLE150 TBI148:TBI150 SRM148:SRM150 SHQ148:SHQ150 RXU148:RXU150 RNY148:RNY150 REC148:REC150 QUG148:QUG150 QKK148:QKK150 QAO148:QAO150 PQS148:PQS150 PGW148:PGW150 OXA148:OXA150 ONE148:ONE150 ODI148:ODI150 NTM148:NTM150 NJQ148:NJQ150 MZU148:MZU150 MPY148:MPY150 MGC148:MGC150 LWG148:LWG150 LMK148:LMK150 LCO148:LCO150 KSS148:KSS150 KIW148:KIW150 JZA148:JZA150 JPE148:JPE150 JFI148:JFI150 IVM148:IVM150 ILQ148:ILQ150 IBU148:IBU150 HRY148:HRY150 HIC148:HIC150 GYG148:GYG150 GOK148:GOK150 GEO148:GEO150 FUS148:FUS150 FKW148:FKW150 FBA148:FBA150 ERE148:ERE150 EHI148:EHI150 DXM148:DXM150 DNQ148:DNQ150 DDU148:DDU150 CTY148:CTY150 CKC148:CKC150 CAG148:CAG150 BQK148:BQK150 BGO148:BGO150 AWS148:AWS150 AMW148:AMW150 ADA148:ADA150 TE148:TE150 JI148:JI150 WVU148:WVU150 WLY148:WLY150 R94:R115 JM262:JM263 ADE262:ADE263 ANA262:ANA263 AWW262:AWW263 BGS262:BGS263 BQO262:BQO263 CAK262:CAK263 CKG262:CKG263 CUC262:CUC263 DDY262:DDY263 DNU262:DNU263 DXQ262:DXQ263 EHM262:EHM263 ERI262:ERI263 FBE262:FBE263 FLA262:FLA263 FUW262:FUW263 GES262:GES263 GOO262:GOO263 GYK262:GYK263 HIG262:HIG263 HSC262:HSC263 IBY262:IBY263 ILU262:ILU263 IVQ262:IVQ263 JFM262:JFM263 JPI262:JPI263 JZE262:JZE263 KJA262:KJA263 KSW262:KSW263 LCS262:LCS263 LMO262:LMO263 LWK262:LWK263 MGG262:MGG263 MQC262:MQC263 MZY262:MZY263 NJU262:NJU263 NTQ262:NTQ263 ODM262:ODM263 ONI262:ONI263 OXE262:OXE263 PHA262:PHA263 PQW262:PQW263 QAS262:QAS263 QKO262:QKO263 QUK262:QUK263 REG262:REG263 ROC262:ROC263 RXY262:RXY263 SHU262:SHU263 SRQ262:SRQ263 TBM262:TBM263 TLI262:TLI263 TVE262:TVE263 UFA262:UFA263 UOW262:UOW263 UYS262:UYS263 VIO262:VIO263 VSK262:VSK263 WCG262:WCG263 WMC262:WMC263 WVY262:WVY263 JI262:JI263 TE262:TE263 ADA262:ADA263 AMW262:AMW263 AWS262:AWS263 BGO262:BGO263 BQK262:BQK263 CAG262:CAG263 CKC262:CKC263 CTY262:CTY263 DDU262:DDU263 DNQ262:DNQ263 DXM262:DXM263 EHI262:EHI263 ERE262:ERE263 FBA262:FBA263 FKW262:FKW263 FUS262:FUS263 GEO262:GEO263 GOK262:GOK263 GYG262:GYG263 HIC262:HIC263 HRY262:HRY263 IBU262:IBU263 ILQ262:ILQ263 IVM262:IVM263 JFI262:JFI263 JPE262:JPE263 JZA262:JZA263 KIW262:KIW263 KSS262:KSS263 LCO262:LCO263 LMK262:LMK263 LWG262:LWG263 MGC262:MGC263 MPY262:MPY263 MZU262:MZU263 NJQ262:NJQ263 NTM262:NTM263 ODI262:ODI263 ONE262:ONE263 OXA262:OXA263 PGW262:PGW263 PQS262:PQS263 QAO262:QAO263 QKK262:QKK263 QUG262:QUG263 REC262:REC263 RNY262:RNY263 RXU262:RXU263 SHQ262:SHQ263 SRM262:SRM263 TBI262:TBI263 TLE262:TLE263 TVA262:TVA263 UEW262:UEW263 UOS262:UOS263 UYO262:UYO263 VIK262:VIK263 VSG262:VSG263 WCC262:WCC263 WLY262:WLY263 WCA161:WCA163 J150 TK164:TK165 ADG164:ADG165 ANC164:ANC165 AWY164:AWY165 BGU164:BGU165 BQQ164:BQQ165 CAM164:CAM165 CKI164:CKI165 CUE164:CUE165 DEA164:DEA165 DNW164:DNW165 DXS164:DXS165 EHO164:EHO165 ERK164:ERK165 FBG164:FBG165 FLC164:FLC165 FUY164:FUY165 GEU164:GEU165 GOQ164:GOQ165 GYM164:GYM165 HII164:HII165 HSE164:HSE165 ICA164:ICA165 ILW164:ILW165 IVS164:IVS165 JFO164:JFO165 JPK164:JPK165 JZG164:JZG165 KJC164:KJC165 KSY164:KSY165 LCU164:LCU165 LMQ164:LMQ165 LWM164:LWM165 MGI164:MGI165 MQE164:MQE165 NAA164:NAA165 NJW164:NJW165 NTS164:NTS165 ODO164:ODO165 ONK164:ONK165 OXG164:OXG165 PHC164:PHC165 PQY164:PQY165 QAU164:QAU165 QKQ164:QKQ165 QUM164:QUM165 REI164:REI165 ROE164:ROE165 RYA164:RYA165 SHW164:SHW165 SRS164:SRS165 TBO164:TBO165 TLK164:TLK165 TVG164:TVG165 UFC164:UFC165 UOY164:UOY165 UYU164:UYU165 VIQ164:VIQ165 VSM164:VSM165 WCI164:WCI165 WME164:WME165 WWA164:WWA165 JK164:JK165 TG164:TG165 ADC164:ADC165 AMY164:AMY165 AWU164:AWU165 BGQ164:BGQ165 BQM164:BQM165 CAI164:CAI165 CKE164:CKE165 CUA164:CUA165 DDW164:DDW165 DNS164:DNS165 DXO164:DXO165 EHK164:EHK165 ERG164:ERG165 FBC164:FBC165 FKY164:FKY165 FUU164:FUU165 GEQ164:GEQ165 GOM164:GOM165 GYI164:GYI165 HIE164:HIE165 HSA164:HSA165 IBW164:IBW165 ILS164:ILS165 IVO164:IVO165 JFK164:JFK165 JPG164:JPG165 JZC164:JZC165 KIY164:KIY165 KSU164:KSU165 LCQ164:LCQ165 LMM164:LMM165 LWI164:LWI165 MGE164:MGE165 MQA164:MQA165 MZW164:MZW165 NJS164:NJS165 NTO164:NTO165 ODK164:ODK165 ONG164:ONG165 OXC164:OXC165 PGY164:PGY165 PQU164:PQU165 QAQ164:QAQ165 QKM164:QKM165 QUI164:QUI165 REE164:REE165 ROA164:ROA165 RXW164:RXW165 SHS164:SHS165 SRO164:SRO165 TBK164:TBK165 TLG164:TLG165 TVC164:TVC165 UEY164:UEY165 UOU164:UOU165 UYQ164:UYQ165 VIM164:VIM165 VSI164:VSI165 WCE164:WCE165 WMA164:WMA165 VSE161:VSE163 WCA167 VII161:VII163 VSE167 UYM161:UYM163 VII167 UOQ161:UOQ163 UYM167 UEU161:UEU163 UOQ167 TUY161:TUY163 UEU167 TLC161:TLC163 TUY167 TBG161:TBG163 TLC167 SRK161:SRK163 TBG167 SHO161:SHO163 SRK167 RXS161:RXS163 SHO167 RNW161:RNW163 RXS167 REA161:REA163 RNW167 QUE161:QUE163 REA167 QKI161:QKI163 QUE167 QAM161:QAM163 QKI167 PQQ161:PQQ163 QAM167 PGU161:PGU163 PQQ167 OWY161:OWY163 PGU167 ONC161:ONC163 OWY167 ODG161:ODG163 ONC167 NTK161:NTK163 ODG167 NJO161:NJO163 NTK167 MZS161:MZS163 NJO167 MPW161:MPW163 MZS167 MGA161:MGA163 MPW167 LWE161:LWE163 MGA167 LMI161:LMI163 LWE167 LCM161:LCM163 LMI167 KSQ161:KSQ163 LCM167 KIU161:KIU163 KSQ167 JYY161:JYY163 KIU167 JPC161:JPC163 JYY167 JFG161:JFG163 JPC167 IVK161:IVK163 JFG167 ILO161:ILO163 IVK167 IBS161:IBS163 ILO167 HRW161:HRW163 IBS167 HIA161:HIA163 HRW167 GYE161:GYE163 HIA167 GOI161:GOI163 GYE167 GEM161:GEM163 GOI167 FUQ161:FUQ163 GEM167 FKU161:FKU163 FUQ167 FAY161:FAY163 FKU167 ERC161:ERC163 FAY167 EHG161:EHG163 ERC167 DXK161:DXK163 EHG167 DNO161:DNO163 DXK167 DDS161:DDS163 DNO167 CTW161:CTW163 DDS167 CKA161:CKA163 CTW167 CAE161:CAE163 CKA167 BQI161:BQI163 CAE167 BGM161:BGM163 BQI167 AWQ161:AWQ163 BGM167 AMU161:AMU163 AWQ167 ACY161:ACY163 AMU167 TC161:TC163 ACY167 JG161:JG163 TC167 WVS161:WVS163 JG167 WVS167 S336:S337 IQ336:IQ337 WME356 WCI356 VSM356 VIQ356 UYU356 UOY356 UFC356 TVG356 TLK356 TBO356 SRS356 SHW356 RYA356 ROE356 REI356 QUM356 QKQ356 QAU356 PQY356 PHC356 OXG356 ONK356 ODO356 NTS356 NJW356 NAA356 MQE356 MGI356 LWM356 LMQ356 LCU356 KSY356 KJC356 JZG356 JPK356 JFO356 IVS356 ILW356 ICA356 HSE356 HII356 GYM356 GOQ356 GEU356 FUY356 FLC356 FBG356 ERK356 EHO356 DXS356 DNW356 DEA356 CUE356 CKI356 CAM356 BQQ356 BGU356 AWY356 ANC356 ADG356 TK356 JO356 TC151 ACY151 AMU151 AWQ151 BGM151 BQI151 CAE151 CKA151 CTW151 DDS151 DNO151 DXK151 EHG151 ERC151 FAY151 FKU151 FUQ151 GEM151 GOI151 GYE151 HIA151 HRW151 IBS151 ILO151 IVK151 JFG151 JPC151 JYY151 KIU151 KSQ151 LCM151 LMI151 LWE151 MGA151 MPW151 MZS151 NJO151 NTK151 ODG151 ONC151 OWY151 PGU151 PQQ151 QAM151 QKI151 QUE151 REA151 RNW151 RXS151 SHO151 SRK151 TBG151 TLC151 TUY151 UEU151 UOQ151 UYM151 VII151 VSE151 WCA151 WLW151 WVS151 JG151 TI152 ADE152 ANA152 AWW152 BGS152 BQO152 CAK152 CKG152 CUC152 DDY152 DNU152 DXQ152 EHM152 ERI152 FBE152 FLA152 FUW152 GES152 GOO152 GYK152 HIG152 HSC152 IBY152 ILU152 IVQ152 JFM152 JPI152 JZE152 KJA152 KSW152 LCS152 LMO152 LWK152 MGG152 MQC152 MZY152 NJU152 NTQ152 ODM152 ONI152 OXE152 PHA152 PQW152 QAS152 QKO152 QUK152 REG152 ROC152 RXY152 SHU152 SRQ152 TBM152 TLI152 TVE152 UFA152 UOW152 UYS152 VIO152 VSK152 WCG152 WMC152 WVY152 JI152 TE152 ADA152 AMW152 AWS152 BGO152 BQK152 CAG152 CKC152 CTY152 DDU152 DNQ152 DXM152 EHI152 ERE152 FBA152 FKW152 FUS152 GEO152 GOK152 GYG152 HIC152 HRY152 IBU152 ILQ152 IVM152 JFI152 JPE152 JZA152 KIW152 KSS152 LCO152 LMK152 LWG152 MGC152 MPY152 MZU152 NJQ152 NTM152 ODI152 ONE152 OXA152 PGW152 PQS152 QAO152 QKK152 QUG152 REC152 RNY152 RXU152 SHQ152 SRM152 TBI152 TLE152 TVA152 UEW152 UOS152 UYO152 VIK152 VSG152 WCC152 WLY152 WVU152 JM152 TC153 ACY153 AMU153 AWQ153 BGM153 BQI153 CAE153 CKA153 CTW153 DDS153 DNO153 DXK153 EHG153 ERC153 FAY153 FKU153 FUQ153 GEM153 GOI153 GYE153 HIA153 HRW153 IBS153 ILO153 IVK153 JFG153 JPC153 JYY153 KIU153 KSQ153 LCM153 LMI153 LWE153 MGA153 MPW153 MZS153 NJO153 NTK153 ODG153 ONC153 OWY153 PGU153 PQQ153 QAM153 QKI153 QUE153 REA153 RNW153 RXS153 SHO153 SRK153 TBG153 TLC153 TUY153 UEU153 UOQ153 UYM153 VII153 VSE153 WCA153 WLW153 WVS153 JG153 JM154 TI154 ADE154 ANA154 AWW154 BGS154 BQO154 CAK154 CKG154 CUC154 DDY154 DNU154 DXQ154 EHM154 ERI154 FBE154 FLA154 FUW154 GES154 GOO154 GYK154 HIG154 HSC154 IBY154 ILU154 IVQ154 JFM154 JPI154 JZE154 KJA154 KSW154 LCS154 LMO154 LWK154 MGG154 MQC154 MZY154 NJU154 NTQ154 ODM154 ONI154 OXE154 PHA154 PQW154 QAS154 QKO154 QUK154 REG154 ROC154 RXY154 SHU154 SRQ154 TBM154 TLI154 TVE154 UFA154 UOW154 UYS154 VIO154 VSK154 WCG154 WMC154 WVY154 JI154 TE154 ADA154 AMW154 AWS154 BGO154 BQK154 CAG154 CKC154 CTY154 DDU154 DNQ154 DXM154 EHI154 ERE154 FBA154 FKW154 FUS154 GEO154 GOK154 GYG154 HIC154 HRY154 IBU154 ILQ154 IVM154 JFI154 JPE154 JZA154 KIW154 KSS154 LCO154 LMK154 LWG154 MGC154 MPY154 MZU154 NJQ154 NTM154 ODI154 ONE154 OXA154 PGW154 PQS154 QAO154 QKK154 QUG154 REC154 RNY154 RXU154 SHQ154 SRM154 TBI154 TLE154 TVA154 UEW154 UOS154 UYO154 VIK154 VSG154 WCC154 WLY154 WVU154 WVS159 JG155 TC155 ACY155 AMU155 AWQ155 BGM155 BQI155 CAE155 CKA155 CTW155 DDS155 DNO155 DXK155 EHG155 ERC155 FAY155 FKU155 FUQ155 GEM155 GOI155 GYE155 HIA155 HRW155 IBS155 ILO155 IVK155 JFG155 JPC155 JYY155 KIU155 KSQ155 LCM155 LMI155 LWE155 MGA155 MPW155 MZS155 NJO155 NTK155 ODG155 ONC155 OWY155 PGU155 PQQ155 QAM155 QKI155 QUE155 REA155 RNW155 RXS155 SHO155 SRK155 TBG155 TLC155 TUY155 UEU155 UOQ155 UYM155 VII155 VSE155 WCA155 WLW155 WVS155 WVU156 WLY156 WCC156 VSG156 VIK156 UYO156 UOS156 UEW156 TVA156 TLE156 TBI156 SRM156 SHQ156 RXU156 RNY156 REC156 QUG156 QKK156 QAO156 PQS156 PGW156 OXA156 ONE156 ODI156 NTM156 NJQ156 MZU156 MPY156 MGC156 LWG156 LMK156 LCO156 KSS156 KIW156 JZA156 JPE156 JFI156 IVM156 ILQ156 IBU156 HRY156 HIC156 GYG156 GOK156 GEO156 FUS156 FKW156 FBA156 ERE156 EHI156 DXM156 DNQ156 DDU156 CTY156 CKC156 CAG156 BQK156 BGO156 AWS156 AMW156 ADA156 TE156 JI156 WVY156 WMC156 WCG156 VSK156 VIO156 UYS156 UOW156 UFA156 TVE156 TLI156 TBM156 SRQ156 SHU156 RXY156 ROC156 REG156 QUK156 QKO156 QAS156 PQW156 PHA156 OXE156 ONI156 ODM156 NTQ156 NJU156 MZY156 MQC156 MGG156 LWK156 LMO156 LCS156 KSW156 KJA156 JZE156 JPI156 JFM156 IVQ156 ILU156 IBY156 HSC156 HIG156 GYK156 GOO156 GES156 FUW156 FLA156 FBE156 ERI156 EHM156 DXQ156 DNU156 DDY156 CUC156 CKG156 CAK156 BQO156 BGS156 AWW156 ANA156 ADE156 TI156 JM156 JG159 TC159 ACY159 AMU159 AWQ159 BGM159 BQI159 CAE159 CKA159 CTW159 DDS159 DNO159 DXK159 EHG159 ERC159 FAY159 FKU159 FUQ159 GEM159 GOI159 GYE159 HIA159 HRW159 IBS159 ILO159 IVK159 JFG159 JPC159 JYY159 KIU159 KSQ159 LCM159 LMI159 LWE159 MGA159 MPW159 MZS159 NJO159 NTK159 ODG159 ONC159 OWY159 PGU159 PQQ159 QAM159 QKI159 QUE159 REA159 RNW159 RXS159 SHO159 SRK159 TBG159 TLC159 TUY159 UEU159 UOQ159 UYM159 VII159 VSE159 WCA159 AWO355 WLW159 WLW161:WLW163 TI160 TI166 ADE160 ADE166 ANA160 ANA166 AWW160 AWW166 BGS160 BGS166 BQO160 BQO166 CAK160 CAK166 CKG160 CKG166 CUC160 CUC166 DDY160 DDY166 DNU160 DNU166 DXQ160 DXQ166 EHM160 EHM166 ERI160 ERI166 FBE160 FBE166 FLA160 FLA166 FUW160 FUW166 GES160 GES166 GOO160 GOO166 GYK160 GYK166 HIG160 HIG166 HSC160 HSC166 IBY160 IBY166 ILU160 ILU166 IVQ160 IVQ166 JFM160 JFM166 JPI160 JPI166 JZE160 JZE166 KJA160 KJA166 KSW160 KSW166 LCS160 LCS166 LMO160 LMO166 LWK160 LWK166 MGG160 MGG166 MQC160 MQC166 MZY160 MZY166 NJU160 NJU166 NTQ160 NTQ166 ODM160 ODM166 ONI160 ONI166 OXE160 OXE166 PHA160 PHA166 PQW160 PQW166 QAS160 QAS166 QKO160 QKO166 QUK160 QUK166 REG160 REG166 ROC160 ROC166 RXY160 RXY166 SHU160 SHU166 SRQ160 SRQ166 TBM160 TBM166 TLI160 TLI166 TVE160 TVE166 UFA160 UFA166 UOW160 UOW166 UYS160 UYS166 VIO160 VIO166 VSK160 VSK166 WCG160 WCG166 WMC160 WMC166 WVY160 WVY166 JI160 JI166 TE160 TE166 ADA160 ADA166 AMW160 AMW166 AWS160 AWS166 BGO160 BGO166 BQK160 BQK166 CAG160 CAG166 CKC160 CKC166 CTY160 CTY166 DDU160 DDU166 DNQ160 DNQ166 DXM160 DXM166 EHI160 EHI166 ERE160 ERE166 FBA160 FBA166 FKW160 FKW166 FUS160 FUS166 GEO160 GEO166 GOK160 GOK166 GYG160 GYG166 HIC160 HIC166 HRY160 HRY166 IBU160 IBU166 ILQ160 ILQ166 IVM160 IVM166 JFI160 JFI166 JPE160 JPE166 JZA160 JZA166 KIW160 KIW166 KSS160 KSS166 LCO160 LCO166 LMK160 LMK166 LWG160 LWG166 MGC160 MGC166 MPY160 MPY166 MZU160 MZU166 NJQ160 NJQ166 NTM160 NTM166 ODI160 ODI166 ONE160 ONE166 OXA160 OXA166 PGW160 PGW166 PQS160 PQS166 QAO160 QAO166 QKK160 QKK166 QUG160 QUG166 REC160 REC166 RNY160 RNY166 RXU160 RXU166 SHQ160 SHQ166 SRM160 SRM166 TBI160 TBI166 TLE160 TLE166 TVA160 TVA166 UEW160 UEW166 UOS160 UOS166 UYO160 UYO166 VIK160 VIK166 VSG160 VSG166 WCC160 WCC166 WLY160 WLY166 WVU160 WVU166 JM166 JM160 WVW164:WVW165 S147:S167 WLW157 WCA157 VSE157 VII157 UYM157 UOQ157 UEU157 TUY157 TLC157 TBG157 SRK157 SHO157 RXS157 RNW157 REA157 QUE157 QKI157 QAM157 PQQ157 PGU157 OWY157 ONC157 ODG157 NTK157 NJO157 MZS157 MPW157 MGA157 LWE157 LMI157 LCM157 KSQ157 KIU157 JYY157 JPC157 JFG157 IVK157 ILO157 IBS157 HRW157 HIA157 GYE157 GOI157 GEM157 FUQ157 FKU157 FAY157 ERC157 EHG157 DXK157 DNO157 DDS157 CTW157 CKA157 CAE157 BQI157 BGM157 AWQ157 AMU157 ACY157 TC157 JG157 WVS157 TI158 ADE158 ANA158 AWW158 BGS158 BQO158 CAK158 CKG158 CUC158 DDY158 DNU158 DXQ158 EHM158 ERI158 FBE158 FLA158 FUW158 GES158 GOO158 GYK158 HIG158 HSC158 IBY158 ILU158 IVQ158 JFM158 JPI158 JZE158 KJA158 KSW158 LCS158 LMO158 LWK158 MGG158 MQC158 MZY158 NJU158 NTQ158 ODM158 ONI158 OXE158 PHA158 PQW158 QAS158 QKO158 QUK158 REG158 ROC158 RXY158 SHU158 SRQ158 TBM158 TLI158 TVE158 UFA158 UOW158 UYS158 VIO158 VSK158 WCG158 WMC158 WVY158 JI158 TE158 ADA158 AMW158 AWS158 BGO158 BQK158 CAG158 CKC158 CTY158 DDU158 DNQ158 DXM158 EHI158 ERE158 FBA158 FKW158 FUS158 GEO158 GOK158 GYG158 HIC158 HRY158 IBU158 ILQ158 IVM158 JFI158 JPE158 JZA158 KIW158 KSS158 LCO158 LMK158 LWG158 MGC158 MPY158 MZU158 NJQ158 NTM158 ODI158 ONE158 OXA158 PGW158 PQS158 QAO158 QKK158 QUG158 REC158 RNY158 RXU158 SHQ158 SRM158 TBI158 TLE158 TVA158 UEW158 UOS158 UYO158 VIK158 VSG158 WCC158 WLY158 WVU158 JM158 O151:O167 WVU270:WVU271 WLY270:WLY271 WCC270:WCC271 VSG270:VSG271 VIK270:VIK271 UYO270:UYO271 UOS270:UOS271 UEW270:UEW271 TVA270:TVA271 TLE270:TLE271 TBI270:TBI271 SRM270:SRM271 SHQ270:SHQ271 RXU270:RXU271 RNY270:RNY271 REC270:REC271 QUG270:QUG271 QKK270:QKK271 QAO270:QAO271 PQS270:PQS271 PGW270:PGW271 OXA270:OXA271 ONE270:ONE271 ODI270:ODI271 NTM270:NTM271 NJQ270:NJQ271 MZU270:MZU271 MPY270:MPY271 MGC270:MGC271 LWG270:LWG271 LMK270:LMK271 LCO270:LCO271 KSS270:KSS271 KIW270:KIW271 JZA270:JZA271 JPE270:JPE271 JFI270:JFI271 IVM270:IVM271 ILQ270:ILQ271 IBU270:IBU271 HRY270:HRY271 HIC270:HIC271 GYG270:GYG271 GOK270:GOK271 GEO270:GEO271 FUS270:FUS271 FKW270:FKW271 FBA270:FBA271 ERE270:ERE271 EHI270:EHI271 DXM270:DXM271 DNQ270:DNQ271 DDU270:DDU271 CTY270:CTY271 CKC270:CKC271 CAG270:CAG271 BQK270:BQK271 BGO270:BGO271 AWS270:AWS271 AMW270:AMW271 ADA270:ADA271 TE270:TE271 JI270:JI271 WVY270:WVY271 WMC270:WMC271 WCG270:WCG271 VSK270:VSK271 VIO270:VIO271 UYS270:UYS271 UOW270:UOW271 UFA270:UFA271 TVE270:TVE271 TLI270:TLI271 TBM270:TBM271 SRQ270:SRQ271 SHU270:SHU271 RXY270:RXY271 ROC270:ROC271 REG270:REG271 QUK270:QUK271 QKO270:QKO271 QAS270:QAS271 PQW270:PQW271 PHA270:PHA271 OXE270:OXE271 ONI270:ONI271 ODM270:ODM271 NTQ270:NTQ271 NJU270:NJU271 MZY270:MZY271 MQC270:MQC271 MGG270:MGG271 LWK270:LWK271 LMO270:LMO271 LCS270:LCS271 KSW270:KSW271 KJA270:KJA271 JZE270:JZE271 JPI270:JPI271 JFM270:JFM271 IVQ270:IVQ271 ILU270:ILU271 IBY270:IBY271 HSC270:HSC271 HIG270:HIG271 GYK270:GYK271 GOO270:GOO271 GES270:GES271 FUW270:FUW271 FLA270:FLA271 FBE270:FBE271 ERI270:ERI271 EHM270:EHM271 DXQ270:DXQ271 DNU270:DNU271 DDY270:DDY271 CUC270:CUC271 CKG270:CKG271 CAK270:CAK271 BQO270:BQO271 BGS270:BGS271 AWW270:AWW271 ANA270:ANA271 ADE270:ADE271 TI270:TI271 ADE277:ADE278 ANA277:ANA278 AWW277:AWW278 BGS277:BGS278 BQO277:BQO278 CAK277:CAK278 CKG277:CKG278 CUC277:CUC278 DDY277:DDY278 DNU277:DNU278 DXQ277:DXQ278 EHM277:EHM278 ERI277:ERI278 FBE277:FBE278 FLA277:FLA278 FUW277:FUW278 GES277:GES278 GOO277:GOO278 GYK277:GYK278 HIG277:HIG278 HSC277:HSC278 IBY277:IBY278 ILU277:ILU278 IVQ277:IVQ278 JFM277:JFM278 JPI277:JPI278 JZE277:JZE278 KJA277:KJA278 KSW277:KSW278 LCS277:LCS278 LMO277:LMO278 LWK277:LWK278 MGG277:MGG278 MQC277:MQC278 MZY277:MZY278 NJU277:NJU278 NTQ277:NTQ278 ODM277:ODM278 ONI277:ONI278 OXE277:OXE278 PHA277:PHA278 PQW277:PQW278 QAS277:QAS278 QKO277:QKO278 QUK277:QUK278 REG277:REG278 ROC277:ROC278 RXY277:RXY278 SHU277:SHU278 SRQ277:SRQ278 TBM277:TBM278 TLI277:TLI278 TVE277:TVE278 UFA277:UFA278 UOW277:UOW278 UYS277:UYS278 VIO277:VIO278 VSK277:VSK278 WCG277:WCG278 WMC277:WMC278 WVY277:WVY278 JI277:JI278 TE277:TE278 ADA277:ADA278 AMW277:AMW278 AWS277:AWS278 BGO277:BGO278 BQK277:BQK278 CAG277:CAG278 CKC277:CKC278 CTY277:CTY278 DDU277:DDU278 DNQ277:DNQ278 DXM277:DXM278 EHI277:EHI278 ERE277:ERE278 FBA277:FBA278 FKW277:FKW278 FUS277:FUS278 GEO277:GEO278 GOK277:GOK278 GYG277:GYG278 HIC277:HIC278 HRY277:HRY278 IBU277:IBU278 ILQ277:ILQ278 IVM277:IVM278 JFI277:JFI278 JPE277:JPE278 JZA277:JZA278 KIW277:KIW278 KSS277:KSS278 LCO277:LCO278 LMK277:LMK278 LWG277:LWG278 MGC277:MGC278 MPY277:MPY278 MZU277:MZU278 NJQ277:NJQ278 NTM277:NTM278 ODI277:ODI278 ONE277:ONE278 OXA277:OXA278 PGW277:PGW278 PQS277:PQS278 QAO277:QAO278 QKK277:QKK278 QUG277:QUG278 REC277:REC278 RNY277:RNY278 RXU277:RXU278 SHQ277:SHQ278 SRM277:SRM278 TBI277:TBI278 TLE277:TLE278 TVA277:TVA278 UEW277:UEW278 UOS277:UOS278 UYO277:UYO278 VIK277:VIK278 VSG277:VSG278 WCC277:WCC278 WLY277:WLY278 WVU277:WVU278 JM277:JM278 WLY296:WLY297 WCC296:WCC297 VSG296:VSG297 VIK296:VIK297 UYO296:UYO297 UOS296:UOS297 UEW296:UEW297 TVA296:TVA297 TLE296:TLE297 TBI296:TBI297 SRM296:SRM297 SHQ296:SHQ297 RXU296:RXU297 RNY296:RNY297 REC296:REC297 QUG296:QUG297 QKK296:QKK297 QAO296:QAO297 PQS296:PQS297 PGW296:PGW297 OXA296:OXA297 ONE296:ONE297 ODI296:ODI297 NTM296:NTM297 NJQ296:NJQ297 MZU296:MZU297 MPY296:MPY297 MGC296:MGC297 LWG296:LWG297 LMK296:LMK297 LCO296:LCO297 KSS296:KSS297 KIW296:KIW297 JZA296:JZA297 JPE296:JPE297 JFI296:JFI297 IVM296:IVM297 ILQ296:ILQ297 IBU296:IBU297 HRY296:HRY297 HIC296:HIC297 GYG296:GYG297 GOK296:GOK297 GEO296:GEO297 FUS296:FUS297 FKW296:FKW297 FBA296:FBA297 ERE296:ERE297 EHI296:EHI297 DXM296:DXM297 DNQ296:DNQ297 DDU296:DDU297 CTY296:CTY297 CKC296:CKC297 CAG296:CAG297 BQK296:BQK297 BGO296:BGO297 AWS296:AWS297 AMW296:AMW297 ADA296:ADA297 TE296:TE297 JI296:JI297 WVY296:WVY297 WMC296:WMC297 WCG296:WCG297 VSK296:VSK297 VIO296:VIO297 UYS296:UYS297 UOW296:UOW297 UFA296:UFA297 TVE296:TVE297 TLI296:TLI297 TBM296:TBM297 SRQ296:SRQ297 SHU296:SHU297 RXY296:RXY297 ROC296:ROC297 REG296:REG297 QUK296:QUK297 QKO296:QKO297 QAS296:QAS297 PQW296:PQW297 PHA296:PHA297 OXE296:OXE297 ONI296:ONI297 ODM296:ODM297 NTQ296:NTQ297 NJU296:NJU297 MZY296:MZY297 MQC296:MQC297 MGG296:MGG297 LWK296:LWK297 LMO296:LMO297 LCS296:LCS297 KSW296:KSW297 KJA296:KJA297 JZE296:JZE297 JPI296:JPI297 JFM296:JFM297 IVQ296:IVQ297 ILU296:ILU297 IBY296:IBY297 HSC296:HSC297 HIG296:HIG297 GYK296:GYK297 GOO296:GOO297 GES296:GES297 FUW296:FUW297 FLA296:FLA297 FBE296:FBE297 ERI296:ERI297 EHM296:EHM297 DXQ296:DXQ297 DNU296:DNU297 DDY296:DDY297 CUC296:CUC297 CKG296:CKG297 CAK296:CAK297 BQO296:BQO297 BGS296:BGS297 AWW296:AWW297 ANA296:ANA297 ADE296:ADE297 TI296:TI297 JM296:JM297 TI303:TI304 ADE303:ADE304 ANA303:ANA304 AWW303:AWW304 BGS303:BGS304 BQO303:BQO304 CAK303:CAK304 CKG303:CKG304 CUC303:CUC304 DDY303:DDY304 DNU303:DNU304 DXQ303:DXQ304 EHM303:EHM304 ERI303:ERI304 FBE303:FBE304 FLA303:FLA304 FUW303:FUW304 GES303:GES304 GOO303:GOO304 GYK303:GYK304 HIG303:HIG304 HSC303:HSC304 IBY303:IBY304 ILU303:ILU304 IVQ303:IVQ304 JFM303:JFM304 JPI303:JPI304 JZE303:JZE304 KJA303:KJA304 KSW303:KSW304 LCS303:LCS304 LMO303:LMO304 LWK303:LWK304 MGG303:MGG304 MQC303:MQC304 MZY303:MZY304 NJU303:NJU304 NTQ303:NTQ304 ODM303:ODM304 ONI303:ONI304 OXE303:OXE304 PHA303:PHA304 PQW303:PQW304 QAS303:QAS304 QKO303:QKO304 QUK303:QUK304 REG303:REG304 ROC303:ROC304 RXY303:RXY304 SHU303:SHU304 SRQ303:SRQ304 TBM303:TBM304 TLI303:TLI304 TVE303:TVE304 UFA303:UFA304 UOW303:UOW304 UYS303:UYS304 VIO303:VIO304 VSK303:VSK304 WCG303:WCG304 WMC303:WMC304 WVY303:WVY304 JI303:JI304 TE303:TE304 ADA303:ADA304 AMW303:AMW304 AWS303:AWS304 BGO303:BGO304 BQK303:BQK304 CAG303:CAG304 CKC303:CKC304 CTY303:CTY304 DDU303:DDU304 DNQ303:DNQ304 DXM303:DXM304 EHI303:EHI304 ERE303:ERE304 FBA303:FBA304 FKW303:FKW304 FUS303:FUS304 GEO303:GEO304 GOK303:GOK304 GYG303:GYG304 HIC303:HIC304 HRY303:HRY304 IBU303:IBU304 ILQ303:ILQ304 IVM303:IVM304 JFI303:JFI304 JPE303:JPE304 JZA303:JZA304 KIW303:KIW304 KSS303:KSS304 LCO303:LCO304 LMK303:LMK304 LWG303:LWG304 MGC303:MGC304 MPY303:MPY304 MZU303:MZU304 NJQ303:NJQ304 NTM303:NTM304 ODI303:ODI304 ONE303:ONE304 OXA303:OXA304 PGW303:PGW304 PQS303:PQS304 QAO303:QAO304 QKK303:QKK304 QUG303:QUG304 REC303:REC304 RNY303:RNY304 RXU303:RXU304 SHQ303:SHQ304 SRM303:SRM304 TBI303:TBI304 TLE303:TLE304 TVA303:TVA304 UEW303:UEW304 UOS303:UOS304 UYO303:UYO304 VIK303:VIK304 VSG303:VSG304 WCC303:WCC304 WLY303:WLY304 WVU303:WVU304 WCC310:WCC311 VSG310:VSG311 VIK310:VIK311 UYO310:UYO311 UOS310:UOS311 UEW310:UEW311 TVA310:TVA311 TLE310:TLE311 TBI310:TBI311 SRM310:SRM311 SHQ310:SHQ311 RXU310:RXU311 RNY310:RNY311 REC310:REC311 QUG310:QUG311 QKK310:QKK311 QAO310:QAO311 PQS310:PQS311 PGW310:PGW311 OXA310:OXA311 ONE310:ONE311 ODI310:ODI311 NTM310:NTM311 NJQ310:NJQ311 MZU310:MZU311 MPY310:MPY311 MGC310:MGC311 LWG310:LWG311 LMK310:LMK311 LCO310:LCO311 KSS310:KSS311 KIW310:KIW311 JZA310:JZA311 JPE310:JPE311 JFI310:JFI311 IVM310:IVM311 ILQ310:ILQ311 IBU310:IBU311 HRY310:HRY311 HIC310:HIC311 GYG310:GYG311 GOK310:GOK311 GEO310:GEO311 FUS310:FUS311 FKW310:FKW311 FBA310:FBA311 ERE310:ERE311 EHI310:EHI311 DXM310:DXM311 DNQ310:DNQ311 DDU310:DDU311 CTY310:CTY311 CKC310:CKC311 CAG310:CAG311 BQK310:BQK311 BGO310:BGO311 AWS310:AWS311 AMW310:AMW311 ADA310:ADA311 TE310:TE311 JI310:JI311 WVY310:WVY311 WMC310:WMC311 WCG310:WCG311 VSK310:VSK311 VIO310:VIO311 UYS310:UYS311 UOW310:UOW311 UFA310:UFA311 TVE310:TVE311 TLI310:TLI311 TBM310:TBM311 SRQ310:SRQ311 SHU310:SHU311 RXY310:RXY311 ROC310:ROC311 REG310:REG311 QUK310:QUK311 QKO310:QKO311 QAS310:QAS311 PQW310:PQW311 PHA310:PHA311 OXE310:OXE311 ONI310:ONI311 ODM310:ODM311 NTQ310:NTQ311 NJU310:NJU311 MZY310:MZY311 MQC310:MQC311 MGG310:MGG311 LWK310:LWK311 LMO310:LMO311 LCS310:LCS311 KSW310:KSW311 KJA310:KJA311 JZE310:JZE311 JPI310:JPI311 JFM310:JFM311 IVQ310:IVQ311 ILU310:ILU311 IBY310:IBY311 HSC310:HSC311 HIG310:HIG311 GYK310:GYK311 GOO310:GOO311 GES310:GES311 FUW310:FUW311 FLA310:FLA311 FBE310:FBE311 ERI310:ERI311 EHM310:EHM311 DXQ310:DXQ311 DNU310:DNU311 DDY310:DDY311 CUC310:CUC311 CKG310:CKG311 CAK310:CAK311 BQO310:BQO311 BGS310:BGS311 AWW310:AWW311 ANA310:ANA311 ADE310:ADE311 TI310:TI311 JM310:JM311 WVU310:WVU311 WVU317:WVU318 JM317:JM318 TI317:TI318 ADE317:ADE318 ANA317:ANA318 AWW317:AWW318 BGS317:BGS318 BQO317:BQO318 CAK317:CAK318 CKG317:CKG318 CUC317:CUC318 DDY317:DDY318 DNU317:DNU318 DXQ317:DXQ318 EHM317:EHM318 ERI317:ERI318 FBE317:FBE318 FLA317:FLA318 FUW317:FUW318 GES317:GES318 GOO317:GOO318 GYK317:GYK318 HIG317:HIG318 HSC317:HSC318 IBY317:IBY318 ILU317:ILU318 IVQ317:IVQ318 JFM317:JFM318 JPI317:JPI318 JZE317:JZE318 KJA317:KJA318 KSW317:KSW318 LCS317:LCS318 LMO317:LMO318 LWK317:LWK318 MGG317:MGG318 MQC317:MQC318 MZY317:MZY318 NJU317:NJU318 NTQ317:NTQ318 ODM317:ODM318 ONI317:ONI318 OXE317:OXE318 PHA317:PHA318 PQW317:PQW318 QAS317:QAS318 QKO317:QKO318 QUK317:QUK318 REG317:REG318 ROC317:ROC318 RXY317:RXY318 SHU317:SHU318 SRQ317:SRQ318 TBM317:TBM318 TLI317:TLI318 TVE317:TVE318 UFA317:UFA318 UOW317:UOW318 UYS317:UYS318 VIO317:VIO318 VSK317:VSK318 WCG317:WCG318 WMC317:WMC318 WVY317:WVY318 JI317:JI318 TE317:TE318 ADA317:ADA318 AMW317:AMW318 AWS317:AWS318 BGO317:BGO318 BQK317:BQK318 CAG317:CAG318 CKC317:CKC318 CTY317:CTY318 DDU317:DDU318 DNQ317:DNQ318 DXM317:DXM318 EHI317:EHI318 ERE317:ERE318 FBA317:FBA318 FKW317:FKW318 FUS317:FUS318 GEO317:GEO318 GOK317:GOK318 GYG317:GYG318 HIC317:HIC318 HRY317:HRY318 IBU317:IBU318 ILQ317:ILQ318 IVM317:IVM318 JFI317:JFI318 JPE317:JPE318 JZA317:JZA318 KIW317:KIW318 KSS317:KSS318 LCO317:LCO318 LMK317:LMK318 LWG317:LWG318 MGC317:MGC318 MPY317:MPY318 MZU317:MZU318 NJQ317:NJQ318 NTM317:NTM318 ODI317:ODI318 ONE317:ONE318 OXA317:OXA318 PGW317:PGW318 PQS317:PQS318 QAO317:QAO318 QKK317:QKK318 QUG317:QUG318 REC317:REC318 RNY317:RNY318 RXU317:RXU318 SHQ317:SHQ318 SRM317:SRM318 TBI317:TBI318 TLE317:TLE318 TVA317:TVA318 UEW317:UEW318 UOS317:UOS318 UYO317:UYO318 VIK317:VIK318 VSG317:VSG318 WCC317:WCC318 WLY317:WLY318 O315:O318 WCC281 VSG281 VIK281 UYO281 UOS281 UEW281 TVA281 TLE281 TBI281 SRM281 SHQ281 RXU281 RNY281 REC281 QUG281 QKK281 QAO281 PQS281 PGW281 OXA281 ONE281 ODI281 NTM281 NJQ281 MZU281 MPY281 MGC281 LWG281 LMK281 LCO281 KSS281 KIW281 JZA281 JPE281 JFI281 IVM281 ILQ281 IBU281 HRY281 HIC281 GYG281 GOK281 GEO281 FUS281 FKW281 FBA281 ERE281 EHI281 DXM281 DNQ281 DDU281 CTY281 CKC281 CAG281 BQK281 BGO281 AWS281 AMW281 ADA281 TE281 JI281 WVY281 WMC281 WCG281 VSK281 VIO281 UYS281 UOW281 UFA281 TVE281 TLI281 TBM281 SRQ281 SHU281 RXY281 ROC281 REG281 QUK281 QKO281 QAS281 PQW281 PHA281 OXE281 ONI281 ODM281 NTQ281 NJU281 MZY281 MQC281 MGG281 LWK281 LMO281 LCS281 KSW281 KJA281 JZE281 JPI281 JFM281 IVQ281 ILU281 IBY281 HSC281 HIG281 GYK281 GOO281 GES281 FUW281 FLA281 FBE281 ERI281 EHM281 DXQ281 DNU281 DDY281 CUC281 CKG281 CAK281 BQO281 BGS281 AWW281 ANA281 ADE281 TI281 JM281 WVU281 WLY281 WLY284 WVU284 JM284 TI284 ADE284 ANA284 AWW284 BGS284 BQO284 CAK284 CKG284 CUC284 DDY284 DNU284 DXQ284 EHM284 ERI284 FBE284 FLA284 FUW284 GES284 GOO284 GYK284 HIG284 HSC284 IBY284 ILU284 IVQ284 JFM284 JPI284 JZE284 KJA284 KSW284 LCS284 LMO284 LWK284 MGG284 MQC284 MZY284 NJU284 NTQ284 ODM284 ONI284 OXE284 PHA284 PQW284 QAS284 QKO284 QUK284 REG284 ROC284 RXY284 SHU284 SRQ284 TBM284 TLI284 TVE284 UFA284 UOW284 UYS284 VIO284 VSK284 WCG284 WMC284 WVY284 JI284 TE284 ADA284 AMW284 AWS284 BGO284 BQK284 CAG284 CKC284 CTY284 DDU284 DNQ284 DXM284 EHI284 ERE284 FBA284 FKW284 FUS284 GEO284 GOK284 GYG284 HIC284 HRY284 IBU284 ILQ284 IVM284 JFI284 JPE284 JZA284 KIW284 KSS284 LCO284 LMK284 LWG284 MGC284 MPY284 MZU284 NJQ284 NTM284 ODI284 ONE284 OXA284 PGW284 PQS284 QAO284 QKK284 QUG284 REC284 RNY284 RXU284 SHQ284 SRM284 TBI284 TLE284 TVA284 UEW284 UOS284 UYO284 VIK284 VSG284 WCC284 WVU296:WVU297 VSG287 VIK287 UYO287 UOS287 UEW287 TVA287 TLE287 TBI287 SRM287 SHQ287 RXU287 RNY287 REC287 QUG287 QKK287 QAO287 PQS287 PGW287 OXA287 ONE287 ODI287 NTM287 NJQ287 MZU287 MPY287 MGC287 LWG287 LMK287 LCO287 KSS287 KIW287 JZA287 JPE287 JFI287 IVM287 ILQ287 IBU287 HRY287 HIC287 GYG287 GOK287 GEO287 FUS287 FKW287 FBA287 ERE287 EHI287 DXM287 DNQ287 DDU287 CTY287 CKC287 CAG287 BQK287 BGO287 AWS287 AMW287 ADA287 TE287 JI287 WVY287 WMC287 WCG287 VSK287 VIO287 UYS287 UOW287 UFA287 TVE287 TLI287 TBM287 SRQ287 SHU287 RXY287 ROC287 REG287 QUK287 QKO287 QAS287 PQW287 PHA287 OXE287 ONI287 ODM287 NTQ287 NJU287 MZY287 MQC287 MGG287 LWK287 LMO287 LCS287 KSW287 KJA287 JZE287 JPI287 JFM287 IVQ287 ILU287 IBY287 HSC287 HIG287 GYK287 GOO287 GES287 FUW287 FLA287 FBE287 ERI287 EHM287 DXQ287 DNU287 DDY287 CUC287 CKG287 CAK287 BQO287 BGS287 AWW287 ANA287 ADE287 TI287 JM287 WVU287 WLY287 WCC287 WLY290 WVU290 JM290 TI290 ADE290 ANA290 AWW290 BGS290 BQO290 CAK290 CKG290 CUC290 DDY290 DNU290 DXQ290 EHM290 ERI290 FBE290 FLA290 FUW290 GES290 GOO290 GYK290 HIG290 HSC290 IBY290 ILU290 IVQ290 JFM290 JPI290 JZE290 KJA290 KSW290 LCS290 LMO290 LWK290 MGG290 MQC290 MZY290 NJU290 NTQ290 ODM290 ONI290 OXE290 PHA290 PQW290 QAS290 QKO290 QUK290 REG290 ROC290 RXY290 SHU290 SRQ290 TBM290 TLI290 TVE290 UFA290 UOW290 UYS290 VIO290 VSK290 WCG290 WMC290 WVY290 JI290 TE290 ADA290 AMW290 AWS290 BGO290 BQK290 CAG290 CKC290 CTY290 DDU290 DNQ290 DXM290 EHI290 ERE290 FBA290 FKW290 FUS290 GEO290 GOK290 GYG290 HIC290 HRY290 IBU290 ILQ290 IVM290 JFI290 JPE290 JZA290 KIW290 KSS290 LCO290 LMK290 LWG290 MGC290 MPY290 MZU290 NJQ290 NTM290 ODI290 ONE290 OXA290 PGW290 PQS290 QAO290 QKK290 QUG290 REC290 RNY290 RXU290 SHQ290 SRM290 TBI290 TLE290 TVA290 UEW290 UOS290 UYO290 VIK290 VSG290 WCC290 WVU368:WVU928 O288:O291 R338 O339 WWA356 S349 O349 S356 R344 S345 O365:O928 O345 JM345:JM346 S365:S927 AMY365:AMY367 WLW167 AWU365:AWU367 BGQ365:BGQ367 BQM365:BQM367 CAI365:CAI367 CKE365:CKE367 CUA365:CUA367 DDW365:DDW367 DNS365:DNS367 DXO365:DXO367 EHK365:EHK367 ERG365:ERG367 FBC365:FBC367 FKY365:FKY367 FUU365:FUU367 GEQ365:GEQ367 GOM365:GOM367 GYI365:GYI367 HIE365:HIE367 HSA365:HSA367 IBW365:IBW367 ILS365:ILS367 IVO365:IVO367 JFK365:JFK367 JPG365:JPG367 JZC365:JZC367 KIY365:KIY367 KSU365:KSU367 LCQ365:LCQ367 LMM365:LMM367 LWI365:LWI367 MGE365:MGE367 MQA365:MQA367 MZW365:MZW367 NJS365:NJS367 NTO365:NTO367 ODK365:ODK367 ONG365:ONG367 OXC365:OXC367 PGY365:PGY367 PQU365:PQU367 QAQ365:QAQ367 QKM365:QKM367 QUI365:QUI367 REE365:REE367 ROA365:ROA367 RXW365:RXW367 SHS365:SHS367 SRO365:SRO367 TBK365:TBK367 TLG365:TLG367 TVC365:TVC367 UEY365:UEY367 UOU365:UOU367 UYQ365:UYQ367 VIM365:VIM367 VSI365:VSI367 WCE365:WCE367 WMA365:WMA367 WVW365:WVW367 JK365:JK367 TG365:TG367 ADC365:ADC367 JM270:JM271 ADC356 TG356 JK356 WVW356 WMA356 WCE356 VSI356 VIM356 UYQ356 UOU356 UEY356 TVC356 TLG356 TBK356 SRO356 SHS356 RXW356 ROA356 REE356 QUI356 QKM356 QAQ356 PQU356 PGY356 OXC356 ONG356 ODK356 NTO356 NJS356 MZW356 MQA356 MGE356 LWI356 LMM356 LCQ356 KSU356 KIY356 JZC356 JPG356 JFK356 IVO356 ILS356 IBW356 HSA356 HIE356 GYI356 GOM356 GEQ356 FUU356 FKY356 FBC356 ERG356 EHK356 DXO356 DNS356 DDW356 CUA356 CKE356 CAI356 BQM356 BGQ356 AWU356 AMY356 O356 S339 S342:S343 WVY339:WVY340 WMC339:WMC340 WCG339:WCG340 VSK339:VSK340 VIO339:VIO340 UYS339:UYS340 UOW339:UOW340 UFA339:UFA340 TVE339:TVE340 TLI339:TLI340 TBM339:TBM340 SRQ339:SRQ340 SHU339:SHU340 RXY339:RXY340 ROC339:ROC340 REG339:REG340 QUK339:QUK340 QKO339:QKO340 QAS339:QAS340 PQW339:PQW340 PHA339:PHA340 OXE339:OXE340 ONI339:ONI340 ODM339:ODM340 NTQ339:NTQ340 NJU339:NJU340 MZY339:MZY340 MQC339:MQC340 MGG339:MGG340 LWK339:LWK340 LMO339:LMO340 LCS339:LCS340 KSW339:KSW340 KJA339:KJA340 JZE339:JZE340 JPI339:JPI340 JFM339:JFM340 IVQ339:IVQ340 ILU339:ILU340 IBY339:IBY340 HSC339:HSC340 HIG339:HIG340 GYK339:GYK340 GOO339:GOO340 GES339:GES340 FUW339:FUW340 FLA339:FLA340 FBE339:FBE340 ERI339:ERI340 EHM339:EHM340 DXQ339:DXQ340 DNU339:DNU340 DDY339:DDY340 CUC339:CUC340 CKG339:CKG340 CAK339:CAK340 BQO339:BQO340 BGS339:BGS340 AWW339:AWW340 ANA339:ANA340 ADE339:ADE340 TI339:TI340 JM339:JM340 R340:R341 TI349:TI350 ADE349:ADE350 ANA349:ANA350 AWW349:AWW350 BGS349:BGS350 BQO349:BQO350 CAK349:CAK350 CKG349:CKG350 CUC349:CUC350 DDY349:DDY350 DNU349:DNU350 DXQ349:DXQ350 EHM349:EHM350 ERI349:ERI350 FBE349:FBE350 FLA349:FLA350 FUW349:FUW350 GES349:GES350 GOO349:GOO350 GYK349:GYK350 HIG349:HIG350 HSC349:HSC350 IBY349:IBY350 ILU349:ILU350 IVQ349:IVQ350 JFM349:JFM350 JPI349:JPI350 JZE349:JZE350 KJA349:KJA350 KSW349:KSW350 LCS349:LCS350 LMO349:LMO350 LWK349:LWK350 MGG349:MGG350 MQC349:MQC350 MZY349:MZY350 NJU349:NJU350 NTQ349:NTQ350 ODM349:ODM350 ONI349:ONI350 OXE349:OXE350 PHA349:PHA350 PQW349:PQW350 QAS349:QAS350 QKO349:QKO350 QUK349:QUK350 REG349:REG350 ROC349:ROC350 RXY349:RXY350 SHU349:SHU350 SRQ349:SRQ350 TBM349:TBM350 TLI349:TLI350 TVE349:TVE350 UFA349:UFA350 UOW349:UOW350 UYS349:UYS350 VIO349:VIO350 VSK349:VSK350 WCG349:WCG350 WMC349:WMC350 WVY349:WVY350 JI349:JI351 TE349:TE351 ADA349:ADA351 AMW349:AMW351 AWS349:AWS351 BGO349:BGO351 BQK349:BQK351 CAG349:CAG351 CKC349:CKC351 CTY349:CTY351 DDU349:DDU351 DNQ349:DNQ351 DXM349:DXM351 EHI349:EHI351 ERE349:ERE351 FBA349:FBA351 FKW349:FKW351 FUS349:FUS351 GEO349:GEO351 GOK349:GOK351 GYG349:GYG351 HIC349:HIC351 HRY349:HRY351 IBU349:IBU351 ILQ349:ILQ351 IVM349:IVM351 JFI349:JFI351 JPE349:JPE351 JZA349:JZA351 KIW349:KIW351 KSS349:KSS351 LCO349:LCO351 LMK349:LMK351 LWG349:LWG351 MGC349:MGC351 MPY349:MPY351 MZU349:MZU351 NJQ349:NJQ351 NTM349:NTM351 ODI349:ODI351 ONE349:ONE351 OXA349:OXA351 PGW349:PGW351 PQS349:PQS351 QAO349:QAO351 QKK349:QKK351 QUG349:QUG351 REC349:REC351 RNY349:RNY351 RXU349:RXU351 SHQ349:SHQ351 SRM349:SRM351 TBI349:TBI351 TLE349:TLE351 TVA349:TVA351 UEW349:UEW351 UOS349:UOS351 UYO349:UYO351 VIK349:VIK351 VSG349:VSG351 WCC349:WCC351 WLY349:WLY351 WVU349:WVU351 JE347 O353 S353 WLY353:WLY355 WCC353:WCC355 VSG353:VSG355 VIK353:VIK355 UYO353:UYO355 UOS353:UOS355 UEW353:UEW355 TVA353:TVA355 TLE353:TLE355 TBI353:TBI355 SRM353:SRM355 SHQ353:SHQ355 RXU353:RXU355 RNY353:RNY355 REC353:REC355 QUG353:QUG355 QKK353:QKK355 QAO353:QAO355 PQS353:PQS355 PGW353:PGW355 OXA353:OXA355 ONE353:ONE355 ODI353:ODI355 NTM353:NTM355 NJQ353:NJQ355 MZU353:MZU355 MPY353:MPY355 MGC353:MGC355 LWG353:LWG355 LMK353:LMK355 LCO353:LCO355 KSS353:KSS355 KIW353:KIW355 JZA353:JZA355 JPE353:JPE355 JFI353:JFI355 IVM353:IVM355 ILQ353:ILQ355 IBU353:IBU355 HRY353:HRY355 HIC353:HIC355 GYG353:GYG355 GOK353:GOK355 GEO353:GEO355 FUS353:FUS355 FKW353:FKW355 FBA353:FBA355 ERE353:ERE355 EHI353:EHI355 DXM353:DXM355 DNQ353:DNQ355 DDU353:DDU355 CTY353:CTY355 CKC353:CKC355 CAG353:CAG355 BQK353:BQK355 BGO353:BGO355 AWS353:AWS355 AMW353:AMW355 ADA353:ADA355 TE353:TE355 JI353:JI355 WVY353:WVY354 WMC353:WMC354 WCG353:WCG354 VSK353:VSK354 VIO353:VIO354 UYS353:UYS354 UOW353:UOW354 UFA353:UFA354 TVE353:TVE354 TLI353:TLI354 TBM353:TBM354 SRQ353:SRQ354 SHU353:SHU354 RXY353:RXY354 ROC353:ROC354 REG353:REG354 QUK353:QUK354 QKO353:QKO354 QAS353:QAS354 PQW353:PQW354 PHA353:PHA354 OXE353:OXE354 ONI353:ONI354 ODM353:ODM354 NTQ353:NTQ354 NJU353:NJU354 MZY353:MZY354 MQC353:MQC354 MGG353:MGG354 LWK353:LWK354 LMO353:LMO354 LCS353:LCS354 KSW353:KSW354 KJA353:KJA354 JZE353:JZE354 JPI353:JPI354 JFM353:JFM354 IVQ353:IVQ354 ILU353:ILU354 IBY353:IBY354 HSC353:HSC354 HIG353:HIG354 GYK353:GYK354 GOO353:GOO354 GES353:GES354 FUW353:FUW354 FLA353:FLA354 FBE353:FBE354 ERI353:ERI354 EHM353:EHM354 DXQ353:DXQ354 DNU353:DNU354 DDY353:DDY354 CUC353:CUC354 CKG353:CKG354 CAK353:CAK354 BQO353:BQO354 BGS353:BGS354 AWW353:AWW354 ANA353:ANA354 ADE353:ADE354 TI353:TI354 JM353:JM354 R354:R355 JE351 TI345:TI346 JM368:JM927 ADE345:ADE346 TI368:TI927 ANA345:ANA346 ADE368:ADE927 AWW345:AWW346 ANA368:ANA927 BGS345:BGS346 AWW368:AWW927 BQO345:BQO346 BGS368:BGS927 CAK345:CAK346 BQO368:BQO927 CKG345:CKG346 CAK368:CAK927 CUC345:CUC346 CKG368:CKG927 DDY345:DDY346 CUC368:CUC927 DNU345:DNU346 DDY368:DDY927 DXQ345:DXQ346 DNU368:DNU927 EHM345:EHM346 DXQ368:DXQ927 ERI345:ERI346 EHM368:EHM927 FBE345:FBE346 ERI368:ERI927 FLA345:FLA346 FBE368:FBE927 FUW345:FUW346 FLA368:FLA927 GES345:GES346 FUW368:FUW927 GOO345:GOO346 GES368:GES927 GYK345:GYK346 GOO368:GOO927 HIG345:HIG346 GYK368:GYK927 HSC345:HSC346 HIG368:HIG927 IBY345:IBY346 HSC368:HSC927 ILU345:ILU346 IBY368:IBY927 IVQ345:IVQ346 ILU368:ILU927 JFM345:JFM346 IVQ368:IVQ927 JPI345:JPI346 JFM368:JFM927 JZE345:JZE346 JPI368:JPI927 KJA345:KJA346 JZE368:JZE927 KSW345:KSW346 KJA368:KJA927 LCS345:LCS346 KSW368:KSW927 LMO345:LMO346 LCS368:LCS927 LWK345:LWK346 LMO368:LMO927 MGG345:MGG346 LWK368:LWK927 MQC345:MQC346 MGG368:MGG927 MZY345:MZY346 MQC368:MQC927 NJU345:NJU346 MZY368:MZY927 NTQ345:NTQ346 NJU368:NJU927 ODM345:ODM346 NTQ368:NTQ927 ONI345:ONI346 ODM368:ODM927 OXE345:OXE346 ONI368:ONI927 PHA345:PHA346 OXE368:OXE927 PQW345:PQW346 PHA368:PHA927 QAS345:QAS346 PQW368:PQW927 QKO345:QKO346 QAS368:QAS927 QUK345:QUK346 QKO368:QKO927 REG345:REG346 QUK368:QUK927 ROC345:ROC346 REG368:REG927 RXY345:RXY346 ROC368:ROC927 SHU345:SHU346 RXY368:RXY927 SRQ345:SRQ346 SHU368:SHU927 TBM345:TBM346 SRQ368:SRQ927 TLI345:TLI346 TBM368:TBM927 TVE345:TVE346 TLI368:TLI927 UFA345:UFA346 TVE368:TVE927 UOW345:UOW346 UFA368:UFA927 UYS345:UYS346 UOW368:UOW927 VIO345:VIO346 UYS368:UYS927 VSK345:VSK346 VIO368:VIO927 WCG345:WCG346 VSK368:VSK927 WMC345:WMC346 WCG368:WCG927 WVY345:WVY346 WMC368:WMC927 JI345:JI347 WVY368:WVY927 TE345:TE347 JI368:JI928 ADA345:ADA347 TE368:TE928 AMW345:AMW347 ADA368:ADA928 AWS345:AWS347 AMW368:AMW928 BGO345:BGO347 AWS368:AWS928 BQK345:BQK347 BGO368:BGO928 CAG345:CAG347 BQK368:BQK928 CKC345:CKC347 CAG368:CAG928 CTY345:CTY347 CKC368:CKC928 DDU345:DDU347 CTY368:CTY928 DNQ345:DNQ347 DDU368:DDU928 DXM345:DXM347 DNQ368:DNQ928 EHI345:EHI347 DXM368:DXM928 ERE345:ERE347 EHI368:EHI928 FBA345:FBA347 ERE368:ERE928 FKW345:FKW347 FBA368:FBA928 FUS345:FUS347 FKW368:FKW928 GEO345:GEO347 FUS368:FUS928 GOK345:GOK347 GEO368:GEO928 GYG345:GYG347 GOK368:GOK928 HIC345:HIC347 GYG368:GYG928 HRY345:HRY347 HIC368:HIC928 IBU345:IBU347 HRY368:HRY928 ILQ345:ILQ347 IBU368:IBU928 IVM345:IVM347 ILQ368:ILQ928 JFI345:JFI347 IVM368:IVM928 JPE345:JPE347 JFI368:JFI928 JZA345:JZA347 JPE368:JPE928 KIW345:KIW347 JZA368:JZA928 KSS345:KSS347 KIW368:KIW928 LCO345:LCO347 KSS368:KSS928 LMK345:LMK347 LCO368:LCO928 LWG345:LWG347 LMK368:LMK928 MGC345:MGC347 LWG368:LWG928 MPY345:MPY347 MGC368:MGC928 MZU345:MZU347 MPY368:MPY928 NJQ345:NJQ347 MZU368:MZU928 NTM345:NTM347 NJQ368:NJQ928 ODI345:ODI347 NTM368:NTM928 ONE345:ONE347 ODI368:ODI928 OXA345:OXA347 ONE368:ONE928 PGW345:PGW347 OXA368:OXA928 PQS345:PQS347 PGW368:PGW928 QAO345:QAO347 PQS368:PQS928 QKK345:QKK347 QAO368:QAO928 QUG345:QUG347 QKK368:QKK928 REC345:REC347 QUG368:QUG928 RNY345:RNY347 REC368:REC928 RXU345:RXU347 RNY368:RNY928 SHQ345:SHQ347 RXU368:RXU928 SRM345:SRM347 SHQ368:SHQ928 TBI345:TBI347 SRM368:SRM928 TLE345:TLE347 TBI368:TBI928 TVA345:TVA347 TLE368:TLE928 UEW345:UEW347 TVA368:TVA928 UOS345:UOS347 UEW368:UEW928 UYO345:UYO347 UOS368:UOS928 VIK345:VIK347 UYO368:UYO928 VSG345:VSG347 VIK368:VIK928 WCC345:WCC347 VSG368:VSG928 WLY345:WLY347 WCC368:WCC928 WVU345:WVU347 WLY368:WLY928 JE341 WLY310:WLY311 O308:O312 JM303:JM304 O301:O305 S288:S318 O294:O298 TI277:TI278 SX139:SX142 JI339:JI343 TE339:TE343 ADA339:ADA343 AMW339:AMW343 AWS339:AWS343 BGO339:BGO343 BQK339:BQK343 CAG339:CAG343 CKC339:CKC343 CTY339:CTY343 DDU339:DDU343 DNQ339:DNQ343 DXM339:DXM343 EHI339:EHI343 ERE339:ERE343 FBA339:FBA343 FKW339:FKW343 FUS339:FUS343 GEO339:GEO343 GOK339:GOK343 GYG339:GYG343 HIC339:HIC343 HRY339:HRY343 IBU339:IBU343 ILQ339:ILQ343 IVM339:IVM343 JFI339:JFI343 JPE339:JPE343 JZA339:JZA343 KIW339:KIW343 KSS339:KSS343 LCO339:LCO343 LMK339:LMK343 LWG339:LWG343 MGC339:MGC343 MPY339:MPY343 MZU339:MZU343 NJQ339:NJQ343 NTM339:NTM343 ODI339:ODI343 ONE339:ONE343 OXA339:OXA343 PGW339:PGW343 PQS339:PQS343 QAO339:QAO343 QKK339:QKK343 QUG339:QUG343 REC339:REC343 RNY339:RNY343 RXU339:RXU343 SHQ339:SHQ343 SRM339:SRM343 TBI339:TBI343 TLE339:TLE343 TVA339:TVA343 UEW339:UEW343 UOS339:UOS343 UYO339:UYO343 VIK339:VIK343 VSG339:VSG343 WCC339:WCC343 WLY339:WLY343 WVU339:WVU343 WVQ341 WLU341 WBY341 VSC341 VIG341 UYK341 UOO341 UES341 TUW341 TLA341 TBE341 SRI341 SHM341 RXQ341 RNU341 RDY341 QUC341 QKG341 QAK341 PQO341 PGS341 OWW341 ONA341 ODE341 NTI341 NJM341 MZQ341 MPU341 MFY341 LWC341 LMG341 LCK341 KSO341 KIS341 JYW341 JPA341 JFE341 IVI341 ILM341 IBQ341 HRU341 HHY341 GYC341 GOG341 GEK341 FUO341 FKS341 FAW341 ERA341 EHE341 DXI341 DNM341 DDQ341 CTU341 CJY341 CAC341 BQG341 BGK341 AWO341 AMS341 ACW341 TA341 R346:R348 WVQ347 WLU347 WBY347 VSC347 VIG347 UYK347 UOO347 UES347 TUW347 TLA347 TBE347 SRI347 SHM347 RXQ347 RNU347 RDY347 QUC347 QKG347 QAK347 PQO347 PGS347 OWW347 ONA347 ODE347 NTI347 NJM347 MZQ347 MPU347 MFY347 LWC347 LMG347 LCK347 KSO347 KIS347 JYW347 JPA347 JFE347 IVI347 ILM347 IBQ347 HRU347 HHY347 GYC347 GOG347 GEK347 FUO347 FKS347 FAW347 ERA347 EHE347 DXI347 DNM347 DDQ347 CTU347 CJY347 CAC347 BQG347 BGK347 AWO347 AMS347 ACW347 TA347 R350:R352 JM349:JM350 WVQ351 WLU351 WBY351 VSC351 VIG351 UYK351 UOO351 UES351 TUW351 TLA351 TBE351 SRI351 SHM351 RXQ351 RNU351 RDY351 QUC351 QKG351 QAK351 PQO351 PGS351 OWW351 ONA351 ODE351 NTI351 NJM351 MZQ351 MPU351 MFY351 LWC351 LMG351 LCK351 KSO351 KIS351 JYW351 JPA351 JFE351 IVI351 ILM351 IBQ351 HRU351 HHY351 GYC351 GOG351 GEK351 FUO351 FKS351 FAW351 ERA351 EHE351 DXI351 DNM351 DDQ351 CTU351 CJY351 CAC351 BQG351 BGK351 AWO351 AMS351 ACW351 TA351 WVU353:WVU355 WVQ355 WLU355 WBY355 VSC355 VIG355 UYK355 UOO355 UES355 TUW355 TLA355 TBE355 SRI355 SHM355 RXQ355 RNU355 RDY355 QUC355 QKG355 QAK355 PQO355 PGS355 OWW355 ONA355 ODE355 NTI355 NJM355 MZQ355 MPU355 MFY355 LWC355 LMG355 LCK355 KSO355 KIS355 JYW355 JPA355 JFE355 IVI355 ILM355 IBQ355 HRU355 HHY355 GYC355 GOG355 GEK355 FUO355 FKS355 FAW355 ERA355 EHE355 DXI355 DNM355 DDQ355 CTU355 CJY355 CAC355 R244:R287 WVU262:WVU263</xm:sqref>
        </x14:dataValidation>
        <x14:dataValidation type="whole" allowBlank="1" showInputMessage="1" showErrorMessage="1">
          <x14:formula1>
            <xm:f>0</xm:f>
          </x14:formula1>
          <x14:formula2>
            <xm:f>100</xm:f>
          </x14:formula2>
          <xm:sqref>N65635:N66463 JH65635:JH66463 TD65635:TD66463 ACZ65635:ACZ66463 AMV65635:AMV66463 AWR65635:AWR66463 BGN65635:BGN66463 BQJ65635:BQJ66463 CAF65635:CAF66463 CKB65635:CKB66463 CTX65635:CTX66463 DDT65635:DDT66463 DNP65635:DNP66463 DXL65635:DXL66463 EHH65635:EHH66463 ERD65635:ERD66463 FAZ65635:FAZ66463 FKV65635:FKV66463 FUR65635:FUR66463 GEN65635:GEN66463 GOJ65635:GOJ66463 GYF65635:GYF66463 HIB65635:HIB66463 HRX65635:HRX66463 IBT65635:IBT66463 ILP65635:ILP66463 IVL65635:IVL66463 JFH65635:JFH66463 JPD65635:JPD66463 JYZ65635:JYZ66463 KIV65635:KIV66463 KSR65635:KSR66463 LCN65635:LCN66463 LMJ65635:LMJ66463 LWF65635:LWF66463 MGB65635:MGB66463 MPX65635:MPX66463 MZT65635:MZT66463 NJP65635:NJP66463 NTL65635:NTL66463 ODH65635:ODH66463 OND65635:OND66463 OWZ65635:OWZ66463 PGV65635:PGV66463 PQR65635:PQR66463 QAN65635:QAN66463 QKJ65635:QKJ66463 QUF65635:QUF66463 REB65635:REB66463 RNX65635:RNX66463 RXT65635:RXT66463 SHP65635:SHP66463 SRL65635:SRL66463 TBH65635:TBH66463 TLD65635:TLD66463 TUZ65635:TUZ66463 UEV65635:UEV66463 UOR65635:UOR66463 UYN65635:UYN66463 VIJ65635:VIJ66463 VSF65635:VSF66463 WCB65635:WCB66463 WLX65635:WLX66463 WVT65635:WVT66463 N131171:N131999 JH131171:JH131999 TD131171:TD131999 ACZ131171:ACZ131999 AMV131171:AMV131999 AWR131171:AWR131999 BGN131171:BGN131999 BQJ131171:BQJ131999 CAF131171:CAF131999 CKB131171:CKB131999 CTX131171:CTX131999 DDT131171:DDT131999 DNP131171:DNP131999 DXL131171:DXL131999 EHH131171:EHH131999 ERD131171:ERD131999 FAZ131171:FAZ131999 FKV131171:FKV131999 FUR131171:FUR131999 GEN131171:GEN131999 GOJ131171:GOJ131999 GYF131171:GYF131999 HIB131171:HIB131999 HRX131171:HRX131999 IBT131171:IBT131999 ILP131171:ILP131999 IVL131171:IVL131999 JFH131171:JFH131999 JPD131171:JPD131999 JYZ131171:JYZ131999 KIV131171:KIV131999 KSR131171:KSR131999 LCN131171:LCN131999 LMJ131171:LMJ131999 LWF131171:LWF131999 MGB131171:MGB131999 MPX131171:MPX131999 MZT131171:MZT131999 NJP131171:NJP131999 NTL131171:NTL131999 ODH131171:ODH131999 OND131171:OND131999 OWZ131171:OWZ131999 PGV131171:PGV131999 PQR131171:PQR131999 QAN131171:QAN131999 QKJ131171:QKJ131999 QUF131171:QUF131999 REB131171:REB131999 RNX131171:RNX131999 RXT131171:RXT131999 SHP131171:SHP131999 SRL131171:SRL131999 TBH131171:TBH131999 TLD131171:TLD131999 TUZ131171:TUZ131999 UEV131171:UEV131999 UOR131171:UOR131999 UYN131171:UYN131999 VIJ131171:VIJ131999 VSF131171:VSF131999 WCB131171:WCB131999 WLX131171:WLX131999 WVT131171:WVT131999 N196707:N197535 JH196707:JH197535 TD196707:TD197535 ACZ196707:ACZ197535 AMV196707:AMV197535 AWR196707:AWR197535 BGN196707:BGN197535 BQJ196707:BQJ197535 CAF196707:CAF197535 CKB196707:CKB197535 CTX196707:CTX197535 DDT196707:DDT197535 DNP196707:DNP197535 DXL196707:DXL197535 EHH196707:EHH197535 ERD196707:ERD197535 FAZ196707:FAZ197535 FKV196707:FKV197535 FUR196707:FUR197535 GEN196707:GEN197535 GOJ196707:GOJ197535 GYF196707:GYF197535 HIB196707:HIB197535 HRX196707:HRX197535 IBT196707:IBT197535 ILP196707:ILP197535 IVL196707:IVL197535 JFH196707:JFH197535 JPD196707:JPD197535 JYZ196707:JYZ197535 KIV196707:KIV197535 KSR196707:KSR197535 LCN196707:LCN197535 LMJ196707:LMJ197535 LWF196707:LWF197535 MGB196707:MGB197535 MPX196707:MPX197535 MZT196707:MZT197535 NJP196707:NJP197535 NTL196707:NTL197535 ODH196707:ODH197535 OND196707:OND197535 OWZ196707:OWZ197535 PGV196707:PGV197535 PQR196707:PQR197535 QAN196707:QAN197535 QKJ196707:QKJ197535 QUF196707:QUF197535 REB196707:REB197535 RNX196707:RNX197535 RXT196707:RXT197535 SHP196707:SHP197535 SRL196707:SRL197535 TBH196707:TBH197535 TLD196707:TLD197535 TUZ196707:TUZ197535 UEV196707:UEV197535 UOR196707:UOR197535 UYN196707:UYN197535 VIJ196707:VIJ197535 VSF196707:VSF197535 WCB196707:WCB197535 WLX196707:WLX197535 WVT196707:WVT197535 N262243:N263071 JH262243:JH263071 TD262243:TD263071 ACZ262243:ACZ263071 AMV262243:AMV263071 AWR262243:AWR263071 BGN262243:BGN263071 BQJ262243:BQJ263071 CAF262243:CAF263071 CKB262243:CKB263071 CTX262243:CTX263071 DDT262243:DDT263071 DNP262243:DNP263071 DXL262243:DXL263071 EHH262243:EHH263071 ERD262243:ERD263071 FAZ262243:FAZ263071 FKV262243:FKV263071 FUR262243:FUR263071 GEN262243:GEN263071 GOJ262243:GOJ263071 GYF262243:GYF263071 HIB262243:HIB263071 HRX262243:HRX263071 IBT262243:IBT263071 ILP262243:ILP263071 IVL262243:IVL263071 JFH262243:JFH263071 JPD262243:JPD263071 JYZ262243:JYZ263071 KIV262243:KIV263071 KSR262243:KSR263071 LCN262243:LCN263071 LMJ262243:LMJ263071 LWF262243:LWF263071 MGB262243:MGB263071 MPX262243:MPX263071 MZT262243:MZT263071 NJP262243:NJP263071 NTL262243:NTL263071 ODH262243:ODH263071 OND262243:OND263071 OWZ262243:OWZ263071 PGV262243:PGV263071 PQR262243:PQR263071 QAN262243:QAN263071 QKJ262243:QKJ263071 QUF262243:QUF263071 REB262243:REB263071 RNX262243:RNX263071 RXT262243:RXT263071 SHP262243:SHP263071 SRL262243:SRL263071 TBH262243:TBH263071 TLD262243:TLD263071 TUZ262243:TUZ263071 UEV262243:UEV263071 UOR262243:UOR263071 UYN262243:UYN263071 VIJ262243:VIJ263071 VSF262243:VSF263071 WCB262243:WCB263071 WLX262243:WLX263071 WVT262243:WVT263071 N327779:N328607 JH327779:JH328607 TD327779:TD328607 ACZ327779:ACZ328607 AMV327779:AMV328607 AWR327779:AWR328607 BGN327779:BGN328607 BQJ327779:BQJ328607 CAF327779:CAF328607 CKB327779:CKB328607 CTX327779:CTX328607 DDT327779:DDT328607 DNP327779:DNP328607 DXL327779:DXL328607 EHH327779:EHH328607 ERD327779:ERD328607 FAZ327779:FAZ328607 FKV327779:FKV328607 FUR327779:FUR328607 GEN327779:GEN328607 GOJ327779:GOJ328607 GYF327779:GYF328607 HIB327779:HIB328607 HRX327779:HRX328607 IBT327779:IBT328607 ILP327779:ILP328607 IVL327779:IVL328607 JFH327779:JFH328607 JPD327779:JPD328607 JYZ327779:JYZ328607 KIV327779:KIV328607 KSR327779:KSR328607 LCN327779:LCN328607 LMJ327779:LMJ328607 LWF327779:LWF328607 MGB327779:MGB328607 MPX327779:MPX328607 MZT327779:MZT328607 NJP327779:NJP328607 NTL327779:NTL328607 ODH327779:ODH328607 OND327779:OND328607 OWZ327779:OWZ328607 PGV327779:PGV328607 PQR327779:PQR328607 QAN327779:QAN328607 QKJ327779:QKJ328607 QUF327779:QUF328607 REB327779:REB328607 RNX327779:RNX328607 RXT327779:RXT328607 SHP327779:SHP328607 SRL327779:SRL328607 TBH327779:TBH328607 TLD327779:TLD328607 TUZ327779:TUZ328607 UEV327779:UEV328607 UOR327779:UOR328607 UYN327779:UYN328607 VIJ327779:VIJ328607 VSF327779:VSF328607 WCB327779:WCB328607 WLX327779:WLX328607 WVT327779:WVT328607 N393315:N394143 JH393315:JH394143 TD393315:TD394143 ACZ393315:ACZ394143 AMV393315:AMV394143 AWR393315:AWR394143 BGN393315:BGN394143 BQJ393315:BQJ394143 CAF393315:CAF394143 CKB393315:CKB394143 CTX393315:CTX394143 DDT393315:DDT394143 DNP393315:DNP394143 DXL393315:DXL394143 EHH393315:EHH394143 ERD393315:ERD394143 FAZ393315:FAZ394143 FKV393315:FKV394143 FUR393315:FUR394143 GEN393315:GEN394143 GOJ393315:GOJ394143 GYF393315:GYF394143 HIB393315:HIB394143 HRX393315:HRX394143 IBT393315:IBT394143 ILP393315:ILP394143 IVL393315:IVL394143 JFH393315:JFH394143 JPD393315:JPD394143 JYZ393315:JYZ394143 KIV393315:KIV394143 KSR393315:KSR394143 LCN393315:LCN394143 LMJ393315:LMJ394143 LWF393315:LWF394143 MGB393315:MGB394143 MPX393315:MPX394143 MZT393315:MZT394143 NJP393315:NJP394143 NTL393315:NTL394143 ODH393315:ODH394143 OND393315:OND394143 OWZ393315:OWZ394143 PGV393315:PGV394143 PQR393315:PQR394143 QAN393315:QAN394143 QKJ393315:QKJ394143 QUF393315:QUF394143 REB393315:REB394143 RNX393315:RNX394143 RXT393315:RXT394143 SHP393315:SHP394143 SRL393315:SRL394143 TBH393315:TBH394143 TLD393315:TLD394143 TUZ393315:TUZ394143 UEV393315:UEV394143 UOR393315:UOR394143 UYN393315:UYN394143 VIJ393315:VIJ394143 VSF393315:VSF394143 WCB393315:WCB394143 WLX393315:WLX394143 WVT393315:WVT394143 N458851:N459679 JH458851:JH459679 TD458851:TD459679 ACZ458851:ACZ459679 AMV458851:AMV459679 AWR458851:AWR459679 BGN458851:BGN459679 BQJ458851:BQJ459679 CAF458851:CAF459679 CKB458851:CKB459679 CTX458851:CTX459679 DDT458851:DDT459679 DNP458851:DNP459679 DXL458851:DXL459679 EHH458851:EHH459679 ERD458851:ERD459679 FAZ458851:FAZ459679 FKV458851:FKV459679 FUR458851:FUR459679 GEN458851:GEN459679 GOJ458851:GOJ459679 GYF458851:GYF459679 HIB458851:HIB459679 HRX458851:HRX459679 IBT458851:IBT459679 ILP458851:ILP459679 IVL458851:IVL459679 JFH458851:JFH459679 JPD458851:JPD459679 JYZ458851:JYZ459679 KIV458851:KIV459679 KSR458851:KSR459679 LCN458851:LCN459679 LMJ458851:LMJ459679 LWF458851:LWF459679 MGB458851:MGB459679 MPX458851:MPX459679 MZT458851:MZT459679 NJP458851:NJP459679 NTL458851:NTL459679 ODH458851:ODH459679 OND458851:OND459679 OWZ458851:OWZ459679 PGV458851:PGV459679 PQR458851:PQR459679 QAN458851:QAN459679 QKJ458851:QKJ459679 QUF458851:QUF459679 REB458851:REB459679 RNX458851:RNX459679 RXT458851:RXT459679 SHP458851:SHP459679 SRL458851:SRL459679 TBH458851:TBH459679 TLD458851:TLD459679 TUZ458851:TUZ459679 UEV458851:UEV459679 UOR458851:UOR459679 UYN458851:UYN459679 VIJ458851:VIJ459679 VSF458851:VSF459679 WCB458851:WCB459679 WLX458851:WLX459679 WVT458851:WVT459679 N524387:N525215 JH524387:JH525215 TD524387:TD525215 ACZ524387:ACZ525215 AMV524387:AMV525215 AWR524387:AWR525215 BGN524387:BGN525215 BQJ524387:BQJ525215 CAF524387:CAF525215 CKB524387:CKB525215 CTX524387:CTX525215 DDT524387:DDT525215 DNP524387:DNP525215 DXL524387:DXL525215 EHH524387:EHH525215 ERD524387:ERD525215 FAZ524387:FAZ525215 FKV524387:FKV525215 FUR524387:FUR525215 GEN524387:GEN525215 GOJ524387:GOJ525215 GYF524387:GYF525215 HIB524387:HIB525215 HRX524387:HRX525215 IBT524387:IBT525215 ILP524387:ILP525215 IVL524387:IVL525215 JFH524387:JFH525215 JPD524387:JPD525215 JYZ524387:JYZ525215 KIV524387:KIV525215 KSR524387:KSR525215 LCN524387:LCN525215 LMJ524387:LMJ525215 LWF524387:LWF525215 MGB524387:MGB525215 MPX524387:MPX525215 MZT524387:MZT525215 NJP524387:NJP525215 NTL524387:NTL525215 ODH524387:ODH525215 OND524387:OND525215 OWZ524387:OWZ525215 PGV524387:PGV525215 PQR524387:PQR525215 QAN524387:QAN525215 QKJ524387:QKJ525215 QUF524387:QUF525215 REB524387:REB525215 RNX524387:RNX525215 RXT524387:RXT525215 SHP524387:SHP525215 SRL524387:SRL525215 TBH524387:TBH525215 TLD524387:TLD525215 TUZ524387:TUZ525215 UEV524387:UEV525215 UOR524387:UOR525215 UYN524387:UYN525215 VIJ524387:VIJ525215 VSF524387:VSF525215 WCB524387:WCB525215 WLX524387:WLX525215 WVT524387:WVT525215 N589923:N590751 JH589923:JH590751 TD589923:TD590751 ACZ589923:ACZ590751 AMV589923:AMV590751 AWR589923:AWR590751 BGN589923:BGN590751 BQJ589923:BQJ590751 CAF589923:CAF590751 CKB589923:CKB590751 CTX589923:CTX590751 DDT589923:DDT590751 DNP589923:DNP590751 DXL589923:DXL590751 EHH589923:EHH590751 ERD589923:ERD590751 FAZ589923:FAZ590751 FKV589923:FKV590751 FUR589923:FUR590751 GEN589923:GEN590751 GOJ589923:GOJ590751 GYF589923:GYF590751 HIB589923:HIB590751 HRX589923:HRX590751 IBT589923:IBT590751 ILP589923:ILP590751 IVL589923:IVL590751 JFH589923:JFH590751 JPD589923:JPD590751 JYZ589923:JYZ590751 KIV589923:KIV590751 KSR589923:KSR590751 LCN589923:LCN590751 LMJ589923:LMJ590751 LWF589923:LWF590751 MGB589923:MGB590751 MPX589923:MPX590751 MZT589923:MZT590751 NJP589923:NJP590751 NTL589923:NTL590751 ODH589923:ODH590751 OND589923:OND590751 OWZ589923:OWZ590751 PGV589923:PGV590751 PQR589923:PQR590751 QAN589923:QAN590751 QKJ589923:QKJ590751 QUF589923:QUF590751 REB589923:REB590751 RNX589923:RNX590751 RXT589923:RXT590751 SHP589923:SHP590751 SRL589923:SRL590751 TBH589923:TBH590751 TLD589923:TLD590751 TUZ589923:TUZ590751 UEV589923:UEV590751 UOR589923:UOR590751 UYN589923:UYN590751 VIJ589923:VIJ590751 VSF589923:VSF590751 WCB589923:WCB590751 WLX589923:WLX590751 WVT589923:WVT590751 N655459:N656287 JH655459:JH656287 TD655459:TD656287 ACZ655459:ACZ656287 AMV655459:AMV656287 AWR655459:AWR656287 BGN655459:BGN656287 BQJ655459:BQJ656287 CAF655459:CAF656287 CKB655459:CKB656287 CTX655459:CTX656287 DDT655459:DDT656287 DNP655459:DNP656287 DXL655459:DXL656287 EHH655459:EHH656287 ERD655459:ERD656287 FAZ655459:FAZ656287 FKV655459:FKV656287 FUR655459:FUR656287 GEN655459:GEN656287 GOJ655459:GOJ656287 GYF655459:GYF656287 HIB655459:HIB656287 HRX655459:HRX656287 IBT655459:IBT656287 ILP655459:ILP656287 IVL655459:IVL656287 JFH655459:JFH656287 JPD655459:JPD656287 JYZ655459:JYZ656287 KIV655459:KIV656287 KSR655459:KSR656287 LCN655459:LCN656287 LMJ655459:LMJ656287 LWF655459:LWF656287 MGB655459:MGB656287 MPX655459:MPX656287 MZT655459:MZT656287 NJP655459:NJP656287 NTL655459:NTL656287 ODH655459:ODH656287 OND655459:OND656287 OWZ655459:OWZ656287 PGV655459:PGV656287 PQR655459:PQR656287 QAN655459:QAN656287 QKJ655459:QKJ656287 QUF655459:QUF656287 REB655459:REB656287 RNX655459:RNX656287 RXT655459:RXT656287 SHP655459:SHP656287 SRL655459:SRL656287 TBH655459:TBH656287 TLD655459:TLD656287 TUZ655459:TUZ656287 UEV655459:UEV656287 UOR655459:UOR656287 UYN655459:UYN656287 VIJ655459:VIJ656287 VSF655459:VSF656287 WCB655459:WCB656287 WLX655459:WLX656287 WVT655459:WVT656287 N720995:N721823 JH720995:JH721823 TD720995:TD721823 ACZ720995:ACZ721823 AMV720995:AMV721823 AWR720995:AWR721823 BGN720995:BGN721823 BQJ720995:BQJ721823 CAF720995:CAF721823 CKB720995:CKB721823 CTX720995:CTX721823 DDT720995:DDT721823 DNP720995:DNP721823 DXL720995:DXL721823 EHH720995:EHH721823 ERD720995:ERD721823 FAZ720995:FAZ721823 FKV720995:FKV721823 FUR720995:FUR721823 GEN720995:GEN721823 GOJ720995:GOJ721823 GYF720995:GYF721823 HIB720995:HIB721823 HRX720995:HRX721823 IBT720995:IBT721823 ILP720995:ILP721823 IVL720995:IVL721823 JFH720995:JFH721823 JPD720995:JPD721823 JYZ720995:JYZ721823 KIV720995:KIV721823 KSR720995:KSR721823 LCN720995:LCN721823 LMJ720995:LMJ721823 LWF720995:LWF721823 MGB720995:MGB721823 MPX720995:MPX721823 MZT720995:MZT721823 NJP720995:NJP721823 NTL720995:NTL721823 ODH720995:ODH721823 OND720995:OND721823 OWZ720995:OWZ721823 PGV720995:PGV721823 PQR720995:PQR721823 QAN720995:QAN721823 QKJ720995:QKJ721823 QUF720995:QUF721823 REB720995:REB721823 RNX720995:RNX721823 RXT720995:RXT721823 SHP720995:SHP721823 SRL720995:SRL721823 TBH720995:TBH721823 TLD720995:TLD721823 TUZ720995:TUZ721823 UEV720995:UEV721823 UOR720995:UOR721823 UYN720995:UYN721823 VIJ720995:VIJ721823 VSF720995:VSF721823 WCB720995:WCB721823 WLX720995:WLX721823 WVT720995:WVT721823 N786531:N787359 JH786531:JH787359 TD786531:TD787359 ACZ786531:ACZ787359 AMV786531:AMV787359 AWR786531:AWR787359 BGN786531:BGN787359 BQJ786531:BQJ787359 CAF786531:CAF787359 CKB786531:CKB787359 CTX786531:CTX787359 DDT786531:DDT787359 DNP786531:DNP787359 DXL786531:DXL787359 EHH786531:EHH787359 ERD786531:ERD787359 FAZ786531:FAZ787359 FKV786531:FKV787359 FUR786531:FUR787359 GEN786531:GEN787359 GOJ786531:GOJ787359 GYF786531:GYF787359 HIB786531:HIB787359 HRX786531:HRX787359 IBT786531:IBT787359 ILP786531:ILP787359 IVL786531:IVL787359 JFH786531:JFH787359 JPD786531:JPD787359 JYZ786531:JYZ787359 KIV786531:KIV787359 KSR786531:KSR787359 LCN786531:LCN787359 LMJ786531:LMJ787359 LWF786531:LWF787359 MGB786531:MGB787359 MPX786531:MPX787359 MZT786531:MZT787359 NJP786531:NJP787359 NTL786531:NTL787359 ODH786531:ODH787359 OND786531:OND787359 OWZ786531:OWZ787359 PGV786531:PGV787359 PQR786531:PQR787359 QAN786531:QAN787359 QKJ786531:QKJ787359 QUF786531:QUF787359 REB786531:REB787359 RNX786531:RNX787359 RXT786531:RXT787359 SHP786531:SHP787359 SRL786531:SRL787359 TBH786531:TBH787359 TLD786531:TLD787359 TUZ786531:TUZ787359 UEV786531:UEV787359 UOR786531:UOR787359 UYN786531:UYN787359 VIJ786531:VIJ787359 VSF786531:VSF787359 WCB786531:WCB787359 WLX786531:WLX787359 WVT786531:WVT787359 N852067:N852895 JH852067:JH852895 TD852067:TD852895 ACZ852067:ACZ852895 AMV852067:AMV852895 AWR852067:AWR852895 BGN852067:BGN852895 BQJ852067:BQJ852895 CAF852067:CAF852895 CKB852067:CKB852895 CTX852067:CTX852895 DDT852067:DDT852895 DNP852067:DNP852895 DXL852067:DXL852895 EHH852067:EHH852895 ERD852067:ERD852895 FAZ852067:FAZ852895 FKV852067:FKV852895 FUR852067:FUR852895 GEN852067:GEN852895 GOJ852067:GOJ852895 GYF852067:GYF852895 HIB852067:HIB852895 HRX852067:HRX852895 IBT852067:IBT852895 ILP852067:ILP852895 IVL852067:IVL852895 JFH852067:JFH852895 JPD852067:JPD852895 JYZ852067:JYZ852895 KIV852067:KIV852895 KSR852067:KSR852895 LCN852067:LCN852895 LMJ852067:LMJ852895 LWF852067:LWF852895 MGB852067:MGB852895 MPX852067:MPX852895 MZT852067:MZT852895 NJP852067:NJP852895 NTL852067:NTL852895 ODH852067:ODH852895 OND852067:OND852895 OWZ852067:OWZ852895 PGV852067:PGV852895 PQR852067:PQR852895 QAN852067:QAN852895 QKJ852067:QKJ852895 QUF852067:QUF852895 REB852067:REB852895 RNX852067:RNX852895 RXT852067:RXT852895 SHP852067:SHP852895 SRL852067:SRL852895 TBH852067:TBH852895 TLD852067:TLD852895 TUZ852067:TUZ852895 UEV852067:UEV852895 UOR852067:UOR852895 UYN852067:UYN852895 VIJ852067:VIJ852895 VSF852067:VSF852895 WCB852067:WCB852895 WLX852067:WLX852895 WVT852067:WVT852895 N917603:N918431 JH917603:JH918431 TD917603:TD918431 ACZ917603:ACZ918431 AMV917603:AMV918431 AWR917603:AWR918431 BGN917603:BGN918431 BQJ917603:BQJ918431 CAF917603:CAF918431 CKB917603:CKB918431 CTX917603:CTX918431 DDT917603:DDT918431 DNP917603:DNP918431 DXL917603:DXL918431 EHH917603:EHH918431 ERD917603:ERD918431 FAZ917603:FAZ918431 FKV917603:FKV918431 FUR917603:FUR918431 GEN917603:GEN918431 GOJ917603:GOJ918431 GYF917603:GYF918431 HIB917603:HIB918431 HRX917603:HRX918431 IBT917603:IBT918431 ILP917603:ILP918431 IVL917603:IVL918431 JFH917603:JFH918431 JPD917603:JPD918431 JYZ917603:JYZ918431 KIV917603:KIV918431 KSR917603:KSR918431 LCN917603:LCN918431 LMJ917603:LMJ918431 LWF917603:LWF918431 MGB917603:MGB918431 MPX917603:MPX918431 MZT917603:MZT918431 NJP917603:NJP918431 NTL917603:NTL918431 ODH917603:ODH918431 OND917603:OND918431 OWZ917603:OWZ918431 PGV917603:PGV918431 PQR917603:PQR918431 QAN917603:QAN918431 QKJ917603:QKJ918431 QUF917603:QUF918431 REB917603:REB918431 RNX917603:RNX918431 RXT917603:RXT918431 SHP917603:SHP918431 SRL917603:SRL918431 TBH917603:TBH918431 TLD917603:TLD918431 TUZ917603:TUZ918431 UEV917603:UEV918431 UOR917603:UOR918431 UYN917603:UYN918431 VIJ917603:VIJ918431 VSF917603:VSF918431 WCB917603:WCB918431 WLX917603:WLX918431 WVT917603:WVT918431 N983139:N983967 JH983139:JH983967 TD983139:TD983967 ACZ983139:ACZ983967 AMV983139:AMV983967 AWR983139:AWR983967 BGN983139:BGN983967 BQJ983139:BQJ983967 CAF983139:CAF983967 CKB983139:CKB983967 CTX983139:CTX983967 DDT983139:DDT983967 DNP983139:DNP983967 DXL983139:DXL983967 EHH983139:EHH983967 ERD983139:ERD983967 FAZ983139:FAZ983967 FKV983139:FKV983967 FUR983139:FUR983967 GEN983139:GEN983967 GOJ983139:GOJ983967 GYF983139:GYF983967 HIB983139:HIB983967 HRX983139:HRX983967 IBT983139:IBT983967 ILP983139:ILP983967 IVL983139:IVL983967 JFH983139:JFH983967 JPD983139:JPD983967 JYZ983139:JYZ983967 KIV983139:KIV983967 KSR983139:KSR983967 LCN983139:LCN983967 LMJ983139:LMJ983967 LWF983139:LWF983967 MGB983139:MGB983967 MPX983139:MPX983967 MZT983139:MZT983967 NJP983139:NJP983967 NTL983139:NTL983967 ODH983139:ODH983967 OND983139:OND983967 OWZ983139:OWZ983967 PGV983139:PGV983967 PQR983139:PQR983967 QAN983139:QAN983967 QKJ983139:QKJ983967 QUF983139:QUF983967 REB983139:REB983967 RNX983139:RNX983967 RXT983139:RXT983967 SHP983139:SHP983967 SRL983139:SRL983967 TBH983139:TBH983967 TLD983139:TLD983967 TUZ983139:TUZ983967 UEV983139:UEV983967 UOR983139:UOR983967 UYN983139:UYN983967 VIJ983139:VIJ983967 VSF983139:VSF983967 WCB983139:WCB983967 WLX983139:WLX983967 WVT983139:WVT983967 WWE983139:WWG983967 Y65635:AA66463 JS65635:JU66463 TO65635:TQ66463 ADK65635:ADM66463 ANG65635:ANI66463 AXC65635:AXE66463 BGY65635:BHA66463 BQU65635:BQW66463 CAQ65635:CAS66463 CKM65635:CKO66463 CUI65635:CUK66463 DEE65635:DEG66463 DOA65635:DOC66463 DXW65635:DXY66463 EHS65635:EHU66463 ERO65635:ERQ66463 FBK65635:FBM66463 FLG65635:FLI66463 FVC65635:FVE66463 GEY65635:GFA66463 GOU65635:GOW66463 GYQ65635:GYS66463 HIM65635:HIO66463 HSI65635:HSK66463 ICE65635:ICG66463 IMA65635:IMC66463 IVW65635:IVY66463 JFS65635:JFU66463 JPO65635:JPQ66463 JZK65635:JZM66463 KJG65635:KJI66463 KTC65635:KTE66463 LCY65635:LDA66463 LMU65635:LMW66463 LWQ65635:LWS66463 MGM65635:MGO66463 MQI65635:MQK66463 NAE65635:NAG66463 NKA65635:NKC66463 NTW65635:NTY66463 ODS65635:ODU66463 ONO65635:ONQ66463 OXK65635:OXM66463 PHG65635:PHI66463 PRC65635:PRE66463 QAY65635:QBA66463 QKU65635:QKW66463 QUQ65635:QUS66463 REM65635:REO66463 ROI65635:ROK66463 RYE65635:RYG66463 SIA65635:SIC66463 SRW65635:SRY66463 TBS65635:TBU66463 TLO65635:TLQ66463 TVK65635:TVM66463 UFG65635:UFI66463 UPC65635:UPE66463 UYY65635:UZA66463 VIU65635:VIW66463 VSQ65635:VSS66463 WCM65635:WCO66463 WMI65635:WMK66463 WWE65635:WWG66463 Y131171:AA131999 JS131171:JU131999 TO131171:TQ131999 ADK131171:ADM131999 ANG131171:ANI131999 AXC131171:AXE131999 BGY131171:BHA131999 BQU131171:BQW131999 CAQ131171:CAS131999 CKM131171:CKO131999 CUI131171:CUK131999 DEE131171:DEG131999 DOA131171:DOC131999 DXW131171:DXY131999 EHS131171:EHU131999 ERO131171:ERQ131999 FBK131171:FBM131999 FLG131171:FLI131999 FVC131171:FVE131999 GEY131171:GFA131999 GOU131171:GOW131999 GYQ131171:GYS131999 HIM131171:HIO131999 HSI131171:HSK131999 ICE131171:ICG131999 IMA131171:IMC131999 IVW131171:IVY131999 JFS131171:JFU131999 JPO131171:JPQ131999 JZK131171:JZM131999 KJG131171:KJI131999 KTC131171:KTE131999 LCY131171:LDA131999 LMU131171:LMW131999 LWQ131171:LWS131999 MGM131171:MGO131999 MQI131171:MQK131999 NAE131171:NAG131999 NKA131171:NKC131999 NTW131171:NTY131999 ODS131171:ODU131999 ONO131171:ONQ131999 OXK131171:OXM131999 PHG131171:PHI131999 PRC131171:PRE131999 QAY131171:QBA131999 QKU131171:QKW131999 QUQ131171:QUS131999 REM131171:REO131999 ROI131171:ROK131999 RYE131171:RYG131999 SIA131171:SIC131999 SRW131171:SRY131999 TBS131171:TBU131999 TLO131171:TLQ131999 TVK131171:TVM131999 UFG131171:UFI131999 UPC131171:UPE131999 UYY131171:UZA131999 VIU131171:VIW131999 VSQ131171:VSS131999 WCM131171:WCO131999 WMI131171:WMK131999 WWE131171:WWG131999 Y196707:AA197535 JS196707:JU197535 TO196707:TQ197535 ADK196707:ADM197535 ANG196707:ANI197535 AXC196707:AXE197535 BGY196707:BHA197535 BQU196707:BQW197535 CAQ196707:CAS197535 CKM196707:CKO197535 CUI196707:CUK197535 DEE196707:DEG197535 DOA196707:DOC197535 DXW196707:DXY197535 EHS196707:EHU197535 ERO196707:ERQ197535 FBK196707:FBM197535 FLG196707:FLI197535 FVC196707:FVE197535 GEY196707:GFA197535 GOU196707:GOW197535 GYQ196707:GYS197535 HIM196707:HIO197535 HSI196707:HSK197535 ICE196707:ICG197535 IMA196707:IMC197535 IVW196707:IVY197535 JFS196707:JFU197535 JPO196707:JPQ197535 JZK196707:JZM197535 KJG196707:KJI197535 KTC196707:KTE197535 LCY196707:LDA197535 LMU196707:LMW197535 LWQ196707:LWS197535 MGM196707:MGO197535 MQI196707:MQK197535 NAE196707:NAG197535 NKA196707:NKC197535 NTW196707:NTY197535 ODS196707:ODU197535 ONO196707:ONQ197535 OXK196707:OXM197535 PHG196707:PHI197535 PRC196707:PRE197535 QAY196707:QBA197535 QKU196707:QKW197535 QUQ196707:QUS197535 REM196707:REO197535 ROI196707:ROK197535 RYE196707:RYG197535 SIA196707:SIC197535 SRW196707:SRY197535 TBS196707:TBU197535 TLO196707:TLQ197535 TVK196707:TVM197535 UFG196707:UFI197535 UPC196707:UPE197535 UYY196707:UZA197535 VIU196707:VIW197535 VSQ196707:VSS197535 WCM196707:WCO197535 WMI196707:WMK197535 WWE196707:WWG197535 Y262243:AA263071 JS262243:JU263071 TO262243:TQ263071 ADK262243:ADM263071 ANG262243:ANI263071 AXC262243:AXE263071 BGY262243:BHA263071 BQU262243:BQW263071 CAQ262243:CAS263071 CKM262243:CKO263071 CUI262243:CUK263071 DEE262243:DEG263071 DOA262243:DOC263071 DXW262243:DXY263071 EHS262243:EHU263071 ERO262243:ERQ263071 FBK262243:FBM263071 FLG262243:FLI263071 FVC262243:FVE263071 GEY262243:GFA263071 GOU262243:GOW263071 GYQ262243:GYS263071 HIM262243:HIO263071 HSI262243:HSK263071 ICE262243:ICG263071 IMA262243:IMC263071 IVW262243:IVY263071 JFS262243:JFU263071 JPO262243:JPQ263071 JZK262243:JZM263071 KJG262243:KJI263071 KTC262243:KTE263071 LCY262243:LDA263071 LMU262243:LMW263071 LWQ262243:LWS263071 MGM262243:MGO263071 MQI262243:MQK263071 NAE262243:NAG263071 NKA262243:NKC263071 NTW262243:NTY263071 ODS262243:ODU263071 ONO262243:ONQ263071 OXK262243:OXM263071 PHG262243:PHI263071 PRC262243:PRE263071 QAY262243:QBA263071 QKU262243:QKW263071 QUQ262243:QUS263071 REM262243:REO263071 ROI262243:ROK263071 RYE262243:RYG263071 SIA262243:SIC263071 SRW262243:SRY263071 TBS262243:TBU263071 TLO262243:TLQ263071 TVK262243:TVM263071 UFG262243:UFI263071 UPC262243:UPE263071 UYY262243:UZA263071 VIU262243:VIW263071 VSQ262243:VSS263071 WCM262243:WCO263071 WMI262243:WMK263071 WWE262243:WWG263071 Y327779:AA328607 JS327779:JU328607 TO327779:TQ328607 ADK327779:ADM328607 ANG327779:ANI328607 AXC327779:AXE328607 BGY327779:BHA328607 BQU327779:BQW328607 CAQ327779:CAS328607 CKM327779:CKO328607 CUI327779:CUK328607 DEE327779:DEG328607 DOA327779:DOC328607 DXW327779:DXY328607 EHS327779:EHU328607 ERO327779:ERQ328607 FBK327779:FBM328607 FLG327779:FLI328607 FVC327779:FVE328607 GEY327779:GFA328607 GOU327779:GOW328607 GYQ327779:GYS328607 HIM327779:HIO328607 HSI327779:HSK328607 ICE327779:ICG328607 IMA327779:IMC328607 IVW327779:IVY328607 JFS327779:JFU328607 JPO327779:JPQ328607 JZK327779:JZM328607 KJG327779:KJI328607 KTC327779:KTE328607 LCY327779:LDA328607 LMU327779:LMW328607 LWQ327779:LWS328607 MGM327779:MGO328607 MQI327779:MQK328607 NAE327779:NAG328607 NKA327779:NKC328607 NTW327779:NTY328607 ODS327779:ODU328607 ONO327779:ONQ328607 OXK327779:OXM328607 PHG327779:PHI328607 PRC327779:PRE328607 QAY327779:QBA328607 QKU327779:QKW328607 QUQ327779:QUS328607 REM327779:REO328607 ROI327779:ROK328607 RYE327779:RYG328607 SIA327779:SIC328607 SRW327779:SRY328607 TBS327779:TBU328607 TLO327779:TLQ328607 TVK327779:TVM328607 UFG327779:UFI328607 UPC327779:UPE328607 UYY327779:UZA328607 VIU327779:VIW328607 VSQ327779:VSS328607 WCM327779:WCO328607 WMI327779:WMK328607 WWE327779:WWG328607 Y393315:AA394143 JS393315:JU394143 TO393315:TQ394143 ADK393315:ADM394143 ANG393315:ANI394143 AXC393315:AXE394143 BGY393315:BHA394143 BQU393315:BQW394143 CAQ393315:CAS394143 CKM393315:CKO394143 CUI393315:CUK394143 DEE393315:DEG394143 DOA393315:DOC394143 DXW393315:DXY394143 EHS393315:EHU394143 ERO393315:ERQ394143 FBK393315:FBM394143 FLG393315:FLI394143 FVC393315:FVE394143 GEY393315:GFA394143 GOU393315:GOW394143 GYQ393315:GYS394143 HIM393315:HIO394143 HSI393315:HSK394143 ICE393315:ICG394143 IMA393315:IMC394143 IVW393315:IVY394143 JFS393315:JFU394143 JPO393315:JPQ394143 JZK393315:JZM394143 KJG393315:KJI394143 KTC393315:KTE394143 LCY393315:LDA394143 LMU393315:LMW394143 LWQ393315:LWS394143 MGM393315:MGO394143 MQI393315:MQK394143 NAE393315:NAG394143 NKA393315:NKC394143 NTW393315:NTY394143 ODS393315:ODU394143 ONO393315:ONQ394143 OXK393315:OXM394143 PHG393315:PHI394143 PRC393315:PRE394143 QAY393315:QBA394143 QKU393315:QKW394143 QUQ393315:QUS394143 REM393315:REO394143 ROI393315:ROK394143 RYE393315:RYG394143 SIA393315:SIC394143 SRW393315:SRY394143 TBS393315:TBU394143 TLO393315:TLQ394143 TVK393315:TVM394143 UFG393315:UFI394143 UPC393315:UPE394143 UYY393315:UZA394143 VIU393315:VIW394143 VSQ393315:VSS394143 WCM393315:WCO394143 WMI393315:WMK394143 WWE393315:WWG394143 Y458851:AA459679 JS458851:JU459679 TO458851:TQ459679 ADK458851:ADM459679 ANG458851:ANI459679 AXC458851:AXE459679 BGY458851:BHA459679 BQU458851:BQW459679 CAQ458851:CAS459679 CKM458851:CKO459679 CUI458851:CUK459679 DEE458851:DEG459679 DOA458851:DOC459679 DXW458851:DXY459679 EHS458851:EHU459679 ERO458851:ERQ459679 FBK458851:FBM459679 FLG458851:FLI459679 FVC458851:FVE459679 GEY458851:GFA459679 GOU458851:GOW459679 GYQ458851:GYS459679 HIM458851:HIO459679 HSI458851:HSK459679 ICE458851:ICG459679 IMA458851:IMC459679 IVW458851:IVY459679 JFS458851:JFU459679 JPO458851:JPQ459679 JZK458851:JZM459679 KJG458851:KJI459679 KTC458851:KTE459679 LCY458851:LDA459679 LMU458851:LMW459679 LWQ458851:LWS459679 MGM458851:MGO459679 MQI458851:MQK459679 NAE458851:NAG459679 NKA458851:NKC459679 NTW458851:NTY459679 ODS458851:ODU459679 ONO458851:ONQ459679 OXK458851:OXM459679 PHG458851:PHI459679 PRC458851:PRE459679 QAY458851:QBA459679 QKU458851:QKW459679 QUQ458851:QUS459679 REM458851:REO459679 ROI458851:ROK459679 RYE458851:RYG459679 SIA458851:SIC459679 SRW458851:SRY459679 TBS458851:TBU459679 TLO458851:TLQ459679 TVK458851:TVM459679 UFG458851:UFI459679 UPC458851:UPE459679 UYY458851:UZA459679 VIU458851:VIW459679 VSQ458851:VSS459679 WCM458851:WCO459679 WMI458851:WMK459679 WWE458851:WWG459679 Y524387:AA525215 JS524387:JU525215 TO524387:TQ525215 ADK524387:ADM525215 ANG524387:ANI525215 AXC524387:AXE525215 BGY524387:BHA525215 BQU524387:BQW525215 CAQ524387:CAS525215 CKM524387:CKO525215 CUI524387:CUK525215 DEE524387:DEG525215 DOA524387:DOC525215 DXW524387:DXY525215 EHS524387:EHU525215 ERO524387:ERQ525215 FBK524387:FBM525215 FLG524387:FLI525215 FVC524387:FVE525215 GEY524387:GFA525215 GOU524387:GOW525215 GYQ524387:GYS525215 HIM524387:HIO525215 HSI524387:HSK525215 ICE524387:ICG525215 IMA524387:IMC525215 IVW524387:IVY525215 JFS524387:JFU525215 JPO524387:JPQ525215 JZK524387:JZM525215 KJG524387:KJI525215 KTC524387:KTE525215 LCY524387:LDA525215 LMU524387:LMW525215 LWQ524387:LWS525215 MGM524387:MGO525215 MQI524387:MQK525215 NAE524387:NAG525215 NKA524387:NKC525215 NTW524387:NTY525215 ODS524387:ODU525215 ONO524387:ONQ525215 OXK524387:OXM525215 PHG524387:PHI525215 PRC524387:PRE525215 QAY524387:QBA525215 QKU524387:QKW525215 QUQ524387:QUS525215 REM524387:REO525215 ROI524387:ROK525215 RYE524387:RYG525215 SIA524387:SIC525215 SRW524387:SRY525215 TBS524387:TBU525215 TLO524387:TLQ525215 TVK524387:TVM525215 UFG524387:UFI525215 UPC524387:UPE525215 UYY524387:UZA525215 VIU524387:VIW525215 VSQ524387:VSS525215 WCM524387:WCO525215 WMI524387:WMK525215 WWE524387:WWG525215 Y589923:AA590751 JS589923:JU590751 TO589923:TQ590751 ADK589923:ADM590751 ANG589923:ANI590751 AXC589923:AXE590751 BGY589923:BHA590751 BQU589923:BQW590751 CAQ589923:CAS590751 CKM589923:CKO590751 CUI589923:CUK590751 DEE589923:DEG590751 DOA589923:DOC590751 DXW589923:DXY590751 EHS589923:EHU590751 ERO589923:ERQ590751 FBK589923:FBM590751 FLG589923:FLI590751 FVC589923:FVE590751 GEY589923:GFA590751 GOU589923:GOW590751 GYQ589923:GYS590751 HIM589923:HIO590751 HSI589923:HSK590751 ICE589923:ICG590751 IMA589923:IMC590751 IVW589923:IVY590751 JFS589923:JFU590751 JPO589923:JPQ590751 JZK589923:JZM590751 KJG589923:KJI590751 KTC589923:KTE590751 LCY589923:LDA590751 LMU589923:LMW590751 LWQ589923:LWS590751 MGM589923:MGO590751 MQI589923:MQK590751 NAE589923:NAG590751 NKA589923:NKC590751 NTW589923:NTY590751 ODS589923:ODU590751 ONO589923:ONQ590751 OXK589923:OXM590751 PHG589923:PHI590751 PRC589923:PRE590751 QAY589923:QBA590751 QKU589923:QKW590751 QUQ589923:QUS590751 REM589923:REO590751 ROI589923:ROK590751 RYE589923:RYG590751 SIA589923:SIC590751 SRW589923:SRY590751 TBS589923:TBU590751 TLO589923:TLQ590751 TVK589923:TVM590751 UFG589923:UFI590751 UPC589923:UPE590751 UYY589923:UZA590751 VIU589923:VIW590751 VSQ589923:VSS590751 WCM589923:WCO590751 WMI589923:WMK590751 WWE589923:WWG590751 Y655459:AA656287 JS655459:JU656287 TO655459:TQ656287 ADK655459:ADM656287 ANG655459:ANI656287 AXC655459:AXE656287 BGY655459:BHA656287 BQU655459:BQW656287 CAQ655459:CAS656287 CKM655459:CKO656287 CUI655459:CUK656287 DEE655459:DEG656287 DOA655459:DOC656287 DXW655459:DXY656287 EHS655459:EHU656287 ERO655459:ERQ656287 FBK655459:FBM656287 FLG655459:FLI656287 FVC655459:FVE656287 GEY655459:GFA656287 GOU655459:GOW656287 GYQ655459:GYS656287 HIM655459:HIO656287 HSI655459:HSK656287 ICE655459:ICG656287 IMA655459:IMC656287 IVW655459:IVY656287 JFS655459:JFU656287 JPO655459:JPQ656287 JZK655459:JZM656287 KJG655459:KJI656287 KTC655459:KTE656287 LCY655459:LDA656287 LMU655459:LMW656287 LWQ655459:LWS656287 MGM655459:MGO656287 MQI655459:MQK656287 NAE655459:NAG656287 NKA655459:NKC656287 NTW655459:NTY656287 ODS655459:ODU656287 ONO655459:ONQ656287 OXK655459:OXM656287 PHG655459:PHI656287 PRC655459:PRE656287 QAY655459:QBA656287 QKU655459:QKW656287 QUQ655459:QUS656287 REM655459:REO656287 ROI655459:ROK656287 RYE655459:RYG656287 SIA655459:SIC656287 SRW655459:SRY656287 TBS655459:TBU656287 TLO655459:TLQ656287 TVK655459:TVM656287 UFG655459:UFI656287 UPC655459:UPE656287 UYY655459:UZA656287 VIU655459:VIW656287 VSQ655459:VSS656287 WCM655459:WCO656287 WMI655459:WMK656287 WWE655459:WWG656287 Y720995:AA721823 JS720995:JU721823 TO720995:TQ721823 ADK720995:ADM721823 ANG720995:ANI721823 AXC720995:AXE721823 BGY720995:BHA721823 BQU720995:BQW721823 CAQ720995:CAS721823 CKM720995:CKO721823 CUI720995:CUK721823 DEE720995:DEG721823 DOA720995:DOC721823 DXW720995:DXY721823 EHS720995:EHU721823 ERO720995:ERQ721823 FBK720995:FBM721823 FLG720995:FLI721823 FVC720995:FVE721823 GEY720995:GFA721823 GOU720995:GOW721823 GYQ720995:GYS721823 HIM720995:HIO721823 HSI720995:HSK721823 ICE720995:ICG721823 IMA720995:IMC721823 IVW720995:IVY721823 JFS720995:JFU721823 JPO720995:JPQ721823 JZK720995:JZM721823 KJG720995:KJI721823 KTC720995:KTE721823 LCY720995:LDA721823 LMU720995:LMW721823 LWQ720995:LWS721823 MGM720995:MGO721823 MQI720995:MQK721823 NAE720995:NAG721823 NKA720995:NKC721823 NTW720995:NTY721823 ODS720995:ODU721823 ONO720995:ONQ721823 OXK720995:OXM721823 PHG720995:PHI721823 PRC720995:PRE721823 QAY720995:QBA721823 QKU720995:QKW721823 QUQ720995:QUS721823 REM720995:REO721823 ROI720995:ROK721823 RYE720995:RYG721823 SIA720995:SIC721823 SRW720995:SRY721823 TBS720995:TBU721823 TLO720995:TLQ721823 TVK720995:TVM721823 UFG720995:UFI721823 UPC720995:UPE721823 UYY720995:UZA721823 VIU720995:VIW721823 VSQ720995:VSS721823 WCM720995:WCO721823 WMI720995:WMK721823 WWE720995:WWG721823 Y786531:AA787359 JS786531:JU787359 TO786531:TQ787359 ADK786531:ADM787359 ANG786531:ANI787359 AXC786531:AXE787359 BGY786531:BHA787359 BQU786531:BQW787359 CAQ786531:CAS787359 CKM786531:CKO787359 CUI786531:CUK787359 DEE786531:DEG787359 DOA786531:DOC787359 DXW786531:DXY787359 EHS786531:EHU787359 ERO786531:ERQ787359 FBK786531:FBM787359 FLG786531:FLI787359 FVC786531:FVE787359 GEY786531:GFA787359 GOU786531:GOW787359 GYQ786531:GYS787359 HIM786531:HIO787359 HSI786531:HSK787359 ICE786531:ICG787359 IMA786531:IMC787359 IVW786531:IVY787359 JFS786531:JFU787359 JPO786531:JPQ787359 JZK786531:JZM787359 KJG786531:KJI787359 KTC786531:KTE787359 LCY786531:LDA787359 LMU786531:LMW787359 LWQ786531:LWS787359 MGM786531:MGO787359 MQI786531:MQK787359 NAE786531:NAG787359 NKA786531:NKC787359 NTW786531:NTY787359 ODS786531:ODU787359 ONO786531:ONQ787359 OXK786531:OXM787359 PHG786531:PHI787359 PRC786531:PRE787359 QAY786531:QBA787359 QKU786531:QKW787359 QUQ786531:QUS787359 REM786531:REO787359 ROI786531:ROK787359 RYE786531:RYG787359 SIA786531:SIC787359 SRW786531:SRY787359 TBS786531:TBU787359 TLO786531:TLQ787359 TVK786531:TVM787359 UFG786531:UFI787359 UPC786531:UPE787359 UYY786531:UZA787359 VIU786531:VIW787359 VSQ786531:VSS787359 WCM786531:WCO787359 WMI786531:WMK787359 WWE786531:WWG787359 Y852067:AA852895 JS852067:JU852895 TO852067:TQ852895 ADK852067:ADM852895 ANG852067:ANI852895 AXC852067:AXE852895 BGY852067:BHA852895 BQU852067:BQW852895 CAQ852067:CAS852895 CKM852067:CKO852895 CUI852067:CUK852895 DEE852067:DEG852895 DOA852067:DOC852895 DXW852067:DXY852895 EHS852067:EHU852895 ERO852067:ERQ852895 FBK852067:FBM852895 FLG852067:FLI852895 FVC852067:FVE852895 GEY852067:GFA852895 GOU852067:GOW852895 GYQ852067:GYS852895 HIM852067:HIO852895 HSI852067:HSK852895 ICE852067:ICG852895 IMA852067:IMC852895 IVW852067:IVY852895 JFS852067:JFU852895 JPO852067:JPQ852895 JZK852067:JZM852895 KJG852067:KJI852895 KTC852067:KTE852895 LCY852067:LDA852895 LMU852067:LMW852895 LWQ852067:LWS852895 MGM852067:MGO852895 MQI852067:MQK852895 NAE852067:NAG852895 NKA852067:NKC852895 NTW852067:NTY852895 ODS852067:ODU852895 ONO852067:ONQ852895 OXK852067:OXM852895 PHG852067:PHI852895 PRC852067:PRE852895 QAY852067:QBA852895 QKU852067:QKW852895 QUQ852067:QUS852895 REM852067:REO852895 ROI852067:ROK852895 RYE852067:RYG852895 SIA852067:SIC852895 SRW852067:SRY852895 TBS852067:TBU852895 TLO852067:TLQ852895 TVK852067:TVM852895 UFG852067:UFI852895 UPC852067:UPE852895 UYY852067:UZA852895 VIU852067:VIW852895 VSQ852067:VSS852895 WCM852067:WCO852895 WMI852067:WMK852895 WWE852067:WWG852895 Y917603:AA918431 JS917603:JU918431 TO917603:TQ918431 ADK917603:ADM918431 ANG917603:ANI918431 AXC917603:AXE918431 BGY917603:BHA918431 BQU917603:BQW918431 CAQ917603:CAS918431 CKM917603:CKO918431 CUI917603:CUK918431 DEE917603:DEG918431 DOA917603:DOC918431 DXW917603:DXY918431 EHS917603:EHU918431 ERO917603:ERQ918431 FBK917603:FBM918431 FLG917603:FLI918431 FVC917603:FVE918431 GEY917603:GFA918431 GOU917603:GOW918431 GYQ917603:GYS918431 HIM917603:HIO918431 HSI917603:HSK918431 ICE917603:ICG918431 IMA917603:IMC918431 IVW917603:IVY918431 JFS917603:JFU918431 JPO917603:JPQ918431 JZK917603:JZM918431 KJG917603:KJI918431 KTC917603:KTE918431 LCY917603:LDA918431 LMU917603:LMW918431 LWQ917603:LWS918431 MGM917603:MGO918431 MQI917603:MQK918431 NAE917603:NAG918431 NKA917603:NKC918431 NTW917603:NTY918431 ODS917603:ODU918431 ONO917603:ONQ918431 OXK917603:OXM918431 PHG917603:PHI918431 PRC917603:PRE918431 QAY917603:QBA918431 QKU917603:QKW918431 QUQ917603:QUS918431 REM917603:REO918431 ROI917603:ROK918431 RYE917603:RYG918431 SIA917603:SIC918431 SRW917603:SRY918431 TBS917603:TBU918431 TLO917603:TLQ918431 TVK917603:TVM918431 UFG917603:UFI918431 UPC917603:UPE918431 UYY917603:UZA918431 VIU917603:VIW918431 VSQ917603:VSS918431 WCM917603:WCO918431 WMI917603:WMK918431 WWE917603:WWG918431 Y983139:AA983967 JS983139:JU983967 TO983139:TQ983967 ADK983139:ADM983967 ANG983139:ANI983967 AXC983139:AXE983967 BGY983139:BHA983967 BQU983139:BQW983967 CAQ983139:CAS983967 CKM983139:CKO983967 CUI983139:CUK983967 DEE983139:DEG983967 DOA983139:DOC983967 DXW983139:DXY983967 EHS983139:EHU983967 ERO983139:ERQ983967 FBK983139:FBM983967 FLG983139:FLI983967 FVC983139:FVE983967 GEY983139:GFA983967 GOU983139:GOW983967 GYQ983139:GYS983967 HIM983139:HIO983967 HSI983139:HSK983967 ICE983139:ICG983967 IMA983139:IMC983967 IVW983139:IVY983967 JFS983139:JFU983967 JPO983139:JPQ983967 JZK983139:JZM983967 KJG983139:KJI983967 KTC983139:KTE983967 LCY983139:LDA983967 LMU983139:LMW983967 LWQ983139:LWS983967 MGM983139:MGO983967 MQI983139:MQK983967 NAE983139:NAG983967 NKA983139:NKC983967 NTW983139:NTY983967 ODS983139:ODU983967 ONO983139:ONQ983967 OXK983139:OXM983967 PHG983139:PHI983967 PRC983139:PRE983967 QAY983139:QBA983967 QKU983139:QKW983967 QUQ983139:QUS983967 REM983139:REO983967 ROI983139:ROK983967 RYE983139:RYG983967 SIA983139:SIC983967 SRW983139:SRY983967 TBS983139:TBU983967 TLO983139:TLQ983967 TVK983139:TVM983967 UFG983139:UFI983967 UPC983139:UPE983967 UYY983139:UZA983967 VIU983139:VIW983967 VSQ983139:VSS983967 WCM983139:WCO983967 WMI983139:WMK983967 WLP121 WLP15 WBT15 WBT121 VRX15 VRX121 VIB15 VIB121 UYF15 UYF121 UOJ15 UOJ121 UEN15 UEN121 TUR15 TUR121 TKV15 TKV121 TAZ15 TAZ121 SRD15 SRD121 SHH15 SHH121 RXL15 RXL121 RNP15 RNP121 RDT15 RDT121 QTX15 QTX121 QKB15 QKB121 QAF15 QAF121 PQJ15 PQJ121 PGN15 PGN121 OWR15 OWR121 OMV15 OMV121 OCZ15 OCZ121 NTD15 NTD121 NJH15 NJH121 MZL15 MZL121 MPP15 MPP121 MFT15 MFT121 LVX15 LVX121 LMB15 LMB121 LCF15 LCF121 KSJ15 KSJ121 KIN15 KIN121 JYR15 JYR121 JOV15 JOV121 JEZ15 JEZ121 IVD15 IVD121 ILH15 ILH121 IBL15 IBL121 HRP15 HRP121 HHT15 HHT121 GXX15 GXX121 GOB15 GOB121 GEF15 GEF121 FUJ15 FUJ121 FKN15 FKN121 FAR15 FAR121 EQV15 EQV121 EGZ15 EGZ121 DXD15 DXD121 DNH15 DNH121 DDL15 DDL121 CTP15 CTP121 CJT15 CJT121 BZX15 BZX121 BQB15 BQB121 BGF15 BGF121 AWJ15 AWJ121 AMN15 AMN121 ACR15 ACR121 SV15 SV121 IZ15 IZ121 WVW15:WVY15 WVW121:WVY121 WMA15:WMC15 WMA121:WMC121 WCE15:WCG15 WCE121:WCG121 VSI15:VSK15 VSI121:VSK121 VIM15:VIO15 VIM121:VIO121 UYQ15:UYS15 UYQ121:UYS121 UOU15:UOW15 UOU121:UOW121 UEY15:UFA15 UEY121:UFA121 TVC15:TVE15 TVC121:TVE121 TLG15:TLI15 TLG121:TLI121 TBK15:TBM15 TBK121:TBM121 SRO15:SRQ15 SRO121:SRQ121 SHS15:SHU15 SHS121:SHU121 RXW15:RXY15 RXW121:RXY121 ROA15:ROC15 ROA121:ROC121 REE15:REG15 REE121:REG121 QUI15:QUK15 QUI121:QUK121 QKM15:QKO15 QKM121:QKO121 QAQ15:QAS15 QAQ121:QAS121 PQU15:PQW15 PQU121:PQW121 PGY15:PHA15 PGY121:PHA121 OXC15:OXE15 OXC121:OXE121 ONG15:ONI15 ONG121:ONI121 ODK15:ODM15 ODK121:ODM121 NTO15:NTQ15 NTO121:NTQ121 NJS15:NJU15 NJS121:NJU121 MZW15:MZY15 MZW121:MZY121 MQA15:MQC15 MQA121:MQC121 MGE15:MGG15 MGE121:MGG121 LWI15:LWK15 LWI121:LWK121 LMM15:LMO15 LMM121:LMO121 LCQ15:LCS15 LCQ121:LCS121 KSU15:KSW15 KSU121:KSW121 KIY15:KJA15 KIY121:KJA121 JZC15:JZE15 JZC121:JZE121 JPG15:JPI15 JPG121:JPI121 JFK15:JFM15 JFK121:JFM121 IVO15:IVQ15 IVO121:IVQ121 ILS15:ILU15 ILS121:ILU121 IBW15:IBY15 IBW121:IBY121 HSA15:HSC15 HSA121:HSC121 HIE15:HIG15 HIE121:HIG121 GYI15:GYK15 GYI121:GYK121 GOM15:GOO15 GOM121:GOO121 GEQ15:GES15 GEQ121:GES121 FUU15:FUW15 FUU121:FUW121 FKY15:FLA15 FKY121:FLA121 FBC15:FBE15 FBC121:FBE121 ERG15:ERI15 ERG121:ERI121 EHK15:EHM15 EHK121:EHM121 DXO15:DXQ15 DXO121:DXQ121 DNS15:DNU15 DNS121:DNU121 DDW15:DDY15 DDW121:DDY121 CUA15:CUC15 CUA121:CUC121 CKE15:CKG15 CKE121:CKG121 CAI15:CAK15 CAI121:CAK121 BQM15:BQO15 BQM121:BQO121 BGQ15:BGS15 BGQ121:BGS121 AWU15:AWW15 AWU121:AWW121 AMY15:ANA15 AMY121:ANA121 ADC15:ADE15 ADC121:ADE121 TG15:TI15 TG121:TI121 JK15:JM15 JK121:JM121 WVL15 WVL121 Y15:AA15 N15 Y121:AA121 N121 Y123:AA125 AWP365:AWP367 AMT365:AMT367 ACX365:ACX367 TB365:TB367 JF365:JF367 WWC365:WWE367 WMG365:WMI367 WCK365:WCM367 VSO365:VSQ367 VIS365:VIU367 UYW365:UYY367 UPA365:UPC367 UFE365:UFG367 TVI365:TVK367 TLM365:TLO367 TBQ365:TBS367 SRU365:SRW367 SHY365:SIA367 RYC365:RYE367 ROG365:ROI367 REK365:REM367 QUO365:QUQ367 QKS365:QKU367 QAW365:QAY367 PRA365:PRC367 PHE365:PHG367 OXI365:OXK367 ONM365:ONO367 ODQ365:ODS367 NTU365:NTW367 NJY365:NKA367 NAC365:NAE367 MQG365:MQI367 MGK365:MGM367 LWO365:LWQ367 LMS365:LMU367 LCW365:LCY367 KTA365:KTC367 KJE365:KJG367 JZI365:JZK367 JPM365:JPO367 JFQ365:JFS367 IVU365:IVW367 ILY365:IMA367 ICC365:ICE367 HSG365:HSI367 HIK365:HIM367 GYO365:GYQ367 GOS365:GOU367 GEW365:GEY367 FVA365:FVC367 FLE365:FLG367 FBI365:FBK367 ERM365:ERO367 EHQ365:EHS367 DXU365:DXW367 DNY365:DOA367 DEC365:DEE367 CUG365:CUI367 CKK365:CKM367 CAO365:CAQ367 BQS365:BQU367 BGW365:BGY367 AXA365:AXC367 ANE365:ANG367 ADI365:ADK367 TM365:TO367 JQ365:JS367 WVR365:WVR367 WLV365:WLV367 WBZ365:WBZ367 VSD365:VSD367 VIH365:VIH367 UYL365:UYL367 UOP365:UOP367 UET365:UET367 TUX365:TUX367 TLB365:TLB367 TBF365:TBF367 SRJ365:SRJ367 SHN365:SHN367 RXR365:RXR367 RNV365:RNV367 RDZ365:RDZ367 QUD365:QUD367 QKH365:QKH367 QAL365:QAL367 PQP365:PQP367 PGT365:PGT367 OWX365:OWX367 ONB365:ONB367 ODF365:ODF367 NTJ365:NTJ367 NJN365:NJN367 MZR365:MZR367 MPV365:MPV367 MFZ365:MFZ367 LWD365:LWD367 LMH365:LMH367 LCL365:LCL367 KSP365:KSP367 KIT365:KIT367 JYX365:JYX367 JPB365:JPB367 JFF365:JFF367 IVJ365:IVJ367 ILN365:ILN367 IBR365:IBR367 HRV365:HRV367 HHZ365:HHZ367 GYD365:GYD367 GOH365:GOH367 GEL365:GEL367 FUP365:FUP367 FKT365:FKT367 FAX365:FAX367 ERB365:ERB367 EHF365:EHF367 DXJ365:DXJ367 DNN365:DNN367 DDR365:DDR367 CTV365:CTV367 CJZ365:CJZ367 CAD365:CAD367 BQH365:BQH367 BGL365:BGL367 AB51:AB68 WVW238:WVY238 DNF134 Y55:Y56 Y64:Y65 AB116:AB118 UEB116 TUF116 TKJ116 TAN116 SQR116 SGV116 RWZ116 RND116 RDH116 QTL116 QJP116 PZT116 PPX116 PGB116 OWF116 OMJ116 OCN116 NSR116 NIV116 MYZ116 MPD116 MFH116 LVL116 LLP116 LBT116 KRX116 KIB116 JYF116 JOJ116 JEN116 IUR116 IKV116 IAZ116 HRD116 HHH116 GXL116 GNP116 GDT116 FTX116 FKB116 FAF116 EQJ116 EGN116 DWR116 DMV116 DCZ116 CTD116 CJH116 BZL116 BPP116 BFT116 AVX116 AMB116 ACF116 SJ116 IN116 WVK116:WVM116 WLO116:WLQ116 WBS116:WBU116 VRW116:VRY116 VIA116:VIC116 UYE116:UYG116 UOI116:UOK116 UEM116:UEO116 TUQ116:TUS116 TKU116:TKW116 TAY116:TBA116 SRC116:SRE116 SHG116:SHI116 RXK116:RXM116 RNO116:RNQ116 RDS116:RDU116 QTW116:QTY116 QKA116:QKC116 QAE116:QAG116 PQI116:PQK116 PGM116:PGO116 OWQ116:OWS116 OMU116:OMW116 OCY116:ODA116 NTC116:NTE116 NJG116:NJI116 MZK116:MZM116 MPO116:MPQ116 MFS116:MFU116 LVW116:LVY116 LMA116:LMC116 LCE116:LCG116 KSI116:KSK116 KIM116:KIO116 JYQ116:JYS116 JOU116:JOW116 JEY116:JFA116 IVC116:IVE116 ILG116:ILI116 IBK116:IBM116 HRO116:HRQ116 HHS116:HHU116 GXW116:GXY116 GOA116:GOC116 GEE116:GEG116 FUI116:FUK116 FKM116:FKO116 FAQ116:FAS116 EQU116:EQW116 EGY116:EHA116 DXC116:DXE116 DNG116:DNI116 DDK116:DDM116 CTO116:CTQ116 CJS116:CJU116 BZW116:BZY116 BQA116:BQC116 BGE116:BGG116 AWI116:AWK116 AMM116:AMO116 ACQ116:ACS116 SU116:SW116 IY116:JA116 WUZ116 WLD116 WBH116 VRL116 VHP116 UXT116 BC319:BC320 DXB134 EGX134 EQT134 FAP134 FKL134 FUH134 GED134 GNZ134 GXV134 HHR134 HRN134 IBJ134 ILF134 IVB134 JEX134 JOT134 JYP134 KIL134 KSH134 LCD134 LLZ134 LVV134 MFR134 MPN134 MZJ134 NJF134 NTB134 OCX134 OMT134 OWP134 PGL134 PQH134 QAD134 QJZ134 QTV134 RDR134 RNN134 RXJ134 SHF134 SRB134 TAX134 TKT134 TUP134 UEL134 UOH134 UYD134 VHZ134 VRV134 WBR134 WLN134 WVJ134 JI134:JK134 TE134:TG134 ADA134:ADC134 AMW134:AMY134 AWS134:AWU134 BGO134:BGQ134 BQK134:BQM134 CAG134:CAI134 CKC134:CKE134 CTY134:CUA134 DDU134:DDW134 DNQ134:DNS134 DXM134:DXO134 EHI134:EHK134 ERE134:ERG134 FBA134:FBC134 FKW134:FKY134 FUS134:FUU134 GEO134:GEQ134 GOK134:GOM134 GYG134:GYI134 HIC134:HIE134 HRY134:HSA134 IBU134:IBW134 ILQ134:ILS134 IVM134:IVO134 JFI134:JFK134 JPE134:JPG134 JZA134:JZC134 KIW134:KIY134 KSS134:KSU134 LCO134:LCQ134 LMK134:LMM134 LWG134:LWI134 MGC134:MGE134 MPY134:MQA134 MZU134:MZW134 NJQ134:NJS134 NTM134:NTO134 ODI134:ODK134 ONE134:ONG134 OXA134:OXC134 PGW134:PGY134 PQS134:PQU134 QAO134:QAQ134 QKK134:QKM134 QUG134:QUI134 REC134:REE134 RNY134:ROA134 RXU134:RXW134 SHQ134:SHS134 SRM134:SRO134 TBI134:TBK134 TLE134:TLG134 TVA134:TVC134 UEW134:UEY134 UOS134:UOU134 UYO134:UYQ134 VIK134:VIM134 VSG134:VSI134 WCC134:WCE134 WLY134:WMA134 WVU134:WVW134 IX134 ST134 ACP134 AML134 AWH134 BGD134 BZV134 BPZ134 CJR134 O39 WMC137:WME137 WCG137:WCI137 VSK137:VSM137 VIO137:VIQ137 UYS137:UYU137 UOW137:UOY137 UFA137:UFC137 TVE137:TVG137 TLI137:TLK137 TBM137:TBO137 SRQ137:SRS137 SHU137:SHW137 RXY137:RYA137 ROC137:ROE137 REG137:REI137 QUK137:QUM137 QKO137:QKQ137 QAS137:QAU137 PQW137:PQY137 PHA137:PHC137 OXE137:OXG137 ONI137:ONK137 ODM137:ODO137 NTQ137:NTS137 NJU137:NJW137 MZY137:NAA137 MQC137:MQE137 MGG137:MGI137 LWK137:LWM137 LMO137:LMQ137 LCS137:LCU137 KSW137:KSY137 KJA137:KJC137 JZE137:JZG137 JPI137:JPK137 JFM137:JFO137 IVQ137:IVS137 ILU137:ILW137 IBY137:ICA137 HSC137:HSE137 HIG137:HII137 GYK137:GYM137 GOO137:GOQ137 GES137:GEU137 FUW137:FUY137 FLA137:FLC137 FBE137:FBG137 ERI137:ERK137 EHM137:EHO137 DXQ137:DXS137 DNU137:DNW137 DDY137:DEA137 CUC137:CUE137 CKG137:CKI137 CAK137:CAM137 BQO137:BQQ137 BGS137:BGU137 AWW137:AWY137 ANA137:ANC137 ADE137:ADG137 TI137:TK137 JM137:JO137 WVN137 WLR137 WBV137 VRZ137 VID137 UYH137 UOL137 UEP137 TUT137 TKX137 TBB137 SRF137 SHJ137 RXN137 RNR137 RDV137 QTZ137 QKD137 QAH137 PQL137 PGP137 OWT137 OMX137 ODB137 NTF137 NJJ137 MZN137 MPR137 MFV137 LVZ137 LMD137 LCH137 KSL137 KIP137 JYT137 JOX137 JFB137 IVF137 ILJ137 IBN137 HRR137 HHV137 GXZ137 GOD137 GEH137 FUL137 FKP137 FAT137 EQX137 EHB137 DXF137 DNJ137 DDN137 CTR137 CJV137 BZZ137 BQD137 BGH137 AWL137 AMP137 ACT137 SX137 JB137 WLR138:WLT138 WVY137:WWA137 AMC117:AME118 AWG190 VSK237:VSM237 VIO237:VIQ237 UYS237:UYU237 UOW237:UOY237 UFA237:UFC237 TVE237:TVG237 TLI237:TLK237 TBM237:TBO237 SRQ237:SRS237 SHU237:SHW237 RXY237:RYA237 ROC237:ROE237 REG237:REI237 QUK237:QUM237 QKO237:QKQ237 QAS237:QAU237 PQW237:PQY237 PHA237:PHC237 OXE237:OXG237 ONI237:ONK237 ODM237:ODO237 NTQ237:NTS237 NJU237:NJW237 MZY237:NAA237 MQC237:MQE237 MGG237:MGI237 LWK237:LWM237 LMO237:LMQ237 LCS237:LCU237 KSW237:KSY237 KJA237:KJC237 JZE237:JZG237 JPI237:JPK237 JFM237:JFO237 IVQ237:IVS237 ILU237:ILW237 IBY237:ICA237 HSC237:HSE237 HIG237:HII237 GYK237:GYM237 GOO237:GOQ237 GES237:GEU237 FUW237:FUY237 FLA237:FLC237 FBE237:FBG237 ERI237:ERK237 EHM237:EHO237 DXQ237:DXS237 DNU237:DNW237 DDY237:DEA237 CUC237:CUE237 CKG237:CKI237 CAK237:CAM237 BQO237:BQQ237 BGS237:BGU237 AWW237:AWY237 ANA237:ANC237 ADE237:ADG237 TI237:TK237 JM237:JO237 WVN237 WLR237 WBV237 VRZ237 VID237 UYH237 UOL237 UEP237 TUT237 TKX237 TBB237 SRF237 SHJ237 RXN237 RNR237 RDV237 QTZ237 QKD237 QAH237 PQL237 PGP237 OWT237 OMX237 ODB237 NTF237 NJJ237 MZN237 MPR237 MFV237 LVZ237 LMD237 LCH237 KSL237 KIP237 JYT237 JOX237 JFB237 IVF237 ILJ237 IBN237 HRR237 HHV237 GXZ237 GOD237 GEH237 FUL237 FKP237 FAT237 EQX237 EHB237 DXF237 DNJ237 DDN237 CTR237 CJV237 BZZ237 BQD237 BGH237 AWL237 AMP237 ACT237 SX237 JB237 WVY237:WWA237 ACD336:ACD337 WMC237:WME237 BGB135 AMY70:ANA71 AWU70:AWW71 BGQ70:BGS71 BQM70:BQO71 CAI70:CAK71 CKE70:CKG71 CUA70:CUC71 DDW70:DDY71 DNS70:DNU71 DXO70:DXQ71 EHK70:EHM71 ERG70:ERI71 FBC70:FBE71 FKY70:FLA71 FUU70:FUW71 GEQ70:GES71 GOM70:GOO71 GYI70:GYK71 HIE70:HIG71 HSA70:HSC71 IBW70:IBY71 ILS70:ILU71 IVO70:IVQ71 JFK70:JFM71 JPG70:JPI71 JZC70:JZE71 KIY70:KJA71 KSU70:KSW71 LCQ70:LCS71 LMM70:LMO71 LWI70:LWK71 MGE70:MGG71 MQA70:MQC71 MZW70:MZY71 NJS70:NJU71 NTO70:NTQ71 ODK70:ODM71 ONG70:ONI71 OXC70:OXE71 PGY70:PHA71 PQU70:PQW71 QAQ70:QAS71 QKM70:QKO71 QUI70:QUK71 REE70:REG71 ROA70:ROC71 RXW70:RXY71 SHS70:SHU71 SRO70:SRQ71 TBK70:TBM71 TLG70:TLI71 TVC70:TVE71 UEY70:UFA71 UOU70:UOW71 UYQ70:UYS71 VIM70:VIO71 VSI70:VSK71 WCE70:WCG71 WMA70:WMC71 WVW70:WVY71 IZ70:IZ71 SV70:SV71 ACR70:ACR71 AMN70:AMN71 AWJ70:AWJ71 BGF70:BGF71 BQB70:BQB71 BZX70:BZX71 CJT70:CJT71 CTP70:CTP71 DDL70:DDL71 DNH70:DNH71 DXD70:DXD71 EGZ70:EGZ71 EQV70:EQV71 FAR70:FAR71 FKN70:FKN71 FUJ70:FUJ71 GEF70:GEF71 GOB70:GOB71 GXX70:GXX71 HHT70:HHT71 HRP70:HRP71 IBL70:IBL71 ILH70:ILH71 IVD70:IVD71 JEZ70:JEZ71 JOV70:JOV71 JYR70:JYR71 KIN70:KIN71 KSJ70:KSJ71 LCF70:LCF71 LMB70:LMB71 LVX70:LVX71 MFT70:MFT71 MPP70:MPP71 MZL70:MZL71 NJH70:NJH71 NTD70:NTD71 OCZ70:OCZ71 OMV70:OMV71 OWR70:OWR71 PGN70:PGN71 PQJ70:PQJ71 QAF70:QAF71 QKB70:QKB71 QTX70:QTX71 RDT70:RDT71 RNP70:RNP71 RXL70:RXL71 SHH70:SHH71 SRD70:SRD71 TAZ70:TAZ71 TKV70:TKV71 TUR70:TUR71 UEN70:UEN71 UOJ70:UOJ71 UYF70:UYF71 VIB70:VIB71 VRX70:VRX71 WBT70:WBT71 WLP70:WLP71 WVL70:WVL71 ADC70:ADE71 JK70:JM71 TG70:TI71 O70:O71 AMX356:AMX363 AMY28:ANA28 AWU28:AWW28 BGQ28:BGS28 BQM28:BQO28 CAI28:CAK28 CKE28:CKG28 CUA28:CUC28 DDW28:DDY28 DNS28:DNU28 DXO28:DXQ28 EHK28:EHM28 ERG28:ERI28 FBC28:FBE28 FKY28:FLA28 FUU28:FUW28 GEQ28:GES28 GOM28:GOO28 GYI28:GYK28 HIE28:HIG28 HSA28:HSC28 IBW28:IBY28 ILS28:ILU28 IVO28:IVQ28 JFK28:JFM28 JPG28:JPI28 JZC28:JZE28 KIY28:KJA28 KSU28:KSW28 LCQ28:LCS28 LMM28:LMO28 LWI28:LWK28 MGE28:MGG28 MQA28:MQC28 MZW28:MZY28 NJS28:NJU28 NTO28:NTQ28 ODK28:ODM28 ONG28:ONI28 OXC28:OXE28 PGY28:PHA28 PQU28:PQW28 QAQ28:QAS28 QKM28:QKO28 QUI28:QUK28 REE28:REG28 ROA28:ROC28 RXW28:RXY28 SHS28:SHU28 SRO28:SRQ28 TBK28:TBM28 TLG28:TLI28 TVC28:TVE28 UEY28:UFA28 UOU28:UOW28 UYQ28:UYS28 VIM28:VIO28 VSI28:VSK28 WCE28:WCG28 WMA28:WMC28 WVW28:WVY28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ADC28:ADE28 JK28:JM28 TG28:TI28 AB28 O28 AMY31:ANA31 AWU31:AWW31 BGQ31:BGS31 BQM31:BQO31 CAI31:CAK31 CKE31:CKG31 CUA31:CUC31 DDW31:DDY31 DNS31:DNU31 DXO31:DXQ31 EHK31:EHM31 ERG31:ERI31 FBC31:FBE31 FKY31:FLA31 FUU31:FUW31 GEQ31:GES31 GOM31:GOO31 GYI31:GYK31 HIE31:HIG31 HSA31:HSC31 IBW31:IBY31 ILS31:ILU31 IVO31:IVQ31 JFK31:JFM31 JPG31:JPI31 JZC31:JZE31 KIY31:KJA31 KSU31:KSW31 LCQ31:LCS31 LMM31:LMO31 LWI31:LWK31 MGE31:MGG31 MQA31:MQC31 MZW31:MZY31 NJS31:NJU31 NTO31:NTQ31 ODK31:ODM31 ONG31:ONI31 OXC31:OXE31 PGY31:PHA31 PQU31:PQW31 QAQ31:QAS31 QKM31:QKO31 QUI31:QUK31 REE31:REG31 ROA31:ROC31 RXW31:RXY31 SHS31:SHU31 SRO31:SRQ31 TBK31:TBM31 TLG31:TLI31 TVC31:TVE31 UEY31:UFA31 UOU31:UOW31 UYQ31:UYS31 VIM31:VIO31 VSI31:VSK31 WCE31:WCG31 WMA31:WMC31 WVW31:WVY31 IZ31 SV31 ACR31 AMN31 AWJ31 BGF31 BQB31 BZX31 CJT31 CTP31 DDL31 DNH31 DXD31 EGZ31 EQV31 FAR31 FKN31 FUJ31 GEF31 GOB31 GXX31 HHT31 HRP31 IBL31 ILH31 IVD31 JEZ31 JOV31 JYR31 KIN31 KSJ31 LCF31 LMB31 LVX31 MFT31 MPP31 MZL31 NJH31 NTD31 OCZ31 OMV31 OWR31 PGN31 PQJ31 QAF31 QKB31 QTX31 RDT31 RNP31 RXL31 SHH31 SRD31 TAZ31 TKV31 TUR31 UEN31 UOJ31 UYF31 VIB31 VRX31 WBT31 WLP31 WVL31 ADC31:ADE31 JK31:JM31 TG31:TI31 AB31 O31 AMY36:ANA36 AWU36:AWW36 BGQ36:BGS36 BQM36:BQO36 CAI36:CAK36 CKE36:CKG36 CUA36:CUC36 DDW36:DDY36 DNS36:DNU36 DXO36:DXQ36 EHK36:EHM36 ERG36:ERI36 FBC36:FBE36 FKY36:FLA36 FUU36:FUW36 GEQ36:GES36 GOM36:GOO36 GYI36:GYK36 HIE36:HIG36 HSA36:HSC36 IBW36:IBY36 ILS36:ILU36 IVO36:IVQ36 JFK36:JFM36 JPG36:JPI36 JZC36:JZE36 KIY36:KJA36 KSU36:KSW36 LCQ36:LCS36 LMM36:LMO36 LWI36:LWK36 MGE36:MGG36 MQA36:MQC36 MZW36:MZY36 NJS36:NJU36 NTO36:NTQ36 ODK36:ODM36 ONG36:ONI36 OXC36:OXE36 PGY36:PHA36 PQU36:PQW36 QAQ36:QAS36 QKM36:QKO36 QUI36:QUK36 REE36:REG36 ROA36:ROC36 RXW36:RXY36 SHS36:SHU36 SRO36:SRQ36 TBK36:TBM36 TLG36:TLI36 TVC36:TVE36 UEY36:UFA36 UOU36:UOW36 UYQ36:UYS36 VIM36:VIO36 VSI36:VSK36 WCE36:WCG36 WMA36:WMC36 WVW36:WVY36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WVL36 ADC36:ADE36 JK36:JM36 TG36:TI36 AB36 O36 AMY39:ANA39 AWU39:AWW39 BGQ39:BGS39 BQM39:BQO39 CAI39:CAK39 CKE39:CKG39 CUA39:CUC39 DDW39:DDY39 DNS39:DNU39 DXO39:DXQ39 EHK39:EHM39 ERG39:ERI39 FBC39:FBE39 FKY39:FLA39 FUU39:FUW39 GEQ39:GES39 GOM39:GOO39 GYI39:GYK39 HIE39:HIG39 HSA39:HSC39 IBW39:IBY39 ILS39:ILU39 IVO39:IVQ39 JFK39:JFM39 JPG39:JPI39 JZC39:JZE39 KIY39:KJA39 KSU39:KSW39 LCQ39:LCS39 LMM39:LMO39 LWI39:LWK39 MGE39:MGG39 MQA39:MQC39 MZW39:MZY39 NJS39:NJU39 NTO39:NTQ39 ODK39:ODM39 ONG39:ONI39 OXC39:OXE39 PGY39:PHA39 PQU39:PQW39 QAQ39:QAS39 QKM39:QKO39 QUI39:QUK39 REE39:REG39 ROA39:ROC39 RXW39:RXY39 SHS39:SHU39 SRO39:SRQ39 TBK39:TBM39 TLG39:TLI39 TVC39:TVE39 UEY39:UFA39 UOU39:UOW39 UYQ39:UYS39 VIM39:VIO39 VSI39:VSK39 WCE39:WCG39 WMA39:WMC39 WVW39:WVY39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ADC39:ADE39 JK39:JM39 TG39:TI39 AB39 AMR144 BZT135 BPX135 CJP135 CTL135 DDH135 DND135 DWZ135 EGV135 EQR135 FAN135 FKJ135 FUF135 GEB135 GNX135 GXT135 HHP135 HRL135 IBH135 ILD135 IUZ135 JEV135 JOR135 JYN135 KIJ135 KSF135 LCB135 LLX135 LVT135 MFP135 MPL135 MZH135 NJD135 NSZ135 OCV135 OMR135 OWN135 PGJ135 PQF135 QAB135 QJX135 QTT135 RDP135 RNL135 RXH135 SHD135 SQZ135 TAV135 TKR135 TUN135 UEJ135 UOF135 UYB135 VHX135 VRT135 WBP135 WLL135 WVH135 JG135:JI135 TC135:TE135 ACY135:ADA135 AMU135:AMW135 AWQ135:AWS135 BGM135:BGO135 BQI135:BQK135 CAE135:CAG135 CKA135:CKC135 CTW135:CTY135 DDS135:DDU135 DNO135:DNQ135 DXK135:DXM135 EHG135:EHI135 ERC135:ERE135 FAY135:FBA135 FKU135:FKW135 FUQ135:FUS135 GEM135:GEO135 GOI135:GOK135 GYE135:GYG135 HIA135:HIC135 HRW135:HRY135 IBS135:IBU135 ILO135:ILQ135 IVK135:IVM135 JFG135:JFI135 JPC135:JPE135 JYY135:JZA135 KIU135:KIW135 KSQ135:KSS135 LCM135:LCO135 LMI135:LMK135 LWE135:LWG135 MGA135:MGC135 MPW135:MPY135 MZS135:MZU135 NJO135:NJQ135 NTK135:NTM135 ODG135:ODI135 ONC135:ONE135 OWY135:OXA135 PGU135:PGW135 PQQ135:PQS135 QAM135:QAO135 QKI135:QKK135 QUE135:QUG135 REA135:REC135 RNW135:RNY135 RXS135:RXU135 SHO135:SHQ135 SRK135:SRM135 TBG135:TBI135 TLC135:TLE135 TUY135:TVA135 UEU135:UEW135 UOQ135:UOS135 UYM135:UYO135 VII135:VIK135 VSE135:VSG135 WCA135:WCC135 WLW135:WLY135 WVS135:WVU135 IV135 SR135 ACN135 AMJ135 Y200:AA219 BFQ143 WMA238:WMC238 WCE238:WCG238 VSI238:VSK238 VIM238:VIO238 UYQ238:UYS238 UOU238:UOW238 UEY238:UFA238 TVC238:TVE238 TLG238:TLI238 TBK238:TBM238 SRO238:SRQ238 SHS238:SHU238 RXW238:RXY238 ROA238:ROC238 REE238:REG238 QUI238:QUK238 QKM238:QKO238 QAQ238:QAS238 PQU238:PQW238 PGY238:PHA238 OXC238:OXE238 ONG238:ONI238 ODK238:ODM238 NTO238:NTQ238 NJS238:NJU238 MZW238:MZY238 MQA238:MQC238 MGE238:MGG238 LWI238:LWK238 LMM238:LMO238 LCQ238:LCS238 KSU238:KSW238 KIY238:KJA238 JZC238:JZE238 JPG238:JPI238 JFK238:JFM238 IVO238:IVQ238 ILS238:ILU238 IBW238:IBY238 HSA238:HSC238 HIE238:HIG238 GYI238:GYK238 GOM238:GOO238 GEQ238:GES238 FUU238:FUW238 FKY238:FLA238 FBC238:FBE238 ERG238:ERI238 EHK238:EHM238 DXO238:DXQ238 DNS238:DNU238 DDW238:DDY238 CUA238:CUC238 CKE238:CKG238 CAI238:CAK238 BQM238:BQO238 BGQ238:BGS238 AWU238:AWW238 AMY238:ANA238 ADC238:ADE238 TG238:TI238 JK238:JM238 WVL238 WLP238 WBT238 VRX238 VIB238 UYF238 UOJ238 UEN238 TUR238 TKV238 TAZ238 SRD238 SHH238 RXL238 RNP238 RDT238 QTX238 QKB238 QAF238 PQJ238 PGN238 OWR238 OMV238 OCZ238 NTD238 NJH238 MZL238 MPP238 MFT238 LVX238 LMB238 LCF238 KSJ238 KIN238 JYR238 JOV238 JEZ238 IVD238 ILH238 IBL238 HRP238 HHT238 GXX238 GOB238 GEF238 FUJ238 FKN238 FAR238 EQV238 EGZ238 DXD238 DNH238 DDL238 CTP238 CJT238 BZX238 BQB238 BGF238 AWJ238 AMN238 ACR238 SV238 BC194 BC191 ACO147 AWG231 Y237:AA243 AMM72:AMO72 AWI72:AWK72 BGE72:BGG72 BQA72:BQC72 BZW72:BZY72 CJS72:CJU72 CTO72:CTQ72 DDK72:DDM72 DNG72:DNI72 DXC72:DXE72 EGY72:EHA72 EQU72:EQW72 FAQ72:FAS72 FKM72:FKO72 FUI72:FUK72 GEE72:GEG72 GOA72:GOC72 GXW72:GXY72 HHS72:HHU72 HRO72:HRQ72 IBK72:IBM72 ILG72:ILI72 IVC72:IVE72 JEY72:JFA72 JOU72:JOW72 JYQ72:JYS72 KIM72:KIO72 KSI72:KSK72 LCE72:LCG72 LMA72:LMC72 LVW72:LVY72 MFS72:MFU72 MPO72:MPQ72 MZK72:MZM72 NJG72:NJI72 NTC72:NTE72 OCY72:ODA72 OMU72:OMW72 OWQ72:OWS72 PGM72:PGO72 PQI72:PQK72 QAE72:QAG72 QKA72:QKC72 QTW72:QTY72 RDS72:RDU72 RNO72:RNQ72 RXK72:RXM72 SHG72:SHI72 SRC72:SRE72 TAY72:TBA72 TKU72:TKW72 TUQ72:TUS72 UEM72:UEO72 UOI72:UOK72 UYE72:UYG72 VIA72:VIC72 VRW72:VRY72 WBS72:WBU72 WLO72:WLQ72 WVK72:WVM72 IN72 SJ72 ACF72 AMB72 AVX72 BFT72 BPP72 BZL72 CJH72 CTD72 DCZ72 DMV72 DWR72 EGN72 EQJ72 FAF72 FKB72 FTX72 GDT72 GNP72 GXL72 HHH72 HRD72 IAZ72 IKV72 IUR72 JEN72 JOJ72 JYF72 KIB72 KRX72 LBT72 LLP72 LVL72 MFH72 MPD72 MYZ72 NIV72 NSR72 OCN72 OMJ72 OWF72 PGB72 PPX72 PZT72 QJP72 QTL72 RDH72 RND72 RWZ72 SGV72 SQR72 TAN72 TKJ72 TUF72 UEB72 UNX72 UXT72 VHP72 VRL72 WBH72 WLD72 WUZ72 IY72:JA72 SU72:SW72 ACQ72:ACS72 AVY73:AWA74 BFU73:BFW74 BPQ73:BPS74 BZM73:BZO74 CJI73:CJK74 CTE73:CTG74 DDA73:DDC74 DMW73:DMY74 DWS73:DWU74 EGO73:EGQ74 EQK73:EQM74 FAG73:FAI74 FKC73:FKE74 FTY73:FUA74 GDU73:GDW74 GNQ73:GNS74 GXM73:GXO74 HHI73:HHK74 HRE73:HRG74 IBA73:IBC74 IKW73:IKY74 IUS73:IUU74 JEO73:JEQ74 JOK73:JOM74 JYG73:JYI74 KIC73:KIE74 KRY73:KSA74 LBU73:LBW74 LLQ73:LLS74 LVM73:LVO74 MFI73:MFK74 MPE73:MPG74 MZA73:MZC74 NIW73:NIY74 NSS73:NSU74 OCO73:OCQ74 OMK73:OMM74 OWG73:OWI74 PGC73:PGE74 PPY73:PQA74 PZU73:PZW74 QJQ73:QJS74 QTM73:QTO74 RDI73:RDK74 RNE73:RNG74 RXA73:RXC74 SGW73:SGY74 SQS73:SQU74 TAO73:TAQ74 TKK73:TKM74 TUG73:TUI74 UEC73:UEE74 UNY73:UOA74 UXU73:UXW74 VHQ73:VHS74 VRM73:VRO74 WBI73:WBK74 WLE73:WLG74 WVA73:WVC74 ID73:ID74 RZ73:RZ74 ABV73:ABV74 ALR73:ALR74 AVN73:AVN74 BFJ73:BFJ74 BPF73:BPF74 BZB73:BZB74 CIX73:CIX74 CST73:CST74 DCP73:DCP74 DML73:DML74 DWH73:DWH74 EGD73:EGD74 EPZ73:EPZ74 EZV73:EZV74 FJR73:FJR74 FTN73:FTN74 GDJ73:GDJ74 GNF73:GNF74 GXB73:GXB74 HGX73:HGX74 HQT73:HQT74 IAP73:IAP74 IKL73:IKL74 IUH73:IUH74 JED73:JED74 JNZ73:JNZ74 JXV73:JXV74 KHR73:KHR74 KRN73:KRN74 LBJ73:LBJ74 LLF73:LLF74 LVB73:LVB74 MEX73:MEX74 MOT73:MOT74 MYP73:MYP74 NIL73:NIL74 NSH73:NSH74 OCD73:OCD74 OLZ73:OLZ74 OVV73:OVV74 PFR73:PFR74 PPN73:PPN74 PZJ73:PZJ74 QJF73:QJF74 QTB73:QTB74 RCX73:RCX74 RMT73:RMT74 RWP73:RWP74 SGL73:SGL74 SQH73:SQH74 TAD73:TAD74 TJZ73:TJZ74 TTV73:TTV74 UDR73:UDR74 UNN73:UNN74 UXJ73:UXJ74 VHF73:VHF74 VRB73:VRB74 WAX73:WAX74 WKT73:WKT74 WUP73:WUP74 IO73:IQ74 SK73:SM74 ACQ77:ACS77 AMM77:AMO77 AWI77:AWK77 BGE77:BGG77 BQA77:BQC77 BZW77:BZY77 CJS77:CJU77 CTO77:CTQ77 DDK77:DDM77 DNG77:DNI77 DXC77:DXE77 EGY77:EHA77 EQU77:EQW77 FAQ77:FAS77 FKM77:FKO77 FUI77:FUK77 GEE77:GEG77 GOA77:GOC77 GXW77:GXY77 HHS77:HHU77 HRO77:HRQ77 IBK77:IBM77 ILG77:ILI77 IVC77:IVE77 JEY77:JFA77 JOU77:JOW77 JYQ77:JYS77 KIM77:KIO77 KSI77:KSK77 LCE77:LCG77 LMA77:LMC77 LVW77:LVY77 MFS77:MFU77 MPO77:MPQ77 MZK77:MZM77 NJG77:NJI77 NTC77:NTE77 OCY77:ODA77 OMU77:OMW77 OWQ77:OWS77 PGM77:PGO77 PQI77:PQK77 QAE77:QAG77 QKA77:QKC77 QTW77:QTY77 RDS77:RDU77 RNO77:RNQ77 RXK77:RXM77 SHG77:SHI77 SRC77:SRE77 TAY77:TBA77 TKU77:TKW77 TUQ77:TUS77 UEM77:UEO77 UOI77:UOK77 UYE77:UYG77 VIA77:VIC77 VRW77:VRY77 WBS77:WBU77 WLO77:WLQ77 WVK77:WVM77 IN77 SJ77 ACF77 AMB77 AVX77 BFT77 BPP77 BZL77 CJH77 CTD77 DCZ77 DMV77 DWR77 EGN77 EQJ77 FAF77 FKB77 FTX77 GDT77 GNP77 GXL77 HHH77 HRD77 IAZ77 IKV77 IUR77 JEN77 JOJ77 JYF77 KIB77 KRX77 LBT77 LLP77 LVL77 MFH77 MPD77 MYZ77 NIV77 NSR77 OCN77 OMJ77 OWF77 PGB77 PPX77 PZT77 QJP77 QTL77 RDH77 RND77 RWZ77 SGV77 SQR77 TAN77 TKJ77 TUF77 UEB77 UNX77 UXT77 VHP77 VRL77 WBH77 WLD77 WUZ77 IY77:JA77 SU77:SW77 AVY78:AWA79 BFU78:BFW79 BPQ78:BPS79 BZM78:BZO79 CJI78:CJK79 CTE78:CTG79 DDA78:DDC79 DMW78:DMY79 DWS78:DWU79 EGO78:EGQ79 EQK78:EQM79 FAG78:FAI79 FKC78:FKE79 FTY78:FUA79 GDU78:GDW79 GNQ78:GNS79 GXM78:GXO79 HHI78:HHK79 HRE78:HRG79 IBA78:IBC79 IKW78:IKY79 IUS78:IUU79 JEO78:JEQ79 JOK78:JOM79 JYG78:JYI79 KIC78:KIE79 KRY78:KSA79 LBU78:LBW79 LLQ78:LLS79 LVM78:LVO79 MFI78:MFK79 MPE78:MPG79 MZA78:MZC79 NIW78:NIY79 NSS78:NSU79 OCO78:OCQ79 OMK78:OMM79 OWG78:OWI79 PGC78:PGE79 PPY78:PQA79 PZU78:PZW79 QJQ78:QJS79 QTM78:QTO79 RDI78:RDK79 RNE78:RNG79 RXA78:RXC79 SGW78:SGY79 SQS78:SQU79 TAO78:TAQ79 TKK78:TKM79 TUG78:TUI79 UEC78:UEE79 UNY78:UOA79 UXU78:UXW79 VHQ78:VHS79 VRM78:VRO79 WBI78:WBK79 WLE78:WLG79 WVA78:WVC79 ID78:ID79 RZ78:RZ79 ABV78:ABV79 ALR78:ALR79 AVN78:AVN79 BFJ78:BFJ79 BPF78:BPF79 BZB78:BZB79 CIX78:CIX79 CST78:CST79 DCP78:DCP79 DML78:DML79 DWH78:DWH79 EGD78:EGD79 EPZ78:EPZ79 EZV78:EZV79 FJR78:FJR79 FTN78:FTN79 GDJ78:GDJ79 GNF78:GNF79 GXB78:GXB79 HGX78:HGX79 HQT78:HQT79 IAP78:IAP79 IKL78:IKL79 IUH78:IUH79 JED78:JED79 JNZ78:JNZ79 JXV78:JXV79 KHR78:KHR79 KRN78:KRN79 LBJ78:LBJ79 LLF78:LLF79 LVB78:LVB79 MEX78:MEX79 MOT78:MOT79 MYP78:MYP79 NIL78:NIL79 NSH78:NSH79 OCD78:OCD79 OLZ78:OLZ79 OVV78:OVV79 PFR78:PFR79 PPN78:PPN79 PZJ78:PZJ79 QJF78:QJF79 QTB78:QTB79 RCX78:RCX79 RMT78:RMT79 RWP78:RWP79 SGL78:SGL79 SQH78:SQH79 TAD78:TAD79 TJZ78:TJZ79 TTV78:TTV79 UDR78:UDR79 UNN78:UNN79 UXJ78:UXJ79 VHF78:VHF79 VRB78:VRB79 WAX78:WAX79 WKT78:WKT79 WUP78:WUP79 IO78:IQ79 SK78:SM79 AMC83:AME84 SU82:SW82 ACQ82:ACS82 AMM82:AMO82 AWI82:AWK82 BGE82:BGG82 BQA82:BQC82 BZW82:BZY82 CJS82:CJU82 CTO82:CTQ82 DDK82:DDM82 DNG82:DNI82 DXC82:DXE82 EGY82:EHA82 EQU82:EQW82 FAQ82:FAS82 FKM82:FKO82 FUI82:FUK82 GEE82:GEG82 GOA82:GOC82 GXW82:GXY82 HHS82:HHU82 HRO82:HRQ82 IBK82:IBM82 ILG82:ILI82 IVC82:IVE82 JEY82:JFA82 JOU82:JOW82 JYQ82:JYS82 KIM82:KIO82 KSI82:KSK82 LCE82:LCG82 LMA82:LMC82 LVW82:LVY82 MFS82:MFU82 MPO82:MPQ82 MZK82:MZM82 NJG82:NJI82 NTC82:NTE82 OCY82:ODA82 OMU82:OMW82 OWQ82:OWS82 PGM82:PGO82 PQI82:PQK82 QAE82:QAG82 QKA82:QKC82 QTW82:QTY82 RDS82:RDU82 RNO82:RNQ82 RXK82:RXM82 SHG82:SHI82 SRC82:SRE82 TAY82:TBA82 TKU82:TKW82 TUQ82:TUS82 UEM82:UEO82 UOI82:UOK82 UYE82:UYG82 VIA82:VIC82 VRW82:VRY82 WBS82:WBU82 WLO82:WLQ82 WVK82:WVM82 IN82 SJ82 ACF82 AMB82 AVX82 BFT82 BPP82 BZL82 CJH82 CTD82 DCZ82 DMV82 DWR82 EGN82 EQJ82 FAF82 FKB82 FTX82 GDT82 GNP82 GXL82 HHH82 HRD82 IAZ82 IKV82 IUR82 JEN82 JOJ82 JYF82 KIB82 KRX82 LBT82 LLP82 LVL82 MFH82 MPD82 MYZ82 NIV82 NSR82 OCN82 OMJ82 OWF82 PGB82 PPX82 PZT82 QJP82 QTL82 RDH82 RND82 RWZ82 SGV82 SQR82 TAN82 TKJ82 TUF82 UEB82 UNX82 UXT82 VHP82 VRL82 WBH82 WLD82 WUZ82 IY82:JA82 AVY83:AWA84 BFU83:BFW84 BPQ83:BPS84 BZM83:BZO84 CJI83:CJK84 CTE83:CTG84 DDA83:DDC84 DMW83:DMY84 DWS83:DWU84 EGO83:EGQ84 EQK83:EQM84 FAG83:FAI84 FKC83:FKE84 FTY83:FUA84 GDU83:GDW84 GNQ83:GNS84 GXM83:GXO84 HHI83:HHK84 HRE83:HRG84 IBA83:IBC84 IKW83:IKY84 IUS83:IUU84 JEO83:JEQ84 JOK83:JOM84 JYG83:JYI84 KIC83:KIE84 KRY83:KSA84 LBU83:LBW84 LLQ83:LLS84 LVM83:LVO84 MFI83:MFK84 MPE83:MPG84 MZA83:MZC84 NIW83:NIY84 NSS83:NSU84 OCO83:OCQ84 OMK83:OMM84 OWG83:OWI84 PGC83:PGE84 PPY83:PQA84 PZU83:PZW84 QJQ83:QJS84 QTM83:QTO84 RDI83:RDK84 RNE83:RNG84 RXA83:RXC84 SGW83:SGY84 SQS83:SQU84 TAO83:TAQ84 TKK83:TKM84 TUG83:TUI84 UEC83:UEE84 UNY83:UOA84 UXU83:UXW84 VHQ83:VHS84 VRM83:VRO84 WBI83:WBK84 WLE83:WLG84 WVA83:WVC84 ID83:ID84 RZ83:RZ84 ABV83:ABV84 ALR83:ALR84 AVN83:AVN84 BFJ83:BFJ84 BPF83:BPF84 BZB83:BZB84 CIX83:CIX84 CST83:CST84 DCP83:DCP84 DML83:DML84 DWH83:DWH84 EGD83:EGD84 EPZ83:EPZ84 EZV83:EZV84 FJR83:FJR84 FTN83:FTN84 GDJ83:GDJ84 GNF83:GNF84 GXB83:GXB84 HGX83:HGX84 HQT83:HQT84 IAP83:IAP84 IKL83:IKL84 IUH83:IUH84 JED83:JED84 JNZ83:JNZ84 JXV83:JXV84 KHR83:KHR84 KRN83:KRN84 LBJ83:LBJ84 LLF83:LLF84 LVB83:LVB84 MEX83:MEX84 MOT83:MOT84 MYP83:MYP84 NIL83:NIL84 NSH83:NSH84 OCD83:OCD84 OLZ83:OLZ84 OVV83:OVV84 PFR83:PFR84 PPN83:PPN84 PZJ83:PZJ84 QJF83:QJF84 QTB83:QTB84 RCX83:RCX84 RMT83:RMT84 RWP83:RWP84 SGL83:SGL84 SQH83:SQH84 TAD83:TAD84 TJZ83:TJZ84 TTV83:TTV84 UDR83:UDR84 UNN83:UNN84 UXJ83:UXJ84 VHF83:VHF84 VRB83:VRB84 WAX83:WAX84 WKT83:WKT84 WUP83:WUP84 IO83:IQ84 SK83:SM84 ACG83:ACI84 IY87:JA88 SU87:SW88 ACQ87:ACS88 AMM87:AMO88 AWI87:AWK88 BGE87:BGG88 BQA87:BQC88 BZW87:BZY88 CJS87:CJU88 CTO87:CTQ88 DDK87:DDM88 DNG87:DNI88 DXC87:DXE88 EGY87:EHA88 EQU87:EQW88 FAQ87:FAS88 FKM87:FKO88 FUI87:FUK88 GEE87:GEG88 GOA87:GOC88 GXW87:GXY88 HHS87:HHU88 HRO87:HRQ88 IBK87:IBM88 ILG87:ILI88 IVC87:IVE88 JEY87:JFA88 JOU87:JOW88 JYQ87:JYS88 KIM87:KIO88 KSI87:KSK88 LCE87:LCG88 LMA87:LMC88 LVW87:LVY88 MFS87:MFU88 MPO87:MPQ88 MZK87:MZM88 NJG87:NJI88 NTC87:NTE88 OCY87:ODA88 OMU87:OMW88 OWQ87:OWS88 PGM87:PGO88 PQI87:PQK88 QAE87:QAG88 QKA87:QKC88 QTW87:QTY88 RDS87:RDU88 RNO87:RNQ88 RXK87:RXM88 SHG87:SHI88 SRC87:SRE88 TAY87:TBA88 TKU87:TKW88 TUQ87:TUS88 UEM87:UEO88 UOI87:UOK88 UYE87:UYG88 VIA87:VIC88 VRW87:VRY88 WBS87:WBU88 WLO87:WLQ88 WVK87:WVM88 IN87:IN88 SJ87:SJ88 ACF87:ACF88 AMB87:AMB88 AVX87:AVX88 BFT87:BFT88 BPP87:BPP88 BZL87:BZL88 CJH87:CJH88 CTD87:CTD88 DCZ87:DCZ88 DMV87:DMV88 DWR87:DWR88 EGN87:EGN88 EQJ87:EQJ88 FAF87:FAF88 FKB87:FKB88 FTX87:FTX88 GDT87:GDT88 GNP87:GNP88 GXL87:GXL88 HHH87:HHH88 HRD87:HRD88 IAZ87:IAZ88 IKV87:IKV88 IUR87:IUR88 JEN87:JEN88 JOJ87:JOJ88 JYF87:JYF88 KIB87:KIB88 KRX87:KRX88 LBT87:LBT88 LLP87:LLP88 LVL87:LVL88 MFH87:MFH88 MPD87:MPD88 MYZ87:MYZ88 NIV87:NIV88 NSR87:NSR88 OCN87:OCN88 OMJ87:OMJ88 OWF87:OWF88 PGB87:PGB88 PPX87:PPX88 PZT87:PZT88 QJP87:QJP88 QTL87:QTL88 RDH87:RDH88 RND87:RND88 RWZ87:RWZ88 SGV87:SGV88 SQR87:SQR88 TAN87:TAN88 TKJ87:TKJ88 TUF87:TUF88 UEB87:UEB88 UNX87:UNX88 UXT87:UXT88 VHP87:VHP88 VRL87:VRL88 WBH87:WBH88 WLD87:WLD88 WUZ87:WUZ88 AVY89:AWA89 BFU89:BFW89 BPQ89:BPS89 BZM89:BZO89 CJI89:CJK89 CTE89:CTG89 DDA89:DDC89 DMW89:DMY89 DWS89:DWU89 EGO89:EGQ89 EQK89:EQM89 FAG89:FAI89 FKC89:FKE89 FTY89:FUA89 GDU89:GDW89 GNQ89:GNS89 GXM89:GXO89 HHI89:HHK89 HRE89:HRG89 IBA89:IBC89 IKW89:IKY89 IUS89:IUU89 JEO89:JEQ89 JOK89:JOM89 JYG89:JYI89 KIC89:KIE89 KRY89:KSA89 LBU89:LBW89 LLQ89:LLS89 LVM89:LVO89 MFI89:MFK89 MPE89:MPG89 MZA89:MZC89 NIW89:NIY89 NSS89:NSU89 OCO89:OCQ89 OMK89:OMM89 OWG89:OWI89 PGC89:PGE89 PPY89:PQA89 PZU89:PZW89 QJQ89:QJS89 QTM89:QTO89 RDI89:RDK89 RNE89:RNG89 RXA89:RXC89 SGW89:SGY89 SQS89:SQU89 TAO89:TAQ89 TKK89:TKM89 TUG89:TUI89 UEC89:UEE89 UNY89:UOA89 UXU89:UXW89 VHQ89:VHS89 VRM89:VRO89 WBI89:WBK89 WLE89:WLG89 WVA89:WVC89 ID89 RZ89 ABV89 ALR89 AVN89 BFJ89 BPF89 BZB89 CIX89 CST89 DCP89 DML89 DWH89 EGD89 EPZ89 EZV89 FJR89 FTN89 GDJ89 GNF89 GXB89 HGX89 HQT89 IAP89 IKL89 IUH89 JED89 JNZ89 JXV89 KHR89 KRN89 LBJ89 LLF89 LVB89 MEX89 MOT89 MYP89 NIL89 NSH89 OCD89 OLZ89 OVV89 PFR89 PPN89 PZJ89 QJF89 QTB89 RCX89 RMT89 RWP89 SGL89 SQH89 TAD89 TJZ89 TTV89 UDR89 UNN89 UXJ89 VHF89 VRB89 WAX89 WKT89 WUP89 IO89:IQ89 SK89:SM89 ACG89:ACI89 WUZ91 IY91:JA91 SU91:SW91 ACQ91:ACS91 AMM91:AMO91 AWI91:AWK91 BGE91:BGG91 BQA91:BQC91 BZW91:BZY91 CJS91:CJU91 CTO91:CTQ91 DDK91:DDM91 DNG91:DNI91 DXC91:DXE91 EGY91:EHA91 EQU91:EQW91 FAQ91:FAS91 FKM91:FKO91 FUI91:FUK91 GEE91:GEG91 GOA91:GOC91 GXW91:GXY91 HHS91:HHU91 HRO91:HRQ91 IBK91:IBM91 ILG91:ILI91 IVC91:IVE91 JEY91:JFA91 JOU91:JOW91 JYQ91:JYS91 KIM91:KIO91 KSI91:KSK91 LCE91:LCG91 LMA91:LMC91 LVW91:LVY91 MFS91:MFU91 MPO91:MPQ91 MZK91:MZM91 NJG91:NJI91 NTC91:NTE91 OCY91:ODA91 OMU91:OMW91 OWQ91:OWS91 PGM91:PGO91 PQI91:PQK91 QAE91:QAG91 QKA91:QKC91 QTW91:QTY91 RDS91:RDU91 RNO91:RNQ91 RXK91:RXM91 SHG91:SHI91 SRC91:SRE91 TAY91:TBA91 TKU91:TKW91 TUQ91:TUS91 UEM91:UEO91 UOI91:UOK91 UYE91:UYG91 VIA91:VIC91 VRW91:VRY91 WBS91:WBU91 WLO91:WLQ91 WVK91:WVM91 IN91 SJ91 ACF91 AMB91 AVX91 BFT91 BPP91 BZL91 CJH91 CTD91 DCZ91 DMV91 DWR91 EGN91 EQJ91 FAF91 FKB91 FTX91 GDT91 GNP91 GXL91 HHH91 HRD91 IAZ91 IKV91 IUR91 JEN91 JOJ91 JYF91 KIB91 KRX91 LBT91 LLP91 LVL91 MFH91 MPD91 MYZ91 NIV91 NSR91 OCN91 OMJ91 OWF91 PGB91 PPX91 PZT91 QJP91 QTL91 RDH91 RND91 RWZ91 SGV91 SQR91 TAN91 TKJ91 TUF91 UEB91 UNX91 UXT91 VHP91 VRL91 WBH91 WLD91 AVY92:AWA92 BFU92:BFW92 BPQ92:BPS92 BZM92:BZO92 CJI92:CJK92 CTE92:CTG92 DDA92:DDC92 DMW92:DMY92 DWS92:DWU92 EGO92:EGQ92 EQK92:EQM92 FAG92:FAI92 FKC92:FKE92 FTY92:FUA92 GDU92:GDW92 GNQ92:GNS92 GXM92:GXO92 HHI92:HHK92 HRE92:HRG92 IBA92:IBC92 IKW92:IKY92 IUS92:IUU92 JEO92:JEQ92 JOK92:JOM92 JYG92:JYI92 KIC92:KIE92 KRY92:KSA92 LBU92:LBW92 LLQ92:LLS92 LVM92:LVO92 MFI92:MFK92 MPE92:MPG92 MZA92:MZC92 NIW92:NIY92 NSS92:NSU92 OCO92:OCQ92 OMK92:OMM92 OWG92:OWI92 PGC92:PGE92 PPY92:PQA92 PZU92:PZW92 QJQ92:QJS92 QTM92:QTO92 RDI92:RDK92 RNE92:RNG92 RXA92:RXC92 SGW92:SGY92 SQS92:SQU92 TAO92:TAQ92 TKK92:TKM92 TUG92:TUI92 UEC92:UEE92 UNY92:UOA92 UXU92:UXW92 VHQ92:VHS92 VRM92:VRO92 WBI92:WBK92 WLE92:WLG92 WVA92:WVC92 ID92 RZ92 ABV92 ALR92 AVN92 BFJ92 BPF92 BZB92 CIX92 CST92 DCP92 DML92 DWH92 EGD92 EPZ92 EZV92 FJR92 FTN92 GDJ92 GNF92 GXB92 HGX92 HQT92 IAP92 IKL92 IUH92 JED92 JNZ92 JXV92 KHR92 KRN92 LBJ92 LLF92 LVB92 MEX92 MOT92 MYP92 NIL92 NSH92 OCD92 OLZ92 OVV92 PFR92 PPN92 PZJ92 QJF92 QTB92 RCX92 RMT92 RWP92 SGL92 SQH92 TAD92 TJZ92 TTV92 UDR92 UNN92 UXJ92 VHF92 VRB92 WAX92 WKT92 WUP92 IO92:IQ92 SK92:SM92 ACG92:ACI92 WLD94 WUZ94 IY94:JA94 SU94:SW94 ACQ94:ACS94 AMM94:AMO94 AWI94:AWK94 BGE94:BGG94 BQA94:BQC94 BZW94:BZY94 CJS94:CJU94 CTO94:CTQ94 DDK94:DDM94 DNG94:DNI94 DXC94:DXE94 EGY94:EHA94 EQU94:EQW94 FAQ94:FAS94 FKM94:FKO94 FUI94:FUK94 GEE94:GEG94 GOA94:GOC94 GXW94:GXY94 HHS94:HHU94 HRO94:HRQ94 IBK94:IBM94 ILG94:ILI94 IVC94:IVE94 JEY94:JFA94 JOU94:JOW94 JYQ94:JYS94 KIM94:KIO94 KSI94:KSK94 LCE94:LCG94 LMA94:LMC94 LVW94:LVY94 MFS94:MFU94 MPO94:MPQ94 MZK94:MZM94 NJG94:NJI94 NTC94:NTE94 OCY94:ODA94 OMU94:OMW94 OWQ94:OWS94 PGM94:PGO94 PQI94:PQK94 QAE94:QAG94 QKA94:QKC94 QTW94:QTY94 RDS94:RDU94 RNO94:RNQ94 RXK94:RXM94 SHG94:SHI94 SRC94:SRE94 TAY94:TBA94 TKU94:TKW94 TUQ94:TUS94 UEM94:UEO94 UOI94:UOK94 UYE94:UYG94 VIA94:VIC94 VRW94:VRY94 WBS94:WBU94 WLO94:WLQ94 WVK94:WVM94 IN94 SJ94 ACF94 AMB94 AVX94 BFT94 BPP94 BZL94 CJH94 CTD94 DCZ94 DMV94 DWR94 EGN94 EQJ94 FAF94 FKB94 FTX94 GDT94 GNP94 GXL94 HHH94 HRD94 IAZ94 IKV94 IUR94 JEN94 JOJ94 JYF94 KIB94 KRX94 LBT94 LLP94 LVL94 MFH94 MPD94 MYZ94 NIV94 NSR94 OCN94 OMJ94 OWF94 PGB94 PPX94 PZT94 QJP94 QTL94 RDH94 RND94 RWZ94 SGV94 SQR94 TAN94 TKJ94 TUF94 UEB94 UNX94 UXT94 VHP94 VRL94 WBH94 AVY95:AWA96 BFU95:BFW96 BPQ95:BPS96 BZM95:BZO96 CJI95:CJK96 CTE95:CTG96 DDA95:DDC96 DMW95:DMY96 DWS95:DWU96 EGO95:EGQ96 EQK95:EQM96 FAG95:FAI96 FKC95:FKE96 FTY95:FUA96 GDU95:GDW96 GNQ95:GNS96 GXM95:GXO96 HHI95:HHK96 HRE95:HRG96 IBA95:IBC96 IKW95:IKY96 IUS95:IUU96 JEO95:JEQ96 JOK95:JOM96 JYG95:JYI96 KIC95:KIE96 KRY95:KSA96 LBU95:LBW96 LLQ95:LLS96 LVM95:LVO96 MFI95:MFK96 MPE95:MPG96 MZA95:MZC96 NIW95:NIY96 NSS95:NSU96 OCO95:OCQ96 OMK95:OMM96 OWG95:OWI96 PGC95:PGE96 PPY95:PQA96 PZU95:PZW96 QJQ95:QJS96 QTM95:QTO96 RDI95:RDK96 RNE95:RNG96 RXA95:RXC96 SGW95:SGY96 SQS95:SQU96 TAO95:TAQ96 TKK95:TKM96 TUG95:TUI96 UEC95:UEE96 UNY95:UOA96 UXU95:UXW96 VHQ95:VHS96 VRM95:VRO96 WBI95:WBK96 WLE95:WLG96 WVA95:WVC96 ID95:ID96 RZ95:RZ96 ABV95:ABV96 ALR95:ALR96 AVN95:AVN96 BFJ95:BFJ96 BPF95:BPF96 BZB95:BZB96 CIX95:CIX96 CST95:CST96 DCP95:DCP96 DML95:DML96 DWH95:DWH96 EGD95:EGD96 EPZ95:EPZ96 EZV95:EZV96 FJR95:FJR96 FTN95:FTN96 GDJ95:GDJ96 GNF95:GNF96 GXB95:GXB96 HGX95:HGX96 HQT95:HQT96 IAP95:IAP96 IKL95:IKL96 IUH95:IUH96 JED95:JED96 JNZ95:JNZ96 JXV95:JXV96 KHR95:KHR96 KRN95:KRN96 LBJ95:LBJ96 LLF95:LLF96 LVB95:LVB96 MEX95:MEX96 MOT95:MOT96 MYP95:MYP96 NIL95:NIL96 NSH95:NSH96 OCD95:OCD96 OLZ95:OLZ96 OVV95:OVV96 PFR95:PFR96 PPN95:PPN96 PZJ95:PZJ96 QJF95:QJF96 QTB95:QTB96 RCX95:RCX96 RMT95:RMT96 RWP95:RWP96 SGL95:SGL96 SQH95:SQH96 TAD95:TAD96 TJZ95:TJZ96 TTV95:TTV96 UDR95:UDR96 UNN95:UNN96 UXJ95:UXJ96 VHF95:VHF96 VRB95:VRB96 WAX95:WAX96 WKT95:WKT96 WUP95:WUP96 IO95:IQ96 SK95:SM96 ACG95:ACI96 WBH98 WLD98 WUZ98 IY98:JA98 SU98:SW98 ACQ98:ACS98 AMM98:AMO98 AWI98:AWK98 BGE98:BGG98 BQA98:BQC98 BZW98:BZY98 CJS98:CJU98 CTO98:CTQ98 DDK98:DDM98 DNG98:DNI98 DXC98:DXE98 EGY98:EHA98 EQU98:EQW98 FAQ98:FAS98 FKM98:FKO98 FUI98:FUK98 GEE98:GEG98 GOA98:GOC98 GXW98:GXY98 HHS98:HHU98 HRO98:HRQ98 IBK98:IBM98 ILG98:ILI98 IVC98:IVE98 JEY98:JFA98 JOU98:JOW98 JYQ98:JYS98 KIM98:KIO98 KSI98:KSK98 LCE98:LCG98 LMA98:LMC98 LVW98:LVY98 MFS98:MFU98 MPO98:MPQ98 MZK98:MZM98 NJG98:NJI98 NTC98:NTE98 OCY98:ODA98 OMU98:OMW98 OWQ98:OWS98 PGM98:PGO98 PQI98:PQK98 QAE98:QAG98 QKA98:QKC98 QTW98:QTY98 RDS98:RDU98 RNO98:RNQ98 RXK98:RXM98 SHG98:SHI98 SRC98:SRE98 TAY98:TBA98 TKU98:TKW98 TUQ98:TUS98 UEM98:UEO98 UOI98:UOK98 UYE98:UYG98 VIA98:VIC98 VRW98:VRY98 WBS98:WBU98 WLO98:WLQ98 WVK98:WVM98 IN98 SJ98 ACF98 AMB98 AVX98 BFT98 BPP98 BZL98 CJH98 CTD98 DCZ98 DMV98 DWR98 EGN98 EQJ98 FAF98 FKB98 FTX98 GDT98 GNP98 GXL98 HHH98 HRD98 IAZ98 IKV98 IUR98 JEN98 JOJ98 JYF98 KIB98 KRX98 LBT98 LLP98 LVL98 MFH98 MPD98 MYZ98 NIV98 NSR98 OCN98 OMJ98 OWF98 PGB98 PPX98 PZT98 QJP98 QTL98 RDH98 RND98 RWZ98 SGV98 SQR98 TAN98 TKJ98 TUF98 UEB98 UNX98 UXT98 VHP98 VRL98 AVY99:AWA100 BFU99:BFW100 BPQ99:BPS100 BZM99:BZO100 CJI99:CJK100 CTE99:CTG100 DDA99:DDC100 DMW99:DMY100 DWS99:DWU100 EGO99:EGQ100 EQK99:EQM100 FAG99:FAI100 FKC99:FKE100 FTY99:FUA100 GDU99:GDW100 GNQ99:GNS100 GXM99:GXO100 HHI99:HHK100 HRE99:HRG100 IBA99:IBC100 IKW99:IKY100 IUS99:IUU100 JEO99:JEQ100 JOK99:JOM100 JYG99:JYI100 KIC99:KIE100 KRY99:KSA100 LBU99:LBW100 LLQ99:LLS100 LVM99:LVO100 MFI99:MFK100 MPE99:MPG100 MZA99:MZC100 NIW99:NIY100 NSS99:NSU100 OCO99:OCQ100 OMK99:OMM100 OWG99:OWI100 PGC99:PGE100 PPY99:PQA100 PZU99:PZW100 QJQ99:QJS100 QTM99:QTO100 RDI99:RDK100 RNE99:RNG100 RXA99:RXC100 SGW99:SGY100 SQS99:SQU100 TAO99:TAQ100 TKK99:TKM100 TUG99:TUI100 UEC99:UEE100 UNY99:UOA100 UXU99:UXW100 VHQ99:VHS100 VRM99:VRO100 WBI99:WBK100 WLE99:WLG100 WVA99:WVC100 ID99:ID100 RZ99:RZ100 ABV99:ABV100 ALR99:ALR100 AVN99:AVN100 BFJ99:BFJ100 BPF99:BPF100 BZB99:BZB100 CIX99:CIX100 CST99:CST100 DCP99:DCP100 DML99:DML100 DWH99:DWH100 EGD99:EGD100 EPZ99:EPZ100 EZV99:EZV100 FJR99:FJR100 FTN99:FTN100 GDJ99:GDJ100 GNF99:GNF100 GXB99:GXB100 HGX99:HGX100 HQT99:HQT100 IAP99:IAP100 IKL99:IKL100 IUH99:IUH100 JED99:JED100 JNZ99:JNZ100 JXV99:JXV100 KHR99:KHR100 KRN99:KRN100 LBJ99:LBJ100 LLF99:LLF100 LVB99:LVB100 MEX99:MEX100 MOT99:MOT100 MYP99:MYP100 NIL99:NIL100 NSH99:NSH100 OCD99:OCD100 OLZ99:OLZ100 OVV99:OVV100 PFR99:PFR100 PPN99:PPN100 PZJ99:PZJ100 QJF99:QJF100 QTB99:QTB100 RCX99:RCX100 RMT99:RMT100 RWP99:RWP100 SGL99:SGL100 SQH99:SQH100 TAD99:TAD100 TJZ99:TJZ100 TTV99:TTV100 UDR99:UDR100 UNN99:UNN100 UXJ99:UXJ100 VHF99:VHF100 VRB99:VRB100 WAX99:WAX100 WKT99:WKT100 WUP99:WUP100 IO99:IQ100 SK99:SM100 ACG99:ACI100 VRL103 WBH103 WLD103 WUZ103 IY103:JA103 SU103:SW103 ACQ103:ACS103 AMM103:AMO103 AWI103:AWK103 BGE103:BGG103 BQA103:BQC103 BZW103:BZY103 CJS103:CJU103 CTO103:CTQ103 DDK103:DDM103 DNG103:DNI103 DXC103:DXE103 EGY103:EHA103 EQU103:EQW103 FAQ103:FAS103 FKM103:FKO103 FUI103:FUK103 GEE103:GEG103 GOA103:GOC103 GXW103:GXY103 HHS103:HHU103 HRO103:HRQ103 IBK103:IBM103 ILG103:ILI103 IVC103:IVE103 JEY103:JFA103 JOU103:JOW103 JYQ103:JYS103 KIM103:KIO103 KSI103:KSK103 LCE103:LCG103 LMA103:LMC103 LVW103:LVY103 MFS103:MFU103 MPO103:MPQ103 MZK103:MZM103 NJG103:NJI103 NTC103:NTE103 OCY103:ODA103 OMU103:OMW103 OWQ103:OWS103 PGM103:PGO103 PQI103:PQK103 QAE103:QAG103 QKA103:QKC103 QTW103:QTY103 RDS103:RDU103 RNO103:RNQ103 RXK103:RXM103 SHG103:SHI103 SRC103:SRE103 TAY103:TBA103 TKU103:TKW103 TUQ103:TUS103 UEM103:UEO103 UOI103:UOK103 UYE103:UYG103 VIA103:VIC103 VRW103:VRY103 WBS103:WBU103 WLO103:WLQ103 WVK103:WVM103 IN103 SJ103 ACF103 AMB103 AVX103 BFT103 BPP103 BZL103 CJH103 CTD103 DCZ103 DMV103 DWR103 EGN103 EQJ103 FAF103 FKB103 FTX103 GDT103 GNP103 GXL103 HHH103 HRD103 IAZ103 IKV103 IUR103 JEN103 JOJ103 JYF103 KIB103 KRX103 LBT103 LLP103 LVL103 MFH103 MPD103 MYZ103 NIV103 NSR103 OCN103 OMJ103 OWF103 PGB103 PPX103 PZT103 QJP103 QTL103 RDH103 RND103 RWZ103 SGV103 SQR103 TAN103 TKJ103 TUF103 UEB103 UNX103 UXT103 VHP103 AVY104:AWA105 BFU104:BFW105 BPQ104:BPS105 BZM104:BZO105 CJI104:CJK105 CTE104:CTG105 DDA104:DDC105 DMW104:DMY105 DWS104:DWU105 EGO104:EGQ105 EQK104:EQM105 FAG104:FAI105 FKC104:FKE105 FTY104:FUA105 GDU104:GDW105 GNQ104:GNS105 GXM104:GXO105 HHI104:HHK105 HRE104:HRG105 IBA104:IBC105 IKW104:IKY105 IUS104:IUU105 JEO104:JEQ105 JOK104:JOM105 JYG104:JYI105 KIC104:KIE105 KRY104:KSA105 LBU104:LBW105 LLQ104:LLS105 LVM104:LVO105 MFI104:MFK105 MPE104:MPG105 MZA104:MZC105 NIW104:NIY105 NSS104:NSU105 OCO104:OCQ105 OMK104:OMM105 OWG104:OWI105 PGC104:PGE105 PPY104:PQA105 PZU104:PZW105 QJQ104:QJS105 QTM104:QTO105 RDI104:RDK105 RNE104:RNG105 RXA104:RXC105 SGW104:SGY105 SQS104:SQU105 TAO104:TAQ105 TKK104:TKM105 TUG104:TUI105 UEC104:UEE105 UNY104:UOA105 UXU104:UXW105 VHQ104:VHS105 VRM104:VRO105 WBI104:WBK105 WLE104:WLG105 WVA104:WVC105 ID104:ID105 RZ104:RZ105 ABV104:ABV105 ALR104:ALR105 AVN104:AVN105 BFJ104:BFJ105 BPF104:BPF105 BZB104:BZB105 CIX104:CIX105 CST104:CST105 DCP104:DCP105 DML104:DML105 DWH104:DWH105 EGD104:EGD105 EPZ104:EPZ105 EZV104:EZV105 FJR104:FJR105 FTN104:FTN105 GDJ104:GDJ105 GNF104:GNF105 GXB104:GXB105 HGX104:HGX105 HQT104:HQT105 IAP104:IAP105 IKL104:IKL105 IUH104:IUH105 JED104:JED105 JNZ104:JNZ105 JXV104:JXV105 KHR104:KHR105 KRN104:KRN105 LBJ104:LBJ105 LLF104:LLF105 LVB104:LVB105 MEX104:MEX105 MOT104:MOT105 MYP104:MYP105 NIL104:NIL105 NSH104:NSH105 OCD104:OCD105 OLZ104:OLZ105 OVV104:OVV105 PFR104:PFR105 PPN104:PPN105 PZJ104:PZJ105 QJF104:QJF105 QTB104:QTB105 RCX104:RCX105 RMT104:RMT105 RWP104:RWP105 SGL104:SGL105 SQH104:SQH105 TAD104:TAD105 TJZ104:TJZ105 TTV104:TTV105 UDR104:UDR105 UNN104:UNN105 UXJ104:UXJ105 VHF104:VHF105 VRB104:VRB105 WAX104:WAX105 WKT104:WKT105 WUP104:WUP105 IO104:IQ105 SK104:SM105 X107:X109 VHP107 UNX116 VRL107 WBH107 WLD107 WUZ107 IY107:JA107 SU107:SW107 ACQ107:ACS107 AMM107:AMO107 AWI107:AWK107 BGE107:BGG107 BQA107:BQC107 BZW107:BZY107 CJS107:CJU107 CTO107:CTQ107 DDK107:DDM107 DNG107:DNI107 DXC107:DXE107 EGY107:EHA107 EQU107:EQW107 FAQ107:FAS107 FKM107:FKO107 FUI107:FUK107 GEE107:GEG107 GOA107:GOC107 GXW107:GXY107 HHS107:HHU107 HRO107:HRQ107 IBK107:IBM107 ILG107:ILI107 IVC107:IVE107 JEY107:JFA107 JOU107:JOW107 JYQ107:JYS107 KIM107:KIO107 KSI107:KSK107 LCE107:LCG107 LMA107:LMC107 LVW107:LVY107 MFS107:MFU107 MPO107:MPQ107 MZK107:MZM107 NJG107:NJI107 NTC107:NTE107 OCY107:ODA107 OMU107:OMW107 OWQ107:OWS107 PGM107:PGO107 PQI107:PQK107 QAE107:QAG107 QKA107:QKC107 QTW107:QTY107 RDS107:RDU107 RNO107:RNQ107 RXK107:RXM107 SHG107:SHI107 SRC107:SRE107 TAY107:TBA107 TKU107:TKW107 TUQ107:TUS107 UEM107:UEO107 UOI107:UOK107 UYE107:UYG107 VIA107:VIC107 VRW107:VRY107 WBS107:WBU107 WLO107:WLQ107 WVK107:WVM107 IN107 SJ107 ACF107 AMB107 AVX107 BFT107 BPP107 BZL107 CJH107 CTD107 DCZ107 DMV107 DWR107 EGN107 EQJ107 FAF107 FKB107 FTX107 GDT107 GNP107 GXL107 HHH107 HRD107 IAZ107 IKV107 IUR107 JEN107 JOJ107 JYF107 KIB107 KRX107 LBT107 LLP107 LVL107 MFH107 MPD107 MYZ107 NIV107 NSR107 OCN107 OMJ107 OWF107 PGB107 PPX107 PZT107 QJP107 QTL107 RDH107 RND107 RWZ107 SGV107 SQR107 TAN107 TKJ107 TUF107 UEB107 UNX107 UXT107 AVY108:AWA109 BFU108:BFW109 BPQ108:BPS109 BZM108:BZO109 CJI108:CJK109 CTE108:CTG109 DDA108:DDC109 DMW108:DMY109 DWS108:DWU109 EGO108:EGQ109 EQK108:EQM109 FAG108:FAI109 FKC108:FKE109 FTY108:FUA109 GDU108:GDW109 GNQ108:GNS109 GXM108:GXO109 HHI108:HHK109 HRE108:HRG109 IBA108:IBC109 IKW108:IKY109 IUS108:IUU109 JEO108:JEQ109 JOK108:JOM109 JYG108:JYI109 KIC108:KIE109 KRY108:KSA109 LBU108:LBW109 LLQ108:LLS109 LVM108:LVO109 MFI108:MFK109 MPE108:MPG109 MZA108:MZC109 NIW108:NIY109 NSS108:NSU109 OCO108:OCQ109 OMK108:OMM109 OWG108:OWI109 PGC108:PGE109 PPY108:PQA109 PZU108:PZW109 QJQ108:QJS109 QTM108:QTO109 RDI108:RDK109 RNE108:RNG109 RXA108:RXC109 SGW108:SGY109 SQS108:SQU109 TAO108:TAQ109 TKK108:TKM109 TUG108:TUI109 UEC108:UEE109 UNY108:UOA109 UXU108:UXW109 VHQ108:VHS109 VRM108:VRO109 WBI108:WBK109 WLE108:WLG109 WVA108:WVC109 ID108:ID109 RZ108:RZ109 ABV108:ABV109 ALR108:ALR109 AVN108:AVN109 BFJ108:BFJ109 BPF108:BPF109 BZB108:BZB109 CIX108:CIX109 CST108:CST109 DCP108:DCP109 DML108:DML109 DWH108:DWH109 EGD108:EGD109 EPZ108:EPZ109 EZV108:EZV109 FJR108:FJR109 FTN108:FTN109 GDJ108:GDJ109 GNF108:GNF109 GXB108:GXB109 HGX108:HGX109 HQT108:HQT109 IAP108:IAP109 IKL108:IKL109 IUH108:IUH109 JED108:JED109 JNZ108:JNZ109 JXV108:JXV109 KHR108:KHR109 KRN108:KRN109 LBJ108:LBJ109 LLF108:LLF109 LVB108:LVB109 MEX108:MEX109 MOT108:MOT109 MYP108:MYP109 NIL108:NIL109 NSH108:NSH109 OCD108:OCD109 OLZ108:OLZ109 OVV108:OVV109 PFR108:PFR109 PPN108:PPN109 PZJ108:PZJ109 QJF108:QJF109 QTB108:QTB109 RCX108:RCX109 RMT108:RMT109 RWP108:RWP109 SGL108:SGL109 SQH108:SQH109 TAD108:TAD109 TJZ108:TJZ109 TTV108:TTV109 UDR108:UDR109 UNN108:UNN109 UXJ108:UXJ109 VHF108:VHF109 VRB108:VRB109 WAX108:WAX109 WKT108:WKT109 WUP108:WUP109 IO108:IQ109 SK108:SM109 ACG108:ACI109 UXT111 VHP111 VRL111 WBH111 WLD111 WUZ111 IY111:JA111 SU111:SW111 ACQ111:ACS111 AMM111:AMO111 AWI111:AWK111 BGE111:BGG111 BQA111:BQC111 BZW111:BZY111 CJS111:CJU111 CTO111:CTQ111 DDK111:DDM111 DNG111:DNI111 DXC111:DXE111 EGY111:EHA111 EQU111:EQW111 FAQ111:FAS111 FKM111:FKO111 FUI111:FUK111 GEE111:GEG111 GOA111:GOC111 GXW111:GXY111 HHS111:HHU111 HRO111:HRQ111 IBK111:IBM111 ILG111:ILI111 IVC111:IVE111 JEY111:JFA111 JOU111:JOW111 JYQ111:JYS111 KIM111:KIO111 KSI111:KSK111 LCE111:LCG111 LMA111:LMC111 LVW111:LVY111 MFS111:MFU111 MPO111:MPQ111 MZK111:MZM111 NJG111:NJI111 NTC111:NTE111 OCY111:ODA111 OMU111:OMW111 OWQ111:OWS111 PGM111:PGO111 PQI111:PQK111 QAE111:QAG111 QKA111:QKC111 QTW111:QTY111 RDS111:RDU111 RNO111:RNQ111 RXK111:RXM111 SHG111:SHI111 SRC111:SRE111 TAY111:TBA111 TKU111:TKW111 TUQ111:TUS111 UEM111:UEO111 UOI111:UOK111 UYE111:UYG111 VIA111:VIC111 VRW111:VRY111 WBS111:WBU111 WLO111:WLQ111 WVK111:WVM111 IN111 SJ111 ACF111 AMB111 AVX111 BFT111 BPP111 BZL111 CJH111 CTD111 DCZ111 DMV111 DWR111 EGN111 EQJ111 FAF111 FKB111 FTX111 GDT111 GNP111 GXL111 HHH111 HRD111 IAZ111 IKV111 IUR111 JEN111 JOJ111 JYF111 KIB111 KRX111 LBT111 LLP111 LVL111 MFH111 MPD111 MYZ111 NIV111 NSR111 OCN111 OMJ111 OWF111 PGB111 PPX111 PZT111 QJP111 QTL111 RDH111 RND111 RWZ111 SGV111 SQR111 TAN111 TKJ111 TUF111 UEB111 UNX111 AVY112:AWA113 BFU112:BFW113 BPQ112:BPS113 BZM112:BZO113 CJI112:CJK113 CTE112:CTG113 DDA112:DDC113 DMW112:DMY113 DWS112:DWU113 EGO112:EGQ113 EQK112:EQM113 FAG112:FAI113 FKC112:FKE113 FTY112:FUA113 GDU112:GDW113 GNQ112:GNS113 GXM112:GXO113 HHI112:HHK113 HRE112:HRG113 IBA112:IBC113 IKW112:IKY113 IUS112:IUU113 JEO112:JEQ113 JOK112:JOM113 JYG112:JYI113 KIC112:KIE113 KRY112:KSA113 LBU112:LBW113 LLQ112:LLS113 LVM112:LVO113 MFI112:MFK113 MPE112:MPG113 MZA112:MZC113 NIW112:NIY113 NSS112:NSU113 OCO112:OCQ113 OMK112:OMM113 OWG112:OWI113 PGC112:PGE113 PPY112:PQA113 PZU112:PZW113 QJQ112:QJS113 QTM112:QTO113 RDI112:RDK113 RNE112:RNG113 RXA112:RXC113 SGW112:SGY113 SQS112:SQU113 TAO112:TAQ113 TKK112:TKM113 TUG112:TUI113 UEC112:UEE113 UNY112:UOA113 UXU112:UXW113 VHQ112:VHS113 VRM112:VRO113 WBI112:WBK113 WLE112:WLG113 WVA112:WVC113 ID112:ID113 RZ112:RZ113 ABV112:ABV113 ALR112:ALR113 AVN112:AVN113 BFJ112:BFJ113 BPF112:BPF113 BZB112:BZB113 CIX112:CIX113 CST112:CST113 DCP112:DCP113 DML112:DML113 DWH112:DWH113 EGD112:EGD113 EPZ112:EPZ113 EZV112:EZV113 FJR112:FJR113 FTN112:FTN113 GDJ112:GDJ113 GNF112:GNF113 GXB112:GXB113 HGX112:HGX113 HQT112:HQT113 IAP112:IAP113 IKL112:IKL113 IUH112:IUH113 JED112:JED113 JNZ112:JNZ113 JXV112:JXV113 KHR112:KHR113 KRN112:KRN113 LBJ112:LBJ113 LLF112:LLF113 LVB112:LVB113 MEX112:MEX113 MOT112:MOT113 MYP112:MYP113 NIL112:NIL113 NSH112:NSH113 OCD112:OCD113 OLZ112:OLZ113 OVV112:OVV113 PFR112:PFR113 PPN112:PPN113 PZJ112:PZJ113 QJF112:QJF113 QTB112:QTB113 RCX112:RCX113 RMT112:RMT113 RWP112:RWP113 SGL112:SGL113 SQH112:SQH113 TAD112:TAD113 TJZ112:TJZ113 TTV112:TTV113 UDR112:UDR113 UNN112:UNN113 UXJ112:UXJ113 VHF112:VHF113 VRB112:VRB113 WAX112:WAX113 WKT112:WKT113 WUP112:WUP113 IO112:IQ113 SK112:SM113 ACG112:ACI113 ACG73:ACI74 AVY117:AWA118 BFU117:BFW118 BPQ117:BPS118 BZM117:BZO118 CJI117:CJK118 CTE117:CTG118 DDA117:DDC118 DMW117:DMY118 DWS117:DWU118 EGO117:EGQ118 EQK117:EQM118 FAG117:FAI118 FKC117:FKE118 FTY117:FUA118 GDU117:GDW118 GNQ117:GNS118 GXM117:GXO118 HHI117:HHK118 HRE117:HRG118 IBA117:IBC118 IKW117:IKY118 IUS117:IUU118 JEO117:JEQ118 JOK117:JOM118 JYG117:JYI118 KIC117:KIE118 KRY117:KSA118 LBU117:LBW118 LLQ117:LLS118 LVM117:LVO118 MFI117:MFK118 MPE117:MPG118 MZA117:MZC118 NIW117:NIY118 NSS117:NSU118 OCO117:OCQ118 OMK117:OMM118 OWG117:OWI118 PGC117:PGE118 PPY117:PQA118 PZU117:PZW118 QJQ117:QJS118 QTM117:QTO118 RDI117:RDK118 RNE117:RNG118 RXA117:RXC118 SGW117:SGY118 SQS117:SQU118 TAO117:TAQ118 TKK117:TKM118 TUG117:TUI118 UEC117:UEE118 UNY117:UOA118 UXU117:UXW118 VHQ117:VHS118 VRM117:VRO118 WBI117:WBK118 WLE117:WLG118 WVA117:WVC118 ID117:ID118 RZ117:RZ118 ABV117:ABV118 ALR117:ALR118 AVN117:AVN118 BFJ117:BFJ118 BPF117:BPF118 BZB117:BZB118 CIX117:CIX118 CST117:CST118 DCP117:DCP118 DML117:DML118 DWH117:DWH118 EGD117:EGD118 EPZ117:EPZ118 EZV117:EZV118 FJR117:FJR118 FTN117:FTN118 GDJ117:GDJ118 GNF117:GNF118 GXB117:GXB118 HGX117:HGX118 HQT117:HQT118 IAP117:IAP118 IKL117:IKL118 IUH117:IUH118 JED117:JED118 JNZ117:JNZ118 JXV117:JXV118 KHR117:KHR118 KRN117:KRN118 LBJ117:LBJ118 LLF117:LLF118 LVB117:LVB118 MEX117:MEX118 MOT117:MOT118 MYP117:MYP118 NIL117:NIL118 NSH117:NSH118 OCD117:OCD118 OLZ117:OLZ118 OVV117:OVV118 PFR117:PFR118 PPN117:PPN118 PZJ117:PZJ118 QJF117:QJF118 QTB117:QTB118 RCX117:RCX118 RMT117:RMT118 RWP117:RWP118 SGL117:SGL118 SQH117:SQH118 TAD117:TAD118 TJZ117:TJZ118 TTV117:TTV118 UDR117:UDR118 UNN117:UNN118 UXJ117:UXJ118 VHF117:VHF118 VRB117:VRB118 WAX117:WAX118 WKT117:WKT118 WUP117:WUP118 IO117:IQ118 SK117:SM118 AMC112:AME113 X111:X113 WBV138:WBX138 VRZ138:VSB138 VID138:VIF138 UYH138:UYJ138 UOL138:UON138 UEP138:UER138 TUT138:TUV138 TKX138:TKZ138 TBB138:TBD138 SRF138:SRH138 SHJ138:SHL138 RXN138:RXP138 RNR138:RNT138 RDV138:RDX138 QTZ138:QUB138 QKD138:QKF138 QAH138:QAJ138 PQL138:PQN138 PGP138:PGR138 OWT138:OWV138 OMX138:OMZ138 ODB138:ODD138 NTF138:NTH138 NJJ138:NJL138 MZN138:MZP138 MPR138:MPT138 MFV138:MFX138 LVZ138:LWB138 LMD138:LMF138 LCH138:LCJ138 KSL138:KSN138 KIP138:KIR138 JYT138:JYV138 JOX138:JOZ138 JFB138:JFD138 IVF138:IVH138 ILJ138:ILL138 IBN138:IBP138 HRR138:HRT138 HHV138:HHX138 GXZ138:GYB138 GOD138:GOF138 GEH138:GEJ138 FUL138:FUN138 FKP138:FKR138 FAT138:FAV138 EQX138:EQZ138 EHB138:EHD138 DXF138:DXH138 DNJ138:DNL138 DDN138:DDP138 CTR138:CTT138 CJV138:CJX138 BZZ138:CAB138 BQD138:BQF138 BGH138:BGJ138 AWL138:AWN138 AMP138:AMR138 ACT138:ACV138 SX138:SZ138 JB138:JD138 WVC138 WLG138 WBK138 VRO138 VHS138 UXW138 UOA138 UEE138 TUI138 TKM138 TAQ138 SQU138 SGY138 RXC138 RNG138 RDK138 QTO138 QJS138 PZW138 PQA138 PGE138 OWI138 OMM138 OCQ138 NSU138 NIY138 MZC138 MPG138 MFK138 LVO138 LLS138 LBW138 KSA138 KIE138 JYI138 JOM138 JEQ138 IUU138 IKY138 IBC138 HRG138 HHK138 GXO138 GNS138 GDW138 FUA138 FKE138 FAI138 EQM138 EGQ138 DWU138 DMY138 DDC138 CTG138 CJK138 BZO138 BPS138 BFW138 AWA138 AME138 ACI138 SM138 IQ138 WVN138:WVP138 Y137:AA142 R144:R146 BZI143 BPM143 CJE143 CTA143 DCW143 DMS143 DWO143 EGK143 EQG143 FAC143 FJY143 FTU143 GDQ143 GNM143 GXI143 HHE143 HRA143 IAW143 IKS143 IUO143 JEK143 JOG143 JYC143 KHY143 KRU143 LBQ143 LLM143 LVI143 MFE143 MPA143 MYW143 NIS143 NSO143 OCK143 OMG143 OWC143 PFY143 PPU143 PZQ143 QJM143 QTI143 RDE143 RNA143 RWW143 SGS143 SQO143 TAK143 TKG143 TUC143 UDY143 UNU143 UXQ143 VHM143 VRI143 WBE143 WLA143 WUW143 IV143:IX143 SR143:ST143 ACN143:ACP143 AMJ143:AML143 AWF143:AWH143 BGB143:BGD143 BPX143:BPZ143 BZT143:BZV143 CJP143:CJR143 CTL143:CTN143 DDH143:DDJ143 DND143:DNF143 DWZ143:DXB143 EGV143:EGX143 EQR143:EQT143 FAN143:FAP143 FKJ143:FKL143 FUF143:FUH143 GEB143:GED143 GNX143:GNZ143 GXT143:GXV143 HHP143:HHR143 HRL143:HRN143 IBH143:IBJ143 ILD143:ILF143 IUZ143:IVB143 JEV143:JEX143 JOR143:JOT143 JYN143:JYP143 KIJ143:KIL143 KSF143:KSH143 LCB143:LCD143 LLX143:LLZ143 LVT143:LVV143 MFP143:MFR143 MPL143:MPN143 MZH143:MZJ143 NJD143:NJF143 NSZ143:NTB143 OCV143:OCX143 OMR143:OMT143 OWN143:OWP143 PGJ143:PGL143 PQF143:PQH143 QAB143:QAD143 QJX143:QJZ143 QTT143:QTV143 RDP143:RDR143 RNL143:RNN143 RXH143:RXJ143 SHD143:SHF143 SQZ143:SRB143 TAV143:TAX143 TKR143:TKT143 TUN143:TUP143 UEJ143:UEL143 UOF143:UOH143 UYB143:UYD143 VHX143:VHZ143 VRT143:VRV143 WBP143:WBR143 WLL143:WLN143 WVH143:WVJ143 IK143 SG143 ACC143 ALY143 Y67:Y68 BGC180 BPY180 BZU180 CJQ180 CTM180 DDI180 DNE180 DXA180 EGW180 EQS180 FAO180 FKK180 FUG180 GEC180 GNY180 GXU180 HHQ180 HRM180 IBI180 ILE180 IVA180 JEW180 JOS180 JYO180 KIK180 KSG180 LCC180 LLY180 LVU180 MFQ180 MPM180 MZI180 NJE180 NTA180 OCW180 OMS180 OWO180 PGK180 PQG180 QAC180 QJY180 QTU180 RDQ180 RNM180 RXI180 SHE180 SRA180 TAW180 TKS180 TUO180 UEK180 UOG180 UYC180 VHY180 VRU180 WBQ180 WLM180 WVI180 JH180:JJ180 TD180:TF180 ACZ180:ADB180 AMV180:AMX180 AWR180:AWT180 BGN180:BGP180 BQJ180:BQL180 CAF180:CAH180 CKB180:CKD180 CTX180:CTZ180 DDT180:DDV180 DNP180:DNR180 DXL180:DXN180 EHH180:EHJ180 ERD180:ERF180 FAZ180:FBB180 FKV180:FKX180 FUR180:FUT180 GEN180:GEP180 GOJ180:GOL180 GYF180:GYH180 HIB180:HID180 HRX180:HRZ180 IBT180:IBV180 ILP180:ILR180 IVL180:IVN180 JFH180:JFJ180 JPD180:JPF180 JYZ180:JZB180 KIV180:KIX180 KSR180:KST180 LCN180:LCP180 LMJ180:LML180 LWF180:LWH180 MGB180:MGD180 MPX180:MPZ180 MZT180:MZV180 NJP180:NJR180 NTL180:NTN180 ODH180:ODJ180 OND180:ONF180 OWZ180:OXB180 PGV180:PGX180 PQR180:PQT180 QAN180:QAP180 QKJ180:QKL180 QUF180:QUH180 REB180:RED180 RNX180:RNZ180 RXT180:RXV180 SHP180:SHR180 SRL180:SRN180 TBH180:TBJ180 TLD180:TLF180 TUZ180:TVB180 UEV180:UEX180 UOR180:UOT180 UYN180:UYP180 VIJ180:VIL180 VSF180:VSH180 WCB180:WCD180 WLX180:WLZ180 WVT180:WVV180 IW180 SS180 ACO180 AMK180 BGC183 BPY183 BZU183 CJQ183 CTM183 DDI183 DNE183 DXA183 EGW183 EQS183 FAO183 FKK183 FUG183 GEC183 GNY183 GXU183 HHQ183 HRM183 IBI183 ILE183 IVA183 JEW183 JOS183 JYO183 KIK183 KSG183 LCC183 LLY183 LVU183 MFQ183 MPM183 MZI183 NJE183 NTA183 OCW183 OMS183 OWO183 PGK183 PQG183 QAC183 QJY183 QTU183 RDQ183 RNM183 RXI183 SHE183 SRA183 TAW183 TKS183 TUO183 UEK183 UOG183 UYC183 VHY183 VRU183 WBQ183 WLM183 WVI183 JH183:JJ183 TD183:TF183 ACZ183:ADB183 AMV183:AMX183 AWR183:AWT183 BGN183:BGP183 BQJ183:BQL183 CAF183:CAH183 CKB183:CKD183 CTX183:CTZ183 DDT183:DDV183 DNP183:DNR183 DXL183:DXN183 EHH183:EHJ183 ERD183:ERF183 FAZ183:FBB183 FKV183:FKX183 FUR183:FUT183 GEN183:GEP183 GOJ183:GOL183 GYF183:GYH183 HIB183:HID183 HRX183:HRZ183 IBT183:IBV183 ILP183:ILR183 IVL183:IVN183 JFH183:JFJ183 JPD183:JPF183 JYZ183:JZB183 KIV183:KIX183 KSR183:KST183 LCN183:LCP183 LMJ183:LML183 LWF183:LWH183 MGB183:MGD183 MPX183:MPZ183 MZT183:MZV183 NJP183:NJR183 NTL183:NTN183 ODH183:ODJ183 OND183:ONF183 OWZ183:OXB183 PGV183:PGX183 PQR183:PQT183 QAN183:QAP183 QKJ183:QKL183 QUF183:QUH183 REB183:RED183 RNX183:RNZ183 RXT183:RXV183 SHP183:SHR183 SRL183:SRN183 TBH183:TBJ183 TLD183:TLF183 TUZ183:TVB183 UEV183:UEX183 UOR183:UOT183 UYN183:UYP183 VIJ183:VIL183 VSF183:VSH183 WCB183:WCD183 WLX183:WLZ183 WVT183:WVV183 IW183 SS183 ACO183 AMK183 AWG186 BGC186 BPY186 BZU186 CJQ186 CTM186 DDI186 DNE186 DXA186 EGW186 EQS186 FAO186 FKK186 FUG186 GEC186 GNY186 GXU186 HHQ186 HRM186 IBI186 ILE186 IVA186 JEW186 JOS186 JYO186 KIK186 KSG186 LCC186 LLY186 LVU186 MFQ186 MPM186 MZI186 NJE186 NTA186 OCW186 OMS186 OWO186 PGK186 PQG186 QAC186 QJY186 QTU186 RDQ186 RNM186 RXI186 SHE186 SRA186 TAW186 TKS186 TUO186 UEK186 UOG186 UYC186 VHY186 VRU186 WBQ186 WLM186 WVI186 JH186:JJ186 TD186:TF186 ACZ186:ADB186 AMV186:AMX186 AWR186:AWT186 BGN186:BGP186 BQJ186:BQL186 CAF186:CAH186 CKB186:CKD186 CTX186:CTZ186 DDT186:DDV186 DNP186:DNR186 DXL186:DXN186 EHH186:EHJ186 ERD186:ERF186 FAZ186:FBB186 FKV186:FKX186 FUR186:FUT186 GEN186:GEP186 GOJ186:GOL186 GYF186:GYH186 HIB186:HID186 HRX186:HRZ186 IBT186:IBV186 ILP186:ILR186 IVL186:IVN186 JFH186:JFJ186 JPD186:JPF186 JYZ186:JZB186 KIV186:KIX186 KSR186:KST186 LCN186:LCP186 LMJ186:LML186 LWF186:LWH186 MGB186:MGD186 MPX186:MPZ186 MZT186:MZV186 NJP186:NJR186 NTL186:NTN186 ODH186:ODJ186 OND186:ONF186 OWZ186:OXB186 PGV186:PGX186 PQR186:PQT186 QAN186:QAP186 QKJ186:QKL186 QUF186:QUH186 REB186:RED186 RNX186:RNZ186 RXT186:RXV186 SHP186:SHR186 SRL186:SRN186 TBH186:TBJ186 TLD186:TLF186 TUZ186:TVB186 UEV186:UEX186 UOR186:UOT186 UYN186:UYP186 VIJ186:VIL186 VSF186:VSH186 WCB186:WCD186 WLX186:WLZ186 WVT186:WVV186 IW186 SS186 ACO186 AMK186 AWG188 BGC188 BPY188 BZU188 CJQ188 CTM188 DDI188 DNE188 DXA188 EGW188 EQS188 FAO188 FKK188 FUG188 GEC188 GNY188 GXU188 HHQ188 HRM188 IBI188 ILE188 IVA188 JEW188 JOS188 JYO188 KIK188 KSG188 LCC188 LLY188 LVU188 MFQ188 MPM188 MZI188 NJE188 NTA188 OCW188 OMS188 OWO188 PGK188 PQG188 QAC188 QJY188 QTU188 RDQ188 RNM188 RXI188 SHE188 SRA188 TAW188 TKS188 TUO188 UEK188 UOG188 UYC188 VHY188 VRU188 WBQ188 WLM188 WVI188 JH188:JJ188 TD188:TF188 ACZ188:ADB188 AMV188:AMX188 AWR188:AWT188 BGN188:BGP188 BQJ188:BQL188 CAF188:CAH188 CKB188:CKD188 CTX188:CTZ188 DDT188:DDV188 DNP188:DNR188 DXL188:DXN188 EHH188:EHJ188 ERD188:ERF188 FAZ188:FBB188 FKV188:FKX188 FUR188:FUT188 GEN188:GEP188 GOJ188:GOL188 GYF188:GYH188 HIB188:HID188 HRX188:HRZ188 IBT188:IBV188 ILP188:ILR188 IVL188:IVN188 JFH188:JFJ188 JPD188:JPF188 JYZ188:JZB188 KIV188:KIX188 KSR188:KST188 LCN188:LCP188 LMJ188:LML188 LWF188:LWH188 MGB188:MGD188 MPX188:MPZ188 MZT188:MZV188 NJP188:NJR188 NTL188:NTN188 ODH188:ODJ188 OND188:ONF188 OWZ188:OXB188 PGV188:PGX188 PQR188:PQT188 QAN188:QAP188 QKJ188:QKL188 QUF188:QUH188 REB188:RED188 RNX188:RNZ188 RXT188:RXV188 SHP188:SHR188 SRL188:SRN188 TBH188:TBJ188 TLD188:TLF188 TUZ188:TVB188 UEV188:UEX188 UOR188:UOT188 UYN188:UYP188 VIJ188:VIL188 VSF188:VSH188 WCB188:WCD188 WLX188:WLZ188 WVT188:WVV188 IW188 SS188 ACO188 AMK188 BGC190 BPY190 BZU190 CJQ190 CTM190 DDI190 DNE190 DXA190 EGW190 EQS190 FAO190 FKK190 FUG190 GEC190 GNY190 GXU190 HHQ190 HRM190 IBI190 ILE190 IVA190 JEW190 JOS190 JYO190 KIK190 KSG190 LCC190 LLY190 LVU190 MFQ190 MPM190 MZI190 NJE190 NTA190 OCW190 OMS190 OWO190 PGK190 PQG190 QAC190 QJY190 QTU190 RDQ190 RNM190 RXI190 SHE190 SRA190 TAW190 TKS190 TUO190 UEK190 UOG190 UYC190 VHY190 VRU190 WBQ190 WLM190 WVI190 JH190:JJ190 TD190:TF190 ACZ190:ADB190 AMV190:AMX190 AWR190:AWT190 BGN190:BGP190 BQJ190:BQL190 CAF190:CAH190 CKB190:CKD190 CTX190:CTZ190 DDT190:DDV190 DNP190:DNR190 DXL190:DXN190 EHH190:EHJ190 ERD190:ERF190 FAZ190:FBB190 FKV190:FKX190 FUR190:FUT190 GEN190:GEP190 GOJ190:GOL190 GYF190:GYH190 HIB190:HID190 HRX190:HRZ190 IBT190:IBV190 ILP190:ILR190 IVL190:IVN190 JFH190:JFJ190 JPD190:JPF190 JYZ190:JZB190 KIV190:KIX190 KSR190:KST190 LCN190:LCP190 LMJ190:LML190 LWF190:LWH190 MGB190:MGD190 MPX190:MPZ190 MZT190:MZV190 NJP190:NJR190 NTL190:NTN190 ODH190:ODJ190 OND190:ONF190 OWZ190:OXB190 PGV190:PGX190 PQR190:PQT190 QAN190:QAP190 QKJ190:QKL190 QUF190:QUH190 REB190:RED190 RNX190:RNZ190 RXT190:RXV190 SHP190:SHR190 SRL190:SRN190 TBH190:TBJ190 TLD190:TLF190 TUZ190:TVB190 UEV190:UEX190 UOR190:UOT190 UYN190:UYP190 VIJ190:VIL190 VSF190:VSH190 WCB190:WCD190 WLX190:WLZ190 WVT190:WVV190 IW190 SS190 ACO190 AMK190 BGJ133 BGC231 BPY231 BZU231 CJQ231 CTM231 DDI231 DNE231 DXA231 EGW231 EQS231 FAO231 FKK231 FUG231 GEC231 GNY231 GXU231 HHQ231 HRM231 IBI231 ILE231 IVA231 JEW231 JOS231 JYO231 KIK231 KSG231 LCC231 LLY231 LVU231 MFQ231 MPM231 MZI231 NJE231 NTA231 OCW231 OMS231 OWO231 PGK231 PQG231 QAC231 QJY231 QTU231 RDQ231 RNM231 RXI231 SHE231 SRA231 TAW231 TKS231 TUO231 UEK231 UOG231 UYC231 VHY231 VRU231 WBQ231 WLM231 WVI231 JH231:JJ231 TD231:TF231 ACZ231:ADB231 AMV231:AMX231 AWR231:AWT231 BGN231:BGP231 BQJ231:BQL231 CAF231:CAH231 CKB231:CKD231 CTX231:CTZ231 DDT231:DDV231 DNP231:DNR231 DXL231:DXN231 EHH231:EHJ231 ERD231:ERF231 FAZ231:FBB231 FKV231:FKX231 FUR231:FUT231 GEN231:GEP231 GOJ231:GOL231 GYF231:GYH231 HIB231:HID231 HRX231:HRZ231 IBT231:IBV231 ILP231:ILR231 IVL231:IVN231 JFH231:JFJ231 JPD231:JPF231 JYZ231:JZB231 KIV231:KIX231 KSR231:KST231 LCN231:LCP231 LMJ231:LML231 LWF231:LWH231 MGB231:MGD231 MPX231:MPZ231 MZT231:MZV231 NJP231:NJR231 NTL231:NTN231 ODH231:ODJ231 OND231:ONF231 OWZ231:OXB231 PGV231:PGX231 PQR231:PQT231 QAN231:QAP231 QKJ231:QKL231 QUF231:QUH231 REB231:RED231 RNX231:RNZ231 RXT231:RXV231 SHP231:SHR231 SRL231:SRN231 TBH231:TBJ231 TLD231:TLF231 TUZ231:TVB231 UEV231:UEX231 UOR231:UOT231 UYN231:UYP231 VIJ231:VIL231 VSF231:VSH231 WCB231:WCD231 WLX231:WLZ231 WVT231:WVV231 IW231 SS231 ACO231 AMK231 AMV184 ACG78:ACI79 ACG104:ACI105 JH331 Y52:Y53 P51:P52 P54:P55 P57:P58 Y58:Y59 Y61:Y62 P60:P61 P66:P67 P63:P64 AVU143 AWG147 ACV144 AWN144 SZ144 JD144 WWA144:WWC144 WME144:WMG144 WCI144:WCK144 VSM144:VSO144 VIQ144:VIS144 UYU144:UYW144 UOY144:UPA144 UFC144:UFE144 TVG144:TVI144 TLK144:TLM144 TBO144:TBQ144 SRS144:SRU144 SHW144:SHY144 RYA144:RYC144 ROE144:ROG144 REI144:REK144 QUM144:QUO144 QKQ144:QKS144 QAU144:QAW144 PQY144:PRA144 PHC144:PHE144 OXG144:OXI144 ONK144:ONM144 ODO144:ODQ144 NTS144:NTU144 NJW144:NJY144 NAA144:NAC144 MQE144:MQG144 MGI144:MGK144 LWM144:LWO144 LMQ144:LMS144 LCU144:LCW144 KSY144:KTA144 KJC144:KJE144 JZG144:JZI144 JPK144:JPM144 JFO144:JFQ144 IVS144:IVU144 ILW144:ILY144 ICA144:ICC144 HSE144:HSG144 HII144:HIK144 GYM144:GYO144 GOQ144:GOS144 GEU144:GEW144 FUY144:FVA144 FLC144:FLE144 FBG144:FBI144 ERK144:ERM144 EHO144:EHQ144 DXS144:DXU144 DNW144:DNY144 DEA144:DEC144 CUE144:CUG144 CKI144:CKK144 CAM144:CAO144 BQQ144:BQS144 BGU144:BGW144 AWY144:AXA144 ANC144:ANE144 ADG144:ADI144 TK144:TM144 JO144:JQ144 WVP144 WLT144 WBX144 VSB144 VIF144 UYJ144 UON144 UER144 TUV144 TKZ144 TBD144 SRH144 SHL144 RXP144 RNT144 RDX144 QUB144 QKF144 QAJ144 PQN144 PGR144 OWV144 OMZ144 ODD144 NTH144 NJL144 MZP144 MPT144 MFX144 LWB144 LMF144 LCJ144 KSN144 KIR144 JYV144 JOZ144 JFD144 IVH144 ILL144 IBP144 HRT144 HHX144 GYB144 GOF144 GEJ144 FUN144 FKR144 FAV144 EQZ144 EHD144 DXH144 DNL144 DDP144 CTT144 CJX144 CAB144 BQF144 BGJ144 AWF135 BPZ126 BZV126 BGD126 AWH126 AML126 ACP126 ST126 IX126 WVU126:WVW126 WLY126:WMA126 WCC126:WCE126 VSG126:VSI126 VIK126:VIM126 UYO126:UYQ126 UOS126:UOU126 UEW126:UEY126 TVA126:TVC126 TLE126:TLG126 TBI126:TBK126 SRM126:SRO126 SHQ126:SHS126 RXU126:RXW126 RNY126:ROA126 REC126:REE126 QUG126:QUI126 QKK126:QKM126 QAO126:QAQ126 PQS126:PQU126 PGW126:PGY126 OXA126:OXC126 ONE126:ONG126 ODI126:ODK126 NTM126:NTO126 NJQ126:NJS126 MZU126:MZW126 MPY126:MQA126 MGC126:MGE126 LWG126:LWI126 LMK126:LMM126 LCO126:LCQ126 KSS126:KSU126 KIW126:KIY126 JZA126:JZC126 JPE126:JPG126 JFI126:JFK126 IVM126:IVO126 ILQ126:ILS126 IBU126:IBW126 HRY126:HSA126 HIC126:HIE126 GYG126:GYI126 GOK126:GOM126 GEO126:GEQ126 FUS126:FUU126 FKW126:FKY126 FBA126:FBC126 ERE126:ERG126 EHI126:EHK126 DXM126:DXO126 DNQ126:DNS126 DDU126:DDW126 CTY126:CUA126 CKC126:CKE126 CAG126:CAI126 BQK126:BQM126 BGO126:BGQ126 AWS126:AWU126 AMW126:AMY126 ADA126:ADC126 TE126:TG126 JI126:JK126 WVJ126 WLN126 WBR126 VRV126 VHZ126 UYD126 UOH126 UEL126 TUP126 TKT126 TAX126 SRB126 SHF126 RXJ126 RNN126 RDR126 QTV126 QJZ126 QAD126 PQH126 PGL126 OWP126 OMT126 OCX126 NTB126 NJF126 MZJ126 MPN126 MFR126 LVV126 LLZ126 LCD126 KSH126 KIL126 JYP126 JOT126 JEX126 IVB126 ILF126 IBJ126 HRN126 HHR126 GXV126 GNZ126 GED126 FUH126 FKL126 FAP126 EQT126 EGX126 DXB126 DNF126 DDJ126 CTN126 CJR126 BGJ127 AMR127 ACV127 AWN127 SZ127 JD127 WWA127:WWC127 WME127:WMG127 WCI127:WCK127 VSM127:VSO127 VIQ127:VIS127 UYU127:UYW127 UOY127:UPA127 UFC127:UFE127 TVG127:TVI127 TLK127:TLM127 TBO127:TBQ127 SRS127:SRU127 SHW127:SHY127 RYA127:RYC127 ROE127:ROG127 REI127:REK127 QUM127:QUO127 QKQ127:QKS127 QAU127:QAW127 PQY127:PRA127 PHC127:PHE127 OXG127:OXI127 ONK127:ONM127 ODO127:ODQ127 NTS127:NTU127 NJW127:NJY127 NAA127:NAC127 MQE127:MQG127 MGI127:MGK127 LWM127:LWO127 LMQ127:LMS127 LCU127:LCW127 KSY127:KTA127 KJC127:KJE127 JZG127:JZI127 JPK127:JPM127 JFO127:JFQ127 IVS127:IVU127 ILW127:ILY127 ICA127:ICC127 HSE127:HSG127 HII127:HIK127 GYM127:GYO127 GOQ127:GOS127 GEU127:GEW127 FUY127:FVA127 FLC127:FLE127 FBG127:FBI127 ERK127:ERM127 EHO127:EHQ127 DXS127:DXU127 DNW127:DNY127 DEA127:DEC127 CUE127:CUG127 CKI127:CKK127 CAM127:CAO127 BQQ127:BQS127 BGU127:BGW127 AWY127:AXA127 ANC127:ANE127 ADG127:ADI127 TK127:TM127 JO127:JQ127 WVP127 WLT127 WBX127 VSB127 VIF127 UYJ127 UON127 UER127 TUV127 TKZ127 TBD127 SRH127 SHL127 RXP127 RNT127 RDX127 QUB127 QKF127 QAJ127 PQN127 PGR127 OWV127 OMZ127 ODD127 NTH127 NJL127 MZP127 MPT127 MFX127 LWB127 LMF127 LCJ127 KSN127 KIR127 JYV127 JOZ127 JFD127 IVH127 ILL127 IBP127 HRT127 HHX127 GYB127 GOF127 GEJ127 FUN127 FKR127 FAV127 EQZ127 EHD127 DXH127 DNL127 DDP127 CTT127 CJX127 CAB127 BQF127 N123:N133 BPZ128 BZV128 BGD128 AWH128 AML128 ACP128 ST128 IX128 WVU128:WVW128 WLY128:WMA128 WCC128:WCE128 VSG128:VSI128 VIK128:VIM128 UYO128:UYQ128 UOS128:UOU128 UEW128:UEY128 TVA128:TVC128 TLE128:TLG128 TBI128:TBK128 SRM128:SRO128 SHQ128:SHS128 RXU128:RXW128 RNY128:ROA128 REC128:REE128 QUG128:QUI128 QKK128:QKM128 QAO128:QAQ128 PQS128:PQU128 PGW128:PGY128 OXA128:OXC128 ONE128:ONG128 ODI128:ODK128 NTM128:NTO128 NJQ128:NJS128 MZU128:MZW128 MPY128:MQA128 MGC128:MGE128 LWG128:LWI128 LMK128:LMM128 LCO128:LCQ128 KSS128:KSU128 KIW128:KIY128 JZA128:JZC128 JPE128:JPG128 JFI128:JFK128 IVM128:IVO128 ILQ128:ILS128 IBU128:IBW128 HRY128:HSA128 HIC128:HIE128 GYG128:GYI128 GOK128:GOM128 GEO128:GEQ128 FUS128:FUU128 FKW128:FKY128 FBA128:FBC128 ERE128:ERG128 EHI128:EHK128 DXM128:DXO128 DNQ128:DNS128 DDU128:DDW128 CTY128:CUA128 CKC128:CKE128 CAG128:CAI128 BQK128:BQM128 BGO128:BGQ128 AWS128:AWU128 AMW128:AMY128 ADA128:ADC128 TE128:TG128 JI128:JK128 WVJ128 WLN128 WBR128 VRV128 VHZ128 UYD128 UOH128 UEL128 TUP128 TKT128 TAX128 SRB128 SHF128 RXJ128 RNN128 RDR128 QTV128 QJZ128 QAD128 PQH128 PGL128 OWP128 OMT128 OCX128 NTB128 NJF128 MZJ128 MPN128 MFR128 LVV128 LLZ128 LCD128 KSH128 KIL128 JYP128 JOT128 JEX128 IVB128 ILF128 IBJ128 HRN128 HHR128 GXV128 GNZ128 GED128 FUH128 FKL128 FAP128 EQT128 EGX128 DXB128 DNF128 DDJ128 CTN128 CJR128 BGJ129 AMR129 ACV129 AWN129 SZ129 JD129 WWA129:WWC129 WME129:WMG129 WCI129:WCK129 VSM129:VSO129 VIQ129:VIS129 UYU129:UYW129 UOY129:UPA129 UFC129:UFE129 TVG129:TVI129 TLK129:TLM129 TBO129:TBQ129 SRS129:SRU129 SHW129:SHY129 RYA129:RYC129 ROE129:ROG129 REI129:REK129 QUM129:QUO129 QKQ129:QKS129 QAU129:QAW129 PQY129:PRA129 PHC129:PHE129 OXG129:OXI129 ONK129:ONM129 ODO129:ODQ129 NTS129:NTU129 NJW129:NJY129 NAA129:NAC129 MQE129:MQG129 MGI129:MGK129 LWM129:LWO129 LMQ129:LMS129 LCU129:LCW129 KSY129:KTA129 KJC129:KJE129 JZG129:JZI129 JPK129:JPM129 JFO129:JFQ129 IVS129:IVU129 ILW129:ILY129 ICA129:ICC129 HSE129:HSG129 HII129:HIK129 GYM129:GYO129 GOQ129:GOS129 GEU129:GEW129 FUY129:FVA129 FLC129:FLE129 FBG129:FBI129 ERK129:ERM129 EHO129:EHQ129 DXS129:DXU129 DNW129:DNY129 DEA129:DEC129 CUE129:CUG129 CKI129:CKK129 CAM129:CAO129 BQQ129:BQS129 BGU129:BGW129 AWY129:AXA129 ANC129:ANE129 ADG129:ADI129 TK129:TM129 JO129:JQ129 WVP129 WLT129 WBX129 VSB129 VIF129 UYJ129 UON129 UER129 TUV129 TKZ129 TBD129 SRH129 SHL129 RXP129 RNT129 RDX129 QUB129 QKF129 QAJ129 PQN129 PGR129 OWV129 OMZ129 ODD129 NTH129 NJL129 MZP129 MPT129 MFX129 LWB129 LMF129 LCJ129 KSN129 KIR129 JYV129 JOZ129 JFD129 IVH129 ILL129 IBP129 HRT129 HHX129 GYB129 GOF129 GEJ129 FUN129 FKR129 FAV129 EQZ129 EHD129 DXH129 DNL129 DDP129 CTT129 CJX129 CAB129 BQF129 CJR130 CTN134 BPZ130 BZV130 BGD130 AWH130 AML130 ACP130 ST130 IX130 WVU130:WVW130 WLY130:WMA130 WCC130:WCE130 VSG130:VSI130 VIK130:VIM130 UYO130:UYQ130 UOS130:UOU130 UEW130:UEY130 TVA130:TVC130 TLE130:TLG130 TBI130:TBK130 SRM130:SRO130 SHQ130:SHS130 RXU130:RXW130 RNY130:ROA130 REC130:REE130 QUG130:QUI130 QKK130:QKM130 QAO130:QAQ130 PQS130:PQU130 PGW130:PGY130 OXA130:OXC130 ONE130:ONG130 ODI130:ODK130 NTM130:NTO130 NJQ130:NJS130 MZU130:MZW130 MPY130:MQA130 MGC130:MGE130 LWG130:LWI130 LMK130:LMM130 LCO130:LCQ130 KSS130:KSU130 KIW130:KIY130 JZA130:JZC130 JPE130:JPG130 JFI130:JFK130 IVM130:IVO130 ILQ130:ILS130 IBU130:IBW130 HRY130:HSA130 HIC130:HIE130 GYG130:GYI130 GOK130:GOM130 GEO130:GEQ130 FUS130:FUU130 FKW130:FKY130 FBA130:FBC130 ERE130:ERG130 EHI130:EHK130 DXM130:DXO130 DNQ130:DNS130 DDU130:DDW130 CTY130:CUA130 CKC130:CKE130 CAG130:CAI130 BQK130:BQM130 BGO130:BGQ130 AWS130:AWU130 AMW130:AMY130 ADA130:ADC130 TE130:TG130 JI130:JK130 WVJ130 WLN130 WBR130 VRV130 VHZ130 UYD130 UOH130 UEL130 TUP130 TKT130 TAX130 SRB130 SHF130 RXJ130 RNN130 RDR130 QTV130 QJZ130 QAD130 PQH130 PGL130 OWP130 OMT130 OCX130 NTB130 NJF130 MZJ130 MPN130 MFR130 LVV130 LLZ130 LCD130 KSH130 KIL130 JYP130 JOT130 JEX130 IVB130 ILF130 IBJ130 HRN130 HHR130 GXV130 GNZ130 GED130 FUH130 FKL130 FAP130 EQT130 EGX130 DXB130 DNF130 DDJ130 CTN130 BGJ131 AMR131 ACV131 AWN131 SZ131 JD131 WWA131:WWC131 WME131:WMG131 WCI131:WCK131 VSM131:VSO131 VIQ131:VIS131 UYU131:UYW131 UOY131:UPA131 UFC131:UFE131 TVG131:TVI131 TLK131:TLM131 TBO131:TBQ131 SRS131:SRU131 SHW131:SHY131 RYA131:RYC131 ROE131:ROG131 REI131:REK131 QUM131:QUO131 QKQ131:QKS131 QAU131:QAW131 PQY131:PRA131 PHC131:PHE131 OXG131:OXI131 ONK131:ONM131 ODO131:ODQ131 NTS131:NTU131 NJW131:NJY131 NAA131:NAC131 MQE131:MQG131 MGI131:MGK131 LWM131:LWO131 LMQ131:LMS131 LCU131:LCW131 KSY131:KTA131 KJC131:KJE131 JZG131:JZI131 JPK131:JPM131 JFO131:JFQ131 IVS131:IVU131 ILW131:ILY131 ICA131:ICC131 HSE131:HSG131 HII131:HIK131 GYM131:GYO131 GOQ131:GOS131 GEU131:GEW131 FUY131:FVA131 FLC131:FLE131 FBG131:FBI131 ERK131:ERM131 EHO131:EHQ131 DXS131:DXU131 DNW131:DNY131 DEA131:DEC131 CUE131:CUG131 CKI131:CKK131 CAM131:CAO131 BQQ131:BQS131 BGU131:BGW131 AWY131:AXA131 ANC131:ANE131 ADG131:ADI131 TK131:TM131 JO131:JQ131 WVP131 WLT131 WBX131 VSB131 VIF131 UYJ131 UON131 UER131 TUV131 TKZ131 TBD131 SRH131 SHL131 RXP131 RNT131 RDX131 QUB131 QKF131 QAJ131 PQN131 PGR131 OWV131 OMZ131 ODD131 NTH131 NJL131 MZP131 MPT131 MFX131 LWB131 LMF131 LCJ131 KSN131 KIR131 JYV131 JOZ131 JFD131 IVH131 ILL131 IBP131 HRT131 HHX131 GYB131 GOF131 GEJ131 FUN131 FKR131 FAV131 EQZ131 EHD131 DXH131 DNL131 DDP131 CTT131 CJX131 CAB131 BQF131 CTN132 CJR132 BPZ132 BZV132 BGD132 AWH132 AML132 ACP132 ST132 IX132 WVU132:WVW132 WLY132:WMA132 WCC132:WCE132 VSG132:VSI132 VIK132:VIM132 UYO132:UYQ132 UOS132:UOU132 UEW132:UEY132 TVA132:TVC132 TLE132:TLG132 TBI132:TBK132 SRM132:SRO132 SHQ132:SHS132 RXU132:RXW132 RNY132:ROA132 REC132:REE132 QUG132:QUI132 QKK132:QKM132 QAO132:QAQ132 PQS132:PQU132 PGW132:PGY132 OXA132:OXC132 ONE132:ONG132 ODI132:ODK132 NTM132:NTO132 NJQ132:NJS132 MZU132:MZW132 MPY132:MQA132 MGC132:MGE132 LWG132:LWI132 LMK132:LMM132 LCO132:LCQ132 KSS132:KSU132 KIW132:KIY132 JZA132:JZC132 JPE132:JPG132 JFI132:JFK132 IVM132:IVO132 ILQ132:ILS132 IBU132:IBW132 HRY132:HSA132 HIC132:HIE132 GYG132:GYI132 GOK132:GOM132 GEO132:GEQ132 FUS132:FUU132 FKW132:FKY132 FBA132:FBC132 ERE132:ERG132 EHI132:EHK132 DXM132:DXO132 DNQ132:DNS132 DDU132:DDW132 CTY132:CUA132 CKC132:CKE132 CAG132:CAI132 BQK132:BQM132 BGO132:BGQ132 AWS132:AWU132 AMW132:AMY132 ADA132:ADC132 TE132:TG132 JI132:JK132 WVJ132 WLN132 WBR132 VRV132 VHZ132 UYD132 UOH132 UEL132 TUP132 TKT132 TAX132 SRB132 SHF132 RXJ132 RNN132 RDR132 QTV132 QJZ132 QAD132 PQH132 PGL132 OWP132 OMT132 OCX132 NTB132 NJF132 MZJ132 MPN132 MFR132 LVV132 LLZ132 LCD132 KSH132 KIL132 JYP132 JOT132 JEX132 IVB132 ILF132 IBJ132 HRN132 HHR132 GXV132 GNZ132 GED132 FUH132 FKL132 FAP132 EQT132 EGX132 DXB132 DNF132 DDJ132 DDJ134 AMR133 ACV133 AWN133 SZ133 JD133 WWA133:WWC133 WME133:WMG133 WCI133:WCK133 VSM133:VSO133 VIQ133:VIS133 UYU133:UYW133 UOY133:UPA133 UFC133:UFE133 TVG133:TVI133 TLK133:TLM133 TBO133:TBQ133 SRS133:SRU133 SHW133:SHY133 RYA133:RYC133 ROE133:ROG133 REI133:REK133 QUM133:QUO133 QKQ133:QKS133 QAU133:QAW133 PQY133:PRA133 PHC133:PHE133 OXG133:OXI133 ONK133:ONM133 ODO133:ODQ133 NTS133:NTU133 NJW133:NJY133 NAA133:NAC133 MQE133:MQG133 MGI133:MGK133 LWM133:LWO133 LMQ133:LMS133 LCU133:LCW133 KSY133:KTA133 KJC133:KJE133 JZG133:JZI133 JPK133:JPM133 JFO133:JFQ133 IVS133:IVU133 ILW133:ILY133 ICA133:ICC133 HSE133:HSG133 HII133:HIK133 GYM133:GYO133 GOQ133:GOS133 GEU133:GEW133 FUY133:FVA133 FLC133:FLE133 FBG133:FBI133 ERK133:ERM133 EHO133:EHQ133 DXS133:DXU133 DNW133:DNY133 DEA133:DEC133 CUE133:CUG133 CKI133:CKK133 CAM133:CAO133 BQQ133:BQS133 BGU133:BGW133 AWY133:AXA133 ANC133:ANE133 ADG133:ADI133 TK133:TM133 JO133:JQ133 WVP133 WLT133 WBX133 VSB133 VIF133 UYJ133 UON133 UER133 TUV133 TKZ133 TBD133 SRH133 SHL133 RXP133 RNT133 RDX133 QUB133 QKF133 QAJ133 PQN133 PGR133 OWV133 OMZ133 ODD133 NTH133 NJL133 MZP133 MPT133 MFX133 LWB133 LMF133 LCJ133 KSN133 KIR133 JYV133 JOZ133 JFD133 IVH133 ILL133 IBP133 HRT133 HHX133 GYB133 GOF133 GEJ133 FUN133 FKR133 FAV133 EQZ133 EHD133 DXH133 DNL133 DDP133 CTT133 CJX133 CAB133 BQF133 AMV181 AWG180 ACZ181 TD181 JH181 WWE181:WWG181 WMI181:WMK181 WCM181:WCO181 VSQ181:VSS181 VIU181:VIW181 UYY181:UZA181 UPC181:UPE181 UFG181:UFI181 TVK181:TVM181 TLO181:TLQ181 TBS181:TBU181 SRW181:SRY181 SIA181:SIC181 RYE181:RYG181 ROI181:ROK181 REM181:REO181 QUQ181:QUS181 QKU181:QKW181 QAY181:QBA181 PRC181:PRE181 PHG181:PHI181 OXK181:OXM181 ONO181:ONQ181 ODS181:ODU181 NTW181:NTY181 NKA181:NKC181 NAE181:NAG181 MQI181:MQK181 MGM181:MGO181 LWQ181:LWS181 LMU181:LMW181 LCY181:LDA181 KTC181:KTE181 KJG181:KJI181 JZK181:JZM181 JPO181:JPQ181 JFS181:JFU181 IVW181:IVY181 IMA181:IMC181 ICE181:ICG181 HSI181:HSK181 HIM181:HIO181 GYQ181:GYS181 GOU181:GOW181 GEY181:GFA181 FVC181:FVE181 FLG181:FLI181 FBK181:FBM181 ERO181:ERQ181 EHS181:EHU181 DXW181:DXY181 DOA181:DOC181 DEE181:DEG181 CUI181:CUK181 CKM181:CKO181 CAQ181:CAS181 BQU181:BQW181 BGY181:BHA181 AXC181:AXE181 ANG181:ANI181 ADK181:ADM181 TO181:TQ181 JS181:JU181 WVT181 WLX181 WCB181 VSF181 VIJ181 UYN181 UOR181 UEV181 TUZ181 TLD181 TBH181 SRL181 SHP181 RXT181 RNX181 REB181 QUF181 QKJ181 QAN181 PQR181 PGV181 OWZ181 OND181 ODH181 NTL181 NJP181 MZT181 MPX181 MGB181 LWF181 LMJ181 LCN181 KSR181 KIV181 JYZ181 JPD181 JFH181 IVL181 ILP181 IBT181 HRX181 HIB181 GYF181 GOJ181 GEN181 FUR181 FKV181 FAZ181 ERD181 EHH181 DXL181 DNP181 DDT181 CTX181 CKB181 CAF181 BQJ181 BGN181 AWR181 BC179:BC188 WVV243 AWG183 ACZ184 TD184 JH184 WWE184:WWG184 WMI184:WMK184 WCM184:WCO184 VSQ184:VSS184 VIU184:VIW184 UYY184:UZA184 UPC184:UPE184 UFG184:UFI184 TVK184:TVM184 TLO184:TLQ184 TBS184:TBU184 SRW184:SRY184 SIA184:SIC184 RYE184:RYG184 ROI184:ROK184 REM184:REO184 QUQ184:QUS184 QKU184:QKW184 QAY184:QBA184 PRC184:PRE184 PHG184:PHI184 OXK184:OXM184 ONO184:ONQ184 ODS184:ODU184 NTW184:NTY184 NKA184:NKC184 NAE184:NAG184 MQI184:MQK184 MGM184:MGO184 LWQ184:LWS184 LMU184:LMW184 LCY184:LDA184 KTC184:KTE184 KJG184:KJI184 JZK184:JZM184 JPO184:JPQ184 JFS184:JFU184 IVW184:IVY184 IMA184:IMC184 ICE184:ICG184 HSI184:HSK184 HIM184:HIO184 GYQ184:GYS184 GOU184:GOW184 GEY184:GFA184 FVC184:FVE184 FLG184:FLI184 FBK184:FBM184 ERO184:ERQ184 EHS184:EHU184 DXW184:DXY184 DOA184:DOC184 DEE184:DEG184 CUI184:CUK184 CKM184:CKO184 CAQ184:CAS184 BQU184:BQW184 BGY184:BHA184 AXC184:AXE184 ANG184:ANI184 ADK184:ADM184 TO184:TQ184 JS184:JU184 WVT184 WLX184 WCB184 VSF184 VIJ184 UYN184 UOR184 UEV184 TUZ184 TLD184 TBH184 SRL184 SHP184 RXT184 RNX184 REB184 QUF184 QKJ184 QAN184 PQR184 PGV184 OWZ184 OND184 ODH184 NTL184 NJP184 MZT184 MPX184 MGB184 LWF184 LMJ184 LCN184 KSR184 KIV184 JYZ184 JPD184 JFH184 IVL184 ILP184 IBT184 HRX184 HIB184 GYF184 GOJ184 GEN184 FUR184 FKV184 FAZ184 ERD184 EHH184 DXL184 DNP184 DDT184 CTX184 CKB184 CAF184 BQJ184 BGN184 AWR184 BC324:BC325 ACO139:ACO142 SS147 IW147 WVT147:WVV147 WLX147:WLZ147 WCB147:WCD147 VSF147:VSH147 VIJ147:VIL147 UYN147:UYP147 UOR147:UOT147 UEV147:UEX147 TUZ147:TVB147 TLD147:TLF147 TBH147:TBJ147 SRL147:SRN147 SHP147:SHR147 RXT147:RXV147 RNX147:RNZ147 REB147:RED147 QUF147:QUH147 QKJ147:QKL147 QAN147:QAP147 PQR147:PQT147 PGV147:PGX147 OWZ147:OXB147 OND147:ONF147 ODH147:ODJ147 NTL147:NTN147 NJP147:NJR147 MZT147:MZV147 MPX147:MPZ147 MGB147:MGD147 LWF147:LWH147 LMJ147:LML147 LCN147:LCP147 KSR147:KST147 KIV147:KIX147 JYZ147:JZB147 JPD147:JPF147 JFH147:JFJ147 IVL147:IVN147 ILP147:ILR147 IBT147:IBV147 HRX147:HRZ147 HIB147:HID147 GYF147:GYH147 GOJ147:GOL147 GEN147:GEP147 FUR147:FUT147 FKV147:FKX147 FAZ147:FBB147 ERD147:ERF147 EHH147:EHJ147 DXL147:DXN147 DNP147:DNR147 DDT147:DDV147 CTX147:CTZ147 CKB147:CKD147 CAF147:CAH147 BQJ147:BQL147 BGN147:BGP147 AWR147:AWT147 AMV147:AMX147 ACZ147:ADB147 TD147:TF147 JH147:JJ147 WVI147 WLM147 WBQ147 VRU147 VHY147 UYC147 UOG147 UEK147 TUO147 TKS147 TAW147 SRA147 SHE147 RXI147 RNM147 RDQ147 QTU147 QJY147 QAC147 PQG147 PGK147 OWO147 OMS147 OCW147 NTA147 NJE147 MZI147 MPM147 MFQ147 LVU147 LLY147 LCC147 KSG147 KIK147 JYO147 JOS147 JEW147 IVA147 ILE147 IBI147 HRM147 HHQ147 GXU147 GNY147 GEC147 FUG147 FKK147 FAO147 EQS147 EGW147 DXA147 DNE147 DDI147 CTM147 CJQ147 BZU147 BPY147 BGC147 Y147:AA147 M119:M120 N147 AB70:AB71 AWG139:AWG142 SS139:SS142 IW139:IW142 WVT139:WVV142 WLX139:WLZ142 WCB139:WCD142 VSF139:VSH142 VIJ139:VIL142 UYN139:UYP142 UOR139:UOT142 UEV139:UEX142 TUZ139:TVB142 TLD139:TLF142 TBH139:TBJ142 SRL139:SRN142 SHP139:SHR142 RXT139:RXV142 RNX139:RNZ142 REB139:RED142 QUF139:QUH142 QKJ139:QKL142 QAN139:QAP142 PQR139:PQT142 PGV139:PGX142 OWZ139:OXB142 OND139:ONF142 ODH139:ODJ142 NTL139:NTN142 NJP139:NJR142 MZT139:MZV142 MPX139:MPZ142 MGB139:MGD142 LWF139:LWH142 LMJ139:LML142 LCN139:LCP142 KSR139:KST142 KIV139:KIX142 JYZ139:JZB142 JPD139:JPF142 JFH139:JFJ142 IVL139:IVN142 ILP139:ILR142 IBT139:IBV142 HRX139:HRZ142 HIB139:HID142 GYF139:GYH142 GOJ139:GOL142 GEN139:GEP142 FUR139:FUT142 FKV139:FKX142 FAZ139:FBB142 ERD139:ERF142 EHH139:EHJ142 DXL139:DXN142 DNP139:DNR142 DDT139:DDV142 CTX139:CTZ142 CKB139:CKD142 CAF139:CAH142 BQJ139:BQL142 BGN139:BGP142 AWR139:AWT142 AMV139:AMX142 ACZ139:ADB142 TD139:TF142 JH139:JJ142 WVI139:WVI142 WLM139:WLM142 WBQ139:WBQ142 VRU139:VRU142 VHY139:VHY142 UYC139:UYC142 UOG139:UOG142 UEK139:UEK142 TUO139:TUO142 TKS139:TKS142 TAW139:TAW142 SRA139:SRA142 SHE139:SHE142 RXI139:RXI142 RNM139:RNM142 RDQ139:RDQ142 QTU139:QTU142 QJY139:QJY142 QAC139:QAC142 PQG139:PQG142 PGK139:PGK142 OWO139:OWO142 OMS139:OMS142 OCW139:OCW142 NTA139:NTA142 NJE139:NJE142 MZI139:MZI142 MPM139:MPM142 MFQ139:MFQ142 LVU139:LVU142 LLY139:LLY142 LCC139:LCC142 KSG139:KSG142 KIK139:KIK142 JYO139:JYO142 JOS139:JOS142 JEW139:JEW142 IVA139:IVA142 ILE139:ILE142 IBI139:IBI142 HRM139:HRM142 HHQ139:HHQ142 GXU139:GXU142 GNY139:GNY142 GEC139:GEC142 FUG139:FUG142 FKK139:FKK142 FAO139:FAO142 EQS139:EQS142 EGW139:EGW142 DXA139:DXA142 DNE139:DNE142 DDI139:DDI142 CTM139:CTM142 CJQ139:CJQ142 BZU139:BZU142 BPY139:BPY142 BGC139:BGC142 N137:N142 WMH342:WMI343 WCG237:WCI237 IZ238 WVV239 JU239:JW239 TQ239:TS239 ADM239:ADO239 ANI239:ANK239 AXE239:AXG239 BHA239:BHC239 BQW239:BQY239 CAS239:CAU239 CKO239:CKQ239 CUK239:CUM239 DEG239:DEI239 DOC239:DOE239 DXY239:DYA239 EHU239:EHW239 ERQ239:ERS239 FBM239:FBO239 FLI239:FLK239 FVE239:FVG239 GFA239:GFC239 GOW239:GOY239 GYS239:GYU239 HIO239:HIQ239 HSK239:HSM239 ICG239:ICI239 IMC239:IME239 IVY239:IWA239 JFU239:JFW239 JPQ239:JPS239 JZM239:JZO239 KJI239:KJK239 KTE239:KTG239 LDA239:LDC239 LMW239:LMY239 LWS239:LWU239 MGO239:MGQ239 MQK239:MQM239 NAG239:NAI239 NKC239:NKE239 NTY239:NUA239 ODU239:ODW239 ONQ239:ONS239 OXM239:OXO239 PHI239:PHK239 PRE239:PRG239 QBA239:QBC239 QKW239:QKY239 QUS239:QUU239 REO239:REQ239 ROK239:ROM239 RYG239:RYI239 SIC239:SIE239 SRY239:SSA239 TBU239:TBW239 TLQ239:TLS239 TVM239:TVO239 UFI239:UFK239 UPE239:UPG239 UZA239:UZC239 VIW239:VIY239 VSS239:VSU239 WCO239:WCQ239 WMK239:WMM239 WWG239:WWI239 JJ239 TF239 ADB239 AMX239 AWT239 BGP239 BQL239 CAH239 CKD239 CTZ239 DDV239 DNR239 DXN239 EHJ239 ERF239 FBB239 FKX239 FUT239 GEP239 GOL239 GYH239 HID239 HRZ239 IBV239 ILR239 IVN239 JFJ239 JPF239 JZB239 KIX239 KST239 LCP239 LML239 LWH239 MGD239 MPZ239 MZV239 NJR239 NTN239 ODJ239 ONF239 OXB239 PGX239 PQT239 QAP239 QKL239 QUH239 RED239 RNZ239 RXV239 SHR239 SRN239 TBJ239 TLF239 TVB239 UEX239 UOT239 UYP239 VIL239 VSH239 WCD239 WLZ239 N237:N239 AB93 JU243:JW243 TQ243:TS243 ADM243:ADO243 ANI243:ANK243 AXE243:AXG243 BHA243:BHC243 BQW243:BQY243 CAS243:CAU243 CKO243:CKQ243 CUK243:CUM243 DEG243:DEI243 DOC243:DOE243 DXY243:DYA243 EHU243:EHW243 ERQ243:ERS243 FBM243:FBO243 FLI243:FLK243 FVE243:FVG243 GFA243:GFC243 GOW243:GOY243 GYS243:GYU243 HIO243:HIQ243 HSK243:HSM243 ICG243:ICI243 IMC243:IME243 IVY243:IWA243 JFU243:JFW243 JPQ243:JPS243 JZM243:JZO243 KJI243:KJK243 KTE243:KTG243 LDA243:LDC243 LMW243:LMY243 LWS243:LWU243 MGO243:MGQ243 MQK243:MQM243 NAG243:NAI243 NKC243:NKE243 NTY243:NUA243 ODU243:ODW243 ONQ243:ONS243 OXM243:OXO243 PHI243:PHK243 PRE243:PRG243 QBA243:QBC243 QKW243:QKY243 QUS243:QUU243 REO243:REQ243 ROK243:ROM243 RYG243:RYI243 SIC243:SIE243 SRY243:SSA243 TBU243:TBW243 TLQ243:TLS243 TVM243:TVO243 UFI243:UFK243 UPE243:UPG243 UZA243:UZC243 VIW243:VIY243 VSS243:VSU243 WCO243:WCQ243 WMK243:WMM243 WWG243:WWI243 JJ243 TF243 ADB243 AMX243 AWT243 BGP243 BQL243 CAH243 CKD243 CTZ243 DDV243 DNR243 DXN243 EHJ243 ERF243 FBB243 FKX243 FUT243 GEP243 GOL243 GYH243 HID243 HRZ243 IBV243 ILR243 IVN243 JFJ243 JPF243 JZB243 KIX243 KST243 LCP243 LML243 LWH243 MGD243 MPZ243 MZV243 NJR243 NTN243 ODJ243 ONF243 OXB243 PGX243 PQT243 QAP243 QKL243 QUH243 RED243 RNZ243 RXV243 SHR243 SRN243 TBJ243 TLF243 TVB243 UEX243 UOT243 UYP243 VIL243 VSH243 WCD243 WLZ243 Y177:AA192 Y194:AA195 Y197:AA198 SV236 ADM332:ADO332 O332 TQ332:TS332 Z332:AB332 JU332:JW332 WVV332 WLZ332 WCD332 VSH332 VIL332 UYP332 UOT332 UEX332 TVB332 TLF332 TBJ332 SRN332 SHR332 RXV332 RNZ332 RED332 QUH332 QKL332 QAP332 PQT332 PGX332 OXB332 ONF332 ODJ332 NTN332 NJR332 MZV332 MPZ332 MGD332 LWH332 LML332 LCP332 KST332 KIX332 JZB332 JPF332 JFJ332 IVN332 ILR332 IBV332 HRZ332 HID332 GYH332 GOL332 GEP332 FUT332 FKX332 FBB332 ERF332 EHJ332 DXN332 DNR332 DDV332 CTZ332 CKD332 CAH332 BQL332 BGP332 AWT332 AMX332 ADB332 TF332 JJ332 WWG332:WWI332 WMK332:WMM332 WCO332:WCQ332 VSS332:VSU332 VIW332:VIY332 UZA332:UZC332 UPE332:UPG332 UFI332:UFK332 TVM332:TVO332 TLQ332:TLS332 TBU332:TBW332 SRY332:SSA332 SIC332:SIE332 RYG332:RYI332 ROK332:ROM332 REO332:REQ332 QUS332:QUU332 QKW332:QKY332 QBA332:QBC332 PRE332:PRG332 PHI332:PHK332 OXM332:OXO332 ONQ332:ONS332 ODU332:ODW332 NTY332:NUA332 NKC332:NKE332 NAG332:NAI332 MQK332:MQM332 MGO332:MGQ332 LWS332:LWU332 LMW332:LMY332 LDA332:LDC332 KTE332:KTG332 KJI332:KJK332 JZM332:JZO332 JPQ332:JPS332 JFU332:JFW332 IVY332:IWA332 IMC332:IME332 ICG332:ICI332 HSK332:HSM332 HIO332:HIQ332 GYS332:GYU332 GOW332:GOY332 GFA332:GFC332 FVE332:FVG332 FLI332:FLK332 FBM332:FBO332 ERQ332:ERS332 EHU332:EHW332 DXY332:DYA332 DOC332:DOE332 DEG332:DEI332 CUK332:CUM332 CKO332:CKQ332 CAS332:CAU332 BQW332:BQY332 BHA332:BHC332 AXE332:AXG332 ANI332:ANK332 TD333:TD335 ACZ333:ACZ335 AMV333:AMV335 AWR333:AWR335 BGN333:BGN335 BQJ333:BQJ335 CAF333:CAF335 CKB333:CKB335 CTX333:CTX335 DDT333:DDT335 DNP333:DNP335 DXL333:DXL335 EHH333:EHH335 ERD333:ERD335 FAZ333:FAZ335 FKV333:FKV335 FUR333:FUR335 GEN333:GEN335 GOJ333:GOJ335 GYF333:GYF335 HIB333:HIB335 HRX333:HRX335 IBT333:IBT335 ILP333:ILP335 IVL333:IVL335 JFH333:JFH335 JPD333:JPD335 JYZ333:JYZ335 KIV333:KIV335 KSR333:KSR335 LCN333:LCN335 LMJ333:LMJ335 LWF333:LWF335 MGB333:MGB335 MPX333:MPX335 MZT333:MZT335 NJP333:NJP335 NTL333:NTL335 ODH333:ODH335 OND333:OND335 OWZ333:OWZ335 PGV333:PGV335 PQR333:PQR335 QAN333:QAN335 QKJ333:QKJ335 QUF333:QUF335 REB333:REB335 RNX333:RNX335 RXT333:RXT335 SHP333:SHP335 SRL333:SRL335 TBH333:TBH335 TLD333:TLD335 TUZ333:TUZ335 UEV333:UEV335 UOR333:UOR335 UYN333:UYN335 VIJ333:VIJ335 VSF333:VSF335 WCB333:WCB335 WLX333:WLX335 WVT333:WVT335 JS333:JU335 TO333:TQ335 ADK333:ADM335 ANG333:ANI335 AXC333:AXE335 BGY333:BHA335 BQU333:BQW335 CAQ333:CAS335 CKM333:CKO335 CUI333:CUK335 DEE333:DEG335 DOA333:DOC335 DXW333:DXY335 EHS333:EHU335 ERO333:ERQ335 FBK333:FBM335 FLG333:FLI335 FVC333:FVE335 GEY333:GFA335 GOU333:GOW335 GYQ333:GYS335 HIM333:HIO335 HSI333:HSK335 ICE333:ICG335 IMA333:IMC335 IVW333:IVY335 JFS333:JFU335 JPO333:JPQ335 JZK333:JZM335 KJG333:KJI335 KTC333:KTE335 LCY333:LDA335 LMU333:LMW335 LWQ333:LWS335 MGM333:MGO335 MQI333:MQK335 NAE333:NAG335 NKA333:NKC335 NTW333:NTY335 ODS333:ODU335 ONO333:ONQ335 OXK333:OXM335 PHG333:PHI335 PRC333:PRE335 QAY333:QBA335 QKU333:QKW335 QUQ333:QUS335 REM333:REO335 ROI333:ROK335 RYE333:RYG335 SIA333:SIC335 SRW333:SRY335 TBS333:TBU335 TLO333:TLQ335 TVK333:TVM335 UFG333:UFI335 UPC333:UPE335 UYY333:UZA335 VIU333:VIW335 VSQ333:VSS335 WCM333:WCO335 WMI333:WMK335 WWE333:WWG335 Y232:AA234 AVV336:AVV337 ACR236 AMN236 AWJ236 BGF236 BQB236 BZX236 CJT236 CTP236 DDL236 DNH236 DXD236 EGZ236 EQV236 FAR236 FKN236 FUJ236 GEF236 GOB236 GXX236 HHT236 HRP236 IBL236 ILH236 IVD236 JEZ236 JOV236 JYR236 KIN236 KSJ236 LCF236 LMB236 LVX236 MFT236 MPP236 MZL236 NJH236 NTD236 OCZ236 OMV236 OWR236 PGN236 PQJ236 QAF236 QKB236 QTX236 RDT236 RNP236 RXL236 SHH236 SRD236 TAZ236 TKV236 TUR236 UEN236 UOJ236 UYF236 VIB236 VRX236 WBT236 WLP236 WVL236 JK236:JM236 TG236:TI236 ADC236:ADE236 AMY236:ANA236 AWU236:AWW236 BGQ236:BGS236 BQM236:BQO236 CAI236:CAK236 CKE236:CKG236 CUA236:CUC236 DDW236:DDY236 DNS236:DNU236 DXO236:DXQ236 EHK236:EHM236 ERG236:ERI236 FBC236:FBE236 FKY236:FLA236 FUU236:FUW236 GEQ236:GES236 GOM236:GOO236 GYI236:GYK236 HIE236:HIG236 HSA236:HSC236 IBW236:IBY236 ILS236:ILU236 IVO236:IVQ236 JFK236:JFM236 JPG236:JPI236 JZC236:JZE236 KIY236:KJA236 KSU236:KSW236 LCQ236:LCS236 LMM236:LMO236 LWI236:LWK236 MGE236:MGG236 MQA236:MQC236 MZW236:MZY236 NJS236:NJU236 NTO236:NTQ236 ODK236:ODM236 ONG236:ONI236 OXC236:OXE236 PGY236:PHA236 PQU236:PQW236 QAQ236:QAS236 QKM236:QKO236 QUI236:QUK236 REE236:REG236 ROA236:ROC236 RXW236:RXY236 SHS236:SHU236 SRO236:SRQ236 TBK236:TBM236 TLG236:TLI236 TVC236:TVE236 UEY236:UFA236 UOU236:UOW236 UYQ236:UYS236 VIM236:VIO236 VSI236:VSK236 WCE236:WCG236 WMA236:WMC236 WVW236:WVY236 IZ236 JH327 TD327 ACZ327 AMV327 AWR327 BGN327 BQJ327 CAF327 CKB327 CTX327 DDT327 DNP327 DXL327 EHH327 ERD327 FAZ327 FKV327 FUR327 GEN327 GOJ327 GYF327 HIB327 HRX327 IBT327 ILP327 IVL327 JFH327 JPD327 JYZ327 KIV327 KSR327 LCN327 LMJ327 LWF327 MGB327 MPX327 MZT327 NJP327 NTL327 ODH327 OND327 OWZ327 PGV327 PQR327 QAN327 QKJ327 QUF327 REB327 RNX327 RXT327 SHP327 SRL327 TBH327 TLD327 TUZ327 UEV327 UOR327 UYN327 VIJ327 VSF327 WCB327 WLX327 WVT327 JS327:JU327 TO327:TQ327 ADK327:ADM327 ANG327:ANI327 AXC327:AXE327 BGY327:BHA327 BQU327:BQW327 CAQ327:CAS327 CKM327:CKO327 CUI327:CUK327 DEE327:DEG327 DOA327:DOC327 DXW327:DXY327 EHS327:EHU327 ERO327:ERQ327 FBK327:FBM327 FLG327:FLI327 FVC327:FVE327 GEY327:GFA327 GOU327:GOW327 GYQ327:GYS327 HIM327:HIO327 HSI327:HSK327 ICE327:ICG327 IMA327:IMC327 IVW327:IVY327 JFS327:JFU327 JPO327:JPQ327 JZK327:JZM327 KJG327:KJI327 KTC327:KTE327 LCY327:LDA327 LMU327:LMW327 LWQ327:LWS327 MGM327:MGO327 MQI327:MQK327 NAE327:NAG327 NKA327:NKC327 NTW327:NTY327 ODS327:ODU327 ONO327:ONQ327 OXK327:OXM327 PHG327:PHI327 PRC327:PRE327 QAY327:QBA327 QKU327:QKW327 QUQ327:QUS327 REM327:REO327 ROI327:ROK327 RYE327:RYG327 SIA327:SIC327 SRW327:SRY327 TBS327:TBU327 TLO327:TLQ327 TVK327:TVM327 UFG327:UFI327 UPC327:UPE327 UYY327:UZA327 VIU327:VIW327 VSQ327:VSS327 WCM327:WCO327 WMI327:WMK327 WWE327:WWG327 JH329 TD329 ACZ329 AMV329 AWR329 BGN329 BQJ329 CAF329 CKB329 CTX329 DDT329 DNP329 DXL329 EHH329 ERD329 FAZ329 FKV329 FUR329 GEN329 GOJ329 GYF329 HIB329 HRX329 IBT329 ILP329 IVL329 JFH329 JPD329 JYZ329 KIV329 KSR329 LCN329 LMJ329 LWF329 MGB329 MPX329 MZT329 NJP329 NTL329 ODH329 OND329 OWZ329 PGV329 PQR329 QAN329 QKJ329 QUF329 REB329 RNX329 RXT329 SHP329 SRL329 TBH329 TLD329 TUZ329 UEV329 UOR329 UYN329 VIJ329 VSF329 WCB329 WLX329 WVT329 JS329:JU329 TO329:TQ329 ADK329:ADM329 ANG329:ANI329 AXC329:AXE329 BGY329:BHA329 BQU329:BQW329 CAQ329:CAS329 CKM329:CKO329 CUI329:CUK329 DEE329:DEG329 DOA329:DOC329 DXW329:DXY329 EHS329:EHU329 ERO329:ERQ329 FBK329:FBM329 FLG329:FLI329 FVC329:FVE329 GEY329:GFA329 GOU329:GOW329 GYQ329:GYS329 HIM329:HIO329 HSI329:HSK329 ICE329:ICG329 IMA329:IMC329 IVW329:IVY329 JFS329:JFU329 JPO329:JPQ329 JZK329:JZM329 KJG329:KJI329 KTC329:KTE329 LCY329:LDA329 LMU329:LMW329 LWQ329:LWS329 MGM329:MGO329 MQI329:MQK329 NAE329:NAG329 NKA329:NKC329 NTW329:NTY329 ODS329:ODU329 ONO329:ONQ329 OXK329:OXM329 PHG329:PHI329 PRC329:PRE329 QAY329:QBA329 QKU329:QKW329 QUQ329:QUS329 REM329:REO329 ROI329:ROK329 RYE329:RYG329 SIA329:SIC329 SRW329:SRY329 TBS329:TBU329 TLO329:TLQ329 TVK329:TVM329 UFG329:UFI329 UPC329:UPE329 UYY329:UZA329 VIU329:VIW329 VSQ329:VSS329 WCM329:WCO329 WMI329:WMK329 WWE329:WWG329 Y319:AA331 TD331 ACZ331 AMV331 AWR331 BGN331 BQJ331 CAF331 CKB331 CTX331 DDT331 DNP331 DXL331 EHH331 ERD331 FAZ331 FKV331 FUR331 GEN331 GOJ331 GYF331 HIB331 HRX331 IBT331 ILP331 IVL331 JFH331 JPD331 JYZ331 KIV331 KSR331 LCN331 LMJ331 LWF331 MGB331 MPX331 MZT331 NJP331 NTL331 ODH331 OND331 OWZ331 PGV331 PQR331 QAN331 QKJ331 QUF331 REB331 RNX331 RXT331 SHP331 SRL331 TBH331 TLD331 TUZ331 UEV331 UOR331 UYN331 VIJ331 VSF331 WCB331 WLX331 WVT331 JS331:JU331 TO331:TQ331 ADK331:ADM331 ANG331:ANI331 AXC331:AXE331 BGY331:BHA331 BQU331:BQW331 CAQ331:CAS331 CKM331:CKO331 CUI331:CUK331 DEE331:DEG331 DOA331:DOC331 DXW331:DXY331 EHS331:EHU331 ERO331:ERQ331 FBK331:FBM331 FLG331:FLI331 FVC331:FVE331 GEY331:GFA331 GOU331:GOW331 GYQ331:GYS331 HIM331:HIO331 HSI331:HSK331 ICE331:ICG331 IMA331:IMC331 IVW331:IVY331 JFS331:JFU331 JPO331:JPQ331 JZK331:JZM331 KJG331:KJI331 KTC331:KTE331 LCY331:LDA331 LMU331:LMW331 LWQ331:LWS331 MGM331:MGO331 MQI331:MQK331 NAE331:NAG331 NKA331:NKC331 NTW331:NTY331 ODS331:ODU331 ONO331:ONQ331 OXK331:OXM331 PHG331:PHI331 PRC331:PRE331 QAY331:QBA331 QKU331:QKW331 QUQ331:QUS331 REM331:REO331 ROI331:ROK331 RYE331:RYG331 SIA331:SIC331 SRW331:SRY331 TBS331:TBU331 TLO331:TLQ331 TVK331:TVM331 UFG331:UFI331 UPC331:UPE331 UYY331:UZA331 VIU331:VIW331 VSQ331:VSS331 WCM331:WCO331 WMI331:WMK331 WWE331:WWG331 X72:X74 AMC73:AME74 AMC78:AME79 X77:X79 X82:X84 AMC108:AME109 AMC95:AME96 ACA146 X103:X105 AMC104:AME105 X98:X100 AMC99:AME100 ACG117:ACI118 BGC145 BPY145 BZU145 CJQ145 CTM145 DDI145 DNE145 DXA145 EGW145 EQS145 FAO145 FKK145 FUG145 GEC145 GNY145 GXU145 HHQ145 HRM145 IBI145 ILE145 IVA145 JEW145 JOS145 JYO145 KIK145 KSG145 LCC145 LLY145 LVU145 MFQ145 MPM145 MZI145 NJE145 NTA145 OCW145 OMS145 OWO145 PGK145 PQG145 QAC145 QJY145 QTU145 RDQ145 RNM145 RXI145 SHE145 SRA145 TAW145 TKS145 TUO145 UEK145 UOG145 UYC145 VHY145 VRU145 WBQ145 WLM145 WVI145 JH145:JJ145 TD145:TF145 ACZ145:ADB145 AMV145:AMX145 AWR145:AWT145 BGN145:BGP145 BQJ145:BQL145 CAF145:CAH145 CKB145:CKD145 CTX145:CTZ145 DDT145:DDV145 DNP145:DNR145 DXL145:DXN145 EHH145:EHJ145 ERD145:ERF145 FAZ145:FBB145 FKV145:FKX145 FUR145:FUT145 GEN145:GEP145 GOJ145:GOL145 GYF145:GYH145 HIB145:HID145 HRX145:HRZ145 IBT145:IBV145 ILP145:ILR145 IVL145:IVN145 JFH145:JFJ145 JPD145:JPF145 JYZ145:JZB145 KIV145:KIX145 KSR145:KST145 LCN145:LCP145 LMJ145:LML145 LWF145:LWH145 MGB145:MGD145 MPX145:MPZ145 MZT145:MZV145 NJP145:NJR145 NTL145:NTN145 ODH145:ODJ145 OND145:ONF145 OWZ145:OXB145 PGV145:PGX145 PQR145:PQT145 QAN145:QAP145 QKJ145:QKL145 QUF145:QUH145 REB145:RED145 RNX145:RNZ145 RXT145:RXV145 SHP145:SHR145 SRL145:SRN145 TBH145:TBJ145 TLD145:TLF145 TUZ145:TVB145 UEV145:UEX145 UOR145:UOT145 UYN145:UYP145 VIJ145:VIL145 VSF145:VSH145 WCB145:WCD145 WLX145:WLZ145 WVT145:WVV145 IW145 SS145 AWG145 ACO145 AMK145 AB144:AC146 AVS146 SE146 II146 WVF146:WVH146 WLJ146:WLL146 WBN146:WBP146 VRR146:VRT146 VHV146:VHX146 UXZ146:UYB146 UOD146:UOF146 UEH146:UEJ146 TUL146:TUN146 TKP146:TKR146 TAT146:TAV146 SQX146:SQZ146 SHB146:SHD146 RXF146:RXH146 RNJ146:RNL146 RDN146:RDP146 QTR146:QTT146 QJV146:QJX146 PZZ146:QAB146 PQD146:PQF146 PGH146:PGJ146 OWL146:OWN146 OMP146:OMR146 OCT146:OCV146 NSX146:NSZ146 NJB146:NJD146 MZF146:MZH146 MPJ146:MPL146 MFN146:MFP146 LVR146:LVT146 LLV146:LLX146 LBZ146:LCB146 KSD146:KSF146 KIH146:KIJ146 JYL146:JYN146 JOP146:JOR146 JET146:JEV146 IUX146:IUZ146 ILB146:ILD146 IBF146:IBH146 HRJ146:HRL146 HHN146:HHP146 GXR146:GXT146 GNV146:GNX146 GDZ146:GEB146 FUD146:FUF146 FKH146:FKJ146 FAL146:FAN146 EQP146:EQR146 EGT146:EGV146 DWX146:DWZ146 DNB146:DND146 DDF146:DDH146 CTJ146:CTL146 CJN146:CJP146 BZR146:BZT146 BPV146:BPX146 BFZ146:BGB146 AWD146:AWF146 AMH146:AMJ146 ACL146:ACN146 SP146:SR146 IT146:IV146 WUU146 WKY146 WBC146 VRG146 VHK146 UXO146 UNS146 UDW146 TUA146 TKE146 TAI146 SQM146 SGQ146 RWU146 RMY146 RDC146 QTG146 QJK146 PZO146 PPS146 PFW146 OWA146 OME146 OCI146 NSM146 NIQ146 MYU146 MOY146 MFC146 LVG146 LLK146 LBO146 KRS146 KHW146 JYA146 JOE146 JEI146 IUM146 IKQ146 IAU146 HQY146 HHC146 GXG146 GNK146 GDO146 FTS146 FJW146 FAA146 EQE146 EGI146 DWM146 DMQ146 DCU146 CSY146 CJC146 BZG146 BPK146 BFO146 ALW146 AMC89:AME89 X94:X96 X87:X92 M82:M92 AMC92:AME92 C150 N200:N234 JH333:JH335 BFR336:BFR337 BPN336:BPN337 BZJ336:BZJ337 CJF336:CJF337 CTB336:CTB337 DCX336:DCX337 DMT336:DMT337 DWP336:DWP337 EGL336:EGL337 EQH336:EQH337 FAD336:FAD337 FJZ336:FJZ337 FTV336:FTV337 GDR336:GDR337 GNN336:GNN337 GXJ336:GXJ337 HHF336:HHF337 HRB336:HRB337 IAX336:IAX337 IKT336:IKT337 IUP336:IUP337 JEL336:JEL337 JOH336:JOH337 JYD336:JYD337 KHZ336:KHZ337 KRV336:KRV337 LBR336:LBR337 LLN336:LLN337 LVJ336:LVJ337 MFF336:MFF337 MPB336:MPB337 MYX336:MYX337 NIT336:NIT337 NSP336:NSP337 OCL336:OCL337 OMH336:OMH337 OWD336:OWD337 PFZ336:PFZ337 PPV336:PPV337 PZR336:PZR337 QJN336:QJN337 QTJ336:QTJ337 RDF336:RDF337 RNB336:RNB337 RWX336:RWX337 SGT336:SGT337 SQP336:SQP337 TAL336:TAL337 TKH336:TKH337 TUD336:TUD337 UDZ336:UDZ337 UNV336:UNV337 UXR336:UXR337 VHN336:VHN337 VRJ336:VRJ337 WBF336:WBF337 WLB336:WLB337 WUX336:WUX337 IW336:IY337 SS336:SU337 ACO336:ACQ337 AMK336:AMM337 AWG336:AWI337 BGC336:BGE337 BPY336:BQA337 BZU336:BZW337 CJQ336:CJS337 CTM336:CTO337 DDI336:DDK337 DNE336:DNG337 DXA336:DXC337 EGW336:EGY337 EQS336:EQU337 FAO336:FAQ337 FKK336:FKM337 FUG336:FUI337 GEC336:GEE337 GNY336:GOA337 GXU336:GXW337 HHQ336:HHS337 HRM336:HRO337 IBI336:IBK337 ILE336:ILG337 IVA336:IVC337 JEW336:JEY337 JOS336:JOU337 JYO336:JYQ337 KIK336:KIM337 KSG336:KSI337 LCC336:LCE337 LLY336:LMA337 LVU336:LVW337 MFQ336:MFS337 MPM336:MPO337 MZI336:MZK337 NJE336:NJG337 NTA336:NTC337 OCW336:OCY337 OMS336:OMU337 OWO336:OWQ337 PGK336:PGM337 PQG336:PQI337 QAC336:QAE337 QJY336:QKA337 QTU336:QTW337 RDQ336:RDS337 RNM336:RNO337 RXI336:RXK337 SHE336:SHG337 SRA336:SRC337 TAW336:TAY337 TKS336:TKU337 TUO336:TUQ337 UEK336:UEM337 UOG336:UOI337 UYC336:UYE337 VHY336:VIA337 VRU336:VRW337 WBQ336:WBS337 WLM336:WLO337 WVI336:WVK337 IL336:IL337 Y336:AA337 M94:M101 AMK147 IY150 SU150 ACQ150 AMM150 AWI150 BGE150 BQA150 BZW150 CJS150 CTO150 DDK150 DNG150 DXC150 EGY150 EQU150 FAQ150 FKM150 FUI150 GEE150 GOA150 GXW150 HHS150 HRO150 IBK150 ILG150 IVC150 JEY150 JOU150 JYQ150 KIM150 KSI150 LCE150 LMA150 LVW150 MFS150 MPO150 MZK150 NJG150 NTC150 OCY150 OMU150 OWQ150 PGM150 PQI150 QAE150 QKA150 QTW150 RDS150 RNO150 RXK150 SHG150 SRC150 TAY150 TKU150 TUQ150 UEM150 UOI150 UYE150 VIA150 VRW150 WBS150 WLO150 WVK150 TQ164:TS165 Z254:Z255 M72:M80 JD341:JD343 SH336:SH337 SZ341:SZ343 ACV341:ACV343 AMR341:AMR343 AWN341:AWN343 BGJ341:BGJ343 BQF341:BQF343 CAB341:CAB343 CJX341:CJX343 CTT341:CTT343 DDP341:DDP343 DNL341:DNL343 DXH341:DXH343 EHD341:EHD343 EQZ341:EQZ343 FAV341:FAV343 FKR341:FKR343 FUN341:FUN343 GEJ341:GEJ343 GOF341:GOF343 GYB341:GYB343 HHX341:HHX343 HRT341:HRT343 IBP341:IBP343 ILL341:ILL343 IVH341:IVH343 JFD341:JFD343 JOZ341:JOZ343 JYV341:JYV343 KIR341:KIR343 KSN341:KSN343 LCJ341:LCJ343 LMF341:LMF343 LWB341:LWB343 MFX341:MFX343 MPT341:MPT343 MZP341:MZP343 NJL341:NJL343 NTH341:NTH343 ODD341:ODD343 OMZ341:OMZ343 OWV341:OWV343 PGR341:PGR343 PQN341:PQN343 QAJ341:QAJ343 QKF341:QKF343 QUB341:QUB343 RDX341:RDX343 RNT341:RNT343 RXP341:RXP343 SHL341:SHL343 SRH341:SRH343 TBD341:TBD343 TKZ341:TKZ343 TUV341:TUV343 UER341:UER343 UON341:UON343 UYJ341:UYJ343 VIF341:VIF343 VSB341:VSB343 WBX341:WBX343 WLT341:WLT343 WVP341:WVP343 WWD342:WWE343 JR342:JS343 TN342:TO343 ADJ342:ADK343 ANF342:ANG343 AXB342:AXC343 BGX342:BGY343 BQT342:BQU343 CAP342:CAQ343 CKL342:CKM343 CUH342:CUI343 DED342:DEE343 DNZ342:DOA343 DXV342:DXW343 EHR342:EHS343 ERN342:ERO343 FBJ342:FBK343 FLF342:FLG343 FVB342:FVC343 GEX342:GEY343 GOT342:GOU343 GYP342:GYQ343 HIL342:HIM343 HSH342:HSI343 ICD342:ICE343 ILZ342:IMA343 IVV342:IVW343 JFR342:JFS343 JPN342:JPO343 JZJ342:JZK343 KJF342:KJG343 KTB342:KTC343 LCX342:LCY343 LMT342:LMU343 LWP342:LWQ343 MGL342:MGM343 MQH342:MQI343 NAD342:NAE343 NJZ342:NKA343 NTV342:NTW343 ODR342:ODS343 ONN342:ONO343 OXJ342:OXK343 PHF342:PHG343 PRB342:PRC343 QAX342:QAY343 QKT342:QKU343 QUP342:QUQ343 REL342:REM343 ROH342:ROI343 RYD342:RYE343 SHZ342:SIA343 SRV342:SRW343 TBR342:TBS343 TLN342:TLO343 TVJ342:TVK343 UFF342:UFG343 UPB342:UPC343 UYX342:UYY343 VIT342:VIU343 VSP342:VSQ343 WCL342:WCM343 ACZ262:ACZ263 M103:M115 AMV262:AMV263 AWR262:AWR263 BGN262:BGN263 BQJ262:BQJ263 CAF262:CAF263 CKB262:CKB263 CTX262:CTX263 DDT262:DDT263 DNP262:DNP263 DXL262:DXL263 EHH262:EHH263 ERD262:ERD263 FAZ262:FAZ263 FKV262:FKV263 FUR262:FUR263 GEN262:GEN263 GOJ262:GOJ263 GYF262:GYF263 HIB262:HIB263 HRX262:HRX263 IBT262:IBT263 ILP262:ILP263 IVL262:IVL263 JFH262:JFH263 JPD262:JPD263 JYZ262:JYZ263 KIV262:KIV263 KSR262:KSR263 LCN262:LCN263 LMJ262:LMJ263 LWF262:LWF263 MGB262:MGB263 MPX262:MPX263 MZT262:MZT263 NJP262:NJP263 NTL262:NTL263 ODH262:ODH263 OND262:OND263 OWZ262:OWZ263 PGV262:PGV263 PQR262:PQR263 QAN262:QAN263 QKJ262:QKJ263 QUF262:QUF263 REB262:REB263 RNX262:RNX263 RXT262:RXT263 SHP262:SHP263 SRL262:SRL263 TBH262:TBH263 TLD262:TLD263 TUZ262:TUZ263 UEV262:UEV263 UOR262:UOR263 UYN262:UYN263 VIJ262:VIJ263 VSF262:VSF263 WCB262:WCB263 WLX262:WLX263 WVT262:WVT263 JS262:JU263 TO262:TQ263 ADK262:ADM263 ANG262:ANI263 AXC262:AXE263 BGY262:BHA263 BQU262:BQW263 CAQ262:CAS263 CKM262:CKO263 CUI262:CUK263 DEE262:DEG263 DOA262:DOC263 DXW262:DXY263 EHS262:EHU263 ERO262:ERQ263 FBK262:FBM263 FLG262:FLI263 FVC262:FVE263 GEY262:GFA263 GOU262:GOW263 GYQ262:GYS263 HIM262:HIO263 HSI262:HSK263 ICE262:ICG263 IMA262:IMC263 IVW262:IVY263 JFS262:JFU263 JPO262:JPQ263 JZK262:JZM263 KJG262:KJI263 KTC262:KTE263 LCY262:LDA263 LMU262:LMW263 LWQ262:LWS263 MGM262:MGO263 MQI262:MQK263 NAE262:NAG263 NKA262:NKC263 NTW262:NTY263 ODS262:ODU263 ONO262:ONQ263 OXK262:OXM263 PHG262:PHI263 PRC262:PRE263 QAY262:QBA263 QKU262:QKW263 QUQ262:QUS263 REM262:REO263 ROI262:ROK263 RYE262:RYG263 SIA262:SIC263 SRW262:SRY263 TBS262:TBU263 TLO262:TLQ263 TVK262:TVM263 UFG262:UFI263 UPC262:UPE263 UYY262:UZA263 VIU262:VIW263 VSQ262:VSS263 WCM262:WCO263 WMI262:WMK263 WWE262:WWG263 JH262:JH263 AB342 H150:I150 ADM164:ADO165 ANI164:ANK165 AXE164:AXG165 BHA164:BHC165 BQW164:BQY165 CAS164:CAU165 CKO164:CKQ165 CUK164:CUM165 DEG164:DEI165 DOC164:DOE165 DXY164:DYA165 EHU164:EHW165 ERQ164:ERS165 FBM164:FBO165 FLI164:FLK165 FVE164:FVG165 GFA164:GFC165 GOW164:GOY165 GYS164:GYU165 HIO164:HIQ165 HSK164:HSM165 ICG164:ICI165 IMC164:IME165 IVY164:IWA165 JFU164:JFW165 JPQ164:JPS165 JZM164:JZO165 KJI164:KJK165 KTE164:KTG165 LDA164:LDC165 LMW164:LMY165 LWS164:LWU165 MGO164:MGQ165 MQK164:MQM165 NAG164:NAI165 NKC164:NKE165 NTY164:NUA165 ODU164:ODW165 ONQ164:ONS165 OXM164:OXO165 PHI164:PHK165 PRE164:PRG165 QBA164:QBC165 QKW164:QKY165 QUS164:QUU165 REO164:REQ165 ROK164:ROM165 RYG164:RYI165 SIC164:SIE165 SRY164:SSA165 TBU164:TBW165 TLQ164:TLS165 TVM164:TVO165 UFI164:UFK165 UPE164:UPG165 UZA164:UZC165 VIW164:VIY165 VSS164:VSU165 WCO164:WCQ165 WMK164:WMM165 WWG164:WWI165 JJ164:JJ165 TF164:TF165 ADB164:ADB165 AMX164:AMX165 AWT164:AWT165 BGP164:BGP165 BQL164:BQL165 CAH164:CAH165 CKD164:CKD165 CTZ164:CTZ165 DDV164:DDV165 DNR164:DNR165 DXN164:DXN165 EHJ164:EHJ165 ERF164:ERF165 FBB164:FBB165 FKX164:FKX165 FUT164:FUT165 GEP164:GEP165 GOL164:GOL165 GYH164:GYH165 HID164:HID165 HRZ164:HRZ165 IBV164:IBV165 ILR164:ILR165 IVN164:IVN165 JFJ164:JFJ165 JPF164:JPF165 JZB164:JZB165 KIX164:KIX165 KST164:KST165 LCP164:LCP165 LML164:LML165 LWH164:LWH165 MGD164:MGD165 MPZ164:MPZ165 MZV164:MZV165 NJR164:NJR165 NTN164:NTN165 ODJ164:ODJ165 ONF164:ONF165 OXB164:OXB165 PGX164:PGX165 PQT164:PQT165 QAP164:QAP165 QKL164:QKL165 QUH164:QUH165 RED164:RED165 RNZ164:RNZ165 RXV164:RXV165 SHR164:SHR165 SRN164:SRN165 TBJ164:TBJ165 TLF164:TLF165 TVB164:TVB165 UEX164:UEX165 UOT164:UOT165 UYP164:UYP165 VIL164:VIL165 VSH164:VSH165 WCD164:WCD165 WLZ164:WLZ165 WVV164:WVV165 ALZ336:ALZ337 AB343:AC343 AMV152 AWR152 BGN152 BQJ152 CAF152 CKB152 CTX152 DDT152 DNP152 DXL152 EHH152 ERD152 FAZ152 FKV152 FUR152 GEN152 GOJ152 GYF152 HIB152 HRX152 IBT152 ILP152 IVL152 JFH152 JPD152 JYZ152 KIV152 KSR152 LCN152 LMJ152 LWF152 MGB152 MPX152 MZT152 NJP152 NTL152 ODH152 OND152 OWZ152 PGV152 PQR152 QAN152 QKJ152 QUF152 REB152 RNX152 RXT152 SHP152 SRL152 TBH152 TLD152 TUZ152 UEV152 UOR152 UYN152 VIJ152 VSF152 WCB152 WLX152 WVT152 JS152:JU152 TO152:TQ152 ADK152:ADM152 ANG152:ANI152 AXC152:AXE152 BGY152:BHA152 BQU152:BQW152 CAQ152:CAS152 CKM152:CKO152 CUI152:CUK152 DEE152:DEG152 DOA152:DOC152 DXW152:DXY152 EHS152:EHU152 ERO152:ERQ152 FBK152:FBM152 FLG152:FLI152 FVC152:FVE152 GEY152:GFA152 GOU152:GOW152 GYQ152:GYS152 HIM152:HIO152 HSI152:HSK152 ICE152:ICG152 IMA152:IMC152 IVW152:IVY152 JFS152:JFU152 JPO152:JPQ152 JZK152:JZM152 KJG152:KJI152 KTC152:KTE152 LCY152:LDA152 LMU152:LMW152 LWQ152:LWS152 MGM152:MGO152 MQI152:MQK152 NAE152:NAG152 NKA152:NKC152 NTW152:NTY152 ODS152:ODU152 ONO152:ONQ152 OXK152:OXM152 PHG152:PHI152 PRC152:PRE152 QAY152:QBA152 QKU152:QKW152 QUQ152:QUS152 REM152:REO152 ROI152:ROK152 RYE152:RYG152 SIA152:SIC152 SRW152:SRY152 TBS152:TBU152 TLO152:TLQ152 TVK152:TVM152 UFG152:UFI152 UPC152:UPE152 UYY152:UZA152 VIU152:VIW152 VSQ152:VSS152 WCM152:WCO152 WMI152:WMK152 WWE152:WWG152 JH152 TD152 ACZ152 ACZ154 AMV154 AWR154 BGN154 BQJ154 CAF154 CKB154 CTX154 DDT154 DNP154 DXL154 EHH154 ERD154 FAZ154 FKV154 FUR154 GEN154 GOJ154 GYF154 HIB154 HRX154 IBT154 ILP154 IVL154 JFH154 JPD154 JYZ154 KIV154 KSR154 LCN154 LMJ154 LWF154 MGB154 MPX154 MZT154 NJP154 NTL154 ODH154 OND154 OWZ154 PGV154 PQR154 QAN154 QKJ154 QUF154 REB154 RNX154 RXT154 SHP154 SRL154 TBH154 TLD154 TUZ154 UEV154 UOR154 UYN154 VIJ154 VSF154 WCB154 WLX154 WVT154 JS154:JU154 TO154:TQ154 ADK154:ADM154 ANG154:ANI154 AXC154:AXE154 BGY154:BHA154 BQU154:BQW154 CAQ154:CAS154 CKM154:CKO154 CUI154:CUK154 DEE154:DEG154 DOA154:DOC154 DXW154:DXY154 EHS154:EHU154 ERO154:ERQ154 FBK154:FBM154 FLG154:FLI154 FVC154:FVE154 GEY154:GFA154 GOU154:GOW154 GYQ154:GYS154 HIM154:HIO154 HSI154:HSK154 ICE154:ICG154 IMA154:IMC154 IVW154:IVY154 JFS154:JFU154 JPO154:JPQ154 JZK154:JZM154 KJG154:KJI154 KTC154:KTE154 LCY154:LDA154 LMU154:LMW154 LWQ154:LWS154 MGM154:MGO154 MQI154:MQK154 NAE154:NAG154 NKA154:NKC154 NTW154:NTY154 ODS154:ODU154 ONO154:ONQ154 OXK154:OXM154 PHG154:PHI154 PRC154:PRE154 QAY154:QBA154 QKU154:QKW154 QUQ154:QUS154 REM154:REO154 ROI154:ROK154 RYE154:RYG154 SIA154:SIC154 SRW154:SRY154 TBS154:TBU154 TLO154:TLQ154 TVK154:TVM154 UFG154:UFI154 UPC154:UPE154 UYY154:UZA154 VIU154:VIW154 VSQ154:VSS154 WCM154:WCO154 WMI154:WMK154 WWE154:WWG154 JH154 TD154 TD156 JH156 WWE156:WWG156 WMI156:WMK156 WCM156:WCO156 VSQ156:VSS156 VIU156:VIW156 UYY156:UZA156 UPC156:UPE156 UFG156:UFI156 TVK156:TVM156 TLO156:TLQ156 TBS156:TBU156 SRW156:SRY156 SIA156:SIC156 RYE156:RYG156 ROI156:ROK156 REM156:REO156 QUQ156:QUS156 QKU156:QKW156 QAY156:QBA156 PRC156:PRE156 PHG156:PHI156 OXK156:OXM156 ONO156:ONQ156 ODS156:ODU156 NTW156:NTY156 NKA156:NKC156 NAE156:NAG156 MQI156:MQK156 MGM156:MGO156 LWQ156:LWS156 LMU156:LMW156 LCY156:LDA156 KTC156:KTE156 KJG156:KJI156 JZK156:JZM156 JPO156:JPQ156 JFS156:JFU156 IVW156:IVY156 IMA156:IMC156 ICE156:ICG156 HSI156:HSK156 HIM156:HIO156 GYQ156:GYS156 GOU156:GOW156 GEY156:GFA156 FVC156:FVE156 FLG156:FLI156 FBK156:FBM156 ERO156:ERQ156 EHS156:EHU156 DXW156:DXY156 DOA156:DOC156 DEE156:DEG156 CUI156:CUK156 CKM156:CKO156 CAQ156:CAS156 BQU156:BQW156 BGY156:BHA156 AXC156:AXE156 ANG156:ANI156 ADK156:ADM156 TO156:TQ156 JS156:JU156 WVT156 WLX156 WCB156 VSF156 VIJ156 UYN156 UOR156 UEV156 TUZ156 TLD156 TBH156 SRL156 SHP156 RXT156 RNX156 REB156 QUF156 QKJ156 QAN156 PQR156 PGV156 OWZ156 OND156 ODH156 NTL156 NJP156 MZT156 MPX156 MGB156 LWF156 LMJ156 LCN156 KSR156 KIV156 JYZ156 JPD156 JFH156 IVL156 ILP156 IBT156 HRX156 HIB156 GYF156 GOJ156 GEN156 FUR156 FKV156 FAZ156 ERD156 EHH156 DXL156 DNP156 DDT156 CTX156 CKB156 CAF156 BQJ156 BGN156 AWR156 AMV156 ACZ156 ACZ160 ACZ166 AMV160 AMV166 AWR160 AWR166 BGN160 BGN166 BQJ160 BQJ166 CAF160 CAF166 CKB160 CKB166 CTX160 CTX166 DDT160 DDT166 DNP160 DNP166 DXL160 DXL166 EHH160 EHH166 ERD160 ERD166 FAZ160 FAZ166 FKV160 FKV166 FUR160 FUR166 GEN160 GEN166 GOJ160 GOJ166 GYF160 GYF166 HIB160 HIB166 HRX160 HRX166 IBT160 IBT166 ILP160 ILP166 IVL160 IVL166 JFH160 JFH166 JPD160 JPD166 JYZ160 JYZ166 KIV160 KIV166 KSR160 KSR166 LCN160 LCN166 LMJ160 LMJ166 LWF160 LWF166 MGB160 MGB166 MPX160 MPX166 MZT160 MZT166 NJP160 NJP166 NTL160 NTL166 ODH160 ODH166 OND160 OND166 OWZ160 OWZ166 PGV160 PGV166 PQR160 PQR166 QAN160 QAN166 QKJ160 QKJ166 QUF160 QUF166 REB160 REB166 RNX160 RNX166 RXT160 RXT166 SHP160 SHP166 SRL160 SRL166 TBH160 TBH166 TLD160 TLD166 TUZ160 TUZ166 UEV160 UEV166 UOR160 UOR166 UYN160 UYN166 VIJ160 VIJ166 VSF160 VSF166 WCB160 WCB166 WLX160 WLX166 WVT160 WVT166 JS160:JU160 JS166:JU166 TO160:TQ160 TO166:TQ166 ADK160:ADM160 ADK166:ADM166 ANG160:ANI160 ANG166:ANI166 AXC160:AXE160 AXC166:AXE166 BGY160:BHA160 BGY166:BHA166 BQU160:BQW160 BQU166:BQW166 CAQ160:CAS160 CAQ166:CAS166 CKM160:CKO160 CKM166:CKO166 CUI160:CUK160 CUI166:CUK166 DEE160:DEG160 DEE166:DEG166 DOA160:DOC160 DOA166:DOC166 DXW160:DXY160 DXW166:DXY166 EHS160:EHU160 EHS166:EHU166 ERO160:ERQ160 ERO166:ERQ166 FBK160:FBM160 FBK166:FBM166 FLG160:FLI160 FLG166:FLI166 FVC160:FVE160 FVC166:FVE166 GEY160:GFA160 GEY166:GFA166 GOU160:GOW160 GOU166:GOW166 GYQ160:GYS160 GYQ166:GYS166 HIM160:HIO160 HIM166:HIO166 HSI160:HSK160 HSI166:HSK166 ICE160:ICG160 ICE166:ICG166 IMA160:IMC160 IMA166:IMC166 IVW160:IVY160 IVW166:IVY166 JFS160:JFU160 JFS166:JFU166 JPO160:JPQ160 JPO166:JPQ166 JZK160:JZM160 JZK166:JZM166 KJG160:KJI160 KJG166:KJI166 KTC160:KTE160 KTC166:KTE166 LCY160:LDA160 LCY166:LDA166 LMU160:LMW160 LMU166:LMW166 LWQ160:LWS160 LWQ166:LWS166 MGM160:MGO160 MGM166:MGO166 MQI160:MQK160 MQI166:MQK166 NAE160:NAG160 NAE166:NAG166 NKA160:NKC160 NKA166:NKC166 NTW160:NTY160 NTW166:NTY166 ODS160:ODU160 ODS166:ODU166 ONO160:ONQ160 ONO166:ONQ166 OXK160:OXM160 OXK166:OXM166 PHG160:PHI160 PHG166:PHI166 PRC160:PRE160 PRC166:PRE166 QAY160:QBA160 QAY166:QBA166 QKU160:QKW160 QKU166:QKW166 QUQ160:QUS160 QUQ166:QUS166 REM160:REO160 REM166:REO166 ROI160:ROK160 ROI166:ROK166 RYE160:RYG160 RYE166:RYG166 SIA160:SIC160 SIA166:SIC166 SRW160:SRY160 SRW166:SRY166 TBS160:TBU160 TBS166:TBU166 TLO160:TLQ160 TLO166:TLQ166 TVK160:TVM160 TVK166:TVM166 UFG160:UFI160 UFG166:UFI166 UPC160:UPE160 UPC166:UPE166 UYY160:UZA160 UYY166:UZA166 VIU160:VIW160 VIU166:VIW166 VSQ160:VSS160 VSQ166:VSS166 WCM160:WCO160 WCM166:WCO166 WMI160:WMK160 WMI166:WMK166 WWE160:WWG160 WWE166:WWG166 JH160 JH166 TD160 TD166 JU164:JW165 ACZ158 AMV158 AWR158 BGN158 BQJ158 CAF158 CKB158 CTX158 DDT158 DNP158 DXL158 EHH158 ERD158 FAZ158 FKV158 FUR158 GEN158 GOJ158 GYF158 HIB158 HRX158 IBT158 ILP158 IVL158 JFH158 JPD158 JYZ158 KIV158 KSR158 LCN158 LMJ158 LWF158 MGB158 MPX158 MZT158 NJP158 NTL158 ODH158 OND158 OWZ158 PGV158 PQR158 QAN158 QKJ158 QUF158 REB158 RNX158 RXT158 SHP158 SRL158 TBH158 TLD158 TUZ158 UEV158 UOR158 UYN158 VIJ158 VSF158 WCB158 WLX158 WVT158 JS158:JU158 TO158:TQ158 ADK158:ADM158 ANG158:ANI158 AXC158:AXE158 BGY158:BHA158 BQU158:BQW158 CAQ158:CAS158 CKM158:CKO158 CUI158:CUK158 DEE158:DEG158 DOA158:DOC158 DXW158:DXY158 EHS158:EHU158 ERO158:ERQ158 FBK158:FBM158 FLG158:FLI158 FVC158:FVE158 GEY158:GFA158 GOU158:GOW158 GYQ158:GYS158 HIM158:HIO158 HSI158:HSK158 ICE158:ICG158 IMA158:IMC158 IVW158:IVY158 JFS158:JFU158 JPO158:JPQ158 JZK158:JZM158 KJG158:KJI158 KTC158:KTE158 LCY158:LDA158 LMU158:LMW158 LWQ158:LWS158 MGM158:MGO158 MQI158:MQK158 NAE158:NAG158 NKA158:NKC158 NTW158:NTY158 ODS158:ODU158 ONO158:ONQ158 OXK158:OXM158 PHG158:PHI158 PRC158:PRE158 QAY158:QBA158 QKU158:QKW158 QUQ158:QUS158 REM158:REO158 ROI158:ROK158 RYE158:RYG158 SIA158:SIC158 SRW158:SRY158 TBS158:TBU158 TLO158:TLQ158 TVK158:TVM158 UFG158:UFI158 UPC158:UPE158 UYY158:UZA158 VIU158:VIW158 VSQ158:VSS158 WCM158:WCO158 WMI158:WMK158 WWE158:WWG158 JH158 TD158 Y151:AA167 JH270:JH271 WWE270:WWG271 WMI270:WMK271 WCM270:WCO271 VSQ270:VSS271 VIU270:VIW271 UYY270:UZA271 UPC270:UPE271 UFG270:UFI271 TVK270:TVM271 TLO270:TLQ271 TBS270:TBU271 SRW270:SRY271 SIA270:SIC271 RYE270:RYG271 ROI270:ROK271 REM270:REO271 QUQ270:QUS271 QKU270:QKW271 QAY270:QBA271 PRC270:PRE271 PHG270:PHI271 OXK270:OXM271 ONO270:ONQ271 ODS270:ODU271 NTW270:NTY271 NKA270:NKC271 NAE270:NAG271 MQI270:MQK271 MGM270:MGO271 LWQ270:LWS271 LMU270:LMW271 LCY270:LDA271 KTC270:KTE271 KJG270:KJI271 JZK270:JZM271 JPO270:JPQ271 JFS270:JFU271 IVW270:IVY271 IMA270:IMC271 ICE270:ICG271 HSI270:HSK271 HIM270:HIO271 GYQ270:GYS271 GOU270:GOW271 GEY270:GFA271 FVC270:FVE271 FLG270:FLI271 FBK270:FBM271 ERO270:ERQ271 EHS270:EHU271 DXW270:DXY271 DOA270:DOC271 DEE270:DEG271 CUI270:CUK271 CKM270:CKO271 CAQ270:CAS271 BQU270:BQW271 BGY270:BHA271 AXC270:AXE271 ANG270:ANI271 ADK270:ADM271 TO270:TQ271 JS270:JU271 WVT270:WVT271 WLX270:WLX271 WCB270:WCB271 VSF270:VSF271 VIJ270:VIJ271 UYN270:UYN271 UOR270:UOR271 UEV270:UEV271 TUZ270:TUZ271 TLD270:TLD271 TBH270:TBH271 SRL270:SRL271 SHP270:SHP271 RXT270:RXT271 RNX270:RNX271 REB270:REB271 QUF270:QUF271 QKJ270:QKJ271 QAN270:QAN271 PQR270:PQR271 PGV270:PGV271 OWZ270:OWZ271 OND270:OND271 ODH270:ODH271 NTL270:NTL271 NJP270:NJP271 MZT270:MZT271 MPX270:MPX271 MGB270:MGB271 LWF270:LWF271 LMJ270:LMJ271 LCN270:LCN271 KSR270:KSR271 KIV270:KIV271 JYZ270:JYZ271 JPD270:JPD271 JFH270:JFH271 IVL270:IVL271 ILP270:ILP271 IBT270:IBT271 HRX270:HRX271 HIB270:HIB271 GYF270:GYF271 GOJ270:GOJ271 GEN270:GEN271 FUR270:FUR271 FKV270:FKV271 FAZ270:FAZ271 ERD270:ERD271 EHH270:EHH271 DXL270:DXL271 DNP270:DNP271 DDT270:DDT271 CTX270:CTX271 CKB270:CKB271 CAF270:CAF271 BQJ270:BQJ271 BGN270:BGN271 AWR270:AWR271 AMV270:AMV271 ACZ270:ACZ271 AMV277:AMV278 AWR277:AWR278 BGN277:BGN278 BQJ277:BQJ278 CAF277:CAF278 CKB277:CKB278 CTX277:CTX278 DDT277:DDT278 DNP277:DNP278 DXL277:DXL278 EHH277:EHH278 ERD277:ERD278 FAZ277:FAZ278 FKV277:FKV278 FUR277:FUR278 GEN277:GEN278 GOJ277:GOJ278 GYF277:GYF278 HIB277:HIB278 HRX277:HRX278 IBT277:IBT278 ILP277:ILP278 IVL277:IVL278 JFH277:JFH278 JPD277:JPD278 JYZ277:JYZ278 KIV277:KIV278 KSR277:KSR278 LCN277:LCN278 LMJ277:LMJ278 LWF277:LWF278 MGB277:MGB278 MPX277:MPX278 MZT277:MZT278 NJP277:NJP278 NTL277:NTL278 ODH277:ODH278 OND277:OND278 OWZ277:OWZ278 PGV277:PGV278 PQR277:PQR278 QAN277:QAN278 QKJ277:QKJ278 QUF277:QUF278 REB277:REB278 RNX277:RNX278 RXT277:RXT278 SHP277:SHP278 SRL277:SRL278 TBH277:TBH278 TLD277:TLD278 TUZ277:TUZ278 UEV277:UEV278 UOR277:UOR278 UYN277:UYN278 VIJ277:VIJ278 VSF277:VSF278 WCB277:WCB278 WLX277:WLX278 WVT277:WVT278 JS277:JU278 TO277:TQ278 ADK277:ADM278 ANG277:ANI278 AXC277:AXE278 BGY277:BHA278 BQU277:BQW278 CAQ277:CAS278 CKM277:CKO278 CUI277:CUK278 DEE277:DEG278 DOA277:DOC278 DXW277:DXY278 EHS277:EHU278 ERO277:ERQ278 FBK277:FBM278 FLG277:FLI278 FVC277:FVE278 GEY277:GFA278 GOU277:GOW278 GYQ277:GYS278 HIM277:HIO278 HSI277:HSK278 ICE277:ICG278 IMA277:IMC278 IVW277:IVY278 JFS277:JFU278 JPO277:JPQ278 JZK277:JZM278 KJG277:KJI278 KTC277:KTE278 LCY277:LDA278 LMU277:LMW278 LWQ277:LWS278 MGM277:MGO278 MQI277:MQK278 NAE277:NAG278 NKA277:NKC278 NTW277:NTY278 ODS277:ODU278 ONO277:ONQ278 OXK277:OXM278 PHG277:PHI278 PRC277:PRE278 QAY277:QBA278 QKU277:QKW278 QUQ277:QUS278 REM277:REO278 ROI277:ROK278 RYE277:RYG278 SIA277:SIC278 SRW277:SRY278 TBS277:TBU278 TLO277:TLQ278 TVK277:TVM278 UFG277:UFI278 UPC277:UPE278 UYY277:UZA278 VIU277:VIW278 VSQ277:VSS278 WCM277:WCO278 WMI277:WMK278 WWE277:WWG278 JH277:JH278 TD277:TD278 WWE296:WWG297 WMI296:WMK297 WCM296:WCO297 VSQ296:VSS297 VIU296:VIW297 UYY296:UZA297 UPC296:UPE297 UFG296:UFI297 TVK296:TVM297 TLO296:TLQ297 TBS296:TBU297 SRW296:SRY297 SIA296:SIC297 RYE296:RYG297 ROI296:ROK297 REM296:REO297 QUQ296:QUS297 QKU296:QKW297 QAY296:QBA297 PRC296:PRE297 PHG296:PHI297 OXK296:OXM297 ONO296:ONQ297 ODS296:ODU297 NTW296:NTY297 NKA296:NKC297 NAE296:NAG297 MQI296:MQK297 MGM296:MGO297 LWQ296:LWS297 LMU296:LMW297 LCY296:LDA297 KTC296:KTE297 KJG296:KJI297 JZK296:JZM297 JPO296:JPQ297 JFS296:JFU297 IVW296:IVY297 IMA296:IMC297 ICE296:ICG297 HSI296:HSK297 HIM296:HIO297 GYQ296:GYS297 GOU296:GOW297 GEY296:GFA297 FVC296:FVE297 FLG296:FLI297 FBK296:FBM297 ERO296:ERQ297 EHS296:EHU297 DXW296:DXY297 DOA296:DOC297 DEE296:DEG297 CUI296:CUK297 CKM296:CKO297 CAQ296:CAS297 BQU296:BQW297 BGY296:BHA297 AXC296:AXE297 ANG296:ANI297 ADK296:ADM297 TO296:TQ297 JS296:JU297 WVT296:WVT297 WLX296:WLX297 WCB296:WCB297 VSF296:VSF297 VIJ296:VIJ297 UYN296:UYN297 UOR296:UOR297 UEV296:UEV297 TUZ296:TUZ297 TLD296:TLD297 TBH296:TBH297 SRL296:SRL297 SHP296:SHP297 RXT296:RXT297 RNX296:RNX297 REB296:REB297 QUF296:QUF297 QKJ296:QKJ297 QAN296:QAN297 PQR296:PQR297 PGV296:PGV297 OWZ296:OWZ297 OND296:OND297 ODH296:ODH297 NTL296:NTL297 NJP296:NJP297 MZT296:MZT297 MPX296:MPX297 MGB296:MGB297 LWF296:LWF297 LMJ296:LMJ297 LCN296:LCN297 KSR296:KSR297 KIV296:KIV297 JYZ296:JYZ297 JPD296:JPD297 JFH296:JFH297 IVL296:IVL297 ILP296:ILP297 IBT296:IBT297 HRX296:HRX297 HIB296:HIB297 GYF296:GYF297 GOJ296:GOJ297 GEN296:GEN297 FUR296:FUR297 FKV296:FKV297 FAZ296:FAZ297 ERD296:ERD297 EHH296:EHH297 DXL296:DXL297 DNP296:DNP297 DDT296:DDT297 CTX296:CTX297 CKB296:CKB297 CAF296:CAF297 BQJ296:BQJ297 BGN296:BGN297 AWR296:AWR297 AMV296:AMV297 ACZ296:ACZ297 TD296:TD297 ACZ303:ACZ304 AMV303:AMV304 AWR303:AWR304 BGN303:BGN304 BQJ303:BQJ304 CAF303:CAF304 CKB303:CKB304 CTX303:CTX304 DDT303:DDT304 DNP303:DNP304 DXL303:DXL304 EHH303:EHH304 ERD303:ERD304 FAZ303:FAZ304 FKV303:FKV304 FUR303:FUR304 GEN303:GEN304 GOJ303:GOJ304 GYF303:GYF304 HIB303:HIB304 HRX303:HRX304 IBT303:IBT304 ILP303:ILP304 IVL303:IVL304 JFH303:JFH304 JPD303:JPD304 JYZ303:JYZ304 KIV303:KIV304 KSR303:KSR304 LCN303:LCN304 LMJ303:LMJ304 LWF303:LWF304 MGB303:MGB304 MPX303:MPX304 MZT303:MZT304 NJP303:NJP304 NTL303:NTL304 ODH303:ODH304 OND303:OND304 OWZ303:OWZ304 PGV303:PGV304 PQR303:PQR304 QAN303:QAN304 QKJ303:QKJ304 QUF303:QUF304 REB303:REB304 RNX303:RNX304 RXT303:RXT304 SHP303:SHP304 SRL303:SRL304 TBH303:TBH304 TLD303:TLD304 TUZ303:TUZ304 UEV303:UEV304 UOR303:UOR304 UYN303:UYN304 VIJ303:VIJ304 VSF303:VSF304 WCB303:WCB304 WLX303:WLX304 WVT303:WVT304 JS303:JU304 TO303:TQ304 ADK303:ADM304 ANG303:ANI304 AXC303:AXE304 BGY303:BHA304 BQU303:BQW304 CAQ303:CAS304 CKM303:CKO304 CUI303:CUK304 DEE303:DEG304 DOA303:DOC304 DXW303:DXY304 EHS303:EHU304 ERO303:ERQ304 FBK303:FBM304 FLG303:FLI304 FVC303:FVE304 GEY303:GFA304 GOU303:GOW304 GYQ303:GYS304 HIM303:HIO304 HSI303:HSK304 ICE303:ICG304 IMA303:IMC304 IVW303:IVY304 JFS303:JFU304 JPO303:JPQ304 JZK303:JZM304 KJG303:KJI304 KTC303:KTE304 LCY303:LDA304 LMU303:LMW304 LWQ303:LWS304 MGM303:MGO304 MQI303:MQK304 NAE303:NAG304 NKA303:NKC304 NTW303:NTY304 ODS303:ODU304 ONO303:ONQ304 OXK303:OXM304 PHG303:PHI304 PRC303:PRE304 QAY303:QBA304 QKU303:QKW304 QUQ303:QUS304 REM303:REO304 ROI303:ROK304 RYE303:RYG304 SIA303:SIC304 SRW303:SRY304 TBS303:TBU304 TLO303:TLQ304 TVK303:TVM304 UFG303:UFI304 UPC303:UPE304 UYY303:UZA304 VIU303:VIW304 VSQ303:VSS304 WCM303:WCO304 WMI303:WMK304 WWE303:WWG304 JH303:JH304 WMI310:WMK311 WCM310:WCO311 VSQ310:VSS311 VIU310:VIW311 UYY310:UZA311 UPC310:UPE311 UFG310:UFI311 TVK310:TVM311 TLO310:TLQ311 TBS310:TBU311 SRW310:SRY311 SIA310:SIC311 RYE310:RYG311 ROI310:ROK311 REM310:REO311 QUQ310:QUS311 QKU310:QKW311 QAY310:QBA311 PRC310:PRE311 PHG310:PHI311 OXK310:OXM311 ONO310:ONQ311 ODS310:ODU311 NTW310:NTY311 NKA310:NKC311 NAE310:NAG311 MQI310:MQK311 MGM310:MGO311 LWQ310:LWS311 LMU310:LMW311 LCY310:LDA311 KTC310:KTE311 KJG310:KJI311 JZK310:JZM311 JPO310:JPQ311 JFS310:JFU311 IVW310:IVY311 IMA310:IMC311 ICE310:ICG311 HSI310:HSK311 HIM310:HIO311 GYQ310:GYS311 GOU310:GOW311 GEY310:GFA311 FVC310:FVE311 FLG310:FLI311 FBK310:FBM311 ERO310:ERQ311 EHS310:EHU311 DXW310:DXY311 DOA310:DOC311 DEE310:DEG311 CUI310:CUK311 CKM310:CKO311 CAQ310:CAS311 BQU310:BQW311 BGY310:BHA311 AXC310:AXE311 ANG310:ANI311 ADK310:ADM311 TO310:TQ311 JS310:JU311 WVT310:WVT311 WLX310:WLX311 WCB310:WCB311 VSF310:VSF311 VIJ310:VIJ311 UYN310:UYN311 UOR310:UOR311 UEV310:UEV311 TUZ310:TUZ311 TLD310:TLD311 TBH310:TBH311 SRL310:SRL311 SHP310:SHP311 RXT310:RXT311 RNX310:RNX311 REB310:REB311 QUF310:QUF311 QKJ310:QKJ311 QAN310:QAN311 PQR310:PQR311 PGV310:PGV311 OWZ310:OWZ311 OND310:OND311 ODH310:ODH311 NTL310:NTL311 NJP310:NJP311 MZT310:MZT311 MPX310:MPX311 MGB310:MGB311 LWF310:LWF311 LMJ310:LMJ311 LCN310:LCN311 KSR310:KSR311 KIV310:KIV311 JYZ310:JYZ311 JPD310:JPD311 JFH310:JFH311 IVL310:IVL311 ILP310:ILP311 IBT310:IBT311 HRX310:HRX311 HIB310:HIB311 GYF310:GYF311 GOJ310:GOJ311 GEN310:GEN311 FUR310:FUR311 FKV310:FKV311 FAZ310:FAZ311 ERD310:ERD311 EHH310:EHH311 DXL310:DXL311 DNP310:DNP311 DDT310:DDT311 CTX310:CTX311 CKB310:CKB311 CAF310:CAF311 BQJ310:BQJ311 BGN310:BGN311 AWR310:AWR311 AMV310:AMV311 ACZ310:ACZ311 TD310:TD311 JH310:JH311 TD317:TD318 ACZ317:ACZ318 AMV317:AMV318 AWR317:AWR318 BGN317:BGN318 BQJ317:BQJ318 CAF317:CAF318 CKB317:CKB318 CTX317:CTX318 DDT317:DDT318 DNP317:DNP318 DXL317:DXL318 EHH317:EHH318 ERD317:ERD318 FAZ317:FAZ318 FKV317:FKV318 FUR317:FUR318 GEN317:GEN318 GOJ317:GOJ318 GYF317:GYF318 HIB317:HIB318 HRX317:HRX318 IBT317:IBT318 ILP317:ILP318 IVL317:IVL318 JFH317:JFH318 JPD317:JPD318 JYZ317:JYZ318 KIV317:KIV318 KSR317:KSR318 LCN317:LCN318 LMJ317:LMJ318 LWF317:LWF318 MGB317:MGB318 MPX317:MPX318 MZT317:MZT318 NJP317:NJP318 NTL317:NTL318 ODH317:ODH318 OND317:OND318 OWZ317:OWZ318 PGV317:PGV318 PQR317:PQR318 QAN317:QAN318 QKJ317:QKJ318 QUF317:QUF318 REB317:REB318 RNX317:RNX318 RXT317:RXT318 SHP317:SHP318 SRL317:SRL318 TBH317:TBH318 TLD317:TLD318 TUZ317:TUZ318 UEV317:UEV318 UOR317:UOR318 UYN317:UYN318 VIJ317:VIJ318 VSF317:VSF318 WCB317:WCB318 WLX317:WLX318 WVT317:WVT318 JS317:JU318 TO317:TQ318 ADK317:ADM318 ANG317:ANI318 AXC317:AXE318 BGY317:BHA318 BQU317:BQW318 CAQ317:CAS318 CKM317:CKO318 CUI317:CUK318 DEE317:DEG318 DOA317:DOC318 DXW317:DXY318 EHS317:EHU318 ERO317:ERQ318 FBK317:FBM318 FLG317:FLI318 FVC317:FVE318 GEY317:GFA318 GOU317:GOW318 GYQ317:GYS318 HIM317:HIO318 HSI317:HSK318 ICE317:ICG318 IMA317:IMC318 IVW317:IVY318 JFS317:JFU318 JPO317:JPQ318 JZK317:JZM318 KJG317:KJI318 KTC317:KTE318 LCY317:LDA318 LMU317:LMW318 LWQ317:LWS318 MGM317:MGO318 MQI317:MQK318 NAE317:NAG318 NKA317:NKC318 NTW317:NTY318 ODS317:ODU318 ONO317:ONQ318 OXK317:OXM318 PHG317:PHI318 PRC317:PRE318 QAY317:QBA318 QKU317:QKW318 QUQ317:QUS318 REM317:REO318 ROI317:ROK318 RYE317:RYG318 SIA317:SIC318 SRW317:SRY318 TBS317:TBU318 TLO317:TLQ318 TVK317:TVM318 UFG317:UFI318 UPC317:UPE318 UYY317:UZA318 VIU317:VIW318 VSQ317:VSS318 WCM317:WCO318 WMI317:WMK318 WWE317:WWG318 JH317:JH318 WMI281:WMK281 WCM281:WCO281 VSQ281:VSS281 VIU281:VIW281 UYY281:UZA281 UPC281:UPE281 UFG281:UFI281 TVK281:TVM281 TLO281:TLQ281 TBS281:TBU281 SRW281:SRY281 SIA281:SIC281 RYE281:RYG281 ROI281:ROK281 REM281:REO281 QUQ281:QUS281 QKU281:QKW281 QAY281:QBA281 PRC281:PRE281 PHG281:PHI281 OXK281:OXM281 ONO281:ONQ281 ODS281:ODU281 NTW281:NTY281 NKA281:NKC281 NAE281:NAG281 MQI281:MQK281 MGM281:MGO281 LWQ281:LWS281 LMU281:LMW281 LCY281:LDA281 KTC281:KTE281 KJG281:KJI281 JZK281:JZM281 JPO281:JPQ281 JFS281:JFU281 IVW281:IVY281 IMA281:IMC281 ICE281:ICG281 HSI281:HSK281 HIM281:HIO281 GYQ281:GYS281 GOU281:GOW281 GEY281:GFA281 FVC281:FVE281 FLG281:FLI281 FBK281:FBM281 ERO281:ERQ281 EHS281:EHU281 DXW281:DXY281 DOA281:DOC281 DEE281:DEG281 CUI281:CUK281 CKM281:CKO281 CAQ281:CAS281 BQU281:BQW281 BGY281:BHA281 AXC281:AXE281 ANG281:ANI281 ADK281:ADM281 TO281:TQ281 JS281:JU281 WVT281 WLX281 WCB281 VSF281 VIJ281 UYN281 UOR281 UEV281 TUZ281 TLD281 TBH281 SRL281 SHP281 RXT281 RNX281 REB281 QUF281 QKJ281 QAN281 PQR281 PGV281 OWZ281 OND281 ODH281 NTL281 NJP281 MZT281 MPX281 MGB281 LWF281 LMJ281 LCN281 KSR281 KIV281 JYZ281 JPD281 JFH281 IVL281 ILP281 IBT281 HRX281 HIB281 GYF281 GOJ281 GEN281 FUR281 FKV281 FAZ281 ERD281 EHH281 DXL281 DNP281 DDT281 CTX281 CKB281 CAF281 BQJ281 BGN281 AWR281 AMV281 ACZ281 TD281 JH281 WWE281:WWG281 WWE284:WWG284 JH284 TD284 ACZ284 AMV284 AWR284 BGN284 BQJ284 CAF284 CKB284 CTX284 DDT284 DNP284 DXL284 EHH284 ERD284 FAZ284 FKV284 FUR284 GEN284 GOJ284 GYF284 HIB284 HRX284 IBT284 ILP284 IVL284 JFH284 JPD284 JYZ284 KIV284 KSR284 LCN284 LMJ284 LWF284 MGB284 MPX284 MZT284 NJP284 NTL284 ODH284 OND284 OWZ284 PGV284 PQR284 QAN284 QKJ284 QUF284 REB284 RNX284 RXT284 SHP284 SRL284 TBH284 TLD284 TUZ284 UEV284 UOR284 UYN284 VIJ284 VSF284 WCB284 WLX284 WVT284 JS284:JU284 TO284:TQ284 ADK284:ADM284 ANG284:ANI284 AXC284:AXE284 BGY284:BHA284 BQU284:BQW284 CAQ284:CAS284 CKM284:CKO284 CUI284:CUK284 DEE284:DEG284 DOA284:DOC284 DXW284:DXY284 EHS284:EHU284 ERO284:ERQ284 FBK284:FBM284 FLG284:FLI284 FVC284:FVE284 GEY284:GFA284 GOU284:GOW284 GYQ284:GYS284 HIM284:HIO284 HSI284:HSK284 ICE284:ICG284 IMA284:IMC284 IVW284:IVY284 JFS284:JFU284 JPO284:JPQ284 JZK284:JZM284 KJG284:KJI284 KTC284:KTE284 LCY284:LDA284 LMU284:LMW284 LWQ284:LWS284 MGM284:MGO284 MQI284:MQK284 NAE284:NAG284 NKA284:NKC284 NTW284:NTY284 ODS284:ODU284 ONO284:ONQ284 OXK284:OXM284 PHG284:PHI284 PRC284:PRE284 QAY284:QBA284 QKU284:QKW284 QUQ284:QUS284 REM284:REO284 ROI284:ROK284 RYE284:RYG284 SIA284:SIC284 SRW284:SRY284 TBS284:TBU284 TLO284:TLQ284 TVK284:TVM284 UFG284:UFI284 UPC284:UPE284 UYY284:UZA284 VIU284:VIW284 VSQ284:VSS284 WCM284:WCO284 WMI284:WMK284 WCM287:WCO287 VSQ287:VSS287 VIU287:VIW287 UYY287:UZA287 UPC287:UPE287 UFG287:UFI287 TVK287:TVM287 TLO287:TLQ287 TBS287:TBU287 SRW287:SRY287 SIA287:SIC287 RYE287:RYG287 ROI287:ROK287 REM287:REO287 QUQ287:QUS287 QKU287:QKW287 QAY287:QBA287 PRC287:PRE287 PHG287:PHI287 OXK287:OXM287 ONO287:ONQ287 ODS287:ODU287 NTW287:NTY287 NKA287:NKC287 NAE287:NAG287 MQI287:MQK287 MGM287:MGO287 LWQ287:LWS287 LMU287:LMW287 LCY287:LDA287 KTC287:KTE287 KJG287:KJI287 JZK287:JZM287 JPO287:JPQ287 JFS287:JFU287 IVW287:IVY287 IMA287:IMC287 ICE287:ICG287 HSI287:HSK287 HIM287:HIO287 GYQ287:GYS287 GOU287:GOW287 GEY287:GFA287 FVC287:FVE287 FLG287:FLI287 FBK287:FBM287 ERO287:ERQ287 EHS287:EHU287 DXW287:DXY287 DOA287:DOC287 DEE287:DEG287 CUI287:CUK287 CKM287:CKO287 CAQ287:CAS287 BQU287:BQW287 BGY287:BHA287 AXC287:AXE287 ANG287:ANI287 ADK287:ADM287 TO287:TQ287 JS287:JU287 WVT287 WLX287 WCB287 VSF287 VIJ287 UYN287 UOR287 UEV287 TUZ287 TLD287 TBH287 SRL287 SHP287 RXT287 RNX287 REB287 QUF287 QKJ287 QAN287 PQR287 PGV287 OWZ287 OND287 ODH287 NTL287 NJP287 MZT287 MPX287 MGB287 LWF287 LMJ287 LCN287 KSR287 KIV287 JYZ287 JPD287 JFH287 IVL287 ILP287 IBT287 HRX287 HIB287 GYF287 GOJ287 GEN287 FUR287 FKV287 FAZ287 ERD287 EHH287 DXL287 DNP287 DDT287 CTX287 CKB287 CAF287 BQJ287 BGN287 AWR287 AMV287 ACZ287 TD287 JH287 WMI287:WMK287 WWE287:WWG287 WMI290:WMK290 VSQ368:VSS927 WWE290:WWG290 JH290 TD290 ACZ290 AMV290 AWR290 BGN290 BQJ290 CAF290 CKB290 CTX290 DDT290 DNP290 DXL290 EHH290 ERD290 FAZ290 FKV290 FUR290 GEN290 GOJ290 GYF290 HIB290 HRX290 IBT290 ILP290 IVL290 JFH290 JPD290 JYZ290 KIV290 KSR290 LCN290 LMJ290 LWF290 MGB290 MPX290 MZT290 NJP290 NTL290 ODH290 OND290 OWZ290 PGV290 PQR290 QAN290 QKJ290 QUF290 REB290 RNX290 RXT290 SHP290 SRL290 TBH290 TLD290 TUZ290 UEV290 UOR290 UYN290 VIJ290 VSF290 WCB290 WLX290 WVT290 JS290:JU290 TO290:TQ290 ADK290:ADM290 ANG290:ANI290 AXC290:AXE290 BGY290:BHA290 BQU290:BQW290 CAQ290:CAS290 CKM290:CKO290 CUI290:CUK290 DEE290:DEG290 DOA290:DOC290 DXW290:DXY290 EHS290:EHU290 ERO290:ERQ290 FBK290:FBM290 FLG290:FLI290 FVC290:FVE290 GEY290:GFA290 GOU290:GOW290 GYQ290:GYS290 HIM290:HIO290 HSI290:HSK290 ICE290:ICG290 IMA290:IMC290 IVW290:IVY290 JFS290:JFU290 JPO290:JPQ290 JZK290:JZM290 KJG290:KJI290 KTC290:KTE290 LCY290:LDA290 LMU290:LMW290 LWQ290:LWS290 MGM290:MGO290 MQI290:MQK290 NAE290:NAG290 NKA290:NKC290 NTW290:NTY290 ODS290:ODU290 ONO290:ONQ290 OXK290:OXM290 PHG290:PHI290 PRC290:PRE290 QAY290:QBA290 QKU290:QKW290 QUQ290:QUS290 REM290:REO290 ROI290:ROK290 RYE290:RYG290 SIA290:SIC290 SRW290:SRY290 TBS290:TBU290 TLO290:TLQ290 TVK290:TVM290 UFG290:UFI290 UPC290:UPE290 UYY290:UZA290 VIU290:VIW290 VSQ290:VSS290 WCM290:WCO290 N336:N338 N151:N167 TD270:TD271 VIU339:VIW340 UYY339:UZA340 UPC339:UPE340 UFG339:UFI340 TVK339:TVM340 TLO339:TLQ340 TBS339:TBU340 SRW339:SRY340 SIA339:SIC340 RYE339:RYG340 ROI339:ROK340 REM339:REO340 QUQ339:QUS340 QKU339:QKW340 QAY339:QBA340 PRC339:PRE340 PHG339:PHI340 OXK339:OXM340 ONO339:ONQ340 ODS339:ODU340 NTW339:NTY340 NKA339:NKC340 NAE339:NAG340 MQI339:MQK340 MGM339:MGO340 LWQ339:LWS340 LMU339:LMW340 LCY339:LDA340 KTC339:KTE340 KJG339:KJI340 JZK339:JZM340 JPO339:JPQ340 JFS339:JFU340 IVW339:IVY340 IMA339:IMC340 ICE339:ICG340 HSI339:HSK340 HIM339:HIO340 GYQ339:GYS340 GOU339:GOW340 GEY339:GFA340 FVC339:FVE340 FLG339:FLI340 FBK339:FBM340 ERO339:ERQ340 EHS339:EHU340 DXW339:DXY340 DOA339:DOC340 DEE339:DEG340 CUI339:CUK340 CKM339:CKO340 CAQ339:CAS340 BQU339:BQW340 BGY339:BHA340 AXC339:AXE340 ANG339:ANI340 ADK339:ADM340 TO339:TQ340 JS339:JU340 WVT339:WVT340 WLX339:WLX340 WCB339:WCB340 VSF339:VSF340 VIJ339:VIJ340 UYN339:UYN340 UOR339:UOR340 UEV339:UEV340 TUZ339:TUZ340 TLD339:TLD340 TBH339:TBH340 SRL339:SRL340 SHP339:SHP340 RXT339:RXT340 RNX339:RNX340 REB339:REB340 QUF339:QUF340 QKJ339:QKJ340 QAN339:QAN340 PQR339:PQR340 PGV339:PGV340 OWZ339:OWZ340 OND339:OND340 ODH339:ODH340 NTL339:NTL340 NJP339:NJP340 MZT339:MZT340 MPX339:MPX340 MGB339:MGB340 LWF339:LWF340 LMJ339:LMJ340 LCN339:LCN340 KSR339:KSR340 KIV339:KIV340 JYZ339:JYZ340 JPD339:JPD340 JFH339:JFH340 IVL339:IVL340 ILP339:ILP340 IBT339:IBT340 HRX339:HRX340 HIB339:HIB340 GYF339:GYF340 GOJ339:GOJ340 GEN339:GEN340 FUR339:FUR340 FKV339:FKV340 FAZ339:FAZ340 ERD339:ERD340 EHH339:EHH340 DXL339:DXL340 DNP339:DNP340 DDT339:DDT340 CTX339:CTX340 CKB339:CKB340 CAF339:CAF340 BQJ339:BQJ340 BGN339:BGN340 AWR339:AWR340 AMV339:AMV340 ACZ339:ACZ340 TD339:TD340 JH339:JH340 WWE339:WWG340 WMI339:WMK340 Y338:Z341 WCM339:WCO340 WLZ356:WLZ363 WMI349:WMK350 WWE349:WWG350 JH349:JH350 TD349:TD350 ACZ349:ACZ350 AMV349:AMV350 AWR349:AWR350 BGN349:BGN350 BQJ349:BQJ350 CAF349:CAF350 CKB349:CKB350 CTX349:CTX350 DDT349:DDT350 DNP349:DNP350 DXL349:DXL350 EHH349:EHH350 ERD349:ERD350 FAZ349:FAZ350 FKV349:FKV350 FUR349:FUR350 GEN349:GEN350 GOJ349:GOJ350 GYF349:GYF350 HIB349:HIB350 HRX349:HRX350 IBT349:IBT350 ILP349:ILP350 IVL349:IVL350 JFH349:JFH350 JPD349:JPD350 JYZ349:JYZ350 KIV349:KIV350 KSR349:KSR350 LCN349:LCN350 LMJ349:LMJ350 LWF349:LWF350 MGB349:MGB350 MPX349:MPX350 MZT349:MZT350 NJP349:NJP350 NTL349:NTL350 ODH349:ODH350 OND349:OND350 OWZ349:OWZ350 PGV349:PGV350 PQR349:PQR350 QAN349:QAN350 QKJ349:QKJ350 QUF349:QUF350 REB349:REB350 RNX349:RNX350 RXT349:RXT350 SHP349:SHP350 SRL349:SRL350 TBH349:TBH350 TLD349:TLD350 TUZ349:TUZ350 UEV349:UEV350 UOR349:UOR350 UYN349:UYN350 VIJ349:VIJ350 VSF349:VSF350 WCB349:WCB350 WLX349:WLX350 WVT349:WVT350 JS349:JU350 TO349:TQ350 ADK349:ADM350 ANG349:ANI350 AXC349:AXE350 BGY349:BHA350 BQU349:BQW350 CAQ349:CAS350 CKM349:CKO350 CUI349:CUK350 DEE349:DEG350 DOA349:DOC350 DXW349:DXY350 EHS349:EHU350 ERO349:ERQ350 FBK349:FBM350 FLG349:FLI350 FVC349:FVE350 GEY349:GFA350 GOU349:GOW350 GYQ349:GYS350 HIM349:HIO350 HSI349:HSK350 ICE349:ICG350 IMA349:IMC350 IVW349:IVY350 JFS349:JFU350 JPO349:JPQ350 JZK349:JZM350 KJG349:KJI350 KTC349:KTE350 LCY349:LDA350 LMU349:LMW350 LWQ349:LWS350 MGM349:MGO350 MQI349:MQK350 NAE349:NAG350 NKA349:NKC350 NTW349:NTY350 ODS349:ODU350 ONO349:ONQ350 OXK349:OXM350 PHG349:PHI350 PRC349:PRE350 QAY349:QBA350 QKU349:QKW350 QUQ349:QUS350 REM349:REO350 ROI349:ROK350 RYE349:RYG350 SIA349:SIC350 SRW349:SRY350 TBS349:TBU350 TLO349:TLQ350 TVK349:TVM350 UFG349:UFI350 UPC349:UPE350 UYY349:UZA350 VIU349:VIW350 VSQ349:VSS350 WCM349:WCO350 VIU353:VIW354 UYY353:UZA354 UPC353:UPE354 UFG353:UFI354 TVK353:TVM354 TLO353:TLQ354 TBS353:TBU354 SRW353:SRY354 SIA353:SIC354 RYE353:RYG354 ROI353:ROK354 REM353:REO354 QUQ353:QUS354 QKU353:QKW354 QAY353:QBA354 PRC353:PRE354 PHG353:PHI354 OXK353:OXM354 ONO353:ONQ354 ODS353:ODU354 NTW353:NTY354 NKA353:NKC354 NAE353:NAG354 MQI353:MQK354 MGM353:MGO354 LWQ353:LWS354 LMU353:LMW354 LCY353:LDA354 KTC353:KTE354 KJG353:KJI354 JZK353:JZM354 JPO353:JPQ354 JFS353:JFU354 IVW353:IVY354 IMA353:IMC354 ICE353:ICG354 HSI353:HSK354 HIM353:HIO354 GYQ353:GYS354 GOU353:GOW354 GEY353:GFA354 FVC353:FVE354 FLG353:FLI354 FBK353:FBM354 ERO353:ERQ354 EHS353:EHU354 DXW353:DXY354 DOA353:DOC354 DEE353:DEG354 CUI353:CUK354 CKM353:CKO354 CAQ353:CAS354 BQU353:BQW354 BGY353:BHA354 AXC353:AXE354 ANG353:ANI354 ADK353:ADM354 TO353:TQ354 JS353:JU354 WVT353:WVT354 WLX353:WLX354 WCB353:WCB354 VSF353:VSF354 VIJ353:VIJ354 UYN353:UYN354 UOR353:UOR354 UEV353:UEV354 TUZ353:TUZ354 TLD353:TLD354 TBH353:TBH354 SRL353:SRL354 SHP353:SHP354 RXT353:RXT354 RNX353:RNX354 REB353:REB354 QUF353:QUF354 QKJ353:QKJ354 QAN353:QAN354 PQR353:PQR354 PGV353:PGV354 OWZ353:OWZ354 OND353:OND354 ODH353:ODH354 NTL353:NTL354 NJP353:NJP354 MZT353:MZT354 MPX353:MPX354 MGB353:MGB354 LWF353:LWF354 LMJ353:LMJ354 LCN353:LCN354 KSR353:KSR354 KIV353:KIV354 JYZ353:JYZ354 JPD353:JPD354 JFH353:JFH354 IVL353:IVL354 ILP353:ILP354 IBT353:IBT354 HRX353:HRX354 HIB353:HIB354 GYF353:GYF354 GOJ353:GOJ354 GEN353:GEN354 FUR353:FUR354 FKV353:FKV354 FAZ353:FAZ354 ERD353:ERD354 EHH353:EHH354 DXL353:DXL354 DNP353:DNP354 DDT353:DDT354 CTX353:CTX354 CKB353:CKB354 CAF353:CAF354 BQJ353:BQJ354 BGN353:BGN354 AWR353:AWR354 AMV353:AMV354 ACZ353:ACZ354 TD353:TD354 JH353:JH354 WWE353:WWG354 WMI353:WMK354 WCM353:WCO354 WCM345:WCO346 WCM368:WCO927 WMI345:WMK346 WWE345:WWG346 WMI368:WMK927 JH345:JH346 WWE368:WWG927 TD345:TD346 JH368:JH927 ACZ345:ACZ346 TD368:TD927 AMV345:AMV346 ACZ368:ACZ927 AWR345:AWR346 AMV368:AMV927 BGN345:BGN346 AWR368:AWR927 BQJ345:BQJ346 BGN368:BGN927 CAF345:CAF346 BQJ368:BQJ927 CKB345:CKB346 CAF368:CAF927 CTX345:CTX346 CKB368:CKB927 DDT345:DDT346 CTX368:CTX927 DNP345:DNP346 DDT368:DDT927 DXL345:DXL346 DNP368:DNP927 EHH345:EHH346 DXL368:DXL927 ERD345:ERD346 EHH368:EHH927 FAZ345:FAZ346 ERD368:ERD927 FKV345:FKV346 FAZ368:FAZ927 FUR345:FUR346 FKV368:FKV927 GEN345:GEN346 FUR368:FUR927 GOJ345:GOJ346 GEN368:GEN927 GYF345:GYF346 GOJ368:GOJ927 HIB345:HIB346 GYF368:GYF927 HRX345:HRX346 HIB368:HIB927 IBT345:IBT346 HRX368:HRX927 ILP345:ILP346 IBT368:IBT927 IVL345:IVL346 ILP368:ILP927 JFH345:JFH346 IVL368:IVL927 JPD345:JPD346 JFH368:JFH927 JYZ345:JYZ346 JPD368:JPD927 KIV345:KIV346 JYZ368:JYZ927 KSR345:KSR346 KIV368:KIV927 LCN345:LCN346 KSR368:KSR927 LMJ345:LMJ346 LCN368:LCN927 LWF345:LWF346 LMJ368:LMJ927 MGB345:MGB346 LWF368:LWF927 MPX345:MPX346 MGB368:MGB927 MZT345:MZT346 MPX368:MPX927 NJP345:NJP346 MZT368:MZT927 NTL345:NTL346 NJP368:NJP927 ODH345:ODH346 NTL368:NTL927 OND345:OND346 ODH368:ODH927 OWZ345:OWZ346 OND368:OND927 PGV345:PGV346 OWZ368:OWZ927 PQR345:PQR346 PGV368:PGV927 QAN345:QAN346 PQR368:PQR927 QKJ345:QKJ346 QAN368:QAN927 QUF345:QUF346 QKJ368:QKJ927 REB345:REB346 QUF368:QUF927 RNX345:RNX346 REB368:REB927 RXT345:RXT346 RNX368:RNX927 SHP345:SHP346 RXT368:RXT927 SRL345:SRL346 SHP368:SHP927 TBH345:TBH346 SRL368:SRL927 TLD345:TLD346 TBH368:TBH927 TUZ345:TUZ346 TLD368:TLD927 UEV345:UEV346 TUZ368:TUZ927 UOR345:UOR346 UEV368:UEV927 UYN345:UYN346 UOR368:UOR927 VIJ345:VIJ346 UYN368:UYN927 VSF345:VSF346 VIJ368:VIJ927 WCB345:WCB346 VSF368:VSF927 WLX345:WLX346 WCB368:WCB927 WVT345:WVT346 WLX368:WLX927 JS345:JU346 WVT368:WVT927 TO345:TQ346 JS368:JU927 ADK345:ADM346 TO368:TQ927 ANG345:ANI346 ADK368:ADM927 AXC345:AXE346 ANG368:ANI927 BGY345:BHA346 AXC368:AXE927 BQU345:BQW346 BGY368:BHA927 CAQ345:CAS346 BQU368:BQW927 CKM345:CKO346 CAQ368:CAS927 CUI345:CUK346 CKM368:CKO927 DEE345:DEG346 CUI368:CUK927 DOA345:DOC346 DEE368:DEG927 DXW345:DXY346 DOA368:DOC927 EHS345:EHU346 DXW368:DXY927 ERO345:ERQ346 EHS368:EHU927 FBK345:FBM346 ERO368:ERQ927 FLG345:FLI346 FBK368:FBM927 FVC345:FVE346 FLG368:FLI927 GEY345:GFA346 FVC368:FVE927 GOU345:GOW346 GEY368:GFA927 GYQ345:GYS346 GOU368:GOW927 HIM345:HIO346 GYQ368:GYS927 HSI345:HSK346 HIM368:HIO927 ICE345:ICG346 HSI368:HSK927 IMA345:IMC346 ICE368:ICG927 IVW345:IVY346 IMA368:IMC927 JFS345:JFU346 IVW368:IVY927 JPO345:JPQ346 JFS368:JFU927 JZK345:JZM346 JPO368:JPQ927 KJG345:KJI346 JZK368:JZM927 KTC345:KTE346 KJG368:KJI927 LCY345:LDA346 KTC368:KTE927 LMU345:LMW346 LCY368:LDA927 LWQ345:LWS346 LMU368:LMW927 MGM345:MGO346 LWQ368:LWS927 MQI345:MQK346 MGM368:MGO927 NAE345:NAG346 MQI368:MQK927 NKA345:NKC346 NAE368:NAG927 NTW345:NTY346 NKA368:NKC927 ODS345:ODU346 NTW368:NTY927 ONO345:ONQ346 ODS368:ODU927 OXK345:OXM346 ONO368:ONQ927 PHG345:PHI346 OXK368:OXM927 PRC345:PRE346 PHG368:PHI927 QAY345:QBA346 PRC368:PRE927 QKU345:QKW346 QAY368:QBA927 QUQ345:QUS346 QKU368:QKW927 REM345:REO346 QUQ368:QUS927 ROI345:ROK346 REM368:REO927 RYE345:RYG346 ROI368:ROK927 SIA345:SIC346 RYE368:RYG927 SRW345:SRY346 SIA368:SIC927 TBS345:TBU346 SRW368:SRY927 TLO345:TLQ346 TBS368:TBU927 TVK345:TVM346 TLO368:TLQ927 UFG345:UFI346 TVK368:TVM927 UPC345:UPE346 UFG368:UFI927 UYY345:UZA346 UPC368:UPE927 VIU345:VIW346 UYY368:UZA927 VSQ345:VSS346 VIU368:VIW927 WCI341:WCK341 WWE310:WWG311 TD303:TD304 JH296:JH297 ACZ277:ACZ278 AMK139:AMK142 Y344:Z355 ADB356:ADB363 TF356:TF363 JJ356:JJ363 WWG356:WWI363 WMK356:WMM363 WCO356:WCQ363 VSS356:VSU363 VIW356:VIY363 UZA356:UZC363 UPE356:UPG363 UFI356:UFK363 TVM356:TVO363 TLQ356:TLS363 TBU356:TBW363 SRY356:SSA363 SIC356:SIE363 RYG356:RYI363 ROK356:ROM363 REO356:REQ363 QUS356:QUU363 QKW356:QKY363 QBA356:QBC363 PRE356:PRG363 PHI356:PHK363 OXM356:OXO363 ONQ356:ONS363 ODU356:ODW363 NTY356:NUA363 NKC356:NKE363 NAG356:NAI363 MQK356:MQM363 MGO356:MGQ363 LWS356:LWU363 LMW356:LMY363 LDA356:LDC363 KTE356:KTG363 KJI356:KJK363 JZM356:JZO363 JPQ356:JPS363 JFU356:JFW363 IVY356:IWA363 IMC356:IME363 ICG356:ICI363 HSK356:HSM363 HIO356:HIQ363 GYS356:GYU363 GOW356:GOY363 GFA356:GFC363 FVE356:FVG363 FLI356:FLK363 FBM356:FBO363 ERQ356:ERS363 EHU356:EHW363 DXY356:DYA363 DOC356:DOE363 DEG356:DEI363 CUK356:CUM363 CKO356:CKQ363 CAS356:CAU363 BQW356:BQY363 BHA356:BHC363 AXE356:AXG363 ANI356:ANK363 ADM356:ADO363 TQ356:TS363 JU356:JW363 WVV356:WVV363 WCD356:WCD363 VSH356:VSH363 VIL356:VIL363 UYP356:UYP363 UOT356:UOT363 UEX356:UEX363 TVB356:TVB363 TLF356:TLF363 TBJ356:TBJ363 SRN356:SRN363 SHR356:SHR363 RXV356:RXV363 RNZ356:RNZ363 RED356:RED363 QUH356:QUH363 QKL356:QKL363 QAP356:QAP363 PQT356:PQT363 PGX356:PGX363 OXB356:OXB363 ONF356:ONF363 ODJ356:ODJ363 NTN356:NTN363 NJR356:NJR363 MZV356:MZV363 MPZ356:MPZ363 MGD356:MGD363 LWH356:LWH363 LML356:LML363 LCP356:LCP363 KST356:KST363 KIX356:KIX363 JZB356:JZB363 JPF356:JPF363 JFJ356:JFJ363 IVN356:IVN363 ILR356:ILR363 IBV356:IBV363 HRZ356:HRZ363 HID356:HID363 GYH356:GYH363 GOL356:GOL363 GEP356:GEP363 FUT356:FUT363 FKX356:FKX363 FBB356:FBB363 ERF356:ERF363 EHJ356:EHJ363 DXN356:DXN363 DNR356:DNR363 DDV356:DDV363 CTZ356:CTZ363 CKD356:CKD363 CAH356:CAH363 BQL356:BQL363 BGP356:BGP363 AWT356:AWT363 N340:N344 VSQ339:VSS340 VSM341:VSO341 VIQ341:VIS341 UYU341:UYW341 UOY341:UPA341 UFC341:UFE341 TVG341:TVI341 TLK341:TLM341 TBO341:TBQ341 SRS341:SRU341 SHW341:SHY341 RYA341:RYC341 ROE341:ROG341 REI341:REK341 QUM341:QUO341 QKQ341:QKS341 QAU341:QAW341 PQY341:PRA341 PHC341:PHE341 OXG341:OXI341 ONK341:ONM341 ODO341:ODQ341 NTS341:NTU341 NJW341:NJY341 NAA341:NAC341 MQE341:MQG341 MGI341:MGK341 LWM341:LWO341 LMQ341:LMS341 LCU341:LCW341 KSY341:KTA341 KJC341:KJE341 JZG341:JZI341 JPK341:JPM341 JFO341:JFQ341 IVS341:IVU341 ILW341:ILY341 ICA341:ICC341 HSE341:HSG341 HII341:HIK341 GYM341:GYO341 GOQ341:GOS341 GEU341:GEW341 FUY341:FVA341 FLC341:FLE341 FBG341:FBI341 ERK341:ERM341 EHO341:EHQ341 DXS341:DXU341 DNW341:DNY341 DEA341:DEC341 CUE341:CUG341 CKI341:CKK341 CAM341:CAO341 BQQ341:BQS341 BGU341:BGW341 AWY341:AXA341 ANC341:ANE341 ADG341:ADI341 TK341:TM341 JO341:JQ341 WWA341:WWC341 WME341:WMG341 N346:N348 WCI347:WCK347 VSM347:VSO347 VIQ347:VIS347 UYU347:UYW347 UOY347:UPA347 UFC347:UFE347 TVG347:TVI347 TLK347:TLM347 TBO347:TBQ347 SRS347:SRU347 SHW347:SHY347 RYA347:RYC347 ROE347:ROG347 REI347:REK347 QUM347:QUO347 QKQ347:QKS347 QAU347:QAW347 PQY347:PRA347 PHC347:PHE347 OXG347:OXI347 ONK347:ONM347 ODO347:ODQ347 NTS347:NTU347 NJW347:NJY347 NAA347:NAC347 MQE347:MQG347 MGI347:MGK347 LWM347:LWO347 LMQ347:LMS347 LCU347:LCW347 KSY347:KTA347 KJC347:KJE347 JZG347:JZI347 JPK347:JPM347 JFO347:JFQ347 IVS347:IVU347 ILW347:ILY347 ICA347:ICC347 HSE347:HSG347 HII347:HIK347 GYM347:GYO347 GOQ347:GOS347 GEU347:GEW347 FUY347:FVA347 FLC347:FLE347 FBG347:FBI347 ERK347:ERM347 EHO347:EHQ347 DXS347:DXU347 DNW347:DNY347 DEA347:DEC347 CUE347:CUG347 CKI347:CKK347 CAM347:CAO347 BQQ347:BQS347 BGU347:BGW347 AWY347:AXA347 ANC347:ANE347 ADG347:ADI347 TK347:TM347 JO347:JQ347 WVP347 WLT347 WBX347 VSB347 VIF347 UYJ347 UON347 UER347 TUV347 TKZ347 TBD347 SRH347 SHL347 RXP347 RNT347 RDX347 QUB347 QKF347 QAJ347 PQN347 PGR347 OWV347 OMZ347 ODD347 NTH347 NJL347 MZP347 MPT347 MFX347 LWB347 LMF347 LCJ347 KSN347 KIR347 JYV347 JOZ347 JFD347 IVH347 ILL347 IBP347 HRT347 HHX347 GYB347 GOF347 GEJ347 FUN347 FKR347 FAV347 EQZ347 EHD347 DXH347 DNL347 DDP347 CTT347 CJX347 CAB347 BQF347 BGJ347 AWN347 AMR347 ACV347 SZ347 JD347 WWA347:WWC347 WME347:WMG347 WCI351:WCK351 N350:N352 VSM351:VSO351 VIQ351:VIS351 UYU351:UYW351 UOY351:UPA351 UFC351:UFE351 TVG351:TVI351 TLK351:TLM351 TBO351:TBQ351 SRS351:SRU351 SHW351:SHY351 RYA351:RYC351 ROE351:ROG351 REI351:REK351 QUM351:QUO351 QKQ351:QKS351 QAU351:QAW351 PQY351:PRA351 PHC351:PHE351 OXG351:OXI351 ONK351:ONM351 ODO351:ODQ351 NTS351:NTU351 NJW351:NJY351 NAA351:NAC351 MQE351:MQG351 MGI351:MGK351 LWM351:LWO351 LMQ351:LMS351 LCU351:LCW351 KSY351:KTA351 KJC351:KJE351 JZG351:JZI351 JPK351:JPM351 JFO351:JFQ351 IVS351:IVU351 ILW351:ILY351 ICA351:ICC351 HSE351:HSG351 HII351:HIK351 GYM351:GYO351 GOQ351:GOS351 GEU351:GEW351 FUY351:FVA351 FLC351:FLE351 FBG351:FBI351 ERK351:ERM351 EHO351:EHQ351 DXS351:DXU351 DNW351:DNY351 DEA351:DEC351 CUE351:CUG351 CKI351:CKK351 CAM351:CAO351 BQQ351:BQS351 BGU351:BGW351 AWY351:AXA351 ANC351:ANE351 ADG351:ADI351 TK351:TM351 JO351:JQ351 WVP351 WLT351 WBX351 VSB351 VIF351 UYJ351 UON351 UER351 TUV351 TKZ351 TBD351 SRH351 SHL351 RXP351 RNT351 RDX351 QUB351 QKF351 QAJ351 PQN351 PGR351 OWV351 OMZ351 ODD351 NTH351 NJL351 MZP351 MPT351 MFX351 LWB351 LMF351 LCJ351 KSN351 KIR351 JYV351 JOZ351 JFD351 IVH351 ILL351 IBP351 HRT351 HHX351 GYB351 GOF351 GEJ351 FUN351 FKR351 FAV351 EQZ351 EHD351 DXH351 DNL351 DDP351 CTT351 CJX351 CAB351 BQF351 BGJ351 AWN351 AMR351 ACV351 SZ351 JD351 WWA351:WWC351 WME351:WMG351 WCI355:WCK355 VSQ353:VSS354 VSM355:VSO355 VIQ355:VIS355 UYU355:UYW355 UOY355:UPA355 UFC355:UFE355 TVG355:TVI355 TLK355:TLM355 TBO355:TBQ355 SRS355:SRU355 SHW355:SHY355 RYA355:RYC355 ROE355:ROG355 REI355:REK355 QUM355:QUO355 QKQ355:QKS355 QAU355:QAW355 PQY355:PRA355 PHC355:PHE355 OXG355:OXI355 ONK355:ONM355 ODO355:ODQ355 NTS355:NTU355 NJW355:NJY355 NAA355:NAC355 MQE355:MQG355 MGI355:MGK355 LWM355:LWO355 LMQ355:LMS355 LCU355:LCW355 KSY355:KTA355 KJC355:KJE355 JZG355:JZI355 JPK355:JPM355 JFO355:JFQ355 IVS355:IVU355 ILW355:ILY355 ICA355:ICC355 HSE355:HSG355 HII355:HIK355 GYM355:GYO355 GOQ355:GOS355 GEU355:GEW355 FUY355:FVA355 FLC355:FLE355 FBG355:FBI355 ERK355:ERM355 EHO355:EHQ355 DXS355:DXU355 DNW355:DNY355 DEA355:DEC355 CUE355:CUG355 CKI355:CKK355 CAM355:CAO355 BQQ355:BQS355 BGU355:BGW355 AWY355:AXA355 ANC355:ANE355 ADG355:ADI355 TK355:TM355 JO355:JQ355 WVP355 WLT355 WBX355 VSB355 VIF355 UYJ355 UON355 UER355 TUV355 TKZ355 TBD355 SRH355 SHL355 RXP355 RNT355 RDX355 QUB355 QKF355 QAJ355 PQN355 PGR355 OWV355 OMZ355 ODD355 NTH355 NJL355 MZP355 MPT355 MFX355 LWB355 LMF355 LCJ355 KSN355 KIR355 JYV355 JOZ355 JFD355 IVH355 ILL355 IBP355 HRT355 HHX355 GYB355 GOF355 GEJ355 FUN355 FKR355 FAV355 EQZ355 EHD355 DXH355 DNL355 DDP355 CTT355 CJX355 CAB355 BQF355 BGJ355 AWN355 AMR355 ACV355 SZ355 JD355 WWA355:WWC355 WME355:WMG355 N354:N927 Y356:AA927 Y244:Y255 Y256:Z318 N242:N287 TD262:TD263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Листы</vt:lpstr>
      </vt:variant>
      <vt:variant>
        <vt:i4>1</vt:i4>
      </vt:variant>
    </vt:vector>
  </HeadingPairs>
  <TitlesOfParts>
    <vt:vector size="1" baseType="lpstr">
      <vt:lpstr>ДПЗ 19-23 с 20 изм.и доп</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Тусипкалиева Айгуль Мугиевна</cp:lastModifiedBy>
  <dcterms:created xsi:type="dcterms:W3CDTF">2017-05-02T05:10:22Z</dcterms:created>
  <dcterms:modified xsi:type="dcterms:W3CDTF">2020-09-17T06:52:46Z</dcterms:modified>
</cp:coreProperties>
</file>