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4370" windowHeight="12360"/>
  </bookViews>
  <sheets>
    <sheet name="товары, работы и услуги" sheetId="4" r:id="rId1"/>
  </sheets>
  <definedNames>
    <definedName name="_xlnm._FilterDatabase" localSheetId="0" hidden="1">'товары, работы и услуги'!$A$8:$AA$14</definedName>
    <definedName name="_xlnm.Print_Titles" localSheetId="0">'товары, работы и услуги'!$7:$7</definedName>
    <definedName name="_xlnm.Print_Area" localSheetId="0">'товары, работы и услуги'!$A$1:$AA$90</definedName>
  </definedNames>
  <calcPr calcId="144525"/>
  <fileRecoveryPr autoRecover="0"/>
</workbook>
</file>

<file path=xl/calcChain.xml><?xml version="1.0" encoding="utf-8"?>
<calcChain xmlns="http://schemas.openxmlformats.org/spreadsheetml/2006/main">
  <c r="X67" i="4" l="1"/>
  <c r="W67" i="4"/>
  <c r="X59" i="4"/>
  <c r="W59" i="4"/>
  <c r="X50" i="4"/>
  <c r="W50" i="4"/>
  <c r="X44" i="4"/>
  <c r="W44" i="4"/>
  <c r="X26" i="4"/>
  <c r="W26" i="4"/>
  <c r="X20" i="4"/>
  <c r="W20" i="4"/>
  <c r="W78" i="4" l="1"/>
  <c r="W79" i="4" s="1"/>
  <c r="X77" i="4"/>
  <c r="X78" i="4" s="1"/>
  <c r="X79" i="4" s="1"/>
  <c r="W73" i="4"/>
  <c r="W74" i="4" s="1"/>
  <c r="X72" i="4"/>
  <c r="X73" i="4" s="1"/>
  <c r="X74" i="4" s="1"/>
  <c r="X42" i="4"/>
  <c r="X43" i="4"/>
  <c r="X45" i="4" s="1"/>
  <c r="X49" i="4"/>
  <c r="X48" i="4"/>
  <c r="X51" i="4" s="1"/>
  <c r="W45" i="4"/>
  <c r="W51" i="4"/>
  <c r="X60" i="4"/>
  <c r="W60" i="4"/>
  <c r="X68" i="4"/>
  <c r="W68" i="4"/>
  <c r="X36" i="4"/>
  <c r="X37" i="4" s="1"/>
  <c r="X38" i="4" s="1"/>
  <c r="X31" i="4"/>
  <c r="X32" i="4" s="1"/>
  <c r="X33" i="4" s="1"/>
  <c r="W37" i="4"/>
  <c r="W38" i="4" s="1"/>
  <c r="W32" i="4"/>
  <c r="W33" i="4" s="1"/>
  <c r="W89" i="4" l="1"/>
  <c r="W90" i="4" s="1"/>
  <c r="X89" i="4"/>
  <c r="X90" i="4" s="1"/>
  <c r="W84" i="4"/>
  <c r="W85" i="4" s="1"/>
  <c r="X84" i="4"/>
  <c r="X85" i="4" s="1"/>
  <c r="W21" i="4" l="1"/>
  <c r="X24" i="4"/>
  <c r="X27" i="4" s="1"/>
  <c r="X18" i="4"/>
  <c r="X21" i="4" s="1"/>
  <c r="W27" i="4"/>
  <c r="W13" i="4" l="1"/>
  <c r="W14" i="4" l="1"/>
  <c r="X12" i="4"/>
  <c r="X13" i="4" l="1"/>
  <c r="X14" i="4" s="1"/>
</calcChain>
</file>

<file path=xl/sharedStrings.xml><?xml version="1.0" encoding="utf-8"?>
<sst xmlns="http://schemas.openxmlformats.org/spreadsheetml/2006/main" count="451" uniqueCount="183">
  <si>
    <t>Наименование организации</t>
  </si>
  <si>
    <t>Код  ТРУ</t>
  </si>
  <si>
    <t>Способ закупок</t>
  </si>
  <si>
    <t>Код КАТО места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</si>
  <si>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</si>
  <si>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</si>
  <si>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</si>
  <si>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</si>
  <si>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</si>
  <si>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</si>
  <si>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</si>
  <si>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</si>
  <si>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</si>
  <si>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</si>
  <si>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</si>
  <si>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</si>
  <si>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</si>
  <si>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</si>
  <si>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</si>
  <si>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</si>
  <si>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</si>
  <si>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</si>
  <si>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</si>
  <si>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 осуществления закупок</t>
  </si>
  <si>
    <t>Исключить следующие позиции</t>
  </si>
  <si>
    <t>итого исключить</t>
  </si>
  <si>
    <t>Включить следующие позиции</t>
  </si>
  <si>
    <t>итого включить</t>
  </si>
  <si>
    <t>Приложение 1</t>
  </si>
  <si>
    <t>АО "Эмбамунайгаз"</t>
  </si>
  <si>
    <t>ОТ</t>
  </si>
  <si>
    <t>3. Услуги</t>
  </si>
  <si>
    <t>итого по услугам</t>
  </si>
  <si>
    <t>г.Атырау, ул.Валиханова, 1</t>
  </si>
  <si>
    <t>Атырауская область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</si>
  <si>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</si>
  <si>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</si>
  <si>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казахском языке)</t>
  </si>
  <si>
    <t>июль, август</t>
  </si>
  <si>
    <t>сентябрь-декабрь</t>
  </si>
  <si>
    <t>ОИ</t>
  </si>
  <si>
    <t>авансовый платеж "0%", оставшаяся часть в течение 30 р.д. с момента подписания акта приема-передачи</t>
  </si>
  <si>
    <t xml:space="preserve">август, сентябрь </t>
  </si>
  <si>
    <t>август-декабрь</t>
  </si>
  <si>
    <t>Департамент социальной  политики</t>
  </si>
  <si>
    <t>октябрь-декабрь</t>
  </si>
  <si>
    <t>август, сентябрь, октябрь</t>
  </si>
  <si>
    <t>сентябрь, октябрь</t>
  </si>
  <si>
    <t>427 У</t>
  </si>
  <si>
    <t xml:space="preserve">АО "Эмбамунайгаз" </t>
  </si>
  <si>
    <t>18.12.19.24.00.00.00</t>
  </si>
  <si>
    <t>Услуги полиграфические</t>
  </si>
  <si>
    <t>Полиграфиялық қызметтер</t>
  </si>
  <si>
    <t>Услуги полиграфические по изготовлению и печатанию полиграфической продукции</t>
  </si>
  <si>
    <t>Полиграфиялық өнімдерді дайындау және басып шығару бойынша полиграфиялық қызметтер</t>
  </si>
  <si>
    <t>Изготовление выставочных материалов  для участие форума (презентационные материалы)</t>
  </si>
  <si>
    <t>Форумға қатысу үшін көрмелік материалдар дайындау (презентациалық материалдар)</t>
  </si>
  <si>
    <t xml:space="preserve">г.Атырау, ул.Валиханова, 1 </t>
  </si>
  <si>
    <t xml:space="preserve">авансовый платеж в размере 50% от общей суммы договора  и оставшаяся часть в течение 30 р.д. с момента предоставления акта сверки взаимных расчетов </t>
  </si>
  <si>
    <t>XXIII изменения и дополнения в План закупок товаров, работ и услуг АО "Эмбамунайгаз" на 2014 год</t>
  </si>
  <si>
    <t>Служба управления активами</t>
  </si>
  <si>
    <t>428 У</t>
  </si>
  <si>
    <t>82.19.13.10.10.00.00</t>
  </si>
  <si>
    <t>Услуги по оформлению технической документации на недвижимое имущество</t>
  </si>
  <si>
    <t xml:space="preserve">Услуги по проведению государственного технического обследования недвижимого имущества и изготовление технических паспортов </t>
  </si>
  <si>
    <t>Жылжымайтын мүлікке мемлекеттік техникалық зерттеу жүргізу және техникалық төлқұжаттарды дайындау бойынша қызметтер</t>
  </si>
  <si>
    <t>авансовый платеж "30%", оставшаяся часть в течение 30 р.д. с момента подписания акта приема-передачи</t>
  </si>
  <si>
    <t>Услуги по оформлению технической документации на недвижимое имущество, включая регистрацию и перерегистрацию в соответствующих органах</t>
  </si>
  <si>
    <t>Жылжымайтын мүлікке техникалық құжаттама рәсімдеу бойынша қызметтер</t>
  </si>
  <si>
    <t>Тиісті органдарды тіркеуді және қайта тіркеуді қоса алғанда, жылжымайтын мүлікке техникалық құжаттама рәсімдеу бойынша қызметтер</t>
  </si>
  <si>
    <t>427-1 У</t>
  </si>
  <si>
    <t>74.90.21.97.00.00.00</t>
  </si>
  <si>
    <t>Разработка презентационных материалов</t>
  </si>
  <si>
    <t>Презентациялық материалдарды әзірлеу</t>
  </si>
  <si>
    <t>Разработка и изготовление презентационных материалов</t>
  </si>
  <si>
    <t>Услуги по разработке и изготовлению презентационных материалов и проведению выставки, симпозиума и форума Казахстан - Россия в здании АО "Эмбамунайгаз"</t>
  </si>
  <si>
    <t>"Ембімұнайгаз" АҚ - ның ғимаратында көрме, симпозиум және Қазақстан - Россия форумын өткізу және  презентациялық материалдарды әзірлеу және дайындау қызметі</t>
  </si>
  <si>
    <t>129-4 У</t>
  </si>
  <si>
    <t>18.12.12.11.00.00.00</t>
  </si>
  <si>
    <t xml:space="preserve">Услуги по печатанию </t>
  </si>
  <si>
    <t xml:space="preserve">печаттау қызметі </t>
  </si>
  <si>
    <t>Услуги по печатанию календарей  и прочей офисной печатной продукции, в том числе имиджевой</t>
  </si>
  <si>
    <t xml:space="preserve">күнтізбе және кеңсе бұйымдарын печаттау қызметі </t>
  </si>
  <si>
    <t>Услуги по изготовлению имиджевых продукции для Общества</t>
  </si>
  <si>
    <t>Қоғамды имидждік бұйымдармен қамтамасыз ету</t>
  </si>
  <si>
    <t>129-5 У</t>
  </si>
  <si>
    <t>Департамент геологии и геофизики</t>
  </si>
  <si>
    <t>226-3 У</t>
  </si>
  <si>
    <t>74.90.21.14.00.00.00</t>
  </si>
  <si>
    <t>Услуги независимых экспертов</t>
  </si>
  <si>
    <t xml:space="preserve">Тәуелсіз сарапшылар қызметтері </t>
  </si>
  <si>
    <t>Услуги независимых экспертов, привлекаемых от различных организаций</t>
  </si>
  <si>
    <t xml:space="preserve">Түрлі  мекемелерден шақыртылған тәуелсіз сарапшылар қызметтері </t>
  </si>
  <si>
    <t>Независимая экспертиза к отчету "Проект пробной эксплуатации валанжинского горизонта месторождения С. Нуржанов"</t>
  </si>
  <si>
    <t>"С.Нұржанов кен орнындағы валанжин горизонтын сынақпен пайдалану жобасы" есебіне тәуелсіз сараптама</t>
  </si>
  <si>
    <t xml:space="preserve">август, сентябрь, ноябрь </t>
  </si>
  <si>
    <t>ноябрь - декабрь</t>
  </si>
  <si>
    <t>авансовый платеж - 0%, оплата при выполнении 100% течение 30 рабочих дней с момента подписания акта приема-передачи</t>
  </si>
  <si>
    <t>226-4 У</t>
  </si>
  <si>
    <t>Департамент по  управлению и развитию персонала</t>
  </si>
  <si>
    <t>350 У</t>
  </si>
  <si>
    <t>85.59.19.10.00.00.00</t>
  </si>
  <si>
    <t>Услуги образовательные по подготовке, переподготовке и повышению квалификации работников</t>
  </si>
  <si>
    <t xml:space="preserve">Қызметкерлерді даярлау, қайта даярлау және біліктілігін арттыру бойынша білім беру қызметтері </t>
  </si>
  <si>
    <t>Подготовка, переподготовка и повышение квалификации работников,включая организацию обучающих тренингов и семинаров</t>
  </si>
  <si>
    <t>услуги  повышению квалификации работников по обязательным требованиям ТБ</t>
  </si>
  <si>
    <t xml:space="preserve">ТҚ міндетті талаптар бойынша қызметкерлердің  біліктілігін арттыру бойынша қызметтер 
</t>
  </si>
  <si>
    <t xml:space="preserve">март  </t>
  </si>
  <si>
    <t>март-декабрь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</si>
  <si>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</si>
  <si>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350-1 У</t>
  </si>
  <si>
    <t>март, август</t>
  </si>
  <si>
    <t>Департамент автоматизации производства и информационных технологий</t>
  </si>
  <si>
    <t>415 У</t>
  </si>
  <si>
    <t>71.20.19.12.00.00.00</t>
  </si>
  <si>
    <t>Услуги по авторскому надзору</t>
  </si>
  <si>
    <t xml:space="preserve">авторлық қадағалау қызметін көрсету </t>
  </si>
  <si>
    <t>Авторский надзор  за ходом внедрения системы автоматического пожаротушения резервуарных парков в АО "Эмбамунайгаз"</t>
  </si>
  <si>
    <t xml:space="preserve">"Ембімұнайгаз" АҚ-ның резервуарлар алаңында автоматтандырылған өрт сөндіру жүйесінің енгізілу барысына авторлық бақылау </t>
  </si>
  <si>
    <t xml:space="preserve"> Атырауская область</t>
  </si>
  <si>
    <t>сентябрь  2014 года-август  2015 года</t>
  </si>
  <si>
    <t>Авансовый платеж - 0%, оставшаяся часть в течение 30 р.д. с момента подписания акта приема-передачи</t>
  </si>
  <si>
    <t>416 У</t>
  </si>
  <si>
    <t>71.20.19.15.00.00.00</t>
  </si>
  <si>
    <t>Услуги по техническому надзору</t>
  </si>
  <si>
    <t xml:space="preserve">Техникалық бақылау бойынша қызметтер </t>
  </si>
  <si>
    <t>Тех надзор  за ходом внедрения системы автоматического пожаротушения резервуарных парков в  АО "Эмбамунайгаз"</t>
  </si>
  <si>
    <t xml:space="preserve">"Ембімұнайгаз" АҚ-ның резервуарлар алаңында автоматтандырылған өрт сөндіру жүйесінің енгізілу барысына техникалық  бақылау </t>
  </si>
  <si>
    <t>ЦП</t>
  </si>
  <si>
    <t>417 У</t>
  </si>
  <si>
    <t>Авторский надзор  за ходом строительства коммерческих узлов учета нефти в  АО "Эмбамунайгаз"</t>
  </si>
  <si>
    <t xml:space="preserve">"Ембімұнайгаз" АҚ -нда мұнай есебінің коммерциялық торабы құрылысының салыну барысына авторлық бақылау </t>
  </si>
  <si>
    <t>418 У</t>
  </si>
  <si>
    <t>Технадзор  за ходом строительства коммерческих узлов учета нефти в  АО "Эмбамунайгаз"</t>
  </si>
  <si>
    <t xml:space="preserve">"Ембімұнайгаз" АҚ-нда мұнай есебі коммерциялық торабы құрылысының салыну барысына техникалық бақылау </t>
  </si>
  <si>
    <t>415-1 У</t>
  </si>
  <si>
    <t>416-1 У</t>
  </si>
  <si>
    <t>417-1 У</t>
  </si>
  <si>
    <t>418-1 У</t>
  </si>
  <si>
    <t>ноябрь  2014 года-июль  2015 года</t>
  </si>
  <si>
    <t>Департамент охраны окружающей среды</t>
  </si>
  <si>
    <t>2. Работы</t>
  </si>
  <si>
    <t>итого по работам</t>
  </si>
  <si>
    <t>122-2 Р</t>
  </si>
  <si>
    <t>39.00.12.20.10.00.00</t>
  </si>
  <si>
    <t>Работы  по биоремедиации загрязненных территорий</t>
  </si>
  <si>
    <t xml:space="preserve">Ластанған аумақты биоремедиациялау бойынша жұмыстар </t>
  </si>
  <si>
    <t>Работы по биоремедиации загрязненных территорий</t>
  </si>
  <si>
    <t>Очистка исторических замазученных территорий методом биоремедиации НГДУ "Жылыоймунайгаз"</t>
  </si>
  <si>
    <t>"Жылыоймұнайгаз" МГӨБ -ның тарихи мазутпен ластанған аумағын биоремедиация әдісімен тазарту</t>
  </si>
  <si>
    <t xml:space="preserve">май, июнь  </t>
  </si>
  <si>
    <t>июнь-ноябрь</t>
  </si>
  <si>
    <t>авансовый платеж-0%, оставшаяся часть в течение 30 рабочих дней с момента подписания акта прием-передачи</t>
  </si>
  <si>
    <t xml:space="preserve"> </t>
  </si>
  <si>
    <t>123-2 Р</t>
  </si>
  <si>
    <t>Очистка исторических замазученных территорий методом биоремедиации НГДУ "Доссормунайгаз"</t>
  </si>
  <si>
    <t>"Доссормұнайгаз" МГӨБ -ның тарихи мазутпен ластанған аумағын биоремедиация әдісімен тазарту</t>
  </si>
  <si>
    <t>август, сентябрь</t>
  </si>
  <si>
    <t>сентябрь-ноябрь</t>
  </si>
  <si>
    <t>122-3 Р</t>
  </si>
  <si>
    <t>123-3 Р</t>
  </si>
  <si>
    <t>Департамент  разработки НГМ</t>
  </si>
  <si>
    <t>214 Р</t>
  </si>
  <si>
    <t>71.12.19.05.00.00.00</t>
  </si>
  <si>
    <t>Работы инженерные по проектированию</t>
  </si>
  <si>
    <t>Инженерлік жобалау жұмыстары</t>
  </si>
  <si>
    <t>Разработка проектно-сметной документации</t>
  </si>
  <si>
    <t>Инженерлік -сметалық құжаттарды дайындау</t>
  </si>
  <si>
    <t>Работы по составлению анализа разработки месторождения Танатар</t>
  </si>
  <si>
    <t>Танатар кен орынын игеру талдау жасау жұмыстары</t>
  </si>
  <si>
    <t>июль</t>
  </si>
  <si>
    <t/>
  </si>
  <si>
    <t>июль-август</t>
  </si>
  <si>
    <t>авансовый платеж - 0%, оставшаяся часть в течение 30 р.д. с момента подписания акта приема-передачи</t>
  </si>
  <si>
    <t>214-1 Р</t>
  </si>
  <si>
    <t>итого поработам</t>
  </si>
  <si>
    <t>стобец- 3,4,5,6,20,21</t>
  </si>
  <si>
    <t>стобец - 11, 14</t>
  </si>
  <si>
    <t>стобец - 11, 20, 21</t>
  </si>
  <si>
    <t>стобец- 11, 14, 20, 21</t>
  </si>
  <si>
    <t>стобец - 20, 21</t>
  </si>
  <si>
    <t>к приказу  АО "Эмбамунайгаз" №918 от 22.08.2014 года</t>
  </si>
  <si>
    <t>к приказу  АО "Эмбамунайгаз" №918 от  "22" августа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</si>
</sst>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.00_);_(* \(#,##0.00\);_(* &quot;-&quot;??_);_(@_)"/>
    <numFmt numFmtId="165" formatCode="#,##0.000"/>
    <numFmt numFmtId="166" formatCode="&quot;€&quot;#,##0;[Red]\-&quot;€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4">
    <xf numFmtId="0" fontId="0" fillId="0" borderId="0"/>
    <xf numFmtId="0" fontId="3" fillId="0" borderId="0"/>
    <xf numFmtId="0" fontId="7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7" fillId="0" borderId="0"/>
    <xf numFmtId="0" fontId="5" fillId="0" borderId="0"/>
    <xf numFmtId="0" fontId="3" fillId="0" borderId="0"/>
    <xf numFmtId="164" fontId="5" fillId="0" borderId="0" applyFont="0" applyFill="0" applyBorder="0" applyAlignment="0" applyProtection="0"/>
    <xf numFmtId="40" fontId="5" fillId="2" borderId="1"/>
    <xf numFmtId="0" fontId="3" fillId="0" borderId="0"/>
    <xf numFmtId="164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" fillId="0" borderId="0"/>
    <xf numFmtId="40" fontId="5" fillId="2" borderId="1"/>
    <xf numFmtId="49" fontId="11" fillId="3" borderId="2">
      <alignment vertical="center"/>
    </xf>
    <xf numFmtId="49" fontId="12" fillId="3" borderId="2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4" fillId="0" borderId="0" xfId="19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6" fillId="0" borderId="6" xfId="19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" xfId="1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9" applyNumberFormat="1" applyFont="1" applyFill="1" applyBorder="1" applyAlignment="1">
      <alignment horizontal="center" vertical="center" wrapText="1"/>
    </xf>
    <xf numFmtId="4" fontId="6" fillId="0" borderId="6" xfId="19" applyNumberFormat="1" applyFont="1" applyFill="1" applyBorder="1" applyAlignment="1">
      <alignment horizontal="center" vertical="center" wrapText="1"/>
    </xf>
    <xf numFmtId="0" fontId="6" fillId="0" borderId="7" xfId="19" applyNumberFormat="1" applyFont="1" applyFill="1" applyBorder="1" applyAlignment="1">
      <alignment horizontal="center" vertical="center" wrapText="1"/>
    </xf>
    <xf numFmtId="0" fontId="4" fillId="0" borderId="0" xfId="19" applyNumberFormat="1" applyFont="1" applyFill="1" applyBorder="1" applyAlignment="1">
      <alignment horizontal="center" vertical="center"/>
    </xf>
    <xf numFmtId="0" fontId="6" fillId="0" borderId="4" xfId="19" applyNumberFormat="1" applyFont="1" applyFill="1" applyBorder="1" applyAlignment="1">
      <alignment horizontal="center" vertical="center" wrapText="1"/>
    </xf>
    <xf numFmtId="0" fontId="6" fillId="0" borderId="3" xfId="19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4" fontId="6" fillId="0" borderId="0" xfId="3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3" applyNumberFormat="1" applyFont="1" applyFill="1" applyAlignment="1">
      <alignment horizontal="center" vertical="center"/>
    </xf>
    <xf numFmtId="0" fontId="4" fillId="0" borderId="0" xfId="19" applyFont="1" applyFill="1" applyAlignment="1">
      <alignment horizontal="center" vertical="center"/>
    </xf>
    <xf numFmtId="4" fontId="4" fillId="0" borderId="0" xfId="19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4" fillId="0" borderId="0" xfId="19" applyNumberFormat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8" xfId="4" applyFont="1" applyFill="1" applyBorder="1" applyAlignment="1">
      <alignment horizontal="center" vertical="center" wrapText="1"/>
    </xf>
    <xf numFmtId="4" fontId="6" fillId="0" borderId="8" xfId="1" applyNumberFormat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4" fillId="0" borderId="8" xfId="2" applyNumberFormat="1" applyFont="1" applyFill="1" applyBorder="1" applyAlignment="1">
      <alignment horizontal="center" vertical="center" wrapText="1"/>
    </xf>
    <xf numFmtId="0" fontId="4" fillId="0" borderId="8" xfId="17" applyFont="1" applyFill="1" applyBorder="1" applyAlignment="1">
      <alignment horizontal="center" vertical="center" wrapText="1"/>
    </xf>
    <xf numFmtId="3" fontId="4" fillId="0" borderId="8" xfId="11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11" applyFont="1" applyFill="1" applyBorder="1" applyAlignment="1">
      <alignment horizontal="center" vertical="center" wrapText="1"/>
    </xf>
    <xf numFmtId="3" fontId="4" fillId="0" borderId="8" xfId="17" applyNumberFormat="1" applyFont="1" applyFill="1" applyBorder="1" applyAlignment="1">
      <alignment horizontal="center" vertical="center" wrapText="1"/>
    </xf>
    <xf numFmtId="4" fontId="4" fillId="0" borderId="8" xfId="2" applyNumberFormat="1" applyFont="1" applyFill="1" applyBorder="1" applyAlignment="1">
      <alignment horizontal="center" vertical="center" wrapText="1"/>
    </xf>
    <xf numFmtId="4" fontId="4" fillId="0" borderId="8" xfId="7" applyNumberFormat="1" applyFont="1" applyFill="1" applyBorder="1" applyAlignment="1">
      <alignment horizontal="center" vertical="center" wrapText="1"/>
    </xf>
    <xf numFmtId="0" fontId="4" fillId="0" borderId="8" xfId="1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" fontId="6" fillId="0" borderId="8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6" fillId="0" borderId="8" xfId="19" applyNumberFormat="1" applyFont="1" applyFill="1" applyBorder="1" applyAlignment="1">
      <alignment horizontal="center" vertical="center" wrapText="1"/>
    </xf>
    <xf numFmtId="0" fontId="6" fillId="0" borderId="8" xfId="7" applyFont="1" applyFill="1" applyBorder="1" applyAlignment="1">
      <alignment horizontal="center" vertical="center" wrapText="1"/>
    </xf>
    <xf numFmtId="165" fontId="6" fillId="0" borderId="8" xfId="1" applyNumberFormat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1" fontId="6" fillId="0" borderId="9" xfId="1" applyNumberFormat="1" applyFont="1" applyFill="1" applyBorder="1" applyAlignment="1">
      <alignment horizontal="center" vertical="center" wrapText="1"/>
    </xf>
    <xf numFmtId="4" fontId="6" fillId="0" borderId="9" xfId="1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1" fontId="4" fillId="0" borderId="9" xfId="1" applyNumberFormat="1" applyFont="1" applyFill="1" applyBorder="1" applyAlignment="1">
      <alignment horizontal="center" vertical="center" wrapText="1"/>
    </xf>
    <xf numFmtId="4" fontId="4" fillId="0" borderId="9" xfId="1" applyNumberFormat="1" applyFont="1" applyFill="1" applyBorder="1" applyAlignment="1">
      <alignment horizontal="center" vertical="center" wrapText="1"/>
    </xf>
    <xf numFmtId="4" fontId="4" fillId="0" borderId="9" xfId="7" applyNumberFormat="1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 wrapText="1"/>
    </xf>
    <xf numFmtId="0" fontId="4" fillId="0" borderId="9" xfId="17" applyFont="1" applyFill="1" applyBorder="1" applyAlignment="1">
      <alignment horizontal="center" vertical="center" wrapText="1"/>
    </xf>
    <xf numFmtId="3" fontId="4" fillId="0" borderId="9" xfId="11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11" applyFont="1" applyFill="1" applyBorder="1" applyAlignment="1">
      <alignment horizontal="center" vertical="center" wrapText="1"/>
    </xf>
    <xf numFmtId="3" fontId="4" fillId="0" borderId="9" xfId="17" applyNumberFormat="1" applyFont="1" applyFill="1" applyBorder="1" applyAlignment="1">
      <alignment horizontal="center" vertical="center" wrapText="1"/>
    </xf>
    <xf numFmtId="4" fontId="4" fillId="0" borderId="9" xfId="2" applyNumberFormat="1" applyFont="1" applyFill="1" applyBorder="1" applyAlignment="1">
      <alignment horizontal="center" vertical="center" wrapText="1"/>
    </xf>
    <xf numFmtId="0" fontId="4" fillId="0" borderId="9" xfId="1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1" fontId="4" fillId="0" borderId="10" xfId="1" applyNumberFormat="1" applyFont="1" applyFill="1" applyBorder="1" applyAlignment="1">
      <alignment horizontal="center" vertical="center" wrapText="1"/>
    </xf>
    <xf numFmtId="4" fontId="4" fillId="0" borderId="10" xfId="1" applyNumberFormat="1" applyFont="1" applyFill="1" applyBorder="1" applyAlignment="1">
      <alignment horizontal="center" vertical="center" wrapText="1"/>
    </xf>
    <xf numFmtId="4" fontId="4" fillId="0" borderId="10" xfId="7" applyNumberFormat="1" applyFont="1" applyFill="1" applyBorder="1" applyAlignment="1">
      <alignment horizontal="center" vertical="center" wrapText="1"/>
    </xf>
    <xf numFmtId="0" fontId="4" fillId="0" borderId="10" xfId="2" applyNumberFormat="1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4" fillId="0" borderId="10" xfId="17" applyFont="1" applyFill="1" applyBorder="1" applyAlignment="1">
      <alignment horizontal="center" vertical="center" wrapText="1"/>
    </xf>
    <xf numFmtId="3" fontId="4" fillId="0" borderId="10" xfId="1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11" applyFont="1" applyFill="1" applyBorder="1" applyAlignment="1">
      <alignment horizontal="center" vertical="center" wrapText="1"/>
    </xf>
    <xf numFmtId="3" fontId="4" fillId="0" borderId="10" xfId="17" applyNumberFormat="1" applyFont="1" applyFill="1" applyBorder="1" applyAlignment="1">
      <alignment horizontal="center" vertical="center" wrapText="1"/>
    </xf>
    <xf numFmtId="4" fontId="4" fillId="0" borderId="10" xfId="2" applyNumberFormat="1" applyFont="1" applyFill="1" applyBorder="1" applyAlignment="1">
      <alignment horizontal="center" vertical="center" wrapText="1"/>
    </xf>
    <xf numFmtId="0" fontId="4" fillId="0" borderId="10" xfId="1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</cellXfs>
  <cellStyles count="74">
    <cellStyle name=" 1" xfId="20"/>
    <cellStyle name="Normal 2" xfId="21"/>
    <cellStyle name="Normal 2 2" xfId="66"/>
    <cellStyle name="Normal 2 3 2" xfId="4"/>
    <cellStyle name="Normal 2 3 2 2" xfId="22"/>
    <cellStyle name="Normal 2 3 2 2 2" xfId="5"/>
    <cellStyle name="Normal 2 3 2 3" xfId="23"/>
    <cellStyle name="Normal 3" xfId="16"/>
    <cellStyle name="Normal 3 2" xfId="24"/>
    <cellStyle name="SAS FM Read-only data cell (read-only table)" xfId="13"/>
    <cellStyle name="SAS FM Read-only data cell (read-only table) 3" xfId="25"/>
    <cellStyle name="SAS FM Row header" xfId="26"/>
    <cellStyle name="SAS FM Row header 2" xfId="27"/>
    <cellStyle name="Style 1" xfId="9"/>
    <cellStyle name="Гиперссылка 2" xfId="28"/>
    <cellStyle name="Обычный" xfId="0" builtinId="0"/>
    <cellStyle name="Обычный 10" xfId="7"/>
    <cellStyle name="Обычный 10 2" xfId="17"/>
    <cellStyle name="Обычный 11" xfId="8"/>
    <cellStyle name="Обычный 11 2" xfId="29"/>
    <cellStyle name="Обычный 12" xfId="30"/>
    <cellStyle name="Обычный 12 2" xfId="31"/>
    <cellStyle name="Обычный 13" xfId="32"/>
    <cellStyle name="Обычный 14" xfId="18"/>
    <cellStyle name="Обычный 15" xfId="33"/>
    <cellStyle name="Обычный 15 2" xfId="71"/>
    <cellStyle name="Обычный 2" xfId="1"/>
    <cellStyle name="Обычный 2 2" xfId="3"/>
    <cellStyle name="Обычный 2 2 2 2" xfId="14"/>
    <cellStyle name="Обычный 2 2 2_Корр ГПЗ 2012 (для РА)финал" xfId="34"/>
    <cellStyle name="Обычный 2 2 3" xfId="35"/>
    <cellStyle name="Обычный 2 3_Корр ГПЗ 2012 (для РА)финал" xfId="36"/>
    <cellStyle name="Обычный 2_План ГЗ на 2011г  первочередные " xfId="11"/>
    <cellStyle name="Обычный 22" xfId="37"/>
    <cellStyle name="Обычный 3" xfId="6"/>
    <cellStyle name="Обычный 3 2" xfId="64"/>
    <cellStyle name="Обычный 4" xfId="10"/>
    <cellStyle name="Обычный 4 2" xfId="19"/>
    <cellStyle name="Обычный 4 2 2" xfId="70"/>
    <cellStyle name="Обычный 5" xfId="38"/>
    <cellStyle name="Обычный 5 2" xfId="67"/>
    <cellStyle name="Обычный 6" xfId="39"/>
    <cellStyle name="Обычный 7" xfId="40"/>
    <cellStyle name="Обычный 7 2" xfId="68"/>
    <cellStyle name="Обычный 8" xfId="41"/>
    <cellStyle name="Обычный 8 2" xfId="42"/>
    <cellStyle name="Обычный 9" xfId="43"/>
    <cellStyle name="Обычный 9 2" xfId="69"/>
    <cellStyle name="Процентный 2" xfId="44"/>
    <cellStyle name="Стиль 1" xfId="2"/>
    <cellStyle name="Стиль 1 2" xfId="45"/>
    <cellStyle name="Финансовый 10" xfId="46"/>
    <cellStyle name="Финансовый 10 2" xfId="47"/>
    <cellStyle name="Финансовый 11" xfId="48"/>
    <cellStyle name="Финансовый 2" xfId="49"/>
    <cellStyle name="Финансовый 2 2" xfId="50"/>
    <cellStyle name="Финансовый 2 3" xfId="51"/>
    <cellStyle name="Финансовый 2 4" xfId="72"/>
    <cellStyle name="Финансовый 3" xfId="52"/>
    <cellStyle name="Финансовый 3 2" xfId="73"/>
    <cellStyle name="Финансовый 4" xfId="53"/>
    <cellStyle name="Финансовый 4 2" xfId="54"/>
    <cellStyle name="Финансовый 5" xfId="55"/>
    <cellStyle name="Финансовый 6" xfId="56"/>
    <cellStyle name="Финансовый 6 2" xfId="57"/>
    <cellStyle name="Финансовый 7" xfId="12"/>
    <cellStyle name="Финансовый 7 2" xfId="58"/>
    <cellStyle name="Финансовый 7 3" xfId="65"/>
    <cellStyle name="Финансовый 8" xfId="59"/>
    <cellStyle name="Финансовый 8 2" xfId="60"/>
    <cellStyle name="Финансовый 9" xfId="61"/>
    <cellStyle name="Финансовый 9 2" xfId="15"/>
    <cellStyle name="Финансовый 9 3" xfId="62"/>
    <cellStyle name="Хороший 2" xfId="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0"/>
  <sheetViews>
    <sheetView tabSelected="1" view="pageBreakPreview" zoomScaleNormal="115" zoomScaleSheetLayoutView="100" workbookViewId="0">
      <pane xSplit="6" ySplit="8" topLeftCell="T69" activePane="bottomRight" state="frozen"/>
      <selection pane="topRight" activeCell="G1" sqref="G1"/>
      <selection pane="bottomLeft" activeCell="A9" sqref="A9"/>
      <selection pane="bottomRight" activeCell="F2" sqref="F2"/>
    </sheetView>
  </sheetViews>
  <sheetFormatPr defaultRowHeight="12.75" x14ac:dyDescent="0.25"/>
  <cols>
    <col min="1" max="1" width="10.140625" style="25" customWidth="1"/>
    <col min="2" max="2" width="20" style="13" customWidth="1"/>
    <col min="3" max="3" width="20.140625" style="3" customWidth="1"/>
    <col min="4" max="4" width="24.5703125" style="3" customWidth="1"/>
    <col min="5" max="5" width="21.5703125" style="3" customWidth="1"/>
    <col min="6" max="6" width="25.140625" style="3" customWidth="1"/>
    <col min="7" max="7" width="25.5703125" style="3" customWidth="1"/>
    <col min="8" max="8" width="30.85546875" style="3" customWidth="1"/>
    <col min="9" max="9" width="28.5703125" style="3" customWidth="1"/>
    <col min="10" max="10" width="15.42578125" style="13" customWidth="1"/>
    <col min="11" max="11" width="20.5703125" style="13" customWidth="1"/>
    <col min="12" max="12" width="18.28515625" style="13" customWidth="1"/>
    <col min="13" max="13" width="16.7109375" style="13" customWidth="1"/>
    <col min="14" max="14" width="17.5703125" style="13" customWidth="1"/>
    <col min="15" max="15" width="17.140625" style="13" customWidth="1"/>
    <col min="16" max="16" width="17" style="13" customWidth="1"/>
    <col min="17" max="17" width="15.85546875" style="13" customWidth="1"/>
    <col min="18" max="18" width="37.5703125" style="13" customWidth="1"/>
    <col min="19" max="19" width="14.42578125" style="13" customWidth="1"/>
    <col min="20" max="20" width="17.140625" style="13" bestFit="1" customWidth="1"/>
    <col min="21" max="21" width="13.28515625" style="13" bestFit="1" customWidth="1"/>
    <col min="22" max="22" width="14.7109375" style="13" customWidth="1"/>
    <col min="23" max="23" width="18.140625" style="23" customWidth="1"/>
    <col min="24" max="24" width="18.85546875" style="23" customWidth="1"/>
    <col min="25" max="25" width="20.85546875" style="13" customWidth="1"/>
    <col min="26" max="26" width="15.42578125" style="13" customWidth="1"/>
    <col min="27" max="27" width="14.5703125" style="3" customWidth="1"/>
    <col min="28" max="16384" width="9.140625" style="22"/>
  </cols>
  <sheetData>
    <row r="1" spans="1:27" s="17" customFormat="1" x14ac:dyDescent="0.25">
      <c r="A1" s="1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8"/>
      <c r="T1" s="1"/>
      <c r="U1" s="1"/>
      <c r="V1" s="2"/>
      <c r="W1" s="19" t="s">
        <v>28</v>
      </c>
      <c r="X1" s="2"/>
      <c r="Y1" s="1"/>
      <c r="Z1" s="1"/>
      <c r="AA1" s="4"/>
    </row>
    <row r="2" spans="1:27" s="17" customFormat="1" x14ac:dyDescent="0.25">
      <c r="A2" s="1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8"/>
      <c r="T2" s="1"/>
      <c r="U2" s="1"/>
      <c r="V2" s="2"/>
      <c r="W2" s="19" t="s">
        <v>182</v>
      </c>
      <c r="X2" s="2"/>
      <c r="Y2" s="1"/>
      <c r="Z2" s="1"/>
      <c r="AA2" s="4"/>
    </row>
    <row r="3" spans="1:27" s="17" customFormat="1" x14ac:dyDescent="0.25">
      <c r="A3" s="1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8"/>
      <c r="T3" s="1"/>
      <c r="U3" s="1"/>
      <c r="V3" s="2"/>
      <c r="W3" s="2"/>
      <c r="X3" s="2"/>
      <c r="Y3" s="1"/>
      <c r="Z3" s="1"/>
      <c r="AA3" s="4"/>
    </row>
    <row r="4" spans="1:27" s="17" customFormat="1" x14ac:dyDescent="0.25">
      <c r="A4" s="85" t="s">
        <v>59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5" spans="1:27" s="17" customFormat="1" x14ac:dyDescent="0.25">
      <c r="A5" s="24"/>
      <c r="B5" s="20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Y5" s="21" t="s">
        <v>28</v>
      </c>
      <c r="AA5" s="46"/>
    </row>
    <row r="6" spans="1:27" s="17" customFormat="1" ht="13.5" thickBot="1" x14ac:dyDescent="0.3">
      <c r="A6" s="24"/>
      <c r="B6" s="20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Y6" s="21" t="s">
        <v>181</v>
      </c>
      <c r="AA6" s="46"/>
    </row>
    <row r="7" spans="1:27" ht="76.5" x14ac:dyDescent="0.25">
      <c r="A7" s="10" t="s">
        <v>18</v>
      </c>
      <c r="B7" s="5" t="s">
        <v>0</v>
      </c>
      <c r="C7" s="5" t="s">
        <v>1</v>
      </c>
      <c r="D7" s="5" t="s">
        <v>19</v>
      </c>
      <c r="E7" s="5" t="s">
        <v>35</v>
      </c>
      <c r="F7" s="5" t="s">
        <v>20</v>
      </c>
      <c r="G7" s="5" t="s">
        <v>36</v>
      </c>
      <c r="H7" s="5" t="s">
        <v>21</v>
      </c>
      <c r="I7" s="5" t="s">
        <v>37</v>
      </c>
      <c r="J7" s="5" t="s">
        <v>2</v>
      </c>
      <c r="K7" s="5" t="s">
        <v>22</v>
      </c>
      <c r="L7" s="5" t="s">
        <v>3</v>
      </c>
      <c r="M7" s="5" t="s">
        <v>23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10</v>
      </c>
      <c r="U7" s="5" t="s">
        <v>11</v>
      </c>
      <c r="V7" s="5" t="s">
        <v>12</v>
      </c>
      <c r="W7" s="11" t="s">
        <v>13</v>
      </c>
      <c r="X7" s="11" t="s">
        <v>14</v>
      </c>
      <c r="Y7" s="5" t="s">
        <v>15</v>
      </c>
      <c r="Z7" s="5" t="s">
        <v>16</v>
      </c>
      <c r="AA7" s="12" t="s">
        <v>17</v>
      </c>
    </row>
    <row r="8" spans="1:27" x14ac:dyDescent="0.25">
      <c r="A8" s="14">
        <v>1</v>
      </c>
      <c r="B8" s="50">
        <v>2</v>
      </c>
      <c r="C8" s="50">
        <v>3</v>
      </c>
      <c r="D8" s="50">
        <v>4</v>
      </c>
      <c r="E8" s="50"/>
      <c r="F8" s="50">
        <v>5</v>
      </c>
      <c r="G8" s="50"/>
      <c r="H8" s="50">
        <v>6</v>
      </c>
      <c r="I8" s="50"/>
      <c r="J8" s="50">
        <v>7</v>
      </c>
      <c r="K8" s="50">
        <v>8</v>
      </c>
      <c r="L8" s="50">
        <v>9</v>
      </c>
      <c r="M8" s="50">
        <v>10</v>
      </c>
      <c r="N8" s="50">
        <v>11</v>
      </c>
      <c r="O8" s="50">
        <v>12</v>
      </c>
      <c r="P8" s="50">
        <v>13</v>
      </c>
      <c r="Q8" s="50">
        <v>14</v>
      </c>
      <c r="R8" s="50">
        <v>15</v>
      </c>
      <c r="S8" s="50">
        <v>16</v>
      </c>
      <c r="T8" s="50">
        <v>17</v>
      </c>
      <c r="U8" s="50">
        <v>18</v>
      </c>
      <c r="V8" s="50">
        <v>19</v>
      </c>
      <c r="W8" s="50">
        <v>20</v>
      </c>
      <c r="X8" s="50">
        <v>21</v>
      </c>
      <c r="Y8" s="50">
        <v>22</v>
      </c>
      <c r="Z8" s="50">
        <v>23</v>
      </c>
      <c r="AA8" s="15">
        <v>24</v>
      </c>
    </row>
    <row r="9" spans="1:27" s="17" customFormat="1" x14ac:dyDescent="0.25">
      <c r="A9" s="6" t="s">
        <v>60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8"/>
      <c r="T9" s="35"/>
      <c r="U9" s="35"/>
      <c r="V9" s="34"/>
      <c r="W9" s="34"/>
      <c r="X9" s="34"/>
      <c r="Y9" s="35"/>
      <c r="Z9" s="35"/>
      <c r="AA9" s="9"/>
    </row>
    <row r="10" spans="1:27" s="17" customFormat="1" x14ac:dyDescent="0.25">
      <c r="A10" s="6" t="s">
        <v>26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48"/>
      <c r="T10" s="35"/>
      <c r="U10" s="35"/>
      <c r="V10" s="34"/>
      <c r="W10" s="34"/>
      <c r="X10" s="34"/>
      <c r="Y10" s="35"/>
      <c r="Z10" s="35"/>
      <c r="AA10" s="9"/>
    </row>
    <row r="11" spans="1:27" s="20" customFormat="1" x14ac:dyDescent="0.25">
      <c r="A11" s="6" t="s">
        <v>31</v>
      </c>
      <c r="B11" s="26"/>
      <c r="C11" s="27"/>
      <c r="D11" s="26"/>
      <c r="E11" s="26"/>
      <c r="F11" s="26"/>
      <c r="G11" s="26"/>
      <c r="H11" s="26"/>
      <c r="I11" s="26"/>
      <c r="J11" s="26"/>
      <c r="K11" s="28"/>
      <c r="L11" s="29"/>
      <c r="M11" s="30"/>
      <c r="N11" s="31"/>
      <c r="O11" s="30"/>
      <c r="P11" s="32"/>
      <c r="Q11" s="33"/>
      <c r="R11" s="26"/>
      <c r="S11" s="32"/>
      <c r="T11" s="32"/>
      <c r="U11" s="32"/>
      <c r="V11" s="32"/>
      <c r="W11" s="34"/>
      <c r="X11" s="34"/>
      <c r="Y11" s="32"/>
      <c r="Z11" s="32"/>
      <c r="AA11" s="47"/>
    </row>
    <row r="12" spans="1:27" s="17" customFormat="1" ht="76.5" x14ac:dyDescent="0.25">
      <c r="A12" s="54" t="s">
        <v>61</v>
      </c>
      <c r="B12" s="37" t="s">
        <v>29</v>
      </c>
      <c r="C12" s="26" t="s">
        <v>62</v>
      </c>
      <c r="D12" s="31" t="s">
        <v>63</v>
      </c>
      <c r="E12" s="31" t="s">
        <v>68</v>
      </c>
      <c r="F12" s="31" t="s">
        <v>67</v>
      </c>
      <c r="G12" s="31" t="s">
        <v>69</v>
      </c>
      <c r="H12" s="31" t="s">
        <v>64</v>
      </c>
      <c r="I12" s="31" t="s">
        <v>65</v>
      </c>
      <c r="J12" s="38" t="s">
        <v>40</v>
      </c>
      <c r="K12" s="39">
        <v>100</v>
      </c>
      <c r="L12" s="40">
        <v>230000000</v>
      </c>
      <c r="M12" s="26" t="s">
        <v>33</v>
      </c>
      <c r="N12" s="31" t="s">
        <v>46</v>
      </c>
      <c r="O12" s="38" t="s">
        <v>34</v>
      </c>
      <c r="P12" s="41"/>
      <c r="Q12" s="38" t="s">
        <v>43</v>
      </c>
      <c r="R12" s="31" t="s">
        <v>66</v>
      </c>
      <c r="S12" s="38"/>
      <c r="T12" s="38"/>
      <c r="U12" s="42"/>
      <c r="V12" s="42"/>
      <c r="W12" s="43">
        <v>200893000</v>
      </c>
      <c r="X12" s="44">
        <f>W12*1.12</f>
        <v>225000160.00000003</v>
      </c>
      <c r="Y12" s="38"/>
      <c r="Z12" s="45">
        <v>2014</v>
      </c>
      <c r="AA12" s="8"/>
    </row>
    <row r="13" spans="1:27" s="20" customFormat="1" x14ac:dyDescent="0.25">
      <c r="A13" s="6" t="s">
        <v>32</v>
      </c>
      <c r="B13" s="26"/>
      <c r="C13" s="27"/>
      <c r="D13" s="26"/>
      <c r="E13" s="26"/>
      <c r="F13" s="26"/>
      <c r="G13" s="26"/>
      <c r="H13" s="26"/>
      <c r="I13" s="26"/>
      <c r="J13" s="26"/>
      <c r="K13" s="28"/>
      <c r="L13" s="29"/>
      <c r="M13" s="30"/>
      <c r="N13" s="31"/>
      <c r="O13" s="30"/>
      <c r="P13" s="32"/>
      <c r="Q13" s="33"/>
      <c r="R13" s="26"/>
      <c r="S13" s="32"/>
      <c r="T13" s="32"/>
      <c r="U13" s="32"/>
      <c r="V13" s="32"/>
      <c r="W13" s="34">
        <f>SUM(W12:W12)</f>
        <v>200893000</v>
      </c>
      <c r="X13" s="34">
        <f>SUM(X12:X12)</f>
        <v>225000160.00000003</v>
      </c>
      <c r="Y13" s="32"/>
      <c r="Z13" s="32"/>
      <c r="AA13" s="47"/>
    </row>
    <row r="14" spans="1:27" s="1" customFormat="1" x14ac:dyDescent="0.25">
      <c r="A14" s="6" t="s">
        <v>27</v>
      </c>
      <c r="B14" s="35"/>
      <c r="C14" s="35"/>
      <c r="D14" s="35"/>
      <c r="E14" s="35"/>
      <c r="F14" s="35"/>
      <c r="G14" s="35"/>
      <c r="H14" s="35"/>
      <c r="I14" s="35"/>
      <c r="J14" s="35"/>
      <c r="K14" s="48"/>
      <c r="L14" s="35"/>
      <c r="M14" s="36"/>
      <c r="N14" s="51"/>
      <c r="O14" s="51"/>
      <c r="P14" s="51"/>
      <c r="Q14" s="51"/>
      <c r="R14" s="35"/>
      <c r="S14" s="48"/>
      <c r="T14" s="35"/>
      <c r="U14" s="52"/>
      <c r="V14" s="34"/>
      <c r="W14" s="34">
        <f>W13</f>
        <v>200893000</v>
      </c>
      <c r="X14" s="34">
        <f>X13</f>
        <v>225000160.00000003</v>
      </c>
      <c r="Y14" s="35"/>
      <c r="Z14" s="53"/>
      <c r="AA14" s="9"/>
    </row>
    <row r="15" spans="1:27" s="17" customFormat="1" x14ac:dyDescent="0.25">
      <c r="A15" s="6" t="s">
        <v>44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48"/>
      <c r="T15" s="35"/>
      <c r="U15" s="35"/>
      <c r="V15" s="34"/>
      <c r="W15" s="34"/>
      <c r="X15" s="34"/>
      <c r="Y15" s="35"/>
      <c r="Z15" s="35"/>
      <c r="AA15" s="9"/>
    </row>
    <row r="16" spans="1:27" s="17" customFormat="1" x14ac:dyDescent="0.25">
      <c r="A16" s="6" t="s">
        <v>24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6"/>
      <c r="T16" s="55"/>
      <c r="U16" s="55"/>
      <c r="V16" s="57"/>
      <c r="W16" s="57"/>
      <c r="X16" s="57"/>
      <c r="Y16" s="55"/>
      <c r="Z16" s="55"/>
      <c r="AA16" s="9"/>
    </row>
    <row r="17" spans="1:27" s="17" customFormat="1" x14ac:dyDescent="0.25">
      <c r="A17" s="6" t="s">
        <v>31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6"/>
      <c r="T17" s="55"/>
      <c r="U17" s="55"/>
      <c r="V17" s="57"/>
      <c r="W17" s="57"/>
      <c r="X17" s="57"/>
      <c r="Y17" s="55"/>
      <c r="Z17" s="55"/>
      <c r="AA17" s="9"/>
    </row>
    <row r="18" spans="1:27" s="17" customFormat="1" ht="51" x14ac:dyDescent="0.25">
      <c r="A18" s="7" t="s">
        <v>48</v>
      </c>
      <c r="B18" s="58" t="s">
        <v>49</v>
      </c>
      <c r="C18" s="58" t="s">
        <v>50</v>
      </c>
      <c r="D18" s="58" t="s">
        <v>51</v>
      </c>
      <c r="E18" s="58" t="s">
        <v>52</v>
      </c>
      <c r="F18" s="58" t="s">
        <v>53</v>
      </c>
      <c r="G18" s="58" t="s">
        <v>54</v>
      </c>
      <c r="H18" s="58" t="s">
        <v>55</v>
      </c>
      <c r="I18" s="58" t="s">
        <v>56</v>
      </c>
      <c r="J18" s="58" t="s">
        <v>40</v>
      </c>
      <c r="K18" s="58">
        <v>100</v>
      </c>
      <c r="L18" s="58">
        <v>230000000</v>
      </c>
      <c r="M18" s="58" t="s">
        <v>57</v>
      </c>
      <c r="N18" s="58" t="s">
        <v>42</v>
      </c>
      <c r="O18" s="58" t="s">
        <v>34</v>
      </c>
      <c r="P18" s="58"/>
      <c r="Q18" s="58" t="s">
        <v>39</v>
      </c>
      <c r="R18" s="58" t="s">
        <v>58</v>
      </c>
      <c r="S18" s="59"/>
      <c r="T18" s="58"/>
      <c r="U18" s="58"/>
      <c r="V18" s="60"/>
      <c r="W18" s="60">
        <v>31680714.289999999</v>
      </c>
      <c r="X18" s="44">
        <f>W18*1.12</f>
        <v>35482400.004799999</v>
      </c>
      <c r="Y18" s="58"/>
      <c r="Z18" s="58">
        <v>2014</v>
      </c>
      <c r="AA18" s="49" t="s">
        <v>176</v>
      </c>
    </row>
    <row r="19" spans="1:27" s="17" customFormat="1" ht="63.75" x14ac:dyDescent="0.25">
      <c r="A19" s="7" t="s">
        <v>77</v>
      </c>
      <c r="B19" s="58" t="s">
        <v>29</v>
      </c>
      <c r="C19" s="58" t="s">
        <v>78</v>
      </c>
      <c r="D19" s="58" t="s">
        <v>79</v>
      </c>
      <c r="E19" s="58" t="s">
        <v>80</v>
      </c>
      <c r="F19" s="58" t="s">
        <v>81</v>
      </c>
      <c r="G19" s="58" t="s">
        <v>82</v>
      </c>
      <c r="H19" s="58" t="s">
        <v>83</v>
      </c>
      <c r="I19" s="58" t="s">
        <v>84</v>
      </c>
      <c r="J19" s="58" t="s">
        <v>30</v>
      </c>
      <c r="K19" s="58">
        <v>50</v>
      </c>
      <c r="L19" s="58">
        <v>230000000</v>
      </c>
      <c r="M19" s="58" t="s">
        <v>33</v>
      </c>
      <c r="N19" s="58" t="s">
        <v>38</v>
      </c>
      <c r="O19" s="58" t="s">
        <v>34</v>
      </c>
      <c r="P19" s="58"/>
      <c r="Q19" s="58" t="s">
        <v>43</v>
      </c>
      <c r="R19" s="58" t="s">
        <v>41</v>
      </c>
      <c r="S19" s="59"/>
      <c r="T19" s="58"/>
      <c r="U19" s="58"/>
      <c r="V19" s="60"/>
      <c r="W19" s="60">
        <v>7650000</v>
      </c>
      <c r="X19" s="61">
        <v>8568000</v>
      </c>
      <c r="Y19" s="58"/>
      <c r="Z19" s="58">
        <v>2014</v>
      </c>
      <c r="AA19" s="49" t="s">
        <v>177</v>
      </c>
    </row>
    <row r="20" spans="1:27" s="17" customFormat="1" x14ac:dyDescent="0.25">
      <c r="A20" s="6" t="s">
        <v>32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  <c r="T20" s="55"/>
      <c r="U20" s="55"/>
      <c r="V20" s="57"/>
      <c r="W20" s="57">
        <f>SUM(W18:W19)</f>
        <v>39330714.289999999</v>
      </c>
      <c r="X20" s="57">
        <f>SUM(X18:X19)</f>
        <v>44050400.004799999</v>
      </c>
      <c r="Y20" s="55"/>
      <c r="Z20" s="55"/>
      <c r="AA20" s="9"/>
    </row>
    <row r="21" spans="1:27" s="17" customFormat="1" x14ac:dyDescent="0.25">
      <c r="A21" s="6" t="s">
        <v>25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5"/>
      <c r="U21" s="55"/>
      <c r="V21" s="57"/>
      <c r="W21" s="57">
        <f>W20</f>
        <v>39330714.289999999</v>
      </c>
      <c r="X21" s="57">
        <f>X20</f>
        <v>44050400.004799999</v>
      </c>
      <c r="Y21" s="55"/>
      <c r="Z21" s="55"/>
      <c r="AA21" s="9"/>
    </row>
    <row r="22" spans="1:27" s="17" customFormat="1" x14ac:dyDescent="0.25">
      <c r="A22" s="6" t="s">
        <v>26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48"/>
      <c r="T22" s="35"/>
      <c r="U22" s="35"/>
      <c r="V22" s="34"/>
      <c r="W22" s="34"/>
      <c r="X22" s="34"/>
      <c r="Y22" s="35"/>
      <c r="Z22" s="35"/>
      <c r="AA22" s="9"/>
    </row>
    <row r="23" spans="1:27" s="20" customFormat="1" x14ac:dyDescent="0.25">
      <c r="A23" s="6" t="s">
        <v>31</v>
      </c>
      <c r="B23" s="26"/>
      <c r="C23" s="27"/>
      <c r="D23" s="26"/>
      <c r="E23" s="26"/>
      <c r="F23" s="26"/>
      <c r="G23" s="26"/>
      <c r="H23" s="26"/>
      <c r="I23" s="26"/>
      <c r="J23" s="26"/>
      <c r="K23" s="28"/>
      <c r="L23" s="29"/>
      <c r="M23" s="30"/>
      <c r="N23" s="31"/>
      <c r="O23" s="30"/>
      <c r="P23" s="32"/>
      <c r="Q23" s="33"/>
      <c r="R23" s="26"/>
      <c r="S23" s="32"/>
      <c r="T23" s="32"/>
      <c r="U23" s="32"/>
      <c r="V23" s="32"/>
      <c r="W23" s="34"/>
      <c r="X23" s="34"/>
      <c r="Y23" s="32"/>
      <c r="Z23" s="32"/>
      <c r="AA23" s="47"/>
    </row>
    <row r="24" spans="1:27" s="17" customFormat="1" ht="76.5" x14ac:dyDescent="0.25">
      <c r="A24" s="54" t="s">
        <v>70</v>
      </c>
      <c r="B24" s="37" t="s">
        <v>49</v>
      </c>
      <c r="C24" s="26" t="s">
        <v>71</v>
      </c>
      <c r="D24" s="31" t="s">
        <v>72</v>
      </c>
      <c r="E24" s="31" t="s">
        <v>73</v>
      </c>
      <c r="F24" s="31" t="s">
        <v>74</v>
      </c>
      <c r="G24" s="31" t="s">
        <v>73</v>
      </c>
      <c r="H24" s="31" t="s">
        <v>75</v>
      </c>
      <c r="I24" s="31" t="s">
        <v>76</v>
      </c>
      <c r="J24" s="38" t="s">
        <v>40</v>
      </c>
      <c r="K24" s="39">
        <v>100</v>
      </c>
      <c r="L24" s="40">
        <v>230000000</v>
      </c>
      <c r="M24" s="26" t="s">
        <v>57</v>
      </c>
      <c r="N24" s="31" t="s">
        <v>42</v>
      </c>
      <c r="O24" s="38" t="s">
        <v>34</v>
      </c>
      <c r="P24" s="41"/>
      <c r="Q24" s="38" t="s">
        <v>39</v>
      </c>
      <c r="R24" s="31" t="s">
        <v>58</v>
      </c>
      <c r="S24" s="38"/>
      <c r="T24" s="38"/>
      <c r="U24" s="42"/>
      <c r="V24" s="42"/>
      <c r="W24" s="43">
        <v>42143000</v>
      </c>
      <c r="X24" s="44">
        <f>W24*1.12</f>
        <v>47200160.000000007</v>
      </c>
      <c r="Y24" s="38"/>
      <c r="Z24" s="45">
        <v>2014</v>
      </c>
      <c r="AA24" s="8"/>
    </row>
    <row r="25" spans="1:27" s="17" customFormat="1" ht="63.75" x14ac:dyDescent="0.25">
      <c r="A25" s="54" t="s">
        <v>85</v>
      </c>
      <c r="B25" s="62" t="s">
        <v>29</v>
      </c>
      <c r="C25" s="58" t="s">
        <v>78</v>
      </c>
      <c r="D25" s="63" t="s">
        <v>79</v>
      </c>
      <c r="E25" s="63" t="s">
        <v>80</v>
      </c>
      <c r="F25" s="63" t="s">
        <v>81</v>
      </c>
      <c r="G25" s="63" t="s">
        <v>82</v>
      </c>
      <c r="H25" s="63" t="s">
        <v>83</v>
      </c>
      <c r="I25" s="63" t="s">
        <v>84</v>
      </c>
      <c r="J25" s="64" t="s">
        <v>30</v>
      </c>
      <c r="K25" s="65">
        <v>50</v>
      </c>
      <c r="L25" s="66">
        <v>230000000</v>
      </c>
      <c r="M25" s="58" t="s">
        <v>33</v>
      </c>
      <c r="N25" s="63" t="s">
        <v>47</v>
      </c>
      <c r="O25" s="64" t="s">
        <v>34</v>
      </c>
      <c r="P25" s="67"/>
      <c r="Q25" s="64" t="s">
        <v>45</v>
      </c>
      <c r="R25" s="63" t="s">
        <v>41</v>
      </c>
      <c r="S25" s="64"/>
      <c r="T25" s="64"/>
      <c r="U25" s="68"/>
      <c r="V25" s="68"/>
      <c r="W25" s="69">
        <v>7650000</v>
      </c>
      <c r="X25" s="61">
        <v>8568000</v>
      </c>
      <c r="Y25" s="64"/>
      <c r="Z25" s="70">
        <v>2014</v>
      </c>
      <c r="AA25" s="8"/>
    </row>
    <row r="26" spans="1:27" s="20" customFormat="1" x14ac:dyDescent="0.25">
      <c r="A26" s="6" t="s">
        <v>32</v>
      </c>
      <c r="B26" s="26"/>
      <c r="C26" s="27"/>
      <c r="D26" s="26"/>
      <c r="E26" s="26"/>
      <c r="F26" s="26"/>
      <c r="G26" s="26"/>
      <c r="H26" s="26"/>
      <c r="I26" s="26"/>
      <c r="J26" s="26"/>
      <c r="K26" s="28"/>
      <c r="L26" s="29"/>
      <c r="M26" s="30"/>
      <c r="N26" s="31"/>
      <c r="O26" s="30"/>
      <c r="P26" s="32"/>
      <c r="Q26" s="33"/>
      <c r="R26" s="26"/>
      <c r="S26" s="32"/>
      <c r="T26" s="32"/>
      <c r="U26" s="32"/>
      <c r="V26" s="32"/>
      <c r="W26" s="34">
        <f>SUM(W24:W25)</f>
        <v>49793000</v>
      </c>
      <c r="X26" s="34">
        <f>SUM(X24:X25)</f>
        <v>55768160.000000007</v>
      </c>
      <c r="Y26" s="32"/>
      <c r="Z26" s="32"/>
      <c r="AA26" s="47"/>
    </row>
    <row r="27" spans="1:27" s="1" customFormat="1" x14ac:dyDescent="0.25">
      <c r="A27" s="6" t="s">
        <v>27</v>
      </c>
      <c r="B27" s="35"/>
      <c r="C27" s="35"/>
      <c r="D27" s="35"/>
      <c r="E27" s="35"/>
      <c r="F27" s="35"/>
      <c r="G27" s="35"/>
      <c r="H27" s="35"/>
      <c r="I27" s="35"/>
      <c r="J27" s="35"/>
      <c r="K27" s="48"/>
      <c r="L27" s="35"/>
      <c r="M27" s="36"/>
      <c r="N27" s="51"/>
      <c r="O27" s="51"/>
      <c r="P27" s="51"/>
      <c r="Q27" s="51"/>
      <c r="R27" s="35"/>
      <c r="S27" s="48"/>
      <c r="T27" s="35"/>
      <c r="U27" s="52"/>
      <c r="V27" s="34"/>
      <c r="W27" s="34">
        <f>W26</f>
        <v>49793000</v>
      </c>
      <c r="X27" s="34">
        <f>X26</f>
        <v>55768160.000000007</v>
      </c>
      <c r="Y27" s="35"/>
      <c r="Z27" s="53"/>
      <c r="AA27" s="9"/>
    </row>
    <row r="28" spans="1:27" s="17" customFormat="1" x14ac:dyDescent="0.25">
      <c r="A28" s="6" t="s">
        <v>99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48"/>
      <c r="T28" s="35"/>
      <c r="U28" s="35"/>
      <c r="V28" s="34"/>
      <c r="W28" s="34"/>
      <c r="X28" s="34"/>
      <c r="Y28" s="35"/>
      <c r="Z28" s="35"/>
      <c r="AA28" s="9"/>
    </row>
    <row r="29" spans="1:27" s="17" customFormat="1" x14ac:dyDescent="0.25">
      <c r="A29" s="6" t="s">
        <v>24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  <c r="T29" s="55"/>
      <c r="U29" s="55"/>
      <c r="V29" s="57"/>
      <c r="W29" s="57"/>
      <c r="X29" s="57"/>
      <c r="Y29" s="55"/>
      <c r="Z29" s="55"/>
      <c r="AA29" s="9"/>
    </row>
    <row r="30" spans="1:27" s="17" customFormat="1" x14ac:dyDescent="0.25">
      <c r="A30" s="6" t="s">
        <v>31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/>
      <c r="T30" s="55"/>
      <c r="U30" s="55"/>
      <c r="V30" s="57"/>
      <c r="W30" s="57"/>
      <c r="X30" s="57"/>
      <c r="Y30" s="55"/>
      <c r="Z30" s="55"/>
      <c r="AA30" s="9"/>
    </row>
    <row r="31" spans="1:27" s="17" customFormat="1" ht="63.75" x14ac:dyDescent="0.25">
      <c r="A31" s="7" t="s">
        <v>100</v>
      </c>
      <c r="B31" s="58" t="s">
        <v>29</v>
      </c>
      <c r="C31" s="58" t="s">
        <v>101</v>
      </c>
      <c r="D31" s="58" t="s">
        <v>102</v>
      </c>
      <c r="E31" s="58" t="s">
        <v>103</v>
      </c>
      <c r="F31" s="58" t="s">
        <v>104</v>
      </c>
      <c r="G31" s="58" t="s">
        <v>103</v>
      </c>
      <c r="H31" s="58" t="s">
        <v>105</v>
      </c>
      <c r="I31" s="58" t="s">
        <v>106</v>
      </c>
      <c r="J31" s="58" t="s">
        <v>40</v>
      </c>
      <c r="K31" s="58">
        <v>95</v>
      </c>
      <c r="L31" s="58">
        <v>230000000</v>
      </c>
      <c r="M31" s="58" t="s">
        <v>33</v>
      </c>
      <c r="N31" s="58" t="s">
        <v>107</v>
      </c>
      <c r="O31" s="58" t="s">
        <v>34</v>
      </c>
      <c r="P31" s="58"/>
      <c r="Q31" s="58" t="s">
        <v>108</v>
      </c>
      <c r="R31" s="58" t="s">
        <v>109</v>
      </c>
      <c r="S31" s="59"/>
      <c r="T31" s="58"/>
      <c r="U31" s="58"/>
      <c r="V31" s="60"/>
      <c r="W31" s="60">
        <v>36000000</v>
      </c>
      <c r="X31" s="44">
        <f>W31*1.12</f>
        <v>40320000.000000007</v>
      </c>
      <c r="Y31" s="58"/>
      <c r="Z31" s="58">
        <v>2014</v>
      </c>
      <c r="AA31" s="49" t="s">
        <v>178</v>
      </c>
    </row>
    <row r="32" spans="1:27" s="17" customFormat="1" x14ac:dyDescent="0.25">
      <c r="A32" s="6" t="s">
        <v>32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6"/>
      <c r="T32" s="55"/>
      <c r="U32" s="55"/>
      <c r="V32" s="57"/>
      <c r="W32" s="57">
        <f>SUM(W31:W31)</f>
        <v>36000000</v>
      </c>
      <c r="X32" s="57">
        <f>SUM(X31:X31)</f>
        <v>40320000.000000007</v>
      </c>
      <c r="Y32" s="55"/>
      <c r="Z32" s="55"/>
      <c r="AA32" s="9"/>
    </row>
    <row r="33" spans="1:27" s="17" customFormat="1" x14ac:dyDescent="0.25">
      <c r="A33" s="6" t="s">
        <v>25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  <c r="T33" s="55"/>
      <c r="U33" s="55"/>
      <c r="V33" s="57"/>
      <c r="W33" s="57">
        <f>W32</f>
        <v>36000000</v>
      </c>
      <c r="X33" s="57">
        <f>X32</f>
        <v>40320000.000000007</v>
      </c>
      <c r="Y33" s="55"/>
      <c r="Z33" s="55"/>
      <c r="AA33" s="9"/>
    </row>
    <row r="34" spans="1:27" s="17" customFormat="1" x14ac:dyDescent="0.25">
      <c r="A34" s="6" t="s">
        <v>26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48"/>
      <c r="T34" s="35"/>
      <c r="U34" s="35"/>
      <c r="V34" s="34"/>
      <c r="W34" s="34"/>
      <c r="X34" s="34"/>
      <c r="Y34" s="35"/>
      <c r="Z34" s="35"/>
      <c r="AA34" s="9"/>
    </row>
    <row r="35" spans="1:27" s="20" customFormat="1" x14ac:dyDescent="0.25">
      <c r="A35" s="6" t="s">
        <v>31</v>
      </c>
      <c r="B35" s="26"/>
      <c r="C35" s="27"/>
      <c r="D35" s="26"/>
      <c r="E35" s="26"/>
      <c r="F35" s="26"/>
      <c r="G35" s="26"/>
      <c r="H35" s="26"/>
      <c r="I35" s="26"/>
      <c r="J35" s="26"/>
      <c r="K35" s="28"/>
      <c r="L35" s="29"/>
      <c r="M35" s="30"/>
      <c r="N35" s="31"/>
      <c r="O35" s="30"/>
      <c r="P35" s="32"/>
      <c r="Q35" s="33"/>
      <c r="R35" s="26"/>
      <c r="S35" s="32"/>
      <c r="T35" s="32"/>
      <c r="U35" s="32"/>
      <c r="V35" s="32"/>
      <c r="W35" s="34"/>
      <c r="X35" s="34"/>
      <c r="Y35" s="32"/>
      <c r="Z35" s="32"/>
      <c r="AA35" s="47"/>
    </row>
    <row r="36" spans="1:27" s="17" customFormat="1" ht="63.75" x14ac:dyDescent="0.25">
      <c r="A36" s="54" t="s">
        <v>110</v>
      </c>
      <c r="B36" s="37" t="s">
        <v>29</v>
      </c>
      <c r="C36" s="26" t="s">
        <v>101</v>
      </c>
      <c r="D36" s="31" t="s">
        <v>102</v>
      </c>
      <c r="E36" s="31" t="s">
        <v>103</v>
      </c>
      <c r="F36" s="31" t="s">
        <v>104</v>
      </c>
      <c r="G36" s="31" t="s">
        <v>103</v>
      </c>
      <c r="H36" s="31" t="s">
        <v>105</v>
      </c>
      <c r="I36" s="31" t="s">
        <v>106</v>
      </c>
      <c r="J36" s="38" t="s">
        <v>40</v>
      </c>
      <c r="K36" s="39">
        <v>95</v>
      </c>
      <c r="L36" s="40">
        <v>230000000</v>
      </c>
      <c r="M36" s="26" t="s">
        <v>33</v>
      </c>
      <c r="N36" s="31" t="s">
        <v>111</v>
      </c>
      <c r="O36" s="38" t="s">
        <v>34</v>
      </c>
      <c r="P36" s="41"/>
      <c r="Q36" s="38" t="s">
        <v>108</v>
      </c>
      <c r="R36" s="31" t="s">
        <v>109</v>
      </c>
      <c r="S36" s="38"/>
      <c r="T36" s="38"/>
      <c r="U36" s="42"/>
      <c r="V36" s="42"/>
      <c r="W36" s="43">
        <v>51600000</v>
      </c>
      <c r="X36" s="44">
        <f>W36*1.12</f>
        <v>57792000.000000007</v>
      </c>
      <c r="Y36" s="38"/>
      <c r="Z36" s="45">
        <v>2014</v>
      </c>
      <c r="AA36" s="8"/>
    </row>
    <row r="37" spans="1:27" s="20" customFormat="1" x14ac:dyDescent="0.25">
      <c r="A37" s="6" t="s">
        <v>32</v>
      </c>
      <c r="B37" s="26"/>
      <c r="C37" s="27"/>
      <c r="D37" s="26"/>
      <c r="E37" s="26"/>
      <c r="F37" s="26"/>
      <c r="G37" s="26"/>
      <c r="H37" s="26"/>
      <c r="I37" s="26"/>
      <c r="J37" s="26"/>
      <c r="K37" s="28"/>
      <c r="L37" s="29"/>
      <c r="M37" s="30"/>
      <c r="N37" s="31"/>
      <c r="O37" s="30"/>
      <c r="P37" s="32"/>
      <c r="Q37" s="33"/>
      <c r="R37" s="26"/>
      <c r="S37" s="32"/>
      <c r="T37" s="32"/>
      <c r="U37" s="32"/>
      <c r="V37" s="32"/>
      <c r="W37" s="34">
        <f>SUM(W36:W36)</f>
        <v>51600000</v>
      </c>
      <c r="X37" s="34">
        <f>SUM(X36:X36)</f>
        <v>57792000.000000007</v>
      </c>
      <c r="Y37" s="32"/>
      <c r="Z37" s="32"/>
      <c r="AA37" s="47"/>
    </row>
    <row r="38" spans="1:27" s="1" customFormat="1" x14ac:dyDescent="0.25">
      <c r="A38" s="6" t="s">
        <v>27</v>
      </c>
      <c r="B38" s="35"/>
      <c r="C38" s="35"/>
      <c r="D38" s="35"/>
      <c r="E38" s="35"/>
      <c r="F38" s="35"/>
      <c r="G38" s="35"/>
      <c r="H38" s="35"/>
      <c r="I38" s="35"/>
      <c r="J38" s="35"/>
      <c r="K38" s="48"/>
      <c r="L38" s="35"/>
      <c r="M38" s="36"/>
      <c r="N38" s="51"/>
      <c r="O38" s="51"/>
      <c r="P38" s="51"/>
      <c r="Q38" s="51"/>
      <c r="R38" s="35"/>
      <c r="S38" s="48"/>
      <c r="T38" s="35"/>
      <c r="U38" s="52"/>
      <c r="V38" s="34"/>
      <c r="W38" s="34">
        <f>W37</f>
        <v>51600000</v>
      </c>
      <c r="X38" s="34">
        <f>X37</f>
        <v>57792000.000000007</v>
      </c>
      <c r="Y38" s="35"/>
      <c r="Z38" s="53"/>
      <c r="AA38" s="9"/>
    </row>
    <row r="39" spans="1:27" s="17" customFormat="1" x14ac:dyDescent="0.25">
      <c r="A39" s="6" t="s">
        <v>140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48"/>
      <c r="T39" s="35"/>
      <c r="U39" s="35"/>
      <c r="V39" s="34"/>
      <c r="W39" s="34"/>
      <c r="X39" s="34"/>
      <c r="Y39" s="35"/>
      <c r="Z39" s="35"/>
      <c r="AA39" s="9"/>
    </row>
    <row r="40" spans="1:27" s="17" customFormat="1" x14ac:dyDescent="0.25">
      <c r="A40" s="6" t="s">
        <v>24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6"/>
      <c r="T40" s="55"/>
      <c r="U40" s="55"/>
      <c r="V40" s="57"/>
      <c r="W40" s="57"/>
      <c r="X40" s="57"/>
      <c r="Y40" s="55"/>
      <c r="Z40" s="55"/>
      <c r="AA40" s="9"/>
    </row>
    <row r="41" spans="1:27" s="17" customFormat="1" x14ac:dyDescent="0.25">
      <c r="A41" s="6" t="s">
        <v>141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6"/>
      <c r="T41" s="55"/>
      <c r="U41" s="55"/>
      <c r="V41" s="57"/>
      <c r="W41" s="57"/>
      <c r="X41" s="57"/>
      <c r="Y41" s="55"/>
      <c r="Z41" s="55"/>
      <c r="AA41" s="9"/>
    </row>
    <row r="42" spans="1:27" s="17" customFormat="1" ht="51" x14ac:dyDescent="0.25">
      <c r="A42" s="7" t="s">
        <v>143</v>
      </c>
      <c r="B42" s="58" t="s">
        <v>29</v>
      </c>
      <c r="C42" s="58" t="s">
        <v>144</v>
      </c>
      <c r="D42" s="58" t="s">
        <v>145</v>
      </c>
      <c r="E42" s="58" t="s">
        <v>146</v>
      </c>
      <c r="F42" s="58" t="s">
        <v>147</v>
      </c>
      <c r="G42" s="58" t="s">
        <v>146</v>
      </c>
      <c r="H42" s="58" t="s">
        <v>148</v>
      </c>
      <c r="I42" s="58" t="s">
        <v>149</v>
      </c>
      <c r="J42" s="58" t="s">
        <v>40</v>
      </c>
      <c r="K42" s="58">
        <v>90</v>
      </c>
      <c r="L42" s="58">
        <v>230000000</v>
      </c>
      <c r="M42" s="58" t="s">
        <v>33</v>
      </c>
      <c r="N42" s="58" t="s">
        <v>150</v>
      </c>
      <c r="O42" s="58" t="s">
        <v>34</v>
      </c>
      <c r="P42" s="58"/>
      <c r="Q42" s="58" t="s">
        <v>151</v>
      </c>
      <c r="R42" s="58" t="s">
        <v>152</v>
      </c>
      <c r="S42" s="59"/>
      <c r="T42" s="58"/>
      <c r="U42" s="58"/>
      <c r="V42" s="60"/>
      <c r="W42" s="60">
        <v>432663449</v>
      </c>
      <c r="X42" s="44">
        <f>W42*1.12</f>
        <v>484583062.88000005</v>
      </c>
      <c r="Y42" s="58" t="s">
        <v>153</v>
      </c>
      <c r="Z42" s="58">
        <v>2014</v>
      </c>
      <c r="AA42" s="49" t="s">
        <v>179</v>
      </c>
    </row>
    <row r="43" spans="1:27" s="17" customFormat="1" ht="51" x14ac:dyDescent="0.25">
      <c r="A43" s="7" t="s">
        <v>154</v>
      </c>
      <c r="B43" s="71" t="s">
        <v>29</v>
      </c>
      <c r="C43" s="71" t="s">
        <v>144</v>
      </c>
      <c r="D43" s="71" t="s">
        <v>145</v>
      </c>
      <c r="E43" s="71" t="s">
        <v>146</v>
      </c>
      <c r="F43" s="71" t="s">
        <v>147</v>
      </c>
      <c r="G43" s="71" t="s">
        <v>146</v>
      </c>
      <c r="H43" s="71" t="s">
        <v>155</v>
      </c>
      <c r="I43" s="71" t="s">
        <v>156</v>
      </c>
      <c r="J43" s="71" t="s">
        <v>40</v>
      </c>
      <c r="K43" s="71">
        <v>90</v>
      </c>
      <c r="L43" s="71">
        <v>230000000</v>
      </c>
      <c r="M43" s="71" t="s">
        <v>33</v>
      </c>
      <c r="N43" s="71" t="s">
        <v>150</v>
      </c>
      <c r="O43" s="71" t="s">
        <v>34</v>
      </c>
      <c r="P43" s="71"/>
      <c r="Q43" s="71" t="s">
        <v>151</v>
      </c>
      <c r="R43" s="71" t="s">
        <v>152</v>
      </c>
      <c r="S43" s="72"/>
      <c r="T43" s="71"/>
      <c r="U43" s="71"/>
      <c r="V43" s="73"/>
      <c r="W43" s="73">
        <v>230228046</v>
      </c>
      <c r="X43" s="44">
        <f>W43*1.12</f>
        <v>257855411.52000001</v>
      </c>
      <c r="Y43" s="71"/>
      <c r="Z43" s="71">
        <v>2014</v>
      </c>
      <c r="AA43" s="49" t="s">
        <v>179</v>
      </c>
    </row>
    <row r="44" spans="1:27" s="17" customFormat="1" x14ac:dyDescent="0.25">
      <c r="A44" s="6" t="s">
        <v>142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  <c r="T44" s="55"/>
      <c r="U44" s="55"/>
      <c r="V44" s="57"/>
      <c r="W44" s="57">
        <f>SUM(W42:W43)</f>
        <v>662891495</v>
      </c>
      <c r="X44" s="57">
        <f>SUM(X42:X43)</f>
        <v>742438474.4000001</v>
      </c>
      <c r="Y44" s="55"/>
      <c r="Z44" s="55"/>
      <c r="AA44" s="9"/>
    </row>
    <row r="45" spans="1:27" s="17" customFormat="1" x14ac:dyDescent="0.25">
      <c r="A45" s="6" t="s">
        <v>25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6"/>
      <c r="T45" s="55"/>
      <c r="U45" s="55"/>
      <c r="V45" s="57"/>
      <c r="W45" s="57">
        <f>W44</f>
        <v>662891495</v>
      </c>
      <c r="X45" s="57">
        <f>X44</f>
        <v>742438474.4000001</v>
      </c>
      <c r="Y45" s="55"/>
      <c r="Z45" s="55"/>
      <c r="AA45" s="9"/>
    </row>
    <row r="46" spans="1:27" s="17" customFormat="1" x14ac:dyDescent="0.25">
      <c r="A46" s="6" t="s">
        <v>26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48"/>
      <c r="T46" s="35"/>
      <c r="U46" s="35"/>
      <c r="V46" s="34"/>
      <c r="W46" s="34"/>
      <c r="X46" s="34"/>
      <c r="Y46" s="35"/>
      <c r="Z46" s="35"/>
      <c r="AA46" s="9"/>
    </row>
    <row r="47" spans="1:27" s="20" customFormat="1" x14ac:dyDescent="0.25">
      <c r="A47" s="6" t="s">
        <v>141</v>
      </c>
      <c r="B47" s="26"/>
      <c r="C47" s="27"/>
      <c r="D47" s="26"/>
      <c r="E47" s="26"/>
      <c r="F47" s="26"/>
      <c r="G47" s="26"/>
      <c r="H47" s="26"/>
      <c r="I47" s="26"/>
      <c r="J47" s="26"/>
      <c r="K47" s="28"/>
      <c r="L47" s="29"/>
      <c r="M47" s="30"/>
      <c r="N47" s="31"/>
      <c r="O47" s="30"/>
      <c r="P47" s="32"/>
      <c r="Q47" s="33"/>
      <c r="R47" s="26"/>
      <c r="S47" s="32"/>
      <c r="T47" s="32"/>
      <c r="U47" s="32"/>
      <c r="V47" s="32"/>
      <c r="W47" s="34"/>
      <c r="X47" s="34"/>
      <c r="Y47" s="32"/>
      <c r="Z47" s="32"/>
      <c r="AA47" s="47"/>
    </row>
    <row r="48" spans="1:27" s="17" customFormat="1" ht="51" x14ac:dyDescent="0.25">
      <c r="A48" s="54" t="s">
        <v>159</v>
      </c>
      <c r="B48" s="37" t="s">
        <v>29</v>
      </c>
      <c r="C48" s="26" t="s">
        <v>144</v>
      </c>
      <c r="D48" s="31" t="s">
        <v>145</v>
      </c>
      <c r="E48" s="31" t="s">
        <v>146</v>
      </c>
      <c r="F48" s="31" t="s">
        <v>147</v>
      </c>
      <c r="G48" s="31" t="s">
        <v>146</v>
      </c>
      <c r="H48" s="31" t="s">
        <v>148</v>
      </c>
      <c r="I48" s="31" t="s">
        <v>149</v>
      </c>
      <c r="J48" s="38" t="s">
        <v>40</v>
      </c>
      <c r="K48" s="39">
        <v>90</v>
      </c>
      <c r="L48" s="40">
        <v>230000000</v>
      </c>
      <c r="M48" s="26" t="s">
        <v>33</v>
      </c>
      <c r="N48" s="31" t="s">
        <v>157</v>
      </c>
      <c r="O48" s="38" t="s">
        <v>34</v>
      </c>
      <c r="P48" s="41"/>
      <c r="Q48" s="38" t="s">
        <v>158</v>
      </c>
      <c r="R48" s="31" t="s">
        <v>152</v>
      </c>
      <c r="S48" s="38"/>
      <c r="T48" s="38"/>
      <c r="U48" s="42"/>
      <c r="V48" s="42"/>
      <c r="W48" s="43">
        <v>738419266</v>
      </c>
      <c r="X48" s="44">
        <f>W48*1.12</f>
        <v>827029577.92000008</v>
      </c>
      <c r="Y48" s="38" t="s">
        <v>153</v>
      </c>
      <c r="Z48" s="45">
        <v>2014</v>
      </c>
      <c r="AA48" s="8"/>
    </row>
    <row r="49" spans="1:27" s="17" customFormat="1" ht="51" x14ac:dyDescent="0.25">
      <c r="A49" s="54" t="s">
        <v>160</v>
      </c>
      <c r="B49" s="75" t="s">
        <v>29</v>
      </c>
      <c r="C49" s="71" t="s">
        <v>144</v>
      </c>
      <c r="D49" s="76" t="s">
        <v>145</v>
      </c>
      <c r="E49" s="76" t="s">
        <v>146</v>
      </c>
      <c r="F49" s="76" t="s">
        <v>147</v>
      </c>
      <c r="G49" s="76" t="s">
        <v>146</v>
      </c>
      <c r="H49" s="76" t="s">
        <v>155</v>
      </c>
      <c r="I49" s="76" t="s">
        <v>156</v>
      </c>
      <c r="J49" s="77" t="s">
        <v>40</v>
      </c>
      <c r="K49" s="78">
        <v>90</v>
      </c>
      <c r="L49" s="79">
        <v>230000000</v>
      </c>
      <c r="M49" s="71" t="s">
        <v>33</v>
      </c>
      <c r="N49" s="31" t="s">
        <v>157</v>
      </c>
      <c r="O49" s="77" t="s">
        <v>34</v>
      </c>
      <c r="P49" s="80"/>
      <c r="Q49" s="38" t="s">
        <v>158</v>
      </c>
      <c r="R49" s="76" t="s">
        <v>152</v>
      </c>
      <c r="S49" s="77"/>
      <c r="T49" s="77"/>
      <c r="U49" s="81"/>
      <c r="V49" s="81"/>
      <c r="W49" s="82">
        <v>328309993</v>
      </c>
      <c r="X49" s="44">
        <f>W49*1.12</f>
        <v>367707192.16000003</v>
      </c>
      <c r="Y49" s="77"/>
      <c r="Z49" s="83">
        <v>2014</v>
      </c>
      <c r="AA49" s="8"/>
    </row>
    <row r="50" spans="1:27" s="20" customFormat="1" x14ac:dyDescent="0.25">
      <c r="A50" s="6" t="s">
        <v>142</v>
      </c>
      <c r="B50" s="26"/>
      <c r="C50" s="27"/>
      <c r="D50" s="26"/>
      <c r="E50" s="26"/>
      <c r="F50" s="26"/>
      <c r="G50" s="26"/>
      <c r="H50" s="26"/>
      <c r="I50" s="26"/>
      <c r="J50" s="26"/>
      <c r="K50" s="28"/>
      <c r="L50" s="29"/>
      <c r="M50" s="30"/>
      <c r="N50" s="31"/>
      <c r="O50" s="30"/>
      <c r="P50" s="32"/>
      <c r="Q50" s="33"/>
      <c r="R50" s="26"/>
      <c r="S50" s="32"/>
      <c r="T50" s="32"/>
      <c r="U50" s="32"/>
      <c r="V50" s="32"/>
      <c r="W50" s="34">
        <f>SUM(W48:W49)</f>
        <v>1066729259</v>
      </c>
      <c r="X50" s="34">
        <f>SUM(X48:X49)</f>
        <v>1194736770.0800002</v>
      </c>
      <c r="Y50" s="32"/>
      <c r="Z50" s="32"/>
      <c r="AA50" s="47"/>
    </row>
    <row r="51" spans="1:27" s="1" customFormat="1" x14ac:dyDescent="0.25">
      <c r="A51" s="6" t="s">
        <v>27</v>
      </c>
      <c r="B51" s="35"/>
      <c r="C51" s="35"/>
      <c r="D51" s="35"/>
      <c r="E51" s="35"/>
      <c r="F51" s="35"/>
      <c r="G51" s="35"/>
      <c r="H51" s="35"/>
      <c r="I51" s="35"/>
      <c r="J51" s="35"/>
      <c r="K51" s="48"/>
      <c r="L51" s="35"/>
      <c r="M51" s="36"/>
      <c r="N51" s="51"/>
      <c r="O51" s="51"/>
      <c r="P51" s="51"/>
      <c r="Q51" s="51"/>
      <c r="R51" s="35"/>
      <c r="S51" s="48"/>
      <c r="T51" s="35"/>
      <c r="U51" s="52"/>
      <c r="V51" s="34"/>
      <c r="W51" s="34">
        <f>W50</f>
        <v>1066729259</v>
      </c>
      <c r="X51" s="34">
        <f>X50</f>
        <v>1194736770.0800002</v>
      </c>
      <c r="Y51" s="35"/>
      <c r="Z51" s="53"/>
      <c r="AA51" s="9"/>
    </row>
    <row r="52" spans="1:27" s="17" customFormat="1" x14ac:dyDescent="0.25">
      <c r="A52" s="6" t="s">
        <v>112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48"/>
      <c r="T52" s="35"/>
      <c r="U52" s="35"/>
      <c r="V52" s="34"/>
      <c r="W52" s="34"/>
      <c r="X52" s="34"/>
      <c r="Y52" s="35"/>
      <c r="Z52" s="35"/>
      <c r="AA52" s="9"/>
    </row>
    <row r="53" spans="1:27" s="17" customFormat="1" x14ac:dyDescent="0.25">
      <c r="A53" s="6" t="s">
        <v>24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6"/>
      <c r="T53" s="55"/>
      <c r="U53" s="55"/>
      <c r="V53" s="57"/>
      <c r="W53" s="57"/>
      <c r="X53" s="57"/>
      <c r="Y53" s="55"/>
      <c r="Z53" s="55"/>
      <c r="AA53" s="9"/>
    </row>
    <row r="54" spans="1:27" s="17" customFormat="1" x14ac:dyDescent="0.25">
      <c r="A54" s="6" t="s">
        <v>31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6"/>
      <c r="T54" s="55"/>
      <c r="U54" s="55"/>
      <c r="V54" s="57"/>
      <c r="W54" s="57"/>
      <c r="X54" s="57"/>
      <c r="Y54" s="55"/>
      <c r="Z54" s="55"/>
      <c r="AA54" s="9"/>
    </row>
    <row r="55" spans="1:27" s="17" customFormat="1" ht="63.75" x14ac:dyDescent="0.25">
      <c r="A55" s="7" t="s">
        <v>113</v>
      </c>
      <c r="B55" s="58" t="s">
        <v>29</v>
      </c>
      <c r="C55" s="58" t="s">
        <v>114</v>
      </c>
      <c r="D55" s="58" t="s">
        <v>115</v>
      </c>
      <c r="E55" s="58" t="s">
        <v>116</v>
      </c>
      <c r="F55" s="58" t="s">
        <v>115</v>
      </c>
      <c r="G55" s="58" t="s">
        <v>116</v>
      </c>
      <c r="H55" s="58" t="s">
        <v>117</v>
      </c>
      <c r="I55" s="58" t="s">
        <v>118</v>
      </c>
      <c r="J55" s="58" t="s">
        <v>40</v>
      </c>
      <c r="K55" s="58">
        <v>100</v>
      </c>
      <c r="L55" s="58">
        <v>230000000</v>
      </c>
      <c r="M55" s="58" t="s">
        <v>33</v>
      </c>
      <c r="N55" s="58" t="s">
        <v>38</v>
      </c>
      <c r="O55" s="58" t="s">
        <v>119</v>
      </c>
      <c r="P55" s="58"/>
      <c r="Q55" s="58" t="s">
        <v>120</v>
      </c>
      <c r="R55" s="58" t="s">
        <v>121</v>
      </c>
      <c r="S55" s="59"/>
      <c r="T55" s="58"/>
      <c r="U55" s="58"/>
      <c r="V55" s="60"/>
      <c r="W55" s="60">
        <v>686759</v>
      </c>
      <c r="X55" s="44">
        <v>769170.08000000007</v>
      </c>
      <c r="Y55" s="58"/>
      <c r="Z55" s="58">
        <v>2014</v>
      </c>
      <c r="AA55" s="49" t="s">
        <v>177</v>
      </c>
    </row>
    <row r="56" spans="1:27" s="17" customFormat="1" ht="63.75" x14ac:dyDescent="0.25">
      <c r="A56" s="7" t="s">
        <v>122</v>
      </c>
      <c r="B56" s="71" t="s">
        <v>29</v>
      </c>
      <c r="C56" s="71" t="s">
        <v>123</v>
      </c>
      <c r="D56" s="71" t="s">
        <v>124</v>
      </c>
      <c r="E56" s="71" t="s">
        <v>125</v>
      </c>
      <c r="F56" s="71" t="s">
        <v>124</v>
      </c>
      <c r="G56" s="71" t="s">
        <v>125</v>
      </c>
      <c r="H56" s="71" t="s">
        <v>126</v>
      </c>
      <c r="I56" s="71" t="s">
        <v>127</v>
      </c>
      <c r="J56" s="71" t="s">
        <v>128</v>
      </c>
      <c r="K56" s="71">
        <v>100</v>
      </c>
      <c r="L56" s="71">
        <v>230000000</v>
      </c>
      <c r="M56" s="71" t="s">
        <v>33</v>
      </c>
      <c r="N56" s="71" t="s">
        <v>38</v>
      </c>
      <c r="O56" s="71" t="s">
        <v>119</v>
      </c>
      <c r="P56" s="71"/>
      <c r="Q56" s="71" t="s">
        <v>120</v>
      </c>
      <c r="R56" s="71" t="s">
        <v>121</v>
      </c>
      <c r="S56" s="72"/>
      <c r="T56" s="71"/>
      <c r="U56" s="71"/>
      <c r="V56" s="73"/>
      <c r="W56" s="73">
        <v>4639060</v>
      </c>
      <c r="X56" s="74">
        <v>5195747.2</v>
      </c>
      <c r="Y56" s="71"/>
      <c r="Z56" s="71">
        <v>2014</v>
      </c>
      <c r="AA56" s="49" t="s">
        <v>177</v>
      </c>
    </row>
    <row r="57" spans="1:27" s="17" customFormat="1" ht="51" x14ac:dyDescent="0.25">
      <c r="A57" s="7" t="s">
        <v>129</v>
      </c>
      <c r="B57" s="71" t="s">
        <v>29</v>
      </c>
      <c r="C57" s="71" t="s">
        <v>114</v>
      </c>
      <c r="D57" s="71" t="s">
        <v>115</v>
      </c>
      <c r="E57" s="71" t="s">
        <v>116</v>
      </c>
      <c r="F57" s="71" t="s">
        <v>115</v>
      </c>
      <c r="G57" s="71" t="s">
        <v>116</v>
      </c>
      <c r="H57" s="71" t="s">
        <v>130</v>
      </c>
      <c r="I57" s="71" t="s">
        <v>131</v>
      </c>
      <c r="J57" s="71" t="s">
        <v>40</v>
      </c>
      <c r="K57" s="71">
        <v>100</v>
      </c>
      <c r="L57" s="71">
        <v>230000000</v>
      </c>
      <c r="M57" s="71" t="s">
        <v>33</v>
      </c>
      <c r="N57" s="71" t="s">
        <v>38</v>
      </c>
      <c r="O57" s="71" t="s">
        <v>119</v>
      </c>
      <c r="P57" s="71"/>
      <c r="Q57" s="71" t="s">
        <v>120</v>
      </c>
      <c r="R57" s="71" t="s">
        <v>121</v>
      </c>
      <c r="S57" s="72"/>
      <c r="T57" s="71"/>
      <c r="U57" s="71"/>
      <c r="V57" s="73"/>
      <c r="W57" s="73">
        <v>643815</v>
      </c>
      <c r="X57" s="74">
        <v>721072.8</v>
      </c>
      <c r="Y57" s="71"/>
      <c r="Z57" s="71">
        <v>2014</v>
      </c>
      <c r="AA57" s="49" t="s">
        <v>177</v>
      </c>
    </row>
    <row r="58" spans="1:27" s="17" customFormat="1" ht="51" x14ac:dyDescent="0.25">
      <c r="A58" s="7" t="s">
        <v>132</v>
      </c>
      <c r="B58" s="71" t="s">
        <v>29</v>
      </c>
      <c r="C58" s="71" t="s">
        <v>123</v>
      </c>
      <c r="D58" s="71" t="s">
        <v>124</v>
      </c>
      <c r="E58" s="71" t="s">
        <v>125</v>
      </c>
      <c r="F58" s="71" t="s">
        <v>124</v>
      </c>
      <c r="G58" s="71" t="s">
        <v>125</v>
      </c>
      <c r="H58" s="71" t="s">
        <v>133</v>
      </c>
      <c r="I58" s="71" t="s">
        <v>134</v>
      </c>
      <c r="J58" s="71" t="s">
        <v>128</v>
      </c>
      <c r="K58" s="71">
        <v>100</v>
      </c>
      <c r="L58" s="71">
        <v>230000000</v>
      </c>
      <c r="M58" s="71" t="s">
        <v>33</v>
      </c>
      <c r="N58" s="71" t="s">
        <v>38</v>
      </c>
      <c r="O58" s="71" t="s">
        <v>119</v>
      </c>
      <c r="P58" s="71"/>
      <c r="Q58" s="71" t="s">
        <v>120</v>
      </c>
      <c r="R58" s="71" t="s">
        <v>121</v>
      </c>
      <c r="S58" s="72"/>
      <c r="T58" s="71"/>
      <c r="U58" s="71"/>
      <c r="V58" s="73"/>
      <c r="W58" s="73">
        <v>4078575</v>
      </c>
      <c r="X58" s="74">
        <v>4568004</v>
      </c>
      <c r="Y58" s="71"/>
      <c r="Z58" s="71">
        <v>2014</v>
      </c>
      <c r="AA58" s="49" t="s">
        <v>177</v>
      </c>
    </row>
    <row r="59" spans="1:27" s="17" customFormat="1" x14ac:dyDescent="0.25">
      <c r="A59" s="6" t="s">
        <v>32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6"/>
      <c r="T59" s="55"/>
      <c r="U59" s="55"/>
      <c r="V59" s="57"/>
      <c r="W59" s="57">
        <f>SUM(W55:W58)</f>
        <v>10048209</v>
      </c>
      <c r="X59" s="57">
        <f>SUM(X55:X58)</f>
        <v>11253994.08</v>
      </c>
      <c r="Y59" s="55"/>
      <c r="Z59" s="55"/>
      <c r="AA59" s="9"/>
    </row>
    <row r="60" spans="1:27" s="17" customFormat="1" x14ac:dyDescent="0.25">
      <c r="A60" s="6" t="s">
        <v>25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6"/>
      <c r="T60" s="55"/>
      <c r="U60" s="55"/>
      <c r="V60" s="57"/>
      <c r="W60" s="57">
        <f>W59</f>
        <v>10048209</v>
      </c>
      <c r="X60" s="57">
        <f>X59</f>
        <v>11253994.08</v>
      </c>
      <c r="Y60" s="55"/>
      <c r="Z60" s="55"/>
      <c r="AA60" s="9"/>
    </row>
    <row r="61" spans="1:27" s="17" customFormat="1" x14ac:dyDescent="0.25">
      <c r="A61" s="6" t="s">
        <v>26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48"/>
      <c r="T61" s="35"/>
      <c r="U61" s="35"/>
      <c r="V61" s="34"/>
      <c r="W61" s="34"/>
      <c r="X61" s="34"/>
      <c r="Y61" s="35"/>
      <c r="Z61" s="35"/>
      <c r="AA61" s="9"/>
    </row>
    <row r="62" spans="1:27" s="20" customFormat="1" x14ac:dyDescent="0.25">
      <c r="A62" s="6" t="s">
        <v>31</v>
      </c>
      <c r="B62" s="26"/>
      <c r="C62" s="27"/>
      <c r="D62" s="26"/>
      <c r="E62" s="26"/>
      <c r="F62" s="26"/>
      <c r="G62" s="26"/>
      <c r="H62" s="26"/>
      <c r="I62" s="26"/>
      <c r="J62" s="26"/>
      <c r="K62" s="28"/>
      <c r="L62" s="29"/>
      <c r="M62" s="30"/>
      <c r="N62" s="31"/>
      <c r="O62" s="30"/>
      <c r="P62" s="32"/>
      <c r="Q62" s="33"/>
      <c r="R62" s="26"/>
      <c r="S62" s="32"/>
      <c r="T62" s="32"/>
      <c r="U62" s="32"/>
      <c r="V62" s="32"/>
      <c r="W62" s="34"/>
      <c r="X62" s="34"/>
      <c r="Y62" s="32"/>
      <c r="Z62" s="32"/>
      <c r="AA62" s="47"/>
    </row>
    <row r="63" spans="1:27" s="17" customFormat="1" ht="63.75" x14ac:dyDescent="0.25">
      <c r="A63" s="54" t="s">
        <v>135</v>
      </c>
      <c r="B63" s="37" t="s">
        <v>29</v>
      </c>
      <c r="C63" s="26" t="s">
        <v>114</v>
      </c>
      <c r="D63" s="31" t="s">
        <v>115</v>
      </c>
      <c r="E63" s="31" t="s">
        <v>116</v>
      </c>
      <c r="F63" s="31" t="s">
        <v>115</v>
      </c>
      <c r="G63" s="31" t="s">
        <v>116</v>
      </c>
      <c r="H63" s="31" t="s">
        <v>117</v>
      </c>
      <c r="I63" s="31" t="s">
        <v>118</v>
      </c>
      <c r="J63" s="38" t="s">
        <v>40</v>
      </c>
      <c r="K63" s="39">
        <v>100</v>
      </c>
      <c r="L63" s="40">
        <v>230000000</v>
      </c>
      <c r="M63" s="26" t="s">
        <v>33</v>
      </c>
      <c r="N63" s="31" t="s">
        <v>47</v>
      </c>
      <c r="O63" s="38" t="s">
        <v>119</v>
      </c>
      <c r="P63" s="41"/>
      <c r="Q63" s="38" t="s">
        <v>139</v>
      </c>
      <c r="R63" s="31" t="s">
        <v>121</v>
      </c>
      <c r="S63" s="38"/>
      <c r="T63" s="38"/>
      <c r="U63" s="42"/>
      <c r="V63" s="42"/>
      <c r="W63" s="43">
        <v>686759</v>
      </c>
      <c r="X63" s="44">
        <v>769170.08000000007</v>
      </c>
      <c r="Y63" s="38"/>
      <c r="Z63" s="45">
        <v>2014</v>
      </c>
      <c r="AA63" s="8"/>
    </row>
    <row r="64" spans="1:27" s="17" customFormat="1" ht="63.75" x14ac:dyDescent="0.25">
      <c r="A64" s="54" t="s">
        <v>136</v>
      </c>
      <c r="B64" s="75" t="s">
        <v>29</v>
      </c>
      <c r="C64" s="71" t="s">
        <v>123</v>
      </c>
      <c r="D64" s="76" t="s">
        <v>124</v>
      </c>
      <c r="E64" s="76" t="s">
        <v>125</v>
      </c>
      <c r="F64" s="76" t="s">
        <v>124</v>
      </c>
      <c r="G64" s="76" t="s">
        <v>125</v>
      </c>
      <c r="H64" s="76" t="s">
        <v>126</v>
      </c>
      <c r="I64" s="76" t="s">
        <v>127</v>
      </c>
      <c r="J64" s="77" t="s">
        <v>128</v>
      </c>
      <c r="K64" s="78">
        <v>100</v>
      </c>
      <c r="L64" s="79">
        <v>230000000</v>
      </c>
      <c r="M64" s="71" t="s">
        <v>33</v>
      </c>
      <c r="N64" s="31" t="s">
        <v>47</v>
      </c>
      <c r="O64" s="77" t="s">
        <v>119</v>
      </c>
      <c r="P64" s="80"/>
      <c r="Q64" s="38" t="s">
        <v>139</v>
      </c>
      <c r="R64" s="76" t="s">
        <v>121</v>
      </c>
      <c r="S64" s="77"/>
      <c r="T64" s="77"/>
      <c r="U64" s="81"/>
      <c r="V64" s="81"/>
      <c r="W64" s="82">
        <v>4639060</v>
      </c>
      <c r="X64" s="74">
        <v>5195747.2</v>
      </c>
      <c r="Y64" s="77"/>
      <c r="Z64" s="83">
        <v>2014</v>
      </c>
      <c r="AA64" s="8"/>
    </row>
    <row r="65" spans="1:27" s="17" customFormat="1" ht="51" x14ac:dyDescent="0.25">
      <c r="A65" s="54" t="s">
        <v>137</v>
      </c>
      <c r="B65" s="75" t="s">
        <v>29</v>
      </c>
      <c r="C65" s="71" t="s">
        <v>114</v>
      </c>
      <c r="D65" s="76" t="s">
        <v>115</v>
      </c>
      <c r="E65" s="76" t="s">
        <v>116</v>
      </c>
      <c r="F65" s="76" t="s">
        <v>115</v>
      </c>
      <c r="G65" s="76" t="s">
        <v>116</v>
      </c>
      <c r="H65" s="76" t="s">
        <v>130</v>
      </c>
      <c r="I65" s="76" t="s">
        <v>131</v>
      </c>
      <c r="J65" s="77" t="s">
        <v>40</v>
      </c>
      <c r="K65" s="78">
        <v>100</v>
      </c>
      <c r="L65" s="79">
        <v>230000000</v>
      </c>
      <c r="M65" s="71" t="s">
        <v>33</v>
      </c>
      <c r="N65" s="31" t="s">
        <v>47</v>
      </c>
      <c r="O65" s="77" t="s">
        <v>119</v>
      </c>
      <c r="P65" s="80"/>
      <c r="Q65" s="38" t="s">
        <v>139</v>
      </c>
      <c r="R65" s="76" t="s">
        <v>121</v>
      </c>
      <c r="S65" s="77"/>
      <c r="T65" s="77"/>
      <c r="U65" s="81"/>
      <c r="V65" s="81"/>
      <c r="W65" s="82">
        <v>643815</v>
      </c>
      <c r="X65" s="74">
        <v>721072.8</v>
      </c>
      <c r="Y65" s="77"/>
      <c r="Z65" s="83">
        <v>2014</v>
      </c>
      <c r="AA65" s="8"/>
    </row>
    <row r="66" spans="1:27" s="17" customFormat="1" ht="51" x14ac:dyDescent="0.25">
      <c r="A66" s="54" t="s">
        <v>138</v>
      </c>
      <c r="B66" s="75" t="s">
        <v>29</v>
      </c>
      <c r="C66" s="71" t="s">
        <v>123</v>
      </c>
      <c r="D66" s="76" t="s">
        <v>124</v>
      </c>
      <c r="E66" s="76" t="s">
        <v>125</v>
      </c>
      <c r="F66" s="76" t="s">
        <v>124</v>
      </c>
      <c r="G66" s="76" t="s">
        <v>125</v>
      </c>
      <c r="H66" s="76" t="s">
        <v>133</v>
      </c>
      <c r="I66" s="76" t="s">
        <v>134</v>
      </c>
      <c r="J66" s="77" t="s">
        <v>128</v>
      </c>
      <c r="K66" s="78">
        <v>100</v>
      </c>
      <c r="L66" s="79">
        <v>230000000</v>
      </c>
      <c r="M66" s="71" t="s">
        <v>33</v>
      </c>
      <c r="N66" s="31" t="s">
        <v>47</v>
      </c>
      <c r="O66" s="77" t="s">
        <v>119</v>
      </c>
      <c r="P66" s="80"/>
      <c r="Q66" s="38" t="s">
        <v>139</v>
      </c>
      <c r="R66" s="76" t="s">
        <v>121</v>
      </c>
      <c r="S66" s="77"/>
      <c r="T66" s="77"/>
      <c r="U66" s="81"/>
      <c r="V66" s="81"/>
      <c r="W66" s="82">
        <v>4078575</v>
      </c>
      <c r="X66" s="74">
        <v>4568004</v>
      </c>
      <c r="Y66" s="77"/>
      <c r="Z66" s="83">
        <v>2014</v>
      </c>
      <c r="AA66" s="8"/>
    </row>
    <row r="67" spans="1:27" s="20" customFormat="1" x14ac:dyDescent="0.25">
      <c r="A67" s="6" t="s">
        <v>32</v>
      </c>
      <c r="B67" s="26"/>
      <c r="C67" s="27"/>
      <c r="D67" s="26"/>
      <c r="E67" s="26"/>
      <c r="F67" s="26"/>
      <c r="G67" s="26"/>
      <c r="H67" s="26"/>
      <c r="I67" s="26"/>
      <c r="J67" s="26"/>
      <c r="K67" s="28"/>
      <c r="L67" s="29"/>
      <c r="M67" s="30"/>
      <c r="N67" s="31"/>
      <c r="O67" s="30"/>
      <c r="P67" s="32"/>
      <c r="Q67" s="33"/>
      <c r="R67" s="26"/>
      <c r="S67" s="32"/>
      <c r="T67" s="32"/>
      <c r="U67" s="32"/>
      <c r="V67" s="32"/>
      <c r="W67" s="34">
        <f>SUM(W63:W66)</f>
        <v>10048209</v>
      </c>
      <c r="X67" s="34">
        <f>SUM(X63:X66)</f>
        <v>11253994.08</v>
      </c>
      <c r="Y67" s="32"/>
      <c r="Z67" s="32"/>
      <c r="AA67" s="47"/>
    </row>
    <row r="68" spans="1:27" s="1" customFormat="1" x14ac:dyDescent="0.25">
      <c r="A68" s="6" t="s">
        <v>27</v>
      </c>
      <c r="B68" s="35"/>
      <c r="C68" s="35"/>
      <c r="D68" s="35"/>
      <c r="E68" s="35"/>
      <c r="F68" s="35"/>
      <c r="G68" s="35"/>
      <c r="H68" s="35"/>
      <c r="I68" s="35"/>
      <c r="J68" s="35"/>
      <c r="K68" s="48"/>
      <c r="L68" s="35"/>
      <c r="M68" s="36"/>
      <c r="N68" s="51"/>
      <c r="O68" s="51"/>
      <c r="P68" s="51"/>
      <c r="Q68" s="51"/>
      <c r="R68" s="35"/>
      <c r="S68" s="48"/>
      <c r="T68" s="35"/>
      <c r="U68" s="52"/>
      <c r="V68" s="34"/>
      <c r="W68" s="34">
        <f>W67</f>
        <v>10048209</v>
      </c>
      <c r="X68" s="34">
        <f>X67</f>
        <v>11253994.08</v>
      </c>
      <c r="Y68" s="35"/>
      <c r="Z68" s="53"/>
      <c r="AA68" s="9"/>
    </row>
    <row r="69" spans="1:27" s="17" customFormat="1" x14ac:dyDescent="0.25">
      <c r="A69" s="6" t="s">
        <v>86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48"/>
      <c r="T69" s="35"/>
      <c r="U69" s="35"/>
      <c r="V69" s="34"/>
      <c r="W69" s="34"/>
      <c r="X69" s="34"/>
      <c r="Y69" s="35"/>
      <c r="Z69" s="35"/>
      <c r="AA69" s="9"/>
    </row>
    <row r="70" spans="1:27" s="17" customFormat="1" x14ac:dyDescent="0.25">
      <c r="A70" s="6" t="s">
        <v>24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6"/>
      <c r="T70" s="55"/>
      <c r="U70" s="55"/>
      <c r="V70" s="57"/>
      <c r="W70" s="57"/>
      <c r="X70" s="57"/>
      <c r="Y70" s="55"/>
      <c r="Z70" s="55"/>
      <c r="AA70" s="9"/>
    </row>
    <row r="71" spans="1:27" s="17" customFormat="1" x14ac:dyDescent="0.25">
      <c r="A71" s="6" t="s">
        <v>31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6"/>
      <c r="T71" s="55"/>
      <c r="U71" s="55"/>
      <c r="V71" s="57"/>
      <c r="W71" s="57"/>
      <c r="X71" s="57"/>
      <c r="Y71" s="55"/>
      <c r="Z71" s="55"/>
      <c r="AA71" s="9"/>
    </row>
    <row r="72" spans="1:27" s="17" customFormat="1" ht="51" x14ac:dyDescent="0.25">
      <c r="A72" s="7" t="s">
        <v>87</v>
      </c>
      <c r="B72" s="58" t="s">
        <v>29</v>
      </c>
      <c r="C72" s="58" t="s">
        <v>88</v>
      </c>
      <c r="D72" s="58" t="s">
        <v>89</v>
      </c>
      <c r="E72" s="58" t="s">
        <v>90</v>
      </c>
      <c r="F72" s="58" t="s">
        <v>91</v>
      </c>
      <c r="G72" s="58" t="s">
        <v>92</v>
      </c>
      <c r="H72" s="58" t="s">
        <v>93</v>
      </c>
      <c r="I72" s="58" t="s">
        <v>94</v>
      </c>
      <c r="J72" s="58" t="s">
        <v>40</v>
      </c>
      <c r="K72" s="58">
        <v>100</v>
      </c>
      <c r="L72" s="58">
        <v>230000000</v>
      </c>
      <c r="M72" s="58" t="s">
        <v>33</v>
      </c>
      <c r="N72" s="58" t="s">
        <v>95</v>
      </c>
      <c r="O72" s="58" t="s">
        <v>34</v>
      </c>
      <c r="P72" s="58"/>
      <c r="Q72" s="58" t="s">
        <v>96</v>
      </c>
      <c r="R72" s="58" t="s">
        <v>97</v>
      </c>
      <c r="S72" s="59"/>
      <c r="T72" s="58"/>
      <c r="U72" s="58"/>
      <c r="V72" s="60"/>
      <c r="W72" s="60">
        <v>600000</v>
      </c>
      <c r="X72" s="44">
        <f>W72*1.12</f>
        <v>672000.00000000012</v>
      </c>
      <c r="Y72" s="58"/>
      <c r="Z72" s="58">
        <v>2014</v>
      </c>
      <c r="AA72" s="49" t="s">
        <v>180</v>
      </c>
    </row>
    <row r="73" spans="1:27" s="17" customFormat="1" x14ac:dyDescent="0.25">
      <c r="A73" s="6" t="s">
        <v>32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6"/>
      <c r="T73" s="55"/>
      <c r="U73" s="55"/>
      <c r="V73" s="57"/>
      <c r="W73" s="57">
        <f>SUM(W72:W72)</f>
        <v>600000</v>
      </c>
      <c r="X73" s="57">
        <f>SUM(X72:X72)</f>
        <v>672000.00000000012</v>
      </c>
      <c r="Y73" s="55"/>
      <c r="Z73" s="55"/>
      <c r="AA73" s="9"/>
    </row>
    <row r="74" spans="1:27" s="17" customFormat="1" x14ac:dyDescent="0.25">
      <c r="A74" s="6" t="s">
        <v>25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6"/>
      <c r="T74" s="55"/>
      <c r="U74" s="55"/>
      <c r="V74" s="57"/>
      <c r="W74" s="57">
        <f>W73</f>
        <v>600000</v>
      </c>
      <c r="X74" s="57">
        <f>X73</f>
        <v>672000.00000000012</v>
      </c>
      <c r="Y74" s="55"/>
      <c r="Z74" s="55"/>
      <c r="AA74" s="9"/>
    </row>
    <row r="75" spans="1:27" s="17" customFormat="1" x14ac:dyDescent="0.25">
      <c r="A75" s="6" t="s">
        <v>26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48"/>
      <c r="T75" s="35"/>
      <c r="U75" s="35"/>
      <c r="V75" s="34"/>
      <c r="W75" s="34"/>
      <c r="X75" s="34"/>
      <c r="Y75" s="35"/>
      <c r="Z75" s="35"/>
      <c r="AA75" s="9"/>
    </row>
    <row r="76" spans="1:27" s="20" customFormat="1" x14ac:dyDescent="0.25">
      <c r="A76" s="6" t="s">
        <v>31</v>
      </c>
      <c r="B76" s="26"/>
      <c r="C76" s="27"/>
      <c r="D76" s="26"/>
      <c r="E76" s="26"/>
      <c r="F76" s="26"/>
      <c r="G76" s="26"/>
      <c r="H76" s="26"/>
      <c r="I76" s="26"/>
      <c r="J76" s="26"/>
      <c r="K76" s="28"/>
      <c r="L76" s="29"/>
      <c r="M76" s="30"/>
      <c r="N76" s="31"/>
      <c r="O76" s="30"/>
      <c r="P76" s="32"/>
      <c r="Q76" s="33"/>
      <c r="R76" s="26"/>
      <c r="S76" s="32"/>
      <c r="T76" s="32"/>
      <c r="U76" s="32"/>
      <c r="V76" s="32"/>
      <c r="W76" s="34"/>
      <c r="X76" s="34"/>
      <c r="Y76" s="32"/>
      <c r="Z76" s="32"/>
      <c r="AA76" s="47"/>
    </row>
    <row r="77" spans="1:27" s="17" customFormat="1" ht="51" x14ac:dyDescent="0.25">
      <c r="A77" s="7" t="s">
        <v>98</v>
      </c>
      <c r="B77" s="58" t="s">
        <v>29</v>
      </c>
      <c r="C77" s="58" t="s">
        <v>88</v>
      </c>
      <c r="D77" s="58" t="s">
        <v>89</v>
      </c>
      <c r="E77" s="58" t="s">
        <v>90</v>
      </c>
      <c r="F77" s="58" t="s">
        <v>91</v>
      </c>
      <c r="G77" s="58" t="s">
        <v>92</v>
      </c>
      <c r="H77" s="58" t="s">
        <v>93</v>
      </c>
      <c r="I77" s="58" t="s">
        <v>94</v>
      </c>
      <c r="J77" s="58" t="s">
        <v>40</v>
      </c>
      <c r="K77" s="58">
        <v>100</v>
      </c>
      <c r="L77" s="58">
        <v>230000000</v>
      </c>
      <c r="M77" s="58" t="s">
        <v>33</v>
      </c>
      <c r="N77" s="58" t="s">
        <v>95</v>
      </c>
      <c r="O77" s="58" t="s">
        <v>34</v>
      </c>
      <c r="P77" s="58"/>
      <c r="Q77" s="58" t="s">
        <v>96</v>
      </c>
      <c r="R77" s="58" t="s">
        <v>97</v>
      </c>
      <c r="S77" s="59"/>
      <c r="T77" s="58"/>
      <c r="U77" s="58"/>
      <c r="V77" s="60"/>
      <c r="W77" s="60">
        <v>750000</v>
      </c>
      <c r="X77" s="44">
        <f>W77*1.12</f>
        <v>840000.00000000012</v>
      </c>
      <c r="Y77" s="58"/>
      <c r="Z77" s="58">
        <v>2014</v>
      </c>
      <c r="AA77" s="49"/>
    </row>
    <row r="78" spans="1:27" s="20" customFormat="1" x14ac:dyDescent="0.25">
      <c r="A78" s="6" t="s">
        <v>32</v>
      </c>
      <c r="B78" s="26"/>
      <c r="C78" s="27"/>
      <c r="D78" s="26"/>
      <c r="E78" s="26"/>
      <c r="F78" s="26"/>
      <c r="G78" s="26"/>
      <c r="H78" s="26"/>
      <c r="I78" s="26"/>
      <c r="J78" s="26"/>
      <c r="K78" s="28"/>
      <c r="L78" s="29"/>
      <c r="M78" s="30"/>
      <c r="N78" s="31"/>
      <c r="O78" s="30"/>
      <c r="P78" s="32"/>
      <c r="Q78" s="33"/>
      <c r="R78" s="26"/>
      <c r="S78" s="32"/>
      <c r="T78" s="32"/>
      <c r="U78" s="32"/>
      <c r="V78" s="32"/>
      <c r="W78" s="34">
        <f>SUM(W77:W77)</f>
        <v>750000</v>
      </c>
      <c r="X78" s="34">
        <f>SUM(X77:X77)</f>
        <v>840000.00000000012</v>
      </c>
      <c r="Y78" s="32"/>
      <c r="Z78" s="32"/>
      <c r="AA78" s="47"/>
    </row>
    <row r="79" spans="1:27" s="1" customFormat="1" x14ac:dyDescent="0.25">
      <c r="A79" s="6" t="s">
        <v>27</v>
      </c>
      <c r="B79" s="35"/>
      <c r="C79" s="35"/>
      <c r="D79" s="35"/>
      <c r="E79" s="35"/>
      <c r="F79" s="35"/>
      <c r="G79" s="35"/>
      <c r="H79" s="35"/>
      <c r="I79" s="35"/>
      <c r="J79" s="35"/>
      <c r="K79" s="48"/>
      <c r="L79" s="35"/>
      <c r="M79" s="36"/>
      <c r="N79" s="51"/>
      <c r="O79" s="51"/>
      <c r="P79" s="51"/>
      <c r="Q79" s="51"/>
      <c r="R79" s="35"/>
      <c r="S79" s="48"/>
      <c r="T79" s="35"/>
      <c r="U79" s="52"/>
      <c r="V79" s="34"/>
      <c r="W79" s="34">
        <f>W78</f>
        <v>750000</v>
      </c>
      <c r="X79" s="34">
        <f>X78</f>
        <v>840000.00000000012</v>
      </c>
      <c r="Y79" s="35"/>
      <c r="Z79" s="53"/>
      <c r="AA79" s="9"/>
    </row>
    <row r="80" spans="1:27" s="17" customFormat="1" x14ac:dyDescent="0.25">
      <c r="A80" s="6" t="s">
        <v>161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48"/>
      <c r="T80" s="35"/>
      <c r="U80" s="35"/>
      <c r="V80" s="34"/>
      <c r="W80" s="34"/>
      <c r="X80" s="34"/>
      <c r="Y80" s="35"/>
      <c r="Z80" s="35"/>
      <c r="AA80" s="9"/>
    </row>
    <row r="81" spans="1:27" s="17" customFormat="1" x14ac:dyDescent="0.25">
      <c r="A81" s="6" t="s">
        <v>24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6"/>
      <c r="T81" s="55"/>
      <c r="U81" s="55"/>
      <c r="V81" s="57"/>
      <c r="W81" s="57"/>
      <c r="X81" s="57"/>
      <c r="Y81" s="55"/>
      <c r="Z81" s="55"/>
      <c r="AA81" s="9"/>
    </row>
    <row r="82" spans="1:27" s="17" customFormat="1" x14ac:dyDescent="0.25">
      <c r="A82" s="6" t="s">
        <v>141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6"/>
      <c r="T82" s="55"/>
      <c r="U82" s="55"/>
      <c r="V82" s="57"/>
      <c r="W82" s="57"/>
      <c r="X82" s="57"/>
      <c r="Y82" s="55"/>
      <c r="Z82" s="55"/>
      <c r="AA82" s="9"/>
    </row>
    <row r="83" spans="1:27" s="17" customFormat="1" ht="38.25" x14ac:dyDescent="0.25">
      <c r="A83" s="7" t="s">
        <v>162</v>
      </c>
      <c r="B83" s="58" t="s">
        <v>29</v>
      </c>
      <c r="C83" s="58" t="s">
        <v>163</v>
      </c>
      <c r="D83" s="58" t="s">
        <v>164</v>
      </c>
      <c r="E83" s="58" t="s">
        <v>165</v>
      </c>
      <c r="F83" s="58" t="s">
        <v>166</v>
      </c>
      <c r="G83" s="58" t="s">
        <v>167</v>
      </c>
      <c r="H83" s="58" t="s">
        <v>168</v>
      </c>
      <c r="I83" s="58" t="s">
        <v>169</v>
      </c>
      <c r="J83" s="58" t="s">
        <v>40</v>
      </c>
      <c r="K83" s="58">
        <v>100</v>
      </c>
      <c r="L83" s="58">
        <v>230000000</v>
      </c>
      <c r="M83" s="58" t="s">
        <v>33</v>
      </c>
      <c r="N83" s="58" t="s">
        <v>170</v>
      </c>
      <c r="O83" s="58" t="s">
        <v>119</v>
      </c>
      <c r="P83" s="58" t="s">
        <v>171</v>
      </c>
      <c r="Q83" s="58" t="s">
        <v>172</v>
      </c>
      <c r="R83" s="58" t="s">
        <v>173</v>
      </c>
      <c r="S83" s="59"/>
      <c r="T83" s="58"/>
      <c r="U83" s="58"/>
      <c r="V83" s="60"/>
      <c r="W83" s="60">
        <v>4800000</v>
      </c>
      <c r="X83" s="44">
        <v>5376000.0000000009</v>
      </c>
      <c r="Y83" s="58"/>
      <c r="Z83" s="58">
        <v>2014</v>
      </c>
      <c r="AA83" s="49" t="s">
        <v>177</v>
      </c>
    </row>
    <row r="84" spans="1:27" s="17" customFormat="1" x14ac:dyDescent="0.25">
      <c r="A84" s="6" t="s">
        <v>175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6"/>
      <c r="T84" s="55"/>
      <c r="U84" s="55"/>
      <c r="V84" s="57"/>
      <c r="W84" s="57">
        <f>SUM(W83:W83)</f>
        <v>4800000</v>
      </c>
      <c r="X84" s="57">
        <f>SUM(X83:X83)</f>
        <v>5376000.0000000009</v>
      </c>
      <c r="Y84" s="55"/>
      <c r="Z84" s="55"/>
      <c r="AA84" s="9"/>
    </row>
    <row r="85" spans="1:27" s="17" customFormat="1" x14ac:dyDescent="0.25">
      <c r="A85" s="6" t="s">
        <v>25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6"/>
      <c r="T85" s="55"/>
      <c r="U85" s="55"/>
      <c r="V85" s="57"/>
      <c r="W85" s="57">
        <f>W84</f>
        <v>4800000</v>
      </c>
      <c r="X85" s="57">
        <f>X84</f>
        <v>5376000.0000000009</v>
      </c>
      <c r="Y85" s="55"/>
      <c r="Z85" s="55"/>
      <c r="AA85" s="9"/>
    </row>
    <row r="86" spans="1:27" s="17" customFormat="1" x14ac:dyDescent="0.25">
      <c r="A86" s="6" t="s">
        <v>26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48"/>
      <c r="T86" s="35"/>
      <c r="U86" s="35"/>
      <c r="V86" s="34"/>
      <c r="W86" s="34"/>
      <c r="X86" s="34"/>
      <c r="Y86" s="35"/>
      <c r="Z86" s="35"/>
      <c r="AA86" s="9"/>
    </row>
    <row r="87" spans="1:27" s="20" customFormat="1" x14ac:dyDescent="0.25">
      <c r="A87" s="6" t="s">
        <v>141</v>
      </c>
      <c r="B87" s="26"/>
      <c r="C87" s="27"/>
      <c r="D87" s="26"/>
      <c r="E87" s="26"/>
      <c r="F87" s="26"/>
      <c r="G87" s="26"/>
      <c r="H87" s="26"/>
      <c r="I87" s="26"/>
      <c r="J87" s="26"/>
      <c r="K87" s="28"/>
      <c r="L87" s="29"/>
      <c r="M87" s="30"/>
      <c r="N87" s="31"/>
      <c r="O87" s="30"/>
      <c r="P87" s="32"/>
      <c r="Q87" s="33"/>
      <c r="R87" s="26"/>
      <c r="S87" s="32"/>
      <c r="T87" s="32"/>
      <c r="U87" s="32"/>
      <c r="V87" s="32"/>
      <c r="W87" s="34"/>
      <c r="X87" s="34"/>
      <c r="Y87" s="32"/>
      <c r="Z87" s="32"/>
      <c r="AA87" s="47"/>
    </row>
    <row r="88" spans="1:27" s="17" customFormat="1" ht="38.25" x14ac:dyDescent="0.25">
      <c r="A88" s="7" t="s">
        <v>174</v>
      </c>
      <c r="B88" s="58" t="s">
        <v>29</v>
      </c>
      <c r="C88" s="58" t="s">
        <v>163</v>
      </c>
      <c r="D88" s="58" t="s">
        <v>164</v>
      </c>
      <c r="E88" s="58" t="s">
        <v>165</v>
      </c>
      <c r="F88" s="58" t="s">
        <v>166</v>
      </c>
      <c r="G88" s="58" t="s">
        <v>167</v>
      </c>
      <c r="H88" s="58" t="s">
        <v>168</v>
      </c>
      <c r="I88" s="58" t="s">
        <v>169</v>
      </c>
      <c r="J88" s="58" t="s">
        <v>40</v>
      </c>
      <c r="K88" s="58">
        <v>100</v>
      </c>
      <c r="L88" s="58">
        <v>230000000</v>
      </c>
      <c r="M88" s="58" t="s">
        <v>33</v>
      </c>
      <c r="N88" s="58" t="s">
        <v>157</v>
      </c>
      <c r="O88" s="58" t="s">
        <v>119</v>
      </c>
      <c r="P88" s="58" t="s">
        <v>171</v>
      </c>
      <c r="Q88" s="58" t="s">
        <v>158</v>
      </c>
      <c r="R88" s="58" t="s">
        <v>173</v>
      </c>
      <c r="S88" s="59"/>
      <c r="T88" s="58"/>
      <c r="U88" s="58"/>
      <c r="V88" s="60"/>
      <c r="W88" s="60">
        <v>4800000</v>
      </c>
      <c r="X88" s="44">
        <v>5376000.0000000009</v>
      </c>
      <c r="Y88" s="58"/>
      <c r="Z88" s="58">
        <v>2014</v>
      </c>
      <c r="AA88" s="49"/>
    </row>
    <row r="89" spans="1:27" s="20" customFormat="1" x14ac:dyDescent="0.25">
      <c r="A89" s="6" t="s">
        <v>142</v>
      </c>
      <c r="B89" s="26"/>
      <c r="C89" s="27"/>
      <c r="D89" s="26"/>
      <c r="E89" s="26"/>
      <c r="F89" s="26"/>
      <c r="G89" s="26"/>
      <c r="H89" s="26"/>
      <c r="I89" s="26"/>
      <c r="J89" s="26"/>
      <c r="K89" s="28"/>
      <c r="L89" s="29"/>
      <c r="M89" s="30"/>
      <c r="N89" s="31"/>
      <c r="O89" s="30"/>
      <c r="P89" s="32"/>
      <c r="Q89" s="33"/>
      <c r="R89" s="26"/>
      <c r="S89" s="32"/>
      <c r="T89" s="32"/>
      <c r="U89" s="32"/>
      <c r="V89" s="32"/>
      <c r="W89" s="34">
        <f>SUM(W88:W88)</f>
        <v>4800000</v>
      </c>
      <c r="X89" s="34">
        <f>SUM(X88:X88)</f>
        <v>5376000.0000000009</v>
      </c>
      <c r="Y89" s="32"/>
      <c r="Z89" s="32"/>
      <c r="AA89" s="47"/>
    </row>
    <row r="90" spans="1:27" s="1" customFormat="1" x14ac:dyDescent="0.25">
      <c r="A90" s="6" t="s">
        <v>27</v>
      </c>
      <c r="B90" s="35"/>
      <c r="C90" s="35"/>
      <c r="D90" s="35"/>
      <c r="E90" s="35"/>
      <c r="F90" s="35"/>
      <c r="G90" s="35"/>
      <c r="H90" s="35"/>
      <c r="I90" s="35"/>
      <c r="J90" s="35"/>
      <c r="K90" s="48"/>
      <c r="L90" s="35"/>
      <c r="M90" s="36"/>
      <c r="N90" s="51"/>
      <c r="O90" s="51"/>
      <c r="P90" s="51"/>
      <c r="Q90" s="51"/>
      <c r="R90" s="35"/>
      <c r="S90" s="48"/>
      <c r="T90" s="35"/>
      <c r="U90" s="52"/>
      <c r="V90" s="34"/>
      <c r="W90" s="34">
        <f>W89</f>
        <v>4800000</v>
      </c>
      <c r="X90" s="34">
        <f>X89</f>
        <v>5376000.0000000009</v>
      </c>
      <c r="Y90" s="35"/>
      <c r="Z90" s="53"/>
      <c r="AA90" s="9"/>
    </row>
  </sheetData>
  <autoFilter ref="A8:AA14"/>
  <mergeCells count="1">
    <mergeCell ref="A4:AA4"/>
  </mergeCells>
  <pageMargins left="0.31496062992125984" right="0.11811023622047245" top="0.35433070866141736" bottom="0.35433070866141736" header="0.31496062992125984" footer="0.31496062992125984"/>
  <pageSetup paperSize="8" scale="26" fitToHeight="0" orientation="landscape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товары, работы и услуги</vt:lpstr>
      <vt:lpstr>'товары, работы и услуги'!Заголовки_для_печати</vt:lpstr>
      <vt:lpstr>'товары, работы и услуги'!Область_печати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2014-08-25T04:18:31Z</dcterms:modified>
</cp:coreProperties>
</file>