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7 изм.и доп\ЭМГ\"/>
    </mc:Choice>
  </mc:AlternateContent>
  <bookViews>
    <workbookView xWindow="0" yWindow="0" windowWidth="28800" windowHeight="12435"/>
  </bookViews>
  <sheets>
    <sheet name="27 изменения" sheetId="14" r:id="rId1"/>
  </sheets>
  <definedNames>
    <definedName name="_xlnm._FilterDatabase" localSheetId="0" hidden="1">'27 изменения'!$A$33:$HQ$259</definedName>
  </definedNames>
  <calcPr calcId="152511"/>
</workbook>
</file>

<file path=xl/calcChain.xml><?xml version="1.0" encoding="utf-8"?>
<calcChain xmlns="http://schemas.openxmlformats.org/spreadsheetml/2006/main">
  <c r="X258" i="14" l="1"/>
  <c r="Y258" i="14" s="1"/>
  <c r="X257" i="14"/>
  <c r="Y257" i="14" s="1"/>
  <c r="X256" i="14"/>
  <c r="Y256" i="14" s="1"/>
  <c r="X255" i="14"/>
  <c r="Y255" i="14" s="1"/>
  <c r="Y253" i="14"/>
  <c r="Y259" i="14" l="1"/>
  <c r="X259" i="14"/>
  <c r="X228" i="14"/>
  <c r="Y228" i="14" s="1"/>
  <c r="Y36" i="14" l="1"/>
  <c r="Y38" i="14"/>
  <c r="Y39" i="14"/>
  <c r="Y40" i="14"/>
  <c r="Y41" i="14"/>
  <c r="Y42" i="14"/>
  <c r="Y43" i="14"/>
  <c r="Y44" i="14"/>
  <c r="Y45" i="14"/>
  <c r="Y46" i="14"/>
  <c r="Y47" i="14"/>
  <c r="Y52" i="14"/>
  <c r="Y61" i="14"/>
  <c r="Y69" i="14"/>
  <c r="Y70" i="14"/>
  <c r="Y71" i="14"/>
  <c r="Y73" i="14"/>
  <c r="Y86" i="14"/>
  <c r="Y87" i="14"/>
  <c r="Y88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2" i="14"/>
  <c r="Y104" i="14"/>
  <c r="Y105" i="14"/>
  <c r="X247" i="14" l="1"/>
  <c r="Y247" i="14" s="1"/>
  <c r="X246" i="14"/>
  <c r="Y246" i="14" s="1"/>
  <c r="X245" i="14"/>
  <c r="Y245" i="14" s="1"/>
  <c r="X244" i="14"/>
  <c r="Y244" i="14" s="1"/>
  <c r="X243" i="14"/>
  <c r="Y243" i="14" s="1"/>
  <c r="X242" i="14"/>
  <c r="Y242" i="14" s="1"/>
  <c r="X241" i="14"/>
  <c r="Y241" i="14" s="1"/>
  <c r="X240" i="14"/>
  <c r="Y240" i="14" s="1"/>
  <c r="X239" i="14"/>
  <c r="Y239" i="14" s="1"/>
  <c r="X238" i="14"/>
  <c r="Y238" i="14" s="1"/>
  <c r="X237" i="14"/>
  <c r="Y237" i="14" s="1"/>
  <c r="X236" i="14"/>
  <c r="Y236" i="14" s="1"/>
  <c r="X235" i="14"/>
  <c r="Y235" i="14" s="1"/>
  <c r="X234" i="14"/>
  <c r="Y234" i="14" s="1"/>
  <c r="X233" i="14"/>
  <c r="Y233" i="14" s="1"/>
  <c r="X232" i="14"/>
  <c r="Y232" i="14" s="1"/>
  <c r="X231" i="14"/>
  <c r="Y231" i="14" s="1"/>
  <c r="X230" i="14"/>
  <c r="Y230" i="14" s="1"/>
  <c r="X229" i="14"/>
  <c r="Y229" i="14" s="1"/>
  <c r="X227" i="14"/>
  <c r="Y227" i="14" s="1"/>
  <c r="X226" i="14"/>
  <c r="Y226" i="14" s="1"/>
  <c r="X225" i="14"/>
  <c r="Y225" i="14" s="1"/>
  <c r="X224" i="14"/>
  <c r="Y224" i="14" s="1"/>
  <c r="X223" i="14"/>
  <c r="Y223" i="14" s="1"/>
  <c r="X222" i="14"/>
  <c r="Y222" i="14" s="1"/>
  <c r="X221" i="14"/>
  <c r="Y221" i="14" s="1"/>
  <c r="X220" i="14"/>
  <c r="Y220" i="14" s="1"/>
  <c r="X219" i="14"/>
  <c r="Y219" i="14" s="1"/>
  <c r="X218" i="14"/>
  <c r="Y218" i="14" s="1"/>
  <c r="X217" i="14"/>
  <c r="Y217" i="14" s="1"/>
  <c r="X216" i="14"/>
  <c r="Y216" i="14" s="1"/>
  <c r="X215" i="14"/>
  <c r="Y215" i="14" s="1"/>
  <c r="X214" i="14"/>
  <c r="Y214" i="14" s="1"/>
  <c r="X213" i="14"/>
  <c r="Y213" i="14" s="1"/>
  <c r="X212" i="14"/>
  <c r="Y212" i="14" s="1"/>
  <c r="X211" i="14"/>
  <c r="Y211" i="14" s="1"/>
  <c r="X210" i="14"/>
  <c r="Y210" i="14" s="1"/>
  <c r="X209" i="14"/>
  <c r="Y209" i="14" s="1"/>
  <c r="X208" i="14"/>
  <c r="Y208" i="14" s="1"/>
  <c r="X207" i="14"/>
  <c r="Y207" i="14" s="1"/>
  <c r="X206" i="14"/>
  <c r="Y206" i="14" s="1"/>
  <c r="X205" i="14"/>
  <c r="Y205" i="14" s="1"/>
  <c r="X204" i="14"/>
  <c r="Y204" i="14" s="1"/>
  <c r="X203" i="14"/>
  <c r="Y203" i="14" s="1"/>
  <c r="X202" i="14"/>
  <c r="Y202" i="14" s="1"/>
  <c r="X201" i="14"/>
  <c r="Y201" i="14" s="1"/>
  <c r="X200" i="14"/>
  <c r="Y200" i="14" s="1"/>
  <c r="X199" i="14"/>
  <c r="Y199" i="14" s="1"/>
  <c r="X198" i="14"/>
  <c r="Y198" i="14" s="1"/>
  <c r="X197" i="14"/>
  <c r="Y197" i="14" s="1"/>
  <c r="X196" i="14"/>
  <c r="Y196" i="14" s="1"/>
  <c r="X195" i="14"/>
  <c r="Y195" i="14" s="1"/>
  <c r="X194" i="14"/>
  <c r="Y194" i="14" s="1"/>
  <c r="X193" i="14"/>
  <c r="Y193" i="14" s="1"/>
  <c r="X192" i="14"/>
  <c r="Y192" i="14" s="1"/>
  <c r="X191" i="14"/>
  <c r="Y191" i="14" s="1"/>
  <c r="X190" i="14"/>
  <c r="Y190" i="14" s="1"/>
  <c r="X189" i="14"/>
  <c r="Y189" i="14" s="1"/>
  <c r="X188" i="14"/>
  <c r="Y188" i="14" s="1"/>
  <c r="X187" i="14"/>
  <c r="Y187" i="14" s="1"/>
  <c r="X186" i="14"/>
  <c r="Y186" i="14" s="1"/>
  <c r="X185" i="14"/>
  <c r="Y185" i="14" s="1"/>
  <c r="X184" i="14"/>
  <c r="Y184" i="14" s="1"/>
  <c r="X183" i="14"/>
  <c r="Y183" i="14" s="1"/>
  <c r="X182" i="14"/>
  <c r="X248" i="14" l="1"/>
  <c r="Y182" i="14"/>
  <c r="Y248" i="14" s="1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3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2" i="14"/>
  <c r="Y68" i="14"/>
  <c r="Y67" i="14"/>
  <c r="Y66" i="14"/>
  <c r="Y65" i="14"/>
  <c r="Y64" i="14"/>
  <c r="Y63" i="14"/>
  <c r="Y62" i="14"/>
  <c r="Y60" i="14"/>
  <c r="Y59" i="14"/>
  <c r="Y58" i="14"/>
  <c r="Y57" i="14"/>
  <c r="Y56" i="14"/>
  <c r="Y55" i="14"/>
  <c r="Y54" i="14"/>
  <c r="Y53" i="14"/>
  <c r="Y51" i="14"/>
  <c r="Y50" i="14"/>
  <c r="Y49" i="14"/>
  <c r="Y48" i="14"/>
  <c r="Y37" i="14"/>
</calcChain>
</file>

<file path=xl/sharedStrings.xml><?xml version="1.0" encoding="utf-8"?>
<sst xmlns="http://schemas.openxmlformats.org/spreadsheetml/2006/main" count="3019" uniqueCount="755">
  <si>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</si>
  <si>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</si>
  <si>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</si>
  <si>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</si>
  <si>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</si>
  <si>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</si>
  <si>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</si>
  <si>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</si>
  <si>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</si>
  <si>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</si>
  <si>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</si>
  <si>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DDP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</si>
  <si>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</si>
  <si>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</si>
  <si>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г.Атырау, ст.Тендык, УПТОиКО</t>
  </si>
  <si>
    <t>Ремни приводные клиновые, Д-5600</t>
  </si>
  <si>
    <t>МАСЛО ИНДУСТРИАЛЬНОЕ И-20А (Л)</t>
  </si>
  <si>
    <t>МАСЛО КОМРЕССОРНОЕ КС-19</t>
  </si>
  <si>
    <t>Галстук охранника тк.креп.черн</t>
  </si>
  <si>
    <t>Сапоги болотные рыбацкие ГОСТ5375 разм42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</si>
  <si>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</si>
  <si>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</si>
  <si>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</si>
  <si>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</si>
  <si>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</si>
  <si>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</si>
  <si>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</si>
  <si>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</si>
  <si>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</si>
  <si>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</si>
  <si>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</si>
  <si>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</si>
  <si>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</si>
  <si>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</si>
  <si>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</si>
  <si>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</si>
  <si>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</si>
  <si>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</si>
  <si>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</si>
  <si>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</si>
  <si>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</si>
  <si>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</si>
  <si>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</si>
  <si>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</si>
  <si>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 xml:space="preserve">1. Товары </t>
  </si>
  <si>
    <t>Галстук</t>
  </si>
  <si>
    <t>Ремень</t>
  </si>
  <si>
    <t>5 изменения и дополнения от 16 января 2014 года №44</t>
  </si>
  <si>
    <t>Штанга</t>
  </si>
  <si>
    <t>Труба</t>
  </si>
  <si>
    <t>Тонна (метрическая)</t>
  </si>
  <si>
    <t>Штука</t>
  </si>
  <si>
    <t>Пара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</si>
  <si>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</si>
  <si>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</si>
  <si>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</si>
  <si>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</si>
  <si>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2019г.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</si>
  <si>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</si>
  <si>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</si>
  <si>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Крюк</t>
  </si>
  <si>
    <t>Сухарь</t>
  </si>
  <si>
    <t>Клапан</t>
  </si>
  <si>
    <t>Кривошип</t>
  </si>
  <si>
    <t>для станков-качалок</t>
  </si>
  <si>
    <t>28.12.20.00.00.00.10.10.1</t>
  </si>
  <si>
    <t>части оборудования гидравлического силового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</si>
  <si>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</si>
  <si>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</si>
  <si>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</si>
  <si>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25.21.13.00.00.90.10.10.1</t>
  </si>
  <si>
    <t>Части водогрейных котлов</t>
  </si>
  <si>
    <t>Для водогрейных котлов центрального отопления</t>
  </si>
  <si>
    <t>Втулка</t>
  </si>
  <si>
    <t>28.49.21.00.00.00.10.11.1</t>
  </si>
  <si>
    <t>Клапан в сборе 9Т.02.220</t>
  </si>
  <si>
    <t>Килограмм</t>
  </si>
  <si>
    <t>Литр (куб. дм.)</t>
  </si>
  <si>
    <t>Водораспределительный пункт</t>
  </si>
  <si>
    <t>для закачки воды в пласт для поддержания пластового давления</t>
  </si>
  <si>
    <t>комплект</t>
  </si>
  <si>
    <t>Компл. лет спецодежды СИЗ для членов ПДК</t>
  </si>
  <si>
    <t>Сапоги резиновые маслобензостойк.р-р 36</t>
  </si>
  <si>
    <t>пара</t>
  </si>
  <si>
    <t>Сапоги резиновые маслобензостойк.р-р 37</t>
  </si>
  <si>
    <t>Сапоги резиновые маслобензостойк.р-р 38</t>
  </si>
  <si>
    <t>САПОГИ РЕЗИНОВЫЕ МАСЛОБЕНЗОСТОЙК.Р-Р 39</t>
  </si>
  <si>
    <t>САПОГИ РЕЗИНОВЫЕ МАСЛОБЕНЗОСТОЙК.Р-Р 40</t>
  </si>
  <si>
    <t>Сапоги резиновые маслобензостойк.р-р 41</t>
  </si>
  <si>
    <t>Сапоги резиновые маслобензостойк.р-р 42</t>
  </si>
  <si>
    <t>Сапоги резиновые маслобензостойк. р-р 43</t>
  </si>
  <si>
    <t>Сапоги резиновые маслобензостойк. р-р 44</t>
  </si>
  <si>
    <t>Сапоги резиновые маслобензостойк. р-р 45</t>
  </si>
  <si>
    <t>Сапоги резиновые маслобензостойк.р-р 46</t>
  </si>
  <si>
    <t>Сапоги резиновые маслобензостойк.р-р 48</t>
  </si>
  <si>
    <t>Сапоги болотные рыбацкие ГОСТ5375 разм43</t>
  </si>
  <si>
    <t>Сапоги болотные рыбацкие ГОСТ5375 разм44</t>
  </si>
  <si>
    <t>Сапоги болотные рыбацкие ГОСТ5375 разм45</t>
  </si>
  <si>
    <t>Перчатки</t>
  </si>
  <si>
    <t>Мыло хозяйственное 250 гр.  72%</t>
  </si>
  <si>
    <t>Атырауская область</t>
  </si>
  <si>
    <t>10 изменения и дополнения от 18 ноября 2014 года №</t>
  </si>
  <si>
    <t>метр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</si>
  <si>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</si>
  <si>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</si>
  <si>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</si>
  <si>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</si>
  <si>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</si>
  <si>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блочный</t>
  </si>
  <si>
    <t>штука</t>
  </si>
  <si>
    <t>Рукав</t>
  </si>
  <si>
    <t>Бензин</t>
  </si>
  <si>
    <t>Рукав напорный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</si>
  <si>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</si>
  <si>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</si>
  <si>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</si>
  <si>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Насос</t>
  </si>
  <si>
    <t>Балансир</t>
  </si>
  <si>
    <t>Отвод</t>
  </si>
  <si>
    <t>Переходник</t>
  </si>
  <si>
    <t>Плунжер Ф55 ММ СИН46.02.130.026 Ф55</t>
  </si>
  <si>
    <t>Прокладка СИН31.100.172</t>
  </si>
  <si>
    <t>масло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</si>
  <si>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</si>
  <si>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</si>
  <si>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</si>
  <si>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</si>
  <si>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</si>
  <si>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</si>
  <si>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</si>
  <si>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</si>
  <si>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</si>
  <si>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М20х180 с 2-мя гайками ГОСТ 9066</t>
  </si>
  <si>
    <t>Шпилька М24х150 с 2-мя гайкГОСТ 9066-75</t>
  </si>
  <si>
    <t>Электрод</t>
  </si>
  <si>
    <t>Вата</t>
  </si>
  <si>
    <t>рулон</t>
  </si>
  <si>
    <t>Изолятор</t>
  </si>
  <si>
    <t>16 изменения и дополнения от 14 июля 2015 года №429</t>
  </si>
  <si>
    <t>Итого по товарам</t>
  </si>
  <si>
    <t>Атырауская обл, г.Атырау, ст.Тендык, УПТОиКО</t>
  </si>
  <si>
    <t>включить</t>
  </si>
  <si>
    <t>Перчатки термостойкие (пожарного)</t>
  </si>
  <si>
    <t>подставка диэлектрическая</t>
  </si>
  <si>
    <t>Щит</t>
  </si>
  <si>
    <t>Пожарный инвентарь с-но перечню</t>
  </si>
  <si>
    <t>Полотно</t>
  </si>
  <si>
    <t>Полотно противопожарное ПП600 1,5х2типаБ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</si>
  <si>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</si>
  <si>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</si>
  <si>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</si>
  <si>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</si>
  <si>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Пояс предохранительный</t>
  </si>
  <si>
    <t>Противогаз</t>
  </si>
  <si>
    <t>Противогаз ГП-7</t>
  </si>
  <si>
    <t>17 изменения и дополнения от 07 августа 2015 года №499</t>
  </si>
  <si>
    <t>18 изменения и дополнения от 03  сентября 2015 года №566</t>
  </si>
  <si>
    <t>ЭОТ</t>
  </si>
  <si>
    <t>ЭОТТ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</si>
  <si>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</si>
  <si>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</si>
  <si>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</si>
  <si>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</si>
  <si>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</si>
  <si>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марка МР-3, диаметр 3 мм, ГОСТ 9466 - 75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</si>
  <si>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</si>
  <si>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</si>
  <si>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28.12.20.900.031.00.0796.000000000000</t>
  </si>
  <si>
    <t>для глубинных штанговых насосов, стальная, со скребком</t>
  </si>
  <si>
    <t>февраль-март</t>
  </si>
  <si>
    <t>27.90.13.900.001.00.0168.000000000002</t>
  </si>
  <si>
    <t>2020г.</t>
  </si>
  <si>
    <t>Костюм (комплект)</t>
  </si>
  <si>
    <t>март-апрель</t>
  </si>
  <si>
    <t>15.20.11.300.002.01.0715.000000000000</t>
  </si>
  <si>
    <t>Сапоги</t>
  </si>
  <si>
    <t>общего назначения, мужские, из поливинилхлорида</t>
  </si>
  <si>
    <t>15.20.11.300.002.02.0715.000000000000</t>
  </si>
  <si>
    <t>специальные устойчивые к химически активным газам, мужские, из поливинилхлорида</t>
  </si>
  <si>
    <t>19.20.29.560.000.00.0168.000000000003</t>
  </si>
  <si>
    <t>Масло</t>
  </si>
  <si>
    <t>компрессорное, марка КС-19п</t>
  </si>
  <si>
    <t>Автомобиль</t>
  </si>
  <si>
    <t>19.20.29.530.000.00.0168.000000000004</t>
  </si>
  <si>
    <t>индустриальное, марка И-20А, ГОСТ 20799-88</t>
  </si>
  <si>
    <t>22.19.40.300.000.00.0796.000000000165</t>
  </si>
  <si>
    <t>клиновый, приводный, с сечением Д(Г)-5600, ГОСТ 1284.2-89</t>
  </si>
  <si>
    <t>28.24.22.000.075.00.0796.000000000000</t>
  </si>
  <si>
    <t xml:space="preserve">Штропа ШЭ-32 (Пара) 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</si>
  <si>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</si>
  <si>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</si>
  <si>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</si>
  <si>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25.73.40.900.006.00.0796.000000000000</t>
  </si>
  <si>
    <t>для трубного ключа</t>
  </si>
  <si>
    <t>ЦПЭ</t>
  </si>
  <si>
    <t xml:space="preserve">Сухарь на ключ Халилова 2 1/2 </t>
  </si>
  <si>
    <t xml:space="preserve">Сухарь на ключ Халилова 3 </t>
  </si>
  <si>
    <t>167-4 Т</t>
  </si>
  <si>
    <t xml:space="preserve">Сухарь для КГТУ- М 73 </t>
  </si>
  <si>
    <t>168-4 Т</t>
  </si>
  <si>
    <t xml:space="preserve">Сухарь для КТГУ-М 89 </t>
  </si>
  <si>
    <t>28.13.14.100.000.01.0796.000000000103</t>
  </si>
  <si>
    <t>погружной, тип ЭЦВ6-16-140</t>
  </si>
  <si>
    <t xml:space="preserve">Эл. нас  ЭЦВ 6-16-140 с каб ВПП6-420 мт </t>
  </si>
  <si>
    <t>28.13.14.100.000.01.0796.000000000067</t>
  </si>
  <si>
    <t>погружной, тип ЭЦВ6-6,5-140</t>
  </si>
  <si>
    <t xml:space="preserve">Эл нас  ЭЦВ 6-6,5-140  с каб ВПП6-420 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</si>
  <si>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</si>
  <si>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</si>
  <si>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</si>
  <si>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</si>
  <si>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</si>
  <si>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</si>
  <si>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</si>
  <si>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</si>
  <si>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 xml:space="preserve">Штанга Короткая Д19.Кл.Пр."Д" L 1.5м(ОС) </t>
  </si>
  <si>
    <t xml:space="preserve">Штанга Короткая Д22.Кл.Пр."Д" L 1.5м(ОС) </t>
  </si>
  <si>
    <t>28.13.31.000.049.00.0796.000000000000</t>
  </si>
  <si>
    <t>для бурового насоса</t>
  </si>
  <si>
    <t>28.13.31.000.090.00.0796.000000000003</t>
  </si>
  <si>
    <t>для насоса, промежуточная</t>
  </si>
  <si>
    <t>250-2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</si>
  <si>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</si>
  <si>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</si>
  <si>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</si>
  <si>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264-3 Т</t>
  </si>
  <si>
    <t xml:space="preserve">Манжета для клапана  НБ50.02.102П </t>
  </si>
  <si>
    <t>278-4 Т</t>
  </si>
  <si>
    <t xml:space="preserve">диск разгрузочный ЦНС 180-85 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</si>
  <si>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</si>
  <si>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</si>
  <si>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</si>
  <si>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</si>
  <si>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 xml:space="preserve">Кольцо разгр.6МС-6-0111 ЦНС 180-85#425 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</si>
  <si>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</si>
  <si>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</si>
  <si>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</si>
  <si>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</si>
  <si>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 xml:space="preserve">Кольцо разгр.8МС-7-0112 ЦНС 300-120#600 </t>
  </si>
  <si>
    <t>284-4 Т</t>
  </si>
  <si>
    <t xml:space="preserve">Аппарат нааправляющий ЦНС 180-21201019-1 </t>
  </si>
  <si>
    <t xml:space="preserve">Колесо рабоч.6МС-6-0118-1 ЦНС 180-85#425 </t>
  </si>
  <si>
    <t xml:space="preserve">Кольцо раз.4МС-30-0109-111 ЦНС 60-66#330 </t>
  </si>
  <si>
    <t xml:space="preserve">Кольцо раз.4МС-30-0109-112 ЦНС 60-66#330 </t>
  </si>
  <si>
    <t>289-4 Т</t>
  </si>
  <si>
    <t xml:space="preserve">Кольцо разгр.5МС-1001-111 ЦНС 105-98#490 </t>
  </si>
  <si>
    <t xml:space="preserve">Колесо рабочее 4МС-10201-1142 </t>
  </si>
  <si>
    <t xml:space="preserve">Втулка  разгрузки  6МС-6-0114 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</si>
  <si>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</si>
  <si>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</si>
  <si>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</si>
  <si>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</si>
  <si>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 xml:space="preserve">Колесо раб. 8МС-7-0118 ЦНС 300-120#600 </t>
  </si>
  <si>
    <t xml:space="preserve">Втулка дистанционная 6МСх6х0113 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</si>
  <si>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</si>
  <si>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</si>
  <si>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</si>
  <si>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</si>
  <si>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</si>
  <si>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308-2 Т</t>
  </si>
  <si>
    <t>28.13.14.900.002.02.0796.000000000114</t>
  </si>
  <si>
    <t>центробежный, тип НМ, нефтяной, магистральный</t>
  </si>
  <si>
    <t>28.99.39.899.008.00.0796.000000000000</t>
  </si>
  <si>
    <t xml:space="preserve">Водораспределительнй пункт ВРП-6 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</si>
  <si>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</si>
  <si>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</si>
  <si>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</si>
  <si>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</si>
  <si>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</si>
  <si>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</si>
  <si>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</si>
  <si>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</si>
  <si>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</si>
  <si>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</si>
  <si>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</si>
  <si>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</si>
  <si>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</si>
  <si>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</si>
  <si>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</si>
  <si>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</si>
  <si>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</si>
  <si>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</si>
  <si>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</si>
  <si>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</si>
  <si>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28.29.22.100.000.01.0796.000000000003</t>
  </si>
  <si>
    <t>углекислотный, марка ОУ-5</t>
  </si>
  <si>
    <t xml:space="preserve">Огнетушитель ОУ-5 </t>
  </si>
  <si>
    <t>28.29.22.100.000.01.0796.000000000011</t>
  </si>
  <si>
    <t>углекислотный, марка ОУ-20</t>
  </si>
  <si>
    <t xml:space="preserve">Огнетушитель ОУ-20 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</si>
  <si>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</si>
  <si>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</si>
  <si>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</si>
  <si>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</si>
  <si>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354-4 Т</t>
  </si>
  <si>
    <t>28.29.22.100.000.01.0796.000000000005</t>
  </si>
  <si>
    <t>углекислотный, марка ОУ-8</t>
  </si>
  <si>
    <t xml:space="preserve">Огнетушитель ОУ-8 </t>
  </si>
  <si>
    <t>28.29.22.100.000.01.0796.000000000006</t>
  </si>
  <si>
    <t>углекислотный, марка ОУ-10</t>
  </si>
  <si>
    <t xml:space="preserve">Огнетушитель ОУ-10 </t>
  </si>
  <si>
    <t>356-4 Т</t>
  </si>
  <si>
    <t xml:space="preserve">Огнетушитель ОП-35 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</si>
  <si>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</si>
  <si>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</si>
  <si>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</si>
  <si>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</si>
  <si>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</si>
  <si>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</si>
  <si>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</si>
  <si>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</si>
  <si>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</si>
  <si>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20.41.31.950.000.00.0796.000000000000</t>
  </si>
  <si>
    <t>Мыло</t>
  </si>
  <si>
    <t>хозяйственное, твердое, 1 группа 72%, ГОСТ 30266-95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</si>
  <si>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</si>
  <si>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</si>
  <si>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</si>
  <si>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</si>
  <si>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</si>
  <si>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</si>
  <si>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</si>
  <si>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</si>
  <si>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</si>
  <si>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</si>
  <si>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</si>
  <si>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</si>
  <si>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</si>
  <si>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</si>
  <si>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</si>
  <si>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</si>
  <si>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</si>
  <si>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 xml:space="preserve">Трубы ВГПР  ст.2пс ф40*3 мм </t>
  </si>
  <si>
    <t xml:space="preserve">Трубы ВГПР  ст.2пс ф50мм </t>
  </si>
  <si>
    <t>668-1 Т</t>
  </si>
  <si>
    <t>13.96.16.900.009.00.0796.000000000000</t>
  </si>
  <si>
    <t>резиновый, класса Б, с текстильным каркасом, ГОСТ 18698-79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</si>
  <si>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</si>
  <si>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</si>
  <si>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</si>
  <si>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</si>
  <si>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</si>
  <si>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</si>
  <si>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>25.94.13.900.008.00.0796.000000000000</t>
  </si>
  <si>
    <t>Анкер</t>
  </si>
  <si>
    <t>усиленный, с болтом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</si>
  <si>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</si>
  <si>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</si>
  <si>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</si>
  <si>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</si>
  <si>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</si>
  <si>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>всасывающий, для трехплунжерного кривошипного насоса, наружный диаметр 55 мм, длина 50 мм</t>
  </si>
  <si>
    <t xml:space="preserve">Клапан СИН61.00.108.600-01 </t>
  </si>
  <si>
    <t>682-1 Т</t>
  </si>
  <si>
    <t>28.13.31.000.110.00.0796.000000000000</t>
  </si>
  <si>
    <t>Крейцкопф</t>
  </si>
  <si>
    <t>в сборе, для насоса</t>
  </si>
  <si>
    <t xml:space="preserve">Крейцкопф СИН46.00.120.001 </t>
  </si>
  <si>
    <t>683-1 Т</t>
  </si>
  <si>
    <t xml:space="preserve">Кривошип  Ц2НШ-750 ст-качалки  7СК-8 </t>
  </si>
  <si>
    <t xml:space="preserve">Манжета М55х75 СИН46 </t>
  </si>
  <si>
    <t>688-1 Т</t>
  </si>
  <si>
    <t xml:space="preserve">Манжета СИН32.100.01.006 </t>
  </si>
  <si>
    <t>28.13.31.000.043.00.0796.000000000001</t>
  </si>
  <si>
    <t>Головка</t>
  </si>
  <si>
    <t xml:space="preserve">Нижняя головка СК-6 в сборе 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</si>
  <si>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</si>
  <si>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</si>
  <si>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</si>
  <si>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</si>
  <si>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</si>
  <si>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24.20.40.500.000.00.0796.000000000039</t>
  </si>
  <si>
    <t xml:space="preserve">ОТВОД 114Х6ММ 90ГР,ШТАМП.СТ20 </t>
  </si>
  <si>
    <t>24.20.40.500.000.00.0796.000000000024</t>
  </si>
  <si>
    <t>стальной, бесшовный, диаметр 159*10 мм, крутоизогнутый, ГОСТ 17375-2001</t>
  </si>
  <si>
    <t xml:space="preserve">ОТВОД 159Х6ММ 90ГР,ШТАМП.СТ20 </t>
  </si>
  <si>
    <t>24.20.40.500.000.00.0796.000000000026</t>
  </si>
  <si>
    <t>стальной, бесшовный, диаметр 219*10 мм, крутоизогнутый, ГОСТ 17375-2001</t>
  </si>
  <si>
    <t xml:space="preserve">ОТВОД 219Х7ММ 90ГР,ШТАМП.СТ20 </t>
  </si>
  <si>
    <t>24.20.40.500.000.00.0796.000000000036</t>
  </si>
  <si>
    <t xml:space="preserve">ОТВОД 76Х4ММ 90ГР,ШТАМП.СТ20 </t>
  </si>
  <si>
    <t>24.20.40.500.000.00.0796.000000000018</t>
  </si>
  <si>
    <t>стальной, бесшовный, диаметр 89*6 мм, крутоизогнутый, ГОСТ 17375-2001</t>
  </si>
  <si>
    <t xml:space="preserve">ОТВОД 89Х5ММ 90ГР,ШТАМП.СТ20 </t>
  </si>
  <si>
    <t>24.20.40.500.000.00.0796.000000000015</t>
  </si>
  <si>
    <t>стальной, бесшовный, диаметр 57*5 мм, крутоизогнутый, ГОСТ 17375-2001</t>
  </si>
  <si>
    <t xml:space="preserve">Отвод 90 гр. бесшовн. Ф57х5 </t>
  </si>
  <si>
    <t>28.11.33.000.009.00.0796.000000000000</t>
  </si>
  <si>
    <t>Уплотнение</t>
  </si>
  <si>
    <t>для насоса, охлаждения воды</t>
  </si>
  <si>
    <t xml:space="preserve">Пакет уплотнении СИН46.02.134.100 </t>
  </si>
  <si>
    <t>24.20.40.500.008.00.0796.000000000000</t>
  </si>
  <si>
    <t>стальной, резьбовой, ГОСТ 6357-81</t>
  </si>
  <si>
    <t xml:space="preserve">ПЕРЕХОДНИК 159Х108 </t>
  </si>
  <si>
    <t>709-1 Т</t>
  </si>
  <si>
    <t xml:space="preserve">ПЕРЕХОДНИК 219Х108 </t>
  </si>
  <si>
    <t xml:space="preserve">ПЕРЕХОДНИК 219Х159 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</si>
  <si>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</si>
  <si>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</si>
  <si>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</si>
  <si>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</si>
  <si>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</si>
  <si>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714-1 Т</t>
  </si>
  <si>
    <t>715-1 Т</t>
  </si>
  <si>
    <t>718-1 Т</t>
  </si>
  <si>
    <t>719-1 Т</t>
  </si>
  <si>
    <t xml:space="preserve">Пружина СИН46.02.130.023 </t>
  </si>
  <si>
    <t xml:space="preserve"> Редукторное масло ЕР 75 W 90</t>
  </si>
  <si>
    <t xml:space="preserve">РУКАВ ВСАСЫВА. 4" L-4М УНБ.0416.000-01П </t>
  </si>
  <si>
    <t xml:space="preserve">Рукав газ.свар.кл.1, ацет.Ф9мм, 0,63МПа </t>
  </si>
  <si>
    <t>721-1 Т</t>
  </si>
  <si>
    <t xml:space="preserve">Рукав для газовой сварк.кислор Ф9мм 2МПа </t>
  </si>
  <si>
    <t xml:space="preserve">Рукава напорно-всас. Б-2-100-5-4000 </t>
  </si>
  <si>
    <t xml:space="preserve">Рукава напорно-всас.(гофрир)Б- 65мм-1Мпа </t>
  </si>
  <si>
    <t xml:space="preserve">Сальник  СИН 46.02.134.013 </t>
  </si>
  <si>
    <t>744-1 Т</t>
  </si>
  <si>
    <t>745-1 Т</t>
  </si>
  <si>
    <t>28.13.32.000.143.00.0796.000000000000</t>
  </si>
  <si>
    <t>крышки клапана насоса</t>
  </si>
  <si>
    <t xml:space="preserve">Узел крейцкопфа СИН32.04.100 </t>
  </si>
  <si>
    <t xml:space="preserve">Уплотнение клапана  СИН 46.02.133.002 </t>
  </si>
  <si>
    <t>746-1 Т</t>
  </si>
  <si>
    <t>747-1 Т</t>
  </si>
  <si>
    <t xml:space="preserve">Уплотнение плунжера СИН32.04.100 </t>
  </si>
  <si>
    <t xml:space="preserve">Фонарь  СИН32.04.100.04.03.006 </t>
  </si>
  <si>
    <t>748-1 Т</t>
  </si>
  <si>
    <t>749-1 Т</t>
  </si>
  <si>
    <t xml:space="preserve">Чехол  СИН63.00.104.003 </t>
  </si>
  <si>
    <t xml:space="preserve">Шланг нагнет. 2" ЦА-320М.17.28 </t>
  </si>
  <si>
    <t>25.99.29.490.092.00.0839.000000000005</t>
  </si>
  <si>
    <t>Комплект шпилька с гайкой</t>
  </si>
  <si>
    <t>металлический, диаметр 16 мм, длина 100 мм, ГОСТ 9066-75</t>
  </si>
  <si>
    <t xml:space="preserve">Шпилька М16х100 с 2-мя гайкамиГОСТ 9066 </t>
  </si>
  <si>
    <t xml:space="preserve">Шпилька М18х180 с 2-мя гайками ГОСТ 9066 </t>
  </si>
  <si>
    <t>753-1 Т</t>
  </si>
  <si>
    <t>25.99.29.490.092.00.0839.000000000026</t>
  </si>
  <si>
    <t>металлический, диаметр 20 мм, длина 180 мм, ГОСТ 9066-75</t>
  </si>
  <si>
    <t>754-1 Т</t>
  </si>
  <si>
    <t>25.99.29.490.092.00.0839.000000000017</t>
  </si>
  <si>
    <t>металлический, диаметр 24 мм, длина 150 мм, ГОСТ 9066-75</t>
  </si>
  <si>
    <t>755-1 Т</t>
  </si>
  <si>
    <t>25.99.29.490.092.00.0839.000000000081</t>
  </si>
  <si>
    <t>металлический, диаметр 30 мм, длина 270 мм, ГОСТ 9066-75</t>
  </si>
  <si>
    <t>25.93.15.100.000.00.0168.000000000007</t>
  </si>
  <si>
    <t xml:space="preserve"> Электрод сварочный </t>
  </si>
  <si>
    <t>марка УОНИ, тип Э50А, диаметр 3мм, ГОСТ 9466-75</t>
  </si>
  <si>
    <t xml:space="preserve">Шпилька М30х250 с 2-мя гайками </t>
  </si>
  <si>
    <t xml:space="preserve">Электроды для сварки углеродистых и нелегированных cталей МР-3, диаметр3 мм.  </t>
  </si>
  <si>
    <t xml:space="preserve">Электрод УОНИ-13/55 ф 3мм </t>
  </si>
  <si>
    <t xml:space="preserve">Плунжер СИН 46.02.134.000 </t>
  </si>
  <si>
    <t>25.93.15.100.000.00.0168.000000000008</t>
  </si>
  <si>
    <t>Электрод сварочный</t>
  </si>
  <si>
    <t>марка УОНИ, тип Э50А, диаметр 4мм, ГОСТ 9466-75</t>
  </si>
  <si>
    <t>29.10.59.100.000.00.0796.000000000029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</si>
  <si>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</si>
  <si>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772-1 Т</t>
  </si>
  <si>
    <t>773-1 Т</t>
  </si>
  <si>
    <t>775-1 Т</t>
  </si>
  <si>
    <t>777-1 Т</t>
  </si>
  <si>
    <t>22.19.73.100.010.00.0839.000000000000</t>
  </si>
  <si>
    <t>Комплект резино-технических изделий</t>
  </si>
  <si>
    <t>ремонтный</t>
  </si>
  <si>
    <t xml:space="preserve">Электрод УОНИ 13/55 ф 4 м </t>
  </si>
  <si>
    <t xml:space="preserve">Подъемник тракторный </t>
  </si>
  <si>
    <t xml:space="preserve">Насос К100-80-165 эл/дв 15квт,3000 об/м. </t>
  </si>
  <si>
    <t xml:space="preserve">Насос К80-50-200 с эл/лем 15 квт, 2950 об/мин </t>
  </si>
  <si>
    <t xml:space="preserve">ЦНС 300/600 без эл.дв.  </t>
  </si>
  <si>
    <t xml:space="preserve">ЦНС 300-120 с эл.дв. 160квт, 1500 об/мин, взрывозащ. Исп-ии </t>
  </si>
  <si>
    <t xml:space="preserve">ЦНС180-340 без эл.дв. </t>
  </si>
  <si>
    <t xml:space="preserve"> Полный комплект РТИ НБ 50.02.710П</t>
  </si>
  <si>
    <t>29.10.59.100.000.00.0796.000000000024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</si>
  <si>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</si>
  <si>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23.14.12.900.007.00.0168.000000000000</t>
  </si>
  <si>
    <t>муллитокремнеземистая, марка МКРВ, ГОСТ 23619-79</t>
  </si>
  <si>
    <t>28.11.31.000.029.00.0796.000000000001</t>
  </si>
  <si>
    <t>Седло клапана</t>
  </si>
  <si>
    <t>785-1 Т</t>
  </si>
  <si>
    <t xml:space="preserve">Устан. Подъём. АПРС-40 на базе Урал-4320 </t>
  </si>
  <si>
    <t xml:space="preserve">мин.вата UPSA (рулон 15м) </t>
  </si>
  <si>
    <t xml:space="preserve">Седло СИН 46.02.130.024 </t>
  </si>
  <si>
    <t xml:space="preserve">Уплотнение плунжера СИН32.04.100.04.03.000-04 </t>
  </si>
  <si>
    <t>788-2 Т</t>
  </si>
  <si>
    <t xml:space="preserve">Изолятор ПСД 70 </t>
  </si>
  <si>
    <t>817-1 Т</t>
  </si>
  <si>
    <t>14.12.30.100.000.00.0715.000000000018</t>
  </si>
  <si>
    <t>для защиты рук от повышенных температур, синтетические</t>
  </si>
  <si>
    <t>27.90.53.000.000.00.0796.000000000000</t>
  </si>
  <si>
    <t>Подставка изолирующая</t>
  </si>
  <si>
    <t>для комплектации конденсаторов связи, тип ПИ 1</t>
  </si>
  <si>
    <t>819-1 Т</t>
  </si>
  <si>
    <t>26.30.50.900.016.00.0796.000000000001</t>
  </si>
  <si>
    <t>противопожарный, разборный, деревянный, в комплекте</t>
  </si>
  <si>
    <t>23.14.12.100.002.00.0796.000000000000</t>
  </si>
  <si>
    <t>противопожарное, из стекловолокна</t>
  </si>
  <si>
    <t>821-1 Т</t>
  </si>
  <si>
    <t>822-1 Т</t>
  </si>
  <si>
    <t>13.92.29.990.010.00.0796.000000000003</t>
  </si>
  <si>
    <t>Пояс</t>
  </si>
  <si>
    <t>предохранительный, страховочный, лямочный</t>
  </si>
  <si>
    <t>32.99.11.900.015.02.0796.000000000000</t>
  </si>
  <si>
    <t>фильтрующий, фильтрование окружающего воздуха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</si>
  <si>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</si>
  <si>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</si>
  <si>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</si>
  <si>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</si>
  <si>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</si>
  <si>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</si>
  <si>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</si>
  <si>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24 изменения и дополнения от 17 февраля 2016 года №111</t>
  </si>
  <si>
    <t>28.13.31.000.076.02.0796.000000000000</t>
  </si>
  <si>
    <t>для бурового насоса НБ-50 в сборе</t>
  </si>
  <si>
    <t>апрель-май</t>
  </si>
  <si>
    <t>165-5 Т</t>
  </si>
  <si>
    <t>166-5 Т</t>
  </si>
  <si>
    <t>296-6 Т</t>
  </si>
  <si>
    <t>340-5 Т</t>
  </si>
  <si>
    <t>644-2 Т</t>
  </si>
  <si>
    <t>645-2 Т</t>
  </si>
  <si>
    <t>646-2 Т</t>
  </si>
  <si>
    <t>687-2 Т</t>
  </si>
  <si>
    <t>776-2 Т</t>
  </si>
  <si>
    <t>103-4 Т</t>
  </si>
  <si>
    <t>160-5 Т</t>
  </si>
  <si>
    <t>279-6 Т</t>
  </si>
  <si>
    <t xml:space="preserve">280-5 Т </t>
  </si>
  <si>
    <t>283-5 Т</t>
  </si>
  <si>
    <t>285-6 Т</t>
  </si>
  <si>
    <t>286-5 Т</t>
  </si>
  <si>
    <t>287-5 Т</t>
  </si>
  <si>
    <t>290-6 Т</t>
  </si>
  <si>
    <t>293-5 Т</t>
  </si>
  <si>
    <t>298-6 Т</t>
  </si>
  <si>
    <t>346-5 Т</t>
  </si>
  <si>
    <t>447-3 Т</t>
  </si>
  <si>
    <t>554-4 Т</t>
  </si>
  <si>
    <t>641-2 Т</t>
  </si>
  <si>
    <t>642-2 Т</t>
  </si>
  <si>
    <t>697-2 Т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</si>
  <si>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</si>
  <si>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</si>
  <si>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</si>
  <si>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</si>
  <si>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</si>
  <si>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</si>
  <si>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</si>
  <si>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</si>
  <si>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710-2 Т</t>
  </si>
  <si>
    <t>722-2 Т</t>
  </si>
  <si>
    <t>724-2 Т</t>
  </si>
  <si>
    <t>751-2 Т</t>
  </si>
  <si>
    <t>752-2 Т</t>
  </si>
  <si>
    <t>766-2 Т</t>
  </si>
  <si>
    <t>782-2 Т</t>
  </si>
  <si>
    <t>818-2 Т</t>
  </si>
  <si>
    <t>820-2 Т</t>
  </si>
  <si>
    <t>25 изменения и дополнения от 11 марта 2016 года №183</t>
  </si>
  <si>
    <t xml:space="preserve">72-5 Т </t>
  </si>
  <si>
    <t xml:space="preserve">116-5 Т </t>
  </si>
  <si>
    <t>154-5 Т</t>
  </si>
  <si>
    <t>187-5 Т</t>
  </si>
  <si>
    <t>188-5 Т</t>
  </si>
  <si>
    <t>194-5 Т</t>
  </si>
  <si>
    <t>198-5 Т</t>
  </si>
  <si>
    <t>199-5 Т</t>
  </si>
  <si>
    <t>351-5 Т</t>
  </si>
  <si>
    <t>352-5 Т</t>
  </si>
  <si>
    <t>355-5 Т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</si>
  <si>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</si>
  <si>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</si>
  <si>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</si>
  <si>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</si>
  <si>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</si>
  <si>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</si>
  <si>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</si>
  <si>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</si>
  <si>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</si>
  <si>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</si>
  <si>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</si>
  <si>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</si>
  <si>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</si>
  <si>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</si>
  <si>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</si>
  <si>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716-3 Т</t>
  </si>
  <si>
    <t>19.20.29.590.000.08.0112.000000000007</t>
  </si>
  <si>
    <t>класс 75W, - 40 сП, С, 4,1</t>
  </si>
  <si>
    <t>720-3 Т</t>
  </si>
  <si>
    <t>756-4 Т</t>
  </si>
  <si>
    <t>757-3 Т</t>
  </si>
  <si>
    <t>770-3 Т</t>
  </si>
  <si>
    <t>771-2 Т</t>
  </si>
  <si>
    <t>774-2 Т</t>
  </si>
  <si>
    <t>780-2 Т</t>
  </si>
  <si>
    <t>781-3 Т</t>
  </si>
  <si>
    <t>824-2 Т</t>
  </si>
  <si>
    <t>План долгосрочных закупок товаров, работ и услуг АО "Эмбамунайгаз" на 2012-2020 годы</t>
  </si>
  <si>
    <t>26 изменения и дополнения от 05 апреля 2016 года №278</t>
  </si>
  <si>
    <t>Исключить</t>
  </si>
  <si>
    <t>Включить</t>
  </si>
  <si>
    <t>май-июнь</t>
  </si>
  <si>
    <t>один баллон</t>
  </si>
  <si>
    <t>исключить</t>
  </si>
  <si>
    <t>ТПХ</t>
  </si>
  <si>
    <t>9,13,14,18</t>
  </si>
  <si>
    <t>9,15,18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</si>
  <si>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</si>
  <si>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</si>
  <si>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</si>
  <si>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3,4,5,9,18</t>
  </si>
  <si>
    <t>Круг</t>
  </si>
  <si>
    <t xml:space="preserve">Рукав </t>
  </si>
  <si>
    <t>шлифовальный, на керамической связке, шлифматериал электрокорунд</t>
  </si>
  <si>
    <t>шлифовальный, на бакелитовой связке, шлифматериал электрокорунд</t>
  </si>
  <si>
    <t>резиновый, с текстильным каркасом, напорно-всасывающий, тип Б-2-16, неармированный, диаметр 18 мм, ГОСТ 5398-76</t>
  </si>
  <si>
    <t>23.91.11.600.007.01.0796.000000000000</t>
  </si>
  <si>
    <t>23.91.11.600.007.01.0796.000000000001</t>
  </si>
  <si>
    <t>22.19.30.500.000.01.0006.000000000002</t>
  </si>
  <si>
    <t>стальной, бесшовный, диаметр 14*6 мм, ГОСТ 17375-2001</t>
  </si>
  <si>
    <t>стальной, бесшовный, диаметр 76*3,5 мм, ГОСТ 17375-2001</t>
  </si>
  <si>
    <t>72-6 Т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</si>
  <si>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</si>
  <si>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</si>
  <si>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</si>
  <si>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</si>
  <si>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</si>
  <si>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</si>
  <si>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</si>
  <si>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</si>
  <si>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</si>
  <si>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</si>
  <si>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250-3 Т</t>
  </si>
  <si>
    <t>285-7 Т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</si>
  <si>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</si>
  <si>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</si>
  <si>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</si>
  <si>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</si>
  <si>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</si>
  <si>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</si>
  <si>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</si>
  <si>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</si>
  <si>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</si>
  <si>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</si>
  <si>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</si>
  <si>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</si>
  <si>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</si>
  <si>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</si>
  <si>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</si>
  <si>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</si>
  <si>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</si>
  <si>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</si>
  <si>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</si>
  <si>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</si>
  <si>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</si>
  <si>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</si>
  <si>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</si>
  <si>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</si>
  <si>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</si>
  <si>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</si>
  <si>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</si>
  <si>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</si>
  <si>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</si>
  <si>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673-2 Т</t>
  </si>
  <si>
    <t>675-2 Т</t>
  </si>
  <si>
    <t>676-2 Т</t>
  </si>
  <si>
    <t>682-2 Т</t>
  </si>
  <si>
    <t>687-3 Т</t>
  </si>
  <si>
    <t>701-3 Т</t>
  </si>
  <si>
    <t>702-3 Т</t>
  </si>
  <si>
    <t>703-3 Т</t>
  </si>
  <si>
    <t>705-3 Т</t>
  </si>
  <si>
    <t>707-3 Т</t>
  </si>
  <si>
    <t>708-3 Т</t>
  </si>
  <si>
    <t>716-4 Т</t>
  </si>
  <si>
    <t>718-2 Т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</si>
  <si>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</si>
  <si>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</si>
  <si>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</si>
  <si>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</si>
  <si>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</si>
  <si>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</si>
  <si>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</si>
  <si>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</si>
  <si>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</si>
  <si>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</si>
  <si>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830-1 Т</t>
  </si>
  <si>
    <t xml:space="preserve">части насосов для перекачки жидкостей
</t>
  </si>
  <si>
    <t xml:space="preserve">части прочих насосов для перекачки жидкостей
</t>
  </si>
  <si>
    <t>2. Услуги</t>
  </si>
  <si>
    <t>9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</si>
  <si>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</si>
  <si>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</si>
  <si>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</si>
  <si>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</si>
  <si>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декабрь</t>
  </si>
  <si>
    <t>Атырауская область, г.Атырау</t>
  </si>
  <si>
    <t>авансовый платеж "0%", оставшаяся часть в течение 30 р.д. с момента подписания акта приема-передачи</t>
  </si>
  <si>
    <t>3,4,5,14,16,17</t>
  </si>
  <si>
    <t>13-3 У</t>
  </si>
  <si>
    <t>36.00.20.400.003.00.0777.000000000000</t>
  </si>
  <si>
    <t>Услуги по подаче питьевой воды</t>
  </si>
  <si>
    <t xml:space="preserve">Холодная вода для НГДУ "Доссормунайгаз" </t>
  </si>
  <si>
    <t>январь</t>
  </si>
  <si>
    <t>14,16,17</t>
  </si>
  <si>
    <t>14 - 1 У</t>
  </si>
  <si>
    <t xml:space="preserve">Холодная вода для НГДУ "Кайнармунайгаз" </t>
  </si>
  <si>
    <t xml:space="preserve"> 3,4,5,14,16,17</t>
  </si>
  <si>
    <t>9-1 У</t>
  </si>
  <si>
    <t>13-4 У</t>
  </si>
  <si>
    <t>*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</si>
  <si>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</si>
  <si>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</si>
  <si>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</si>
  <si>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</si>
  <si>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</si>
  <si>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14 - 2 У</t>
  </si>
  <si>
    <t>Итого по услугам</t>
  </si>
  <si>
    <t>27 изменения и дополнения от 29 апреля 2016 года №373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</si>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</sst>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</numFmts>
  <fonts count="2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" fillId="0" borderId="0"/>
  </cellStyleXfs>
  <cellXfs count="131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5" fillId="0" borderId="0" xfId="21" applyFont="1" applyFill="1" applyAlignment="1">
      <alignment horizontal="center" vertical="center"/>
    </xf>
    <xf numFmtId="0" fontId="13" fillId="0" borderId="1" xfId="21" applyFont="1" applyFill="1" applyBorder="1" applyAlignment="1">
      <alignment horizontal="center" vertical="center"/>
    </xf>
    <xf numFmtId="0" fontId="14" fillId="0" borderId="0" xfId="21" applyFont="1" applyFill="1" applyAlignment="1">
      <alignment horizontal="center" vertical="center"/>
    </xf>
    <xf numFmtId="0" fontId="14" fillId="0" borderId="0" xfId="22" applyFont="1" applyFill="1" applyAlignment="1">
      <alignment horizontal="center" vertical="center"/>
    </xf>
    <xf numFmtId="0" fontId="13" fillId="0" borderId="0" xfId="21" applyFont="1" applyFill="1" applyAlignment="1">
      <alignment horizontal="center" vertical="center"/>
    </xf>
    <xf numFmtId="0" fontId="14" fillId="0" borderId="0" xfId="21" applyFont="1" applyFill="1" applyAlignment="1">
      <alignment horizontal="center" vertical="center" wrapText="1"/>
    </xf>
    <xf numFmtId="0" fontId="14" fillId="0" borderId="0" xfId="21" applyFont="1" applyFill="1" applyAlignment="1">
      <alignment horizontal="left" vertical="center"/>
    </xf>
    <xf numFmtId="0" fontId="15" fillId="0" borderId="0" xfId="22" applyFont="1" applyFill="1" applyBorder="1" applyAlignment="1">
      <alignment horizontal="left" vertical="center"/>
    </xf>
    <xf numFmtId="0" fontId="13" fillId="0" borderId="1" xfId="21" applyFont="1" applyFill="1" applyBorder="1" applyAlignment="1">
      <alignment horizontal="left" vertical="center" wrapText="1"/>
    </xf>
    <xf numFmtId="0" fontId="13" fillId="0" borderId="1" xfId="21" applyFont="1" applyFill="1" applyBorder="1" applyAlignment="1">
      <alignment horizontal="left" vertical="center"/>
    </xf>
    <xf numFmtId="166" fontId="12" fillId="0" borderId="0" xfId="41" applyFont="1" applyFill="1" applyAlignment="1">
      <alignment horizontal="center" vertical="center"/>
    </xf>
    <xf numFmtId="0" fontId="14" fillId="0" borderId="0" xfId="22" applyFont="1" applyFill="1" applyAlignment="1">
      <alignment horizontal="left" vertical="center"/>
    </xf>
    <xf numFmtId="0" fontId="15" fillId="0" borderId="0" xfId="21" applyFont="1" applyFill="1" applyAlignment="1">
      <alignment horizontal="left" vertical="center"/>
    </xf>
    <xf numFmtId="0" fontId="14" fillId="0" borderId="0" xfId="21" applyFont="1" applyFill="1" applyAlignment="1">
      <alignment horizontal="left" vertical="center" wrapText="1"/>
    </xf>
    <xf numFmtId="0" fontId="12" fillId="0" borderId="0" xfId="21" applyFont="1" applyFill="1" applyAlignment="1">
      <alignment horizontal="left" vertical="center" wrapText="1"/>
    </xf>
    <xf numFmtId="4" fontId="14" fillId="0" borderId="0" xfId="21" applyNumberFormat="1" applyFont="1" applyFill="1" applyAlignment="1">
      <alignment horizontal="center" vertical="center" wrapText="1"/>
    </xf>
    <xf numFmtId="0" fontId="14" fillId="0" borderId="0" xfId="22" applyFont="1" applyFill="1" applyBorder="1" applyAlignment="1">
      <alignment vertical="center" wrapText="1"/>
    </xf>
    <xf numFmtId="0" fontId="13" fillId="0" borderId="3" xfId="21" applyFont="1" applyFill="1" applyBorder="1" applyAlignment="1">
      <alignment horizontal="center" vertical="center"/>
    </xf>
    <xf numFmtId="166" fontId="14" fillId="0" borderId="0" xfId="41" applyFont="1" applyFill="1" applyAlignment="1">
      <alignment horizontal="center" vertical="center"/>
    </xf>
    <xf numFmtId="166" fontId="14" fillId="0" borderId="0" xfId="41" applyFont="1" applyFill="1" applyAlignment="1">
      <alignment horizontal="center" vertical="center" wrapText="1"/>
    </xf>
    <xf numFmtId="4" fontId="14" fillId="0" borderId="0" xfId="41" applyNumberFormat="1" applyFont="1" applyFill="1" applyAlignment="1">
      <alignment horizontal="center" vertical="center"/>
    </xf>
    <xf numFmtId="4" fontId="14" fillId="0" borderId="0" xfId="41" applyNumberFormat="1" applyFont="1" applyFill="1" applyAlignment="1">
      <alignment horizontal="center" vertical="center" wrapText="1"/>
    </xf>
    <xf numFmtId="4" fontId="12" fillId="0" borderId="0" xfId="41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3" fillId="0" borderId="0" xfId="21" applyFont="1" applyFill="1" applyAlignment="1">
      <alignment horizontal="left" vertical="center"/>
    </xf>
    <xf numFmtId="166" fontId="12" fillId="0" borderId="0" xfId="41" applyFont="1" applyFill="1" applyAlignment="1">
      <alignment horizontal="center" vertical="center" wrapText="1"/>
    </xf>
    <xf numFmtId="3" fontId="13" fillId="0" borderId="1" xfId="22" applyNumberFormat="1" applyFont="1" applyFill="1" applyBorder="1" applyAlignment="1">
      <alignment horizontal="center" vertical="center"/>
    </xf>
    <xf numFmtId="0" fontId="14" fillId="0" borderId="0" xfId="22" applyFont="1" applyFill="1" applyBorder="1" applyAlignment="1">
      <alignment horizontal="left" vertical="center" wrapText="1"/>
    </xf>
    <xf numFmtId="0" fontId="12" fillId="0" borderId="6" xfId="0" applyFont="1" applyFill="1" applyBorder="1" applyAlignment="1"/>
    <xf numFmtId="0" fontId="12" fillId="0" borderId="6" xfId="0" applyFont="1" applyFill="1" applyBorder="1"/>
    <xf numFmtId="4" fontId="13" fillId="0" borderId="1" xfId="21" applyNumberFormat="1" applyFont="1" applyFill="1" applyBorder="1" applyAlignment="1">
      <alignment vertical="center" wrapText="1"/>
    </xf>
    <xf numFmtId="4" fontId="13" fillId="0" borderId="6" xfId="21" applyNumberFormat="1" applyFont="1" applyFill="1" applyBorder="1" applyAlignment="1">
      <alignment vertical="center" wrapText="1"/>
    </xf>
    <xf numFmtId="4" fontId="13" fillId="0" borderId="1" xfId="21" applyNumberFormat="1" applyFont="1" applyFill="1" applyBorder="1" applyAlignment="1">
      <alignment vertical="center"/>
    </xf>
    <xf numFmtId="4" fontId="12" fillId="0" borderId="1" xfId="22" applyNumberFormat="1" applyFont="1" applyFill="1" applyBorder="1" applyAlignment="1">
      <alignment vertical="center"/>
    </xf>
    <xf numFmtId="4" fontId="12" fillId="0" borderId="6" xfId="22" applyNumberFormat="1" applyFont="1" applyFill="1" applyBorder="1" applyAlignment="1">
      <alignment vertical="center"/>
    </xf>
    <xf numFmtId="4" fontId="13" fillId="0" borderId="1" xfId="22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0" xfId="21" applyNumberFormat="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/>
    </xf>
    <xf numFmtId="4" fontId="13" fillId="0" borderId="1" xfId="2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4" fontId="12" fillId="0" borderId="0" xfId="41" applyNumberFormat="1" applyFont="1" applyFill="1" applyAlignment="1">
      <alignment horizontal="center" vertical="center" wrapText="1"/>
    </xf>
    <xf numFmtId="166" fontId="13" fillId="0" borderId="0" xfId="41" applyFont="1" applyFill="1" applyAlignment="1">
      <alignment horizontal="center" vertical="center" wrapText="1"/>
    </xf>
    <xf numFmtId="4" fontId="13" fillId="0" borderId="0" xfId="21" applyNumberFormat="1" applyFont="1" applyFill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4" fontId="13" fillId="0" borderId="7" xfId="21" applyNumberFormat="1" applyFont="1" applyFill="1" applyBorder="1" applyAlignment="1">
      <alignment vertical="center" wrapText="1"/>
    </xf>
    <xf numFmtId="4" fontId="13" fillId="0" borderId="8" xfId="21" applyNumberFormat="1" applyFont="1" applyFill="1" applyBorder="1" applyAlignment="1">
      <alignment vertical="center" wrapText="1"/>
    </xf>
    <xf numFmtId="4" fontId="13" fillId="0" borderId="9" xfId="21" applyNumberFormat="1" applyFont="1" applyFill="1" applyBorder="1" applyAlignment="1">
      <alignment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4" fillId="0" borderId="0" xfId="22" applyFont="1" applyFill="1" applyBorder="1" applyAlignment="1">
      <alignment horizontal="left" vertical="center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vertical="center"/>
    </xf>
    <xf numFmtId="0" fontId="13" fillId="0" borderId="0" xfId="21" applyFont="1" applyFill="1" applyAlignment="1">
      <alignment horizontal="center" vertical="center" wrapText="1"/>
    </xf>
    <xf numFmtId="4" fontId="13" fillId="0" borderId="10" xfId="21" applyNumberFormat="1" applyFont="1" applyFill="1" applyBorder="1" applyAlignment="1">
      <alignment vertical="center" wrapText="1"/>
    </xf>
    <xf numFmtId="0" fontId="13" fillId="0" borderId="10" xfId="21" applyFont="1" applyFill="1" applyBorder="1" applyAlignment="1">
      <alignment horizontal="left" vertical="center"/>
    </xf>
    <xf numFmtId="0" fontId="13" fillId="0" borderId="10" xfId="21" applyFont="1" applyFill="1" applyBorder="1" applyAlignment="1">
      <alignment horizontal="center" vertical="center"/>
    </xf>
    <xf numFmtId="0" fontId="13" fillId="0" borderId="10" xfId="21" applyFont="1" applyFill="1" applyBorder="1" applyAlignment="1">
      <alignment horizontal="left" vertical="center" wrapText="1"/>
    </xf>
    <xf numFmtId="0" fontId="13" fillId="0" borderId="10" xfId="21" applyFont="1" applyFill="1" applyBorder="1" applyAlignment="1">
      <alignment horizontal="center" vertical="center" wrapText="1"/>
    </xf>
    <xf numFmtId="0" fontId="12" fillId="0" borderId="15" xfId="0" applyFont="1" applyFill="1" applyBorder="1"/>
    <xf numFmtId="0" fontId="13" fillId="0" borderId="15" xfId="0" applyFont="1" applyFill="1" applyBorder="1"/>
    <xf numFmtId="0" fontId="12" fillId="0" borderId="14" xfId="0" applyFont="1" applyFill="1" applyBorder="1"/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15" xfId="21" applyFont="1" applyFill="1" applyBorder="1" applyAlignment="1">
      <alignment horizontal="center" vertical="center"/>
    </xf>
    <xf numFmtId="0" fontId="12" fillId="0" borderId="15" xfId="39" applyNumberFormat="1" applyFont="1" applyFill="1" applyBorder="1" applyAlignment="1">
      <alignment horizontal="center" vertical="center"/>
    </xf>
    <xf numFmtId="0" fontId="12" fillId="0" borderId="15" xfId="21" applyFont="1" applyFill="1" applyBorder="1" applyAlignment="1">
      <alignment horizontal="left" vertical="center"/>
    </xf>
    <xf numFmtId="0" fontId="12" fillId="0" borderId="15" xfId="39" applyFont="1" applyFill="1" applyBorder="1" applyAlignment="1">
      <alignment horizontal="left" vertical="center"/>
    </xf>
    <xf numFmtId="0" fontId="12" fillId="0" borderId="15" xfId="70" applyFont="1" applyFill="1" applyBorder="1" applyAlignment="1">
      <alignment horizontal="left" vertical="center"/>
    </xf>
    <xf numFmtId="0" fontId="12" fillId="0" borderId="15" xfId="64" applyFont="1" applyFill="1" applyBorder="1" applyAlignment="1">
      <alignment horizontal="left" vertical="center"/>
    </xf>
    <xf numFmtId="0" fontId="12" fillId="0" borderId="15" xfId="64" applyFont="1" applyFill="1" applyBorder="1" applyAlignment="1">
      <alignment horizontal="center" vertical="center"/>
    </xf>
    <xf numFmtId="3" fontId="12" fillId="0" borderId="15" xfId="27" applyNumberFormat="1" applyFont="1" applyFill="1" applyBorder="1" applyAlignment="1">
      <alignment horizontal="center" vertical="center"/>
    </xf>
    <xf numFmtId="0" fontId="12" fillId="0" borderId="15" xfId="22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4" fontId="12" fillId="0" borderId="15" xfId="21" applyNumberFormat="1" applyFont="1" applyFill="1" applyBorder="1" applyAlignment="1">
      <alignment vertical="center"/>
    </xf>
    <xf numFmtId="1" fontId="12" fillId="0" borderId="15" xfId="21" applyNumberFormat="1" applyFont="1" applyFill="1" applyBorder="1" applyAlignment="1">
      <alignment horizontal="center" vertical="center"/>
    </xf>
    <xf numFmtId="0" fontId="12" fillId="0" borderId="15" xfId="37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21" applyFont="1" applyFill="1" applyBorder="1" applyAlignment="1">
      <alignment vertical="center"/>
    </xf>
    <xf numFmtId="0" fontId="12" fillId="0" borderId="15" xfId="39" applyNumberFormat="1" applyFont="1" applyFill="1" applyBorder="1" applyAlignment="1">
      <alignment vertical="center"/>
    </xf>
    <xf numFmtId="0" fontId="12" fillId="0" borderId="15" xfId="21" applyFont="1" applyFill="1" applyBorder="1" applyAlignment="1" applyProtection="1">
      <alignment vertical="center"/>
    </xf>
    <xf numFmtId="4" fontId="12" fillId="0" borderId="15" xfId="0" applyNumberFormat="1" applyFont="1" applyFill="1" applyBorder="1" applyAlignment="1">
      <alignment vertical="center"/>
    </xf>
    <xf numFmtId="49" fontId="12" fillId="0" borderId="15" xfId="21" applyNumberFormat="1" applyFont="1" applyFill="1" applyBorder="1" applyAlignment="1">
      <alignment horizontal="center" vertical="center"/>
    </xf>
    <xf numFmtId="0" fontId="12" fillId="0" borderId="15" xfId="21" applyFont="1" applyFill="1" applyBorder="1" applyAlignment="1">
      <alignment horizontal="center" vertical="center" wrapText="1"/>
    </xf>
    <xf numFmtId="0" fontId="12" fillId="0" borderId="15" xfId="39" applyFont="1" applyFill="1" applyBorder="1" applyAlignment="1">
      <alignment horizontal="center" vertical="center"/>
    </xf>
    <xf numFmtId="4" fontId="12" fillId="0" borderId="15" xfId="21" applyNumberFormat="1" applyFont="1" applyFill="1" applyBorder="1" applyAlignment="1">
      <alignment horizontal="center" vertical="center" wrapText="1"/>
    </xf>
    <xf numFmtId="4" fontId="12" fillId="0" borderId="15" xfId="22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1" fontId="12" fillId="0" borderId="15" xfId="21" applyNumberFormat="1" applyFont="1" applyFill="1" applyBorder="1" applyAlignment="1">
      <alignment horizontal="center" vertical="center" wrapText="1"/>
    </xf>
    <xf numFmtId="0" fontId="12" fillId="0" borderId="15" xfId="39" applyFont="1" applyFill="1" applyBorder="1" applyAlignment="1">
      <alignment vertical="center"/>
    </xf>
    <xf numFmtId="4" fontId="12" fillId="0" borderId="15" xfId="22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5" xfId="39" applyNumberFormat="1" applyFont="1" applyFill="1" applyBorder="1" applyAlignment="1">
      <alignment horizontal="left" vertical="center"/>
    </xf>
    <xf numFmtId="0" fontId="12" fillId="0" borderId="15" xfId="21" applyFont="1" applyFill="1" applyBorder="1" applyAlignment="1" applyProtection="1">
      <alignment horizontal="left" vertical="center"/>
    </xf>
    <xf numFmtId="4" fontId="13" fillId="0" borderId="15" xfId="0" applyNumberFormat="1" applyFont="1" applyFill="1" applyBorder="1"/>
    <xf numFmtId="0" fontId="12" fillId="0" borderId="0" xfId="0" applyNumberFormat="1" applyFont="1" applyFill="1" applyBorder="1"/>
    <xf numFmtId="0" fontId="20" fillId="0" borderId="0" xfId="0" applyNumberFormat="1" applyFont="1" applyFill="1" applyBorder="1"/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/>
    <xf numFmtId="0" fontId="22" fillId="0" borderId="0" xfId="0" applyFont="1"/>
    <xf numFmtId="0" fontId="23" fillId="0" borderId="0" xfId="0" applyNumberFormat="1" applyFont="1" applyFill="1" applyBorder="1"/>
    <xf numFmtId="0" fontId="24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wrapText="1"/>
    </xf>
    <xf numFmtId="0" fontId="26" fillId="0" borderId="0" xfId="0" applyNumberFormat="1" applyFont="1" applyFill="1" applyBorder="1"/>
    <xf numFmtId="49" fontId="20" fillId="0" borderId="0" xfId="0" applyNumberFormat="1" applyFont="1" applyFill="1" applyBorder="1"/>
    <xf numFmtId="0" fontId="23" fillId="0" borderId="0" xfId="21" applyFont="1" applyAlignment="1">
      <alignment horizontal="center"/>
    </xf>
    <xf numFmtId="0" fontId="20" fillId="0" borderId="0" xfId="21" applyFont="1" applyFill="1"/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/>
    <xf numFmtId="0" fontId="22" fillId="0" borderId="0" xfId="0" applyFont="1" applyFill="1"/>
    <xf numFmtId="0" fontId="13" fillId="0" borderId="4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</xf>
    <xf numFmtId="4" fontId="13" fillId="0" borderId="4" xfId="21" applyNumberFormat="1" applyFont="1" applyFill="1" applyBorder="1" applyAlignment="1">
      <alignment horizontal="center" vertical="center" wrapText="1"/>
    </xf>
    <xf numFmtId="4" fontId="13" fillId="0" borderId="5" xfId="21" applyNumberFormat="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left" vertical="center" wrapText="1"/>
    </xf>
    <xf numFmtId="0" fontId="13" fillId="0" borderId="5" xfId="2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left" vertical="center" wrapText="1"/>
    </xf>
  </cellXfs>
  <cellStyles count="71">
    <cellStyle name=" 1" xfId="1"/>
    <cellStyle name="Normal 2" xfId="2"/>
    <cellStyle name="Normal 2 3 2" xfId="3"/>
    <cellStyle name="Normal 2 3 2 2" xfId="4"/>
    <cellStyle name="Normal 2 3 2 2 2" xfId="67"/>
    <cellStyle name="Normal 2 3 2 3" xfId="5"/>
    <cellStyle name="Normal 2 3 2 4" xfId="63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4"/>
    <cellStyle name="Обычный 11" xfId="15"/>
    <cellStyle name="Обычный 11 2" xfId="16"/>
    <cellStyle name="Обычный 12" xfId="17"/>
    <cellStyle name="Обычный 13" xfId="18"/>
    <cellStyle name="Обычный 14" xfId="61"/>
    <cellStyle name="Обычный 142" xfId="69"/>
    <cellStyle name="Обычный 15" xfId="19"/>
    <cellStyle name="Обычный 15 2" xfId="65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6"/>
    <cellStyle name="Обычный 4 2 2" xfId="68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Обычный_Лист1" xfId="70"/>
    <cellStyle name="Обычный_Производственная программа на 2006 год ДОТиОС АО РД КМГ" xfId="37"/>
    <cellStyle name="Процентный 2" xfId="38"/>
    <cellStyle name="Стиль 1" xfId="39"/>
    <cellStyle name="Стиль 1 2" xfId="40"/>
    <cellStyle name="Финансовый" xfId="41" builtinId="3"/>
    <cellStyle name="Финансовый 10" xfId="42"/>
    <cellStyle name="Финансовый 11" xfId="62"/>
    <cellStyle name="Финансовый 2" xfId="43"/>
    <cellStyle name="Финансовый 2 2" xfId="44"/>
    <cellStyle name="Финансовый 2 3" xfId="45"/>
    <cellStyle name="Финансовый 2 5" xfId="46"/>
    <cellStyle name="Финансовый 3" xfId="47"/>
    <cellStyle name="Финансовый 4" xfId="48"/>
    <cellStyle name="Финансовый 4 2" xfId="49"/>
    <cellStyle name="Финансовый 5" xfId="50"/>
    <cellStyle name="Финансовый 6" xfId="51"/>
    <cellStyle name="Финансовый 6 2" xfId="52"/>
    <cellStyle name="Финансовый 7" xfId="53"/>
    <cellStyle name="Финансовый 7 2" xfId="54"/>
    <cellStyle name="Финансовый 8" xfId="55"/>
    <cellStyle name="Финансовый 8 2" xfId="56"/>
    <cellStyle name="Финансовый 9" xfId="57"/>
    <cellStyle name="Финансовый 9 2" xfId="58"/>
    <cellStyle name="Финансовый 9 3" xfId="59"/>
    <cellStyle name="Хороший 2" xfId="60"/>
  </cellStyles>
  <dxfs count="2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303"/>
  <sheetViews>
    <sheetView tabSelected="1" zoomScale="85" zoomScaleNormal="85" workbookViewId="0">
      <pane xSplit="3" topLeftCell="D1" activePane="topRight" state="frozen"/>
      <selection activeCell="A30" sqref="A30"/>
      <selection pane="topRight" activeCell="X12" sqref="X12"/>
    </sheetView>
  </sheetViews>
  <sheetFormatPr defaultColWidth="11.5703125" defaultRowHeight="12.75" outlineLevelRow="1" x14ac:dyDescent="0.2"/>
  <cols>
    <col min="1" max="1" width="8" style="2" customWidth="1"/>
    <col min="2" max="2" width="16.28515625" style="2" customWidth="1"/>
    <col min="3" max="3" width="24.28515625" style="3" customWidth="1"/>
    <col min="4" max="6" width="21.85546875" style="3" customWidth="1"/>
    <col min="7" max="7" width="7" style="2" customWidth="1"/>
    <col min="8" max="8" width="13.42578125" style="2" customWidth="1"/>
    <col min="9" max="10" width="18" style="3" customWidth="1"/>
    <col min="11" max="12" width="13.42578125" style="3" customWidth="1"/>
    <col min="13" max="13" width="10.85546875" style="3" customWidth="1"/>
    <col min="14" max="17" width="10" style="42" customWidth="1"/>
    <col min="18" max="22" width="13.85546875" style="42" bestFit="1" customWidth="1"/>
    <col min="23" max="23" width="14.140625" style="42" customWidth="1"/>
    <col min="24" max="25" width="15.7109375" style="42" customWidth="1"/>
    <col min="26" max="26" width="6.28515625" style="2" customWidth="1"/>
    <col min="27" max="27" width="10" style="2" customWidth="1"/>
    <col min="28" max="28" width="13" style="2" customWidth="1"/>
    <col min="29" max="29" width="9" style="14" customWidth="1"/>
    <col min="30" max="30" width="13.28515625" style="26" customWidth="1"/>
    <col min="31" max="199" width="9.140625" style="2" customWidth="1"/>
    <col min="200" max="200" width="6.140625" style="2" customWidth="1"/>
    <col min="201" max="201" width="14.42578125" style="2" customWidth="1"/>
    <col min="202" max="202" width="18.42578125" style="2" customWidth="1"/>
    <col min="203" max="203" width="23" style="2" customWidth="1"/>
    <col min="204" max="204" width="25.28515625" style="2" customWidth="1"/>
    <col min="205" max="205" width="15" style="2" customWidth="1"/>
    <col min="206" max="206" width="9.140625" style="2" customWidth="1"/>
    <col min="207" max="207" width="10.5703125" style="2" customWidth="1"/>
    <col min="208" max="208" width="15" style="2" customWidth="1"/>
    <col min="209" max="209" width="13.42578125" style="2" customWidth="1"/>
    <col min="210" max="210" width="12" style="2" customWidth="1"/>
    <col min="211" max="211" width="33" style="2" customWidth="1"/>
    <col min="212" max="212" width="9.140625" style="2" customWidth="1"/>
    <col min="213" max="219" width="15.85546875" style="2" customWidth="1"/>
    <col min="220" max="220" width="15.42578125" style="2" customWidth="1"/>
    <col min="221" max="222" width="18.7109375" style="2" customWidth="1"/>
    <col min="223" max="223" width="15.7109375" style="2" customWidth="1"/>
    <col min="224" max="224" width="12.28515625" style="2" customWidth="1"/>
    <col min="225" max="225" width="11.5703125" style="2" customWidth="1"/>
    <col min="226" max="16384" width="11.5703125" style="2"/>
  </cols>
  <sheetData>
    <row r="1" spans="1:225" s="6" customFormat="1" ht="11.25" x14ac:dyDescent="0.2">
      <c r="B1" s="10"/>
      <c r="C1" s="10"/>
      <c r="D1" s="10"/>
      <c r="E1" s="10"/>
      <c r="F1" s="10"/>
      <c r="I1" s="10"/>
      <c r="J1" s="10"/>
      <c r="K1" s="10"/>
      <c r="L1" s="55" t="s">
        <v>754</v>
      </c>
      <c r="M1" s="3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0"/>
      <c r="AC1" s="22"/>
      <c r="AD1" s="24"/>
    </row>
    <row r="2" spans="1:225" s="6" customFormat="1" ht="11.25" x14ac:dyDescent="0.2">
      <c r="B2" s="11" t="s">
        <v>20</v>
      </c>
      <c r="C2" s="10"/>
      <c r="D2" s="11"/>
      <c r="E2" s="11"/>
      <c r="F2" s="11"/>
      <c r="I2" s="10"/>
      <c r="J2" s="10"/>
      <c r="K2" s="10"/>
      <c r="L2" s="10"/>
      <c r="M2" s="10"/>
      <c r="AB2" s="10"/>
      <c r="AC2" s="22"/>
      <c r="AD2" s="24"/>
    </row>
    <row r="3" spans="1:225" s="6" customFormat="1" x14ac:dyDescent="0.2">
      <c r="A3" s="7"/>
      <c r="B3" s="27" t="s">
        <v>21</v>
      </c>
      <c r="C3" s="15"/>
      <c r="D3" s="15"/>
      <c r="E3" s="15"/>
      <c r="F3" s="15"/>
      <c r="G3" s="7"/>
      <c r="H3" s="7"/>
      <c r="I3" s="15"/>
      <c r="J3" s="15"/>
      <c r="K3" s="15"/>
      <c r="L3" s="15"/>
      <c r="M3" s="1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5"/>
      <c r="AC3" s="22"/>
      <c r="AD3" s="24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</row>
    <row r="4" spans="1:225" s="6" customFormat="1" x14ac:dyDescent="0.2">
      <c r="A4" s="7"/>
      <c r="B4" s="27" t="s">
        <v>22</v>
      </c>
      <c r="C4" s="15"/>
      <c r="D4" s="15"/>
      <c r="E4" s="15"/>
      <c r="F4" s="15"/>
      <c r="G4" s="7"/>
      <c r="H4" s="7"/>
      <c r="I4" s="15"/>
      <c r="J4" s="15"/>
      <c r="K4" s="15"/>
      <c r="L4" s="15"/>
      <c r="M4" s="1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5"/>
      <c r="AC4" s="22"/>
      <c r="AD4" s="24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</row>
    <row r="5" spans="1:225" s="6" customFormat="1" x14ac:dyDescent="0.2">
      <c r="A5" s="7"/>
      <c r="B5" s="27" t="s">
        <v>23</v>
      </c>
      <c r="C5" s="15"/>
      <c r="D5" s="15"/>
      <c r="E5" s="15"/>
      <c r="F5" s="15"/>
      <c r="G5" s="7"/>
      <c r="H5" s="7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5"/>
      <c r="AC5" s="22"/>
      <c r="AD5" s="24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</row>
    <row r="6" spans="1:225" s="6" customFormat="1" x14ac:dyDescent="0.2">
      <c r="A6" s="7"/>
      <c r="B6" s="27" t="s">
        <v>24</v>
      </c>
      <c r="C6" s="15"/>
      <c r="D6" s="15"/>
      <c r="E6" s="15"/>
      <c r="F6" s="15"/>
      <c r="G6" s="7"/>
      <c r="H6" s="7"/>
      <c r="I6" s="15"/>
      <c r="J6" s="15"/>
      <c r="K6" s="15"/>
      <c r="L6" s="15"/>
      <c r="M6" s="1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5"/>
      <c r="AC6" s="22"/>
      <c r="AD6" s="24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</row>
    <row r="7" spans="1:225" s="6" customFormat="1" x14ac:dyDescent="0.2">
      <c r="A7" s="7"/>
      <c r="B7" s="27" t="s">
        <v>25</v>
      </c>
      <c r="C7" s="15"/>
      <c r="D7" s="15"/>
      <c r="E7" s="15"/>
      <c r="F7" s="15"/>
      <c r="G7" s="7"/>
      <c r="H7" s="7"/>
      <c r="I7" s="15"/>
      <c r="J7" s="15"/>
      <c r="K7" s="15"/>
      <c r="L7" s="15"/>
      <c r="M7" s="1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5"/>
      <c r="AC7" s="22"/>
      <c r="AD7" s="24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</row>
    <row r="8" spans="1:225" s="6" customFormat="1" x14ac:dyDescent="0.2">
      <c r="B8" s="27" t="s">
        <v>47</v>
      </c>
      <c r="C8" s="10"/>
      <c r="D8" s="16"/>
      <c r="E8" s="16"/>
      <c r="F8" s="16"/>
      <c r="G8" s="4"/>
      <c r="H8" s="4"/>
      <c r="I8" s="16"/>
      <c r="J8" s="16"/>
      <c r="K8" s="16"/>
      <c r="L8" s="16"/>
      <c r="M8" s="1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AB8" s="10"/>
      <c r="AC8" s="22"/>
      <c r="AD8" s="24"/>
    </row>
    <row r="9" spans="1:225" s="6" customFormat="1" x14ac:dyDescent="0.2">
      <c r="B9" s="27" t="s">
        <v>53</v>
      </c>
      <c r="C9" s="10"/>
      <c r="D9" s="16"/>
      <c r="E9" s="16"/>
      <c r="F9" s="16"/>
      <c r="G9" s="4"/>
      <c r="H9" s="4"/>
      <c r="I9" s="16"/>
      <c r="J9" s="16"/>
      <c r="K9" s="28" t="s">
        <v>594</v>
      </c>
      <c r="L9" s="16"/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6"/>
      <c r="AC9" s="22"/>
      <c r="AD9" s="24"/>
    </row>
    <row r="10" spans="1:225" s="6" customFormat="1" x14ac:dyDescent="0.2">
      <c r="A10" s="9"/>
      <c r="B10" s="27" t="s">
        <v>54</v>
      </c>
      <c r="C10" s="17"/>
      <c r="D10" s="17"/>
      <c r="E10" s="17"/>
      <c r="F10" s="17"/>
      <c r="G10" s="9"/>
      <c r="H10" s="9"/>
      <c r="I10" s="17"/>
      <c r="J10" s="17"/>
      <c r="K10" s="17"/>
      <c r="L10" s="17"/>
      <c r="M10" s="1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7"/>
      <c r="AC10" s="23"/>
      <c r="AD10" s="25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</row>
    <row r="11" spans="1:225" s="6" customFormat="1" x14ac:dyDescent="0.2">
      <c r="A11" s="9"/>
      <c r="B11" s="27" t="s">
        <v>55</v>
      </c>
      <c r="C11" s="17"/>
      <c r="D11" s="17"/>
      <c r="E11" s="17"/>
      <c r="F11" s="17"/>
      <c r="G11" s="9"/>
      <c r="H11" s="9"/>
      <c r="I11" s="17"/>
      <c r="J11" s="17"/>
      <c r="K11" s="17"/>
      <c r="L11" s="17"/>
      <c r="M11" s="1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7"/>
      <c r="AC11" s="23"/>
      <c r="AD11" s="25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</row>
    <row r="12" spans="1:225" s="6" customFormat="1" x14ac:dyDescent="0.2">
      <c r="A12" s="9"/>
      <c r="B12" s="27" t="s">
        <v>56</v>
      </c>
      <c r="C12" s="17"/>
      <c r="D12" s="17"/>
      <c r="E12" s="17"/>
      <c r="F12" s="17"/>
      <c r="G12" s="9"/>
      <c r="H12" s="9"/>
      <c r="I12" s="17"/>
      <c r="J12" s="17"/>
      <c r="K12" s="17"/>
      <c r="L12" s="17"/>
      <c r="M12" s="1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7"/>
      <c r="AC12" s="23"/>
      <c r="AD12" s="25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</row>
    <row r="13" spans="1:225" s="6" customFormat="1" x14ac:dyDescent="0.2">
      <c r="A13" s="9"/>
      <c r="B13" s="27" t="s">
        <v>101</v>
      </c>
      <c r="C13" s="17"/>
      <c r="D13" s="17"/>
      <c r="E13" s="17"/>
      <c r="F13" s="17"/>
      <c r="G13" s="9"/>
      <c r="H13" s="9"/>
      <c r="I13" s="17"/>
      <c r="J13" s="17"/>
      <c r="K13" s="17"/>
      <c r="L13" s="17"/>
      <c r="M13" s="1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7"/>
      <c r="AC13" s="23"/>
      <c r="AD13" s="25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</row>
    <row r="14" spans="1:225" s="6" customFormat="1" x14ac:dyDescent="0.2">
      <c r="A14" s="9"/>
      <c r="B14" s="27" t="s">
        <v>103</v>
      </c>
      <c r="C14" s="17"/>
      <c r="D14" s="17"/>
      <c r="E14" s="17"/>
      <c r="F14" s="17"/>
      <c r="G14" s="9"/>
      <c r="H14" s="9"/>
      <c r="I14" s="17"/>
      <c r="J14" s="17"/>
      <c r="K14" s="17"/>
      <c r="L14" s="17"/>
      <c r="M14" s="17"/>
      <c r="N14" s="9"/>
      <c r="O14" s="9"/>
      <c r="P14" s="19"/>
      <c r="Q14" s="19"/>
      <c r="R14" s="9"/>
      <c r="S14" s="9"/>
      <c r="T14" s="9"/>
      <c r="U14" s="9"/>
      <c r="V14" s="9"/>
      <c r="W14" s="9"/>
      <c r="X14" s="9"/>
      <c r="Y14" s="9"/>
      <c r="Z14" s="9"/>
      <c r="AA14" s="9"/>
      <c r="AB14" s="17"/>
      <c r="AC14" s="23"/>
      <c r="AD14" s="25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</row>
    <row r="15" spans="1:225" s="6" customFormat="1" x14ac:dyDescent="0.2">
      <c r="A15" s="9"/>
      <c r="B15" s="27" t="s">
        <v>104</v>
      </c>
      <c r="C15" s="17"/>
      <c r="D15" s="17"/>
      <c r="E15" s="17"/>
      <c r="F15" s="17"/>
      <c r="G15" s="9"/>
      <c r="H15" s="9"/>
      <c r="I15" s="17"/>
      <c r="J15" s="17"/>
      <c r="K15" s="17"/>
      <c r="L15" s="17"/>
      <c r="M15" s="1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7"/>
      <c r="AC15" s="23"/>
      <c r="AD15" s="25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</row>
    <row r="16" spans="1:225" s="6" customFormat="1" x14ac:dyDescent="0.2">
      <c r="A16" s="9"/>
      <c r="B16" s="27" t="s">
        <v>105</v>
      </c>
      <c r="C16" s="17"/>
      <c r="D16" s="17"/>
      <c r="E16" s="17"/>
      <c r="F16" s="17"/>
      <c r="G16" s="9"/>
      <c r="H16" s="9"/>
      <c r="I16" s="17"/>
      <c r="J16" s="17"/>
      <c r="K16" s="17"/>
      <c r="L16" s="17"/>
      <c r="M16" s="17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7"/>
      <c r="AC16" s="23"/>
      <c r="AD16" s="25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</row>
    <row r="17" spans="1:225" s="6" customFormat="1" x14ac:dyDescent="0.2">
      <c r="A17" s="9"/>
      <c r="B17" s="27" t="s">
        <v>106</v>
      </c>
      <c r="C17" s="17"/>
      <c r="D17" s="17"/>
      <c r="E17" s="17"/>
      <c r="F17" s="17"/>
      <c r="G17" s="9"/>
      <c r="H17" s="9"/>
      <c r="I17" s="17"/>
      <c r="J17" s="17"/>
      <c r="K17" s="17"/>
      <c r="L17" s="17"/>
      <c r="M17" s="17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7"/>
      <c r="AC17" s="23"/>
      <c r="AD17" s="25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</row>
    <row r="18" spans="1:225" s="6" customFormat="1" x14ac:dyDescent="0.2">
      <c r="A18" s="9"/>
      <c r="B18" s="27" t="s">
        <v>107</v>
      </c>
      <c r="C18" s="17"/>
      <c r="D18" s="17"/>
      <c r="E18" s="17"/>
      <c r="F18" s="17"/>
      <c r="G18" s="9"/>
      <c r="H18" s="9"/>
      <c r="I18" s="17"/>
      <c r="J18" s="17"/>
      <c r="K18" s="17"/>
      <c r="L18" s="17"/>
      <c r="M18" s="17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7"/>
      <c r="AC18" s="23"/>
      <c r="AD18" s="25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</row>
    <row r="19" spans="1:225" s="6" customFormat="1" x14ac:dyDescent="0.2">
      <c r="A19" s="9"/>
      <c r="B19" s="27" t="s">
        <v>138</v>
      </c>
      <c r="C19" s="17"/>
      <c r="D19" s="17"/>
      <c r="E19" s="17"/>
      <c r="F19" s="17"/>
      <c r="G19" s="9"/>
      <c r="H19" s="9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7"/>
      <c r="AC19" s="23"/>
      <c r="AD19" s="25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</row>
    <row r="20" spans="1:225" s="6" customFormat="1" x14ac:dyDescent="0.2">
      <c r="A20" s="9"/>
      <c r="B20" s="27" t="s">
        <v>155</v>
      </c>
      <c r="C20" s="17"/>
      <c r="D20" s="17"/>
      <c r="E20" s="17"/>
      <c r="F20" s="17"/>
      <c r="G20" s="9"/>
      <c r="H20" s="9"/>
      <c r="I20" s="17"/>
      <c r="J20" s="17"/>
      <c r="K20" s="17"/>
      <c r="L20" s="17"/>
      <c r="M20" s="17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7"/>
      <c r="AC20" s="23"/>
      <c r="AD20" s="25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</row>
    <row r="21" spans="1:225" s="6" customFormat="1" x14ac:dyDescent="0.2">
      <c r="A21" s="9"/>
      <c r="B21" s="27" t="s">
        <v>156</v>
      </c>
      <c r="C21" s="17"/>
      <c r="D21" s="17"/>
      <c r="E21" s="17"/>
      <c r="F21" s="17"/>
      <c r="G21" s="9"/>
      <c r="H21" s="9"/>
      <c r="I21" s="17"/>
      <c r="J21" s="17"/>
      <c r="K21" s="17"/>
      <c r="L21" s="17"/>
      <c r="M21" s="1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7"/>
      <c r="AC21" s="23"/>
      <c r="AD21" s="2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</row>
    <row r="22" spans="1:225" s="6" customFormat="1" x14ac:dyDescent="0.2">
      <c r="A22" s="9"/>
      <c r="B22" s="27" t="s">
        <v>159</v>
      </c>
      <c r="C22" s="17"/>
      <c r="D22" s="17"/>
      <c r="E22" s="17"/>
      <c r="F22" s="17"/>
      <c r="G22" s="9"/>
      <c r="H22" s="9"/>
      <c r="I22" s="17"/>
      <c r="J22" s="17"/>
      <c r="K22" s="17"/>
      <c r="L22" s="17"/>
      <c r="M22" s="1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7"/>
      <c r="AC22" s="23"/>
      <c r="AD22" s="25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</row>
    <row r="23" spans="1:225" s="6" customFormat="1" x14ac:dyDescent="0.2">
      <c r="A23" s="9"/>
      <c r="B23" s="27" t="s">
        <v>160</v>
      </c>
      <c r="C23" s="17"/>
      <c r="D23" s="17"/>
      <c r="E23" s="17"/>
      <c r="F23" s="17"/>
      <c r="G23" s="9"/>
      <c r="H23" s="9"/>
      <c r="I23" s="17"/>
      <c r="J23" s="17"/>
      <c r="K23" s="17"/>
      <c r="L23" s="17"/>
      <c r="M23" s="1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7"/>
      <c r="AC23" s="23"/>
      <c r="AD23" s="25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</row>
    <row r="24" spans="1:225" s="6" customFormat="1" x14ac:dyDescent="0.2">
      <c r="A24" s="9"/>
      <c r="B24" s="27" t="s">
        <v>161</v>
      </c>
      <c r="C24" s="17"/>
      <c r="D24" s="17"/>
      <c r="E24" s="17"/>
      <c r="F24" s="17"/>
      <c r="G24" s="9"/>
      <c r="H24" s="9"/>
      <c r="I24" s="17"/>
      <c r="J24" s="17"/>
      <c r="K24" s="17"/>
      <c r="L24" s="17"/>
      <c r="M24" s="17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7"/>
      <c r="AC24" s="23"/>
      <c r="AD24" s="25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</row>
    <row r="25" spans="1:225" s="6" customFormat="1" x14ac:dyDescent="0.2">
      <c r="A25" s="9"/>
      <c r="B25" s="27" t="s">
        <v>162</v>
      </c>
      <c r="C25" s="17"/>
      <c r="D25" s="17"/>
      <c r="E25" s="17"/>
      <c r="F25" s="17"/>
      <c r="G25" s="9"/>
      <c r="H25" s="9"/>
      <c r="I25" s="17"/>
      <c r="J25" s="17"/>
      <c r="K25" s="17"/>
      <c r="L25" s="17"/>
      <c r="M25" s="17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7"/>
      <c r="AC25" s="23"/>
      <c r="AD25" s="25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</row>
    <row r="26" spans="1:225" s="6" customFormat="1" x14ac:dyDescent="0.2">
      <c r="A26" s="9"/>
      <c r="B26" s="27" t="s">
        <v>163</v>
      </c>
      <c r="C26" s="17"/>
      <c r="D26" s="17"/>
      <c r="E26" s="17"/>
      <c r="F26" s="17"/>
      <c r="G26" s="9"/>
      <c r="H26" s="9"/>
      <c r="I26" s="17"/>
      <c r="J26" s="17"/>
      <c r="K26" s="17"/>
      <c r="L26" s="17"/>
      <c r="M26" s="17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7"/>
      <c r="AC26" s="23"/>
      <c r="AD26" s="25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</row>
    <row r="27" spans="1:225" x14ac:dyDescent="0.2">
      <c r="A27" s="1"/>
      <c r="B27" s="27" t="s">
        <v>508</v>
      </c>
      <c r="C27" s="18"/>
      <c r="D27" s="18"/>
      <c r="E27" s="18"/>
      <c r="F27" s="18"/>
      <c r="G27" s="1"/>
      <c r="H27" s="1"/>
      <c r="I27" s="18"/>
      <c r="J27" s="18"/>
      <c r="K27" s="18"/>
      <c r="L27" s="18"/>
      <c r="M27" s="18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1"/>
      <c r="AA27" s="1"/>
      <c r="AB27" s="1"/>
      <c r="AC27" s="29"/>
      <c r="AD27" s="4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</row>
    <row r="28" spans="1:225" x14ac:dyDescent="0.2">
      <c r="A28" s="1"/>
      <c r="B28" s="27" t="s">
        <v>555</v>
      </c>
      <c r="C28" s="18"/>
      <c r="D28" s="18"/>
      <c r="E28" s="18"/>
      <c r="F28" s="18"/>
      <c r="G28" s="1"/>
      <c r="H28" s="1"/>
      <c r="I28" s="18"/>
      <c r="J28" s="18"/>
      <c r="K28" s="18"/>
      <c r="L28" s="18"/>
      <c r="M28" s="18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"/>
      <c r="AA28" s="1"/>
      <c r="AB28" s="1"/>
      <c r="AC28" s="29"/>
      <c r="AD28" s="4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</row>
    <row r="29" spans="1:225" x14ac:dyDescent="0.2">
      <c r="A29" s="1"/>
      <c r="B29" s="27" t="s">
        <v>595</v>
      </c>
      <c r="C29" s="18"/>
      <c r="D29" s="18"/>
      <c r="E29" s="18"/>
      <c r="F29" s="18"/>
      <c r="G29" s="1"/>
      <c r="H29" s="1"/>
      <c r="I29" s="18"/>
      <c r="J29" s="18"/>
      <c r="K29" s="18"/>
      <c r="L29" s="18"/>
      <c r="M29" s="18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1"/>
      <c r="AA29" s="1"/>
      <c r="AB29" s="1"/>
      <c r="AC29" s="29"/>
      <c r="AD29" s="4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</row>
    <row r="30" spans="1:225" x14ac:dyDescent="0.2">
      <c r="A30" s="1"/>
      <c r="B30" s="27" t="s">
        <v>715</v>
      </c>
      <c r="C30" s="18"/>
      <c r="D30" s="18"/>
      <c r="E30" s="18"/>
      <c r="F30" s="18"/>
      <c r="G30" s="1"/>
      <c r="H30" s="1"/>
      <c r="I30" s="18"/>
      <c r="J30" s="18"/>
      <c r="K30" s="18"/>
      <c r="L30" s="18"/>
      <c r="M30" s="18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"/>
      <c r="AA30" s="1"/>
      <c r="AB30" s="1"/>
      <c r="AC30" s="29"/>
      <c r="AD30" s="45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</row>
    <row r="31" spans="1:225" ht="12.75" customHeight="1" x14ac:dyDescent="0.2">
      <c r="A31" s="122" t="s">
        <v>26</v>
      </c>
      <c r="B31" s="122" t="s">
        <v>5</v>
      </c>
      <c r="C31" s="126" t="s">
        <v>27</v>
      </c>
      <c r="D31" s="122" t="s">
        <v>28</v>
      </c>
      <c r="E31" s="122" t="s">
        <v>29</v>
      </c>
      <c r="F31" s="122" t="s">
        <v>30</v>
      </c>
      <c r="G31" s="122" t="s">
        <v>0</v>
      </c>
      <c r="H31" s="122" t="s">
        <v>31</v>
      </c>
      <c r="I31" s="122" t="s">
        <v>32</v>
      </c>
      <c r="J31" s="122" t="s">
        <v>1</v>
      </c>
      <c r="K31" s="122" t="s">
        <v>8</v>
      </c>
      <c r="L31" s="122" t="s">
        <v>6</v>
      </c>
      <c r="M31" s="122" t="s">
        <v>33</v>
      </c>
      <c r="N31" s="51" t="s">
        <v>2</v>
      </c>
      <c r="O31" s="52"/>
      <c r="P31" s="52"/>
      <c r="Q31" s="52"/>
      <c r="R31" s="52"/>
      <c r="S31" s="52"/>
      <c r="T31" s="52"/>
      <c r="U31" s="52"/>
      <c r="V31" s="53"/>
      <c r="W31" s="124" t="s">
        <v>3</v>
      </c>
      <c r="X31" s="124" t="s">
        <v>34</v>
      </c>
      <c r="Y31" s="124" t="s">
        <v>35</v>
      </c>
      <c r="Z31" s="122" t="s">
        <v>7</v>
      </c>
      <c r="AA31" s="122" t="s">
        <v>36</v>
      </c>
      <c r="AB31" s="122" t="s">
        <v>4</v>
      </c>
      <c r="AC31" s="46"/>
      <c r="AD31" s="45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</row>
    <row r="32" spans="1:225" ht="65.25" customHeight="1" x14ac:dyDescent="0.2">
      <c r="A32" s="123"/>
      <c r="B32" s="123"/>
      <c r="C32" s="127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43" t="s">
        <v>37</v>
      </c>
      <c r="O32" s="43" t="s">
        <v>38</v>
      </c>
      <c r="P32" s="43" t="s">
        <v>39</v>
      </c>
      <c r="Q32" s="43" t="s">
        <v>40</v>
      </c>
      <c r="R32" s="43" t="s">
        <v>41</v>
      </c>
      <c r="S32" s="43" t="s">
        <v>42</v>
      </c>
      <c r="T32" s="43" t="s">
        <v>43</v>
      </c>
      <c r="U32" s="43" t="s">
        <v>57</v>
      </c>
      <c r="V32" s="43" t="s">
        <v>171</v>
      </c>
      <c r="W32" s="125"/>
      <c r="X32" s="125"/>
      <c r="Y32" s="125"/>
      <c r="Z32" s="123"/>
      <c r="AA32" s="123"/>
      <c r="AB32" s="123"/>
      <c r="AC32" s="46"/>
      <c r="AD32" s="45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</row>
    <row r="33" spans="1:225" x14ac:dyDescent="0.2">
      <c r="A33" s="54">
        <v>1</v>
      </c>
      <c r="B33" s="54">
        <v>2</v>
      </c>
      <c r="C33" s="12">
        <v>3</v>
      </c>
      <c r="D33" s="54">
        <v>4</v>
      </c>
      <c r="E33" s="54">
        <v>5</v>
      </c>
      <c r="F33" s="54">
        <v>6</v>
      </c>
      <c r="G33" s="54">
        <v>7</v>
      </c>
      <c r="H33" s="54">
        <v>8</v>
      </c>
      <c r="I33" s="54">
        <v>9</v>
      </c>
      <c r="J33" s="54">
        <v>10</v>
      </c>
      <c r="K33" s="54">
        <v>11</v>
      </c>
      <c r="L33" s="54">
        <v>12</v>
      </c>
      <c r="M33" s="54">
        <v>13</v>
      </c>
      <c r="N33" s="54">
        <v>14</v>
      </c>
      <c r="O33" s="54">
        <v>14</v>
      </c>
      <c r="P33" s="54">
        <v>14</v>
      </c>
      <c r="Q33" s="54">
        <v>14</v>
      </c>
      <c r="R33" s="54">
        <v>14</v>
      </c>
      <c r="S33" s="54">
        <v>14</v>
      </c>
      <c r="T33" s="54">
        <v>14</v>
      </c>
      <c r="U33" s="54">
        <v>14</v>
      </c>
      <c r="V33" s="54">
        <v>14</v>
      </c>
      <c r="W33" s="54">
        <v>15</v>
      </c>
      <c r="X33" s="54">
        <v>16</v>
      </c>
      <c r="Y33" s="54">
        <v>17</v>
      </c>
      <c r="Z33" s="54">
        <v>18</v>
      </c>
      <c r="AA33" s="54">
        <v>19</v>
      </c>
      <c r="AB33" s="54">
        <v>20</v>
      </c>
      <c r="AC33" s="46"/>
      <c r="AD33" s="45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</row>
    <row r="34" spans="1:225" x14ac:dyDescent="0.2">
      <c r="A34" s="13" t="s">
        <v>44</v>
      </c>
      <c r="B34" s="5"/>
      <c r="C34" s="12"/>
      <c r="D34" s="12"/>
      <c r="E34" s="12"/>
      <c r="F34" s="12"/>
      <c r="G34" s="54"/>
      <c r="H34" s="54"/>
      <c r="I34" s="12"/>
      <c r="J34" s="12"/>
      <c r="K34" s="12"/>
      <c r="L34" s="12"/>
      <c r="M34" s="12"/>
      <c r="N34" s="34"/>
      <c r="O34" s="34"/>
      <c r="P34" s="34"/>
      <c r="Q34" s="34"/>
      <c r="R34" s="34"/>
      <c r="S34" s="34"/>
      <c r="T34" s="34"/>
      <c r="U34" s="34"/>
      <c r="V34" s="35"/>
      <c r="W34" s="34"/>
      <c r="X34" s="34"/>
      <c r="Y34" s="34"/>
      <c r="Z34" s="54"/>
      <c r="AA34" s="54"/>
      <c r="AB34" s="54"/>
      <c r="AC34" s="60"/>
      <c r="AD34" s="1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</row>
    <row r="35" spans="1:225" x14ac:dyDescent="0.2">
      <c r="A35" s="62" t="s">
        <v>596</v>
      </c>
      <c r="B35" s="63"/>
      <c r="C35" s="64"/>
      <c r="D35" s="64"/>
      <c r="E35" s="64"/>
      <c r="F35" s="64"/>
      <c r="G35" s="65"/>
      <c r="H35" s="65"/>
      <c r="I35" s="64"/>
      <c r="J35" s="64"/>
      <c r="K35" s="64"/>
      <c r="L35" s="64"/>
      <c r="M35" s="64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5"/>
      <c r="AA35" s="65"/>
      <c r="AB35" s="65"/>
      <c r="AC35" s="60"/>
      <c r="AD35" s="1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</row>
    <row r="36" spans="1:225" outlineLevel="1" x14ac:dyDescent="0.2">
      <c r="A36" s="58" t="s">
        <v>556</v>
      </c>
      <c r="B36" s="56" t="s">
        <v>9</v>
      </c>
      <c r="C36" s="58" t="s">
        <v>174</v>
      </c>
      <c r="D36" s="56" t="s">
        <v>175</v>
      </c>
      <c r="E36" s="56" t="s">
        <v>176</v>
      </c>
      <c r="F36" s="56" t="s">
        <v>19</v>
      </c>
      <c r="G36" s="57" t="s">
        <v>158</v>
      </c>
      <c r="H36" s="57">
        <v>50</v>
      </c>
      <c r="I36" s="56" t="s">
        <v>511</v>
      </c>
      <c r="J36" s="56" t="s">
        <v>14</v>
      </c>
      <c r="K36" s="56" t="s">
        <v>11</v>
      </c>
      <c r="L36" s="56" t="s">
        <v>12</v>
      </c>
      <c r="M36" s="56" t="s">
        <v>52</v>
      </c>
      <c r="N36" s="59"/>
      <c r="O36" s="59"/>
      <c r="P36" s="59"/>
      <c r="Q36" s="59"/>
      <c r="R36" s="59">
        <v>37</v>
      </c>
      <c r="S36" s="59">
        <v>37</v>
      </c>
      <c r="T36" s="59">
        <v>37</v>
      </c>
      <c r="U36" s="59">
        <v>37</v>
      </c>
      <c r="V36" s="59">
        <v>37</v>
      </c>
      <c r="W36" s="59">
        <v>3616.07</v>
      </c>
      <c r="X36" s="59">
        <v>0</v>
      </c>
      <c r="Y36" s="59">
        <f>X36*1.12</f>
        <v>0</v>
      </c>
      <c r="Z36" s="56" t="s">
        <v>13</v>
      </c>
      <c r="AA36" s="57">
        <v>2016</v>
      </c>
      <c r="AB36" s="57">
        <v>9.18</v>
      </c>
      <c r="AC36" s="28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</row>
    <row r="37" spans="1:225" outlineLevel="1" x14ac:dyDescent="0.2">
      <c r="A37" s="50" t="s">
        <v>521</v>
      </c>
      <c r="B37" s="33" t="s">
        <v>9</v>
      </c>
      <c r="C37" s="50" t="s">
        <v>179</v>
      </c>
      <c r="D37" s="33" t="s">
        <v>180</v>
      </c>
      <c r="E37" s="33" t="s">
        <v>181</v>
      </c>
      <c r="F37" s="33" t="s">
        <v>17</v>
      </c>
      <c r="G37" s="44" t="s">
        <v>158</v>
      </c>
      <c r="H37" s="44">
        <v>50</v>
      </c>
      <c r="I37" s="33" t="s">
        <v>511</v>
      </c>
      <c r="J37" s="33" t="s">
        <v>14</v>
      </c>
      <c r="K37" s="33" t="s">
        <v>11</v>
      </c>
      <c r="L37" s="33" t="s">
        <v>12</v>
      </c>
      <c r="M37" s="33" t="s">
        <v>50</v>
      </c>
      <c r="N37" s="40"/>
      <c r="O37" s="40"/>
      <c r="P37" s="40"/>
      <c r="Q37" s="40"/>
      <c r="R37" s="40">
        <v>0</v>
      </c>
      <c r="S37" s="40">
        <v>2.6</v>
      </c>
      <c r="T37" s="40">
        <v>2.6</v>
      </c>
      <c r="U37" s="40">
        <v>2.6</v>
      </c>
      <c r="V37" s="40">
        <v>2.6</v>
      </c>
      <c r="W37" s="40">
        <v>220525</v>
      </c>
      <c r="X37" s="59">
        <v>0</v>
      </c>
      <c r="Y37" s="40">
        <f>X37*1.12</f>
        <v>0</v>
      </c>
      <c r="Z37" s="33" t="s">
        <v>13</v>
      </c>
      <c r="AA37" s="44">
        <v>2015</v>
      </c>
      <c r="AB37" s="44" t="s">
        <v>600</v>
      </c>
      <c r="AC37" s="28"/>
      <c r="AD37" s="47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</row>
    <row r="38" spans="1:225" outlineLevel="1" x14ac:dyDescent="0.2">
      <c r="A38" s="58" t="s">
        <v>557</v>
      </c>
      <c r="B38" s="56" t="s">
        <v>9</v>
      </c>
      <c r="C38" s="58" t="s">
        <v>183</v>
      </c>
      <c r="D38" s="56" t="s">
        <v>180</v>
      </c>
      <c r="E38" s="56" t="s">
        <v>184</v>
      </c>
      <c r="F38" s="56" t="s">
        <v>16</v>
      </c>
      <c r="G38" s="57" t="s">
        <v>157</v>
      </c>
      <c r="H38" s="57">
        <v>50</v>
      </c>
      <c r="I38" s="56" t="s">
        <v>511</v>
      </c>
      <c r="J38" s="56" t="s">
        <v>14</v>
      </c>
      <c r="K38" s="56" t="s">
        <v>11</v>
      </c>
      <c r="L38" s="56" t="s">
        <v>12</v>
      </c>
      <c r="M38" s="56" t="s">
        <v>50</v>
      </c>
      <c r="N38" s="59"/>
      <c r="O38" s="59"/>
      <c r="P38" s="59"/>
      <c r="Q38" s="59"/>
      <c r="R38" s="59">
        <v>14</v>
      </c>
      <c r="S38" s="59">
        <v>14</v>
      </c>
      <c r="T38" s="59">
        <v>14</v>
      </c>
      <c r="U38" s="59">
        <v>14</v>
      </c>
      <c r="V38" s="59">
        <v>14</v>
      </c>
      <c r="W38" s="59">
        <v>127999.99999999999</v>
      </c>
      <c r="X38" s="59">
        <v>0</v>
      </c>
      <c r="Y38" s="59">
        <f t="shared" ref="Y38:Y44" si="0">X38*1.12</f>
        <v>0</v>
      </c>
      <c r="Z38" s="56" t="s">
        <v>13</v>
      </c>
      <c r="AA38" s="57">
        <v>2016</v>
      </c>
      <c r="AB38" s="57">
        <v>9.18</v>
      </c>
      <c r="AC38" s="28"/>
      <c r="AD38" s="47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</row>
    <row r="39" spans="1:225" outlineLevel="1" x14ac:dyDescent="0.2">
      <c r="A39" s="58" t="s">
        <v>558</v>
      </c>
      <c r="B39" s="56" t="s">
        <v>9</v>
      </c>
      <c r="C39" s="58" t="s">
        <v>187</v>
      </c>
      <c r="D39" s="56" t="s">
        <v>58</v>
      </c>
      <c r="E39" s="56" t="s">
        <v>59</v>
      </c>
      <c r="F39" s="56" t="s">
        <v>188</v>
      </c>
      <c r="G39" s="57" t="s">
        <v>158</v>
      </c>
      <c r="H39" s="57">
        <v>45</v>
      </c>
      <c r="I39" s="56" t="s">
        <v>511</v>
      </c>
      <c r="J39" s="56" t="s">
        <v>14</v>
      </c>
      <c r="K39" s="56" t="s">
        <v>11</v>
      </c>
      <c r="L39" s="56" t="s">
        <v>12</v>
      </c>
      <c r="M39" s="56" t="s">
        <v>51</v>
      </c>
      <c r="N39" s="59"/>
      <c r="O39" s="59"/>
      <c r="P39" s="59"/>
      <c r="Q39" s="59"/>
      <c r="R39" s="59">
        <v>4</v>
      </c>
      <c r="S39" s="59">
        <v>4</v>
      </c>
      <c r="T39" s="59">
        <v>4</v>
      </c>
      <c r="U39" s="59">
        <v>4</v>
      </c>
      <c r="V39" s="59">
        <v>4</v>
      </c>
      <c r="W39" s="59">
        <v>35340</v>
      </c>
      <c r="X39" s="59">
        <v>0</v>
      </c>
      <c r="Y39" s="59">
        <f t="shared" si="0"/>
        <v>0</v>
      </c>
      <c r="Z39" s="56" t="s">
        <v>13</v>
      </c>
      <c r="AA39" s="57">
        <v>2016</v>
      </c>
      <c r="AB39" s="57">
        <v>9.18</v>
      </c>
      <c r="AC39" s="28"/>
      <c r="AD39" s="4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</row>
    <row r="40" spans="1:225" outlineLevel="1" x14ac:dyDescent="0.2">
      <c r="A40" s="50" t="s">
        <v>522</v>
      </c>
      <c r="B40" s="33" t="s">
        <v>9</v>
      </c>
      <c r="C40" s="50" t="s">
        <v>189</v>
      </c>
      <c r="D40" s="33" t="s">
        <v>60</v>
      </c>
      <c r="E40" s="33" t="s">
        <v>190</v>
      </c>
      <c r="F40" s="33" t="s">
        <v>191</v>
      </c>
      <c r="G40" s="44" t="s">
        <v>158</v>
      </c>
      <c r="H40" s="44">
        <v>50</v>
      </c>
      <c r="I40" s="33" t="s">
        <v>511</v>
      </c>
      <c r="J40" s="33" t="s">
        <v>14</v>
      </c>
      <c r="K40" s="33" t="s">
        <v>11</v>
      </c>
      <c r="L40" s="33" t="s">
        <v>12</v>
      </c>
      <c r="M40" s="33" t="s">
        <v>51</v>
      </c>
      <c r="N40" s="40"/>
      <c r="O40" s="40"/>
      <c r="P40" s="40"/>
      <c r="Q40" s="40"/>
      <c r="R40" s="40">
        <v>6</v>
      </c>
      <c r="S40" s="40">
        <v>14</v>
      </c>
      <c r="T40" s="40">
        <v>14</v>
      </c>
      <c r="U40" s="40">
        <v>14</v>
      </c>
      <c r="V40" s="40">
        <v>14</v>
      </c>
      <c r="W40" s="40">
        <v>135537</v>
      </c>
      <c r="X40" s="59">
        <v>0</v>
      </c>
      <c r="Y40" s="40">
        <f t="shared" si="0"/>
        <v>0</v>
      </c>
      <c r="Z40" s="33" t="s">
        <v>13</v>
      </c>
      <c r="AA40" s="44">
        <v>2016</v>
      </c>
      <c r="AB40" s="57">
        <v>9.18</v>
      </c>
      <c r="AC40" s="28"/>
      <c r="AD40" s="4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</row>
    <row r="41" spans="1:225" outlineLevel="1" x14ac:dyDescent="0.2">
      <c r="A41" s="50" t="s">
        <v>512</v>
      </c>
      <c r="B41" s="33" t="s">
        <v>9</v>
      </c>
      <c r="C41" s="50" t="s">
        <v>192</v>
      </c>
      <c r="D41" s="33" t="s">
        <v>61</v>
      </c>
      <c r="E41" s="33" t="s">
        <v>193</v>
      </c>
      <c r="F41" s="33" t="s">
        <v>195</v>
      </c>
      <c r="G41" s="44" t="s">
        <v>194</v>
      </c>
      <c r="H41" s="44">
        <v>50</v>
      </c>
      <c r="I41" s="33" t="s">
        <v>173</v>
      </c>
      <c r="J41" s="33" t="s">
        <v>14</v>
      </c>
      <c r="K41" s="33" t="s">
        <v>11</v>
      </c>
      <c r="L41" s="33" t="s">
        <v>12</v>
      </c>
      <c r="M41" s="33" t="s">
        <v>51</v>
      </c>
      <c r="N41" s="40"/>
      <c r="O41" s="40"/>
      <c r="P41" s="40"/>
      <c r="Q41" s="40"/>
      <c r="R41" s="40">
        <v>590</v>
      </c>
      <c r="S41" s="40">
        <v>590</v>
      </c>
      <c r="T41" s="40">
        <v>590</v>
      </c>
      <c r="U41" s="40">
        <v>590</v>
      </c>
      <c r="V41" s="40">
        <v>590</v>
      </c>
      <c r="W41" s="40">
        <v>6559.9999999999991</v>
      </c>
      <c r="X41" s="59">
        <v>0</v>
      </c>
      <c r="Y41" s="40">
        <f t="shared" si="0"/>
        <v>0</v>
      </c>
      <c r="Z41" s="33" t="s">
        <v>13</v>
      </c>
      <c r="AA41" s="44">
        <v>2016</v>
      </c>
      <c r="AB41" s="57">
        <v>9.18</v>
      </c>
      <c r="AC41" s="28"/>
      <c r="AD41" s="4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</row>
    <row r="42" spans="1:225" outlineLevel="1" x14ac:dyDescent="0.2">
      <c r="A42" s="50" t="s">
        <v>513</v>
      </c>
      <c r="B42" s="33" t="s">
        <v>9</v>
      </c>
      <c r="C42" s="50" t="s">
        <v>192</v>
      </c>
      <c r="D42" s="33" t="s">
        <v>61</v>
      </c>
      <c r="E42" s="33" t="s">
        <v>193</v>
      </c>
      <c r="F42" s="33" t="s">
        <v>196</v>
      </c>
      <c r="G42" s="44" t="s">
        <v>194</v>
      </c>
      <c r="H42" s="44">
        <v>50</v>
      </c>
      <c r="I42" s="33" t="s">
        <v>173</v>
      </c>
      <c r="J42" s="33" t="s">
        <v>14</v>
      </c>
      <c r="K42" s="33" t="s">
        <v>11</v>
      </c>
      <c r="L42" s="33" t="s">
        <v>12</v>
      </c>
      <c r="M42" s="33" t="s">
        <v>51</v>
      </c>
      <c r="N42" s="40"/>
      <c r="O42" s="40"/>
      <c r="P42" s="40"/>
      <c r="Q42" s="40"/>
      <c r="R42" s="40">
        <v>290</v>
      </c>
      <c r="S42" s="40">
        <v>290</v>
      </c>
      <c r="T42" s="40">
        <v>290</v>
      </c>
      <c r="U42" s="40">
        <v>290</v>
      </c>
      <c r="V42" s="40">
        <v>290</v>
      </c>
      <c r="W42" s="40">
        <v>6559.9999999999991</v>
      </c>
      <c r="X42" s="59">
        <v>0</v>
      </c>
      <c r="Y42" s="40">
        <f t="shared" si="0"/>
        <v>0</v>
      </c>
      <c r="Z42" s="33" t="s">
        <v>13</v>
      </c>
      <c r="AA42" s="44">
        <v>2016</v>
      </c>
      <c r="AB42" s="57">
        <v>9.18</v>
      </c>
      <c r="AC42" s="28"/>
      <c r="AD42" s="4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</row>
    <row r="43" spans="1:225" outlineLevel="1" x14ac:dyDescent="0.2">
      <c r="A43" s="50" t="s">
        <v>197</v>
      </c>
      <c r="B43" s="33" t="s">
        <v>9</v>
      </c>
      <c r="C43" s="50" t="s">
        <v>192</v>
      </c>
      <c r="D43" s="33" t="s">
        <v>61</v>
      </c>
      <c r="E43" s="33" t="s">
        <v>193</v>
      </c>
      <c r="F43" s="33" t="s">
        <v>198</v>
      </c>
      <c r="G43" s="44" t="s">
        <v>194</v>
      </c>
      <c r="H43" s="44">
        <v>50</v>
      </c>
      <c r="I43" s="33" t="s">
        <v>173</v>
      </c>
      <c r="J43" s="33" t="s">
        <v>14</v>
      </c>
      <c r="K43" s="33" t="s">
        <v>11</v>
      </c>
      <c r="L43" s="33" t="s">
        <v>12</v>
      </c>
      <c r="M43" s="33" t="s">
        <v>51</v>
      </c>
      <c r="N43" s="40"/>
      <c r="O43" s="40"/>
      <c r="P43" s="40"/>
      <c r="Q43" s="40"/>
      <c r="R43" s="40">
        <v>560</v>
      </c>
      <c r="S43" s="40">
        <v>560</v>
      </c>
      <c r="T43" s="40">
        <v>560</v>
      </c>
      <c r="U43" s="40">
        <v>560</v>
      </c>
      <c r="V43" s="40">
        <v>560</v>
      </c>
      <c r="W43" s="40">
        <v>432.02</v>
      </c>
      <c r="X43" s="59">
        <v>0</v>
      </c>
      <c r="Y43" s="40">
        <f t="shared" si="0"/>
        <v>0</v>
      </c>
      <c r="Z43" s="33" t="s">
        <v>13</v>
      </c>
      <c r="AA43" s="44">
        <v>2016</v>
      </c>
      <c r="AB43" s="57">
        <v>9.18</v>
      </c>
      <c r="AC43" s="28"/>
      <c r="AD43" s="4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</row>
    <row r="44" spans="1:225" outlineLevel="1" x14ac:dyDescent="0.2">
      <c r="A44" s="50" t="s">
        <v>199</v>
      </c>
      <c r="B44" s="33" t="s">
        <v>9</v>
      </c>
      <c r="C44" s="50" t="s">
        <v>192</v>
      </c>
      <c r="D44" s="33" t="s">
        <v>61</v>
      </c>
      <c r="E44" s="33" t="s">
        <v>193</v>
      </c>
      <c r="F44" s="33" t="s">
        <v>200</v>
      </c>
      <c r="G44" s="44" t="s">
        <v>194</v>
      </c>
      <c r="H44" s="44">
        <v>50</v>
      </c>
      <c r="I44" s="33" t="s">
        <v>173</v>
      </c>
      <c r="J44" s="33" t="s">
        <v>14</v>
      </c>
      <c r="K44" s="33" t="s">
        <v>11</v>
      </c>
      <c r="L44" s="33" t="s">
        <v>12</v>
      </c>
      <c r="M44" s="33" t="s">
        <v>51</v>
      </c>
      <c r="N44" s="40"/>
      <c r="O44" s="40"/>
      <c r="P44" s="40"/>
      <c r="Q44" s="40"/>
      <c r="R44" s="40">
        <v>144</v>
      </c>
      <c r="S44" s="40">
        <v>170</v>
      </c>
      <c r="T44" s="40">
        <v>170</v>
      </c>
      <c r="U44" s="40">
        <v>170</v>
      </c>
      <c r="V44" s="40">
        <v>170</v>
      </c>
      <c r="W44" s="40">
        <v>488.52</v>
      </c>
      <c r="X44" s="59">
        <v>0</v>
      </c>
      <c r="Y44" s="40">
        <f t="shared" si="0"/>
        <v>0</v>
      </c>
      <c r="Z44" s="33" t="s">
        <v>13</v>
      </c>
      <c r="AA44" s="44">
        <v>2016</v>
      </c>
      <c r="AB44" s="57">
        <v>9.18</v>
      </c>
      <c r="AC44" s="28"/>
      <c r="AD44" s="4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</row>
    <row r="45" spans="1:225" outlineLevel="1" x14ac:dyDescent="0.2">
      <c r="A45" s="58" t="s">
        <v>559</v>
      </c>
      <c r="B45" s="56" t="s">
        <v>9</v>
      </c>
      <c r="C45" s="58" t="s">
        <v>201</v>
      </c>
      <c r="D45" s="56" t="s">
        <v>116</v>
      </c>
      <c r="E45" s="56" t="s">
        <v>202</v>
      </c>
      <c r="F45" s="56" t="s">
        <v>203</v>
      </c>
      <c r="G45" s="57" t="s">
        <v>194</v>
      </c>
      <c r="H45" s="57">
        <v>45</v>
      </c>
      <c r="I45" s="56" t="s">
        <v>511</v>
      </c>
      <c r="J45" s="56" t="s">
        <v>14</v>
      </c>
      <c r="K45" s="56" t="s">
        <v>11</v>
      </c>
      <c r="L45" s="56" t="s">
        <v>12</v>
      </c>
      <c r="M45" s="56" t="s">
        <v>51</v>
      </c>
      <c r="N45" s="59"/>
      <c r="O45" s="59"/>
      <c r="P45" s="59"/>
      <c r="Q45" s="59"/>
      <c r="R45" s="59">
        <v>2</v>
      </c>
      <c r="S45" s="59">
        <v>2</v>
      </c>
      <c r="T45" s="59">
        <v>2</v>
      </c>
      <c r="U45" s="59">
        <v>2</v>
      </c>
      <c r="V45" s="59">
        <v>2</v>
      </c>
      <c r="W45" s="59">
        <v>155322</v>
      </c>
      <c r="X45" s="59">
        <v>0</v>
      </c>
      <c r="Y45" s="59">
        <f t="shared" ref="Y45:Y51" si="1">X45*1.12</f>
        <v>0</v>
      </c>
      <c r="Z45" s="56" t="s">
        <v>13</v>
      </c>
      <c r="AA45" s="57">
        <v>2016</v>
      </c>
      <c r="AB45" s="57">
        <v>9.18</v>
      </c>
      <c r="AC45" s="28"/>
      <c r="AD45" s="4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</row>
    <row r="46" spans="1:225" outlineLevel="1" x14ac:dyDescent="0.2">
      <c r="A46" s="58" t="s">
        <v>560</v>
      </c>
      <c r="B46" s="56" t="s">
        <v>9</v>
      </c>
      <c r="C46" s="58" t="s">
        <v>204</v>
      </c>
      <c r="D46" s="56" t="s">
        <v>116</v>
      </c>
      <c r="E46" s="56" t="s">
        <v>205</v>
      </c>
      <c r="F46" s="56" t="s">
        <v>206</v>
      </c>
      <c r="G46" s="57" t="s">
        <v>194</v>
      </c>
      <c r="H46" s="57">
        <v>45</v>
      </c>
      <c r="I46" s="56" t="s">
        <v>511</v>
      </c>
      <c r="J46" s="56" t="s">
        <v>14</v>
      </c>
      <c r="K46" s="56" t="s">
        <v>11</v>
      </c>
      <c r="L46" s="56" t="s">
        <v>12</v>
      </c>
      <c r="M46" s="56" t="s">
        <v>51</v>
      </c>
      <c r="N46" s="59"/>
      <c r="O46" s="59"/>
      <c r="P46" s="59"/>
      <c r="Q46" s="59"/>
      <c r="R46" s="59">
        <v>7</v>
      </c>
      <c r="S46" s="59">
        <v>7</v>
      </c>
      <c r="T46" s="59">
        <v>7</v>
      </c>
      <c r="U46" s="59">
        <v>7</v>
      </c>
      <c r="V46" s="59">
        <v>7</v>
      </c>
      <c r="W46" s="59">
        <v>112700.49999999999</v>
      </c>
      <c r="X46" s="59">
        <v>0</v>
      </c>
      <c r="Y46" s="59">
        <f t="shared" si="1"/>
        <v>0</v>
      </c>
      <c r="Z46" s="56" t="s">
        <v>13</v>
      </c>
      <c r="AA46" s="57">
        <v>2016</v>
      </c>
      <c r="AB46" s="57">
        <v>9.18</v>
      </c>
      <c r="AC46" s="28"/>
      <c r="AD46" s="4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</row>
    <row r="47" spans="1:225" outlineLevel="1" x14ac:dyDescent="0.2">
      <c r="A47" s="58" t="s">
        <v>561</v>
      </c>
      <c r="B47" s="56" t="s">
        <v>9</v>
      </c>
      <c r="C47" s="58" t="s">
        <v>207</v>
      </c>
      <c r="D47" s="56" t="s">
        <v>208</v>
      </c>
      <c r="E47" s="56" t="s">
        <v>209</v>
      </c>
      <c r="F47" s="56" t="s">
        <v>210</v>
      </c>
      <c r="G47" s="57" t="s">
        <v>194</v>
      </c>
      <c r="H47" s="57">
        <v>45</v>
      </c>
      <c r="I47" s="56" t="s">
        <v>511</v>
      </c>
      <c r="J47" s="56" t="s">
        <v>14</v>
      </c>
      <c r="K47" s="56" t="s">
        <v>11</v>
      </c>
      <c r="L47" s="56" t="s">
        <v>12</v>
      </c>
      <c r="M47" s="56" t="s">
        <v>51</v>
      </c>
      <c r="N47" s="59"/>
      <c r="O47" s="59"/>
      <c r="P47" s="59"/>
      <c r="Q47" s="59"/>
      <c r="R47" s="59">
        <v>1</v>
      </c>
      <c r="S47" s="59">
        <v>1</v>
      </c>
      <c r="T47" s="59">
        <v>1</v>
      </c>
      <c r="U47" s="59">
        <v>1</v>
      </c>
      <c r="V47" s="59">
        <v>1</v>
      </c>
      <c r="W47" s="59">
        <v>5399999.9999999991</v>
      </c>
      <c r="X47" s="59">
        <v>0</v>
      </c>
      <c r="Y47" s="59">
        <f t="shared" si="1"/>
        <v>0</v>
      </c>
      <c r="Z47" s="56" t="s">
        <v>13</v>
      </c>
      <c r="AA47" s="57">
        <v>2016</v>
      </c>
      <c r="AB47" s="57">
        <v>9.18</v>
      </c>
      <c r="AC47" s="28"/>
      <c r="AD47" s="4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</row>
    <row r="48" spans="1:225" ht="13.5" customHeight="1" outlineLevel="1" x14ac:dyDescent="0.2">
      <c r="A48" s="50" t="s">
        <v>211</v>
      </c>
      <c r="B48" s="33" t="s">
        <v>9</v>
      </c>
      <c r="C48" s="50" t="s">
        <v>167</v>
      </c>
      <c r="D48" s="33" t="s">
        <v>48</v>
      </c>
      <c r="E48" s="33" t="s">
        <v>168</v>
      </c>
      <c r="F48" s="33" t="s">
        <v>212</v>
      </c>
      <c r="G48" s="44" t="s">
        <v>194</v>
      </c>
      <c r="H48" s="44">
        <v>50</v>
      </c>
      <c r="I48" s="33" t="s">
        <v>173</v>
      </c>
      <c r="J48" s="33" t="s">
        <v>14</v>
      </c>
      <c r="K48" s="33" t="s">
        <v>11</v>
      </c>
      <c r="L48" s="33" t="s">
        <v>12</v>
      </c>
      <c r="M48" s="33" t="s">
        <v>51</v>
      </c>
      <c r="N48" s="40"/>
      <c r="O48" s="40"/>
      <c r="P48" s="40"/>
      <c r="Q48" s="40"/>
      <c r="R48" s="40">
        <v>0</v>
      </c>
      <c r="S48" s="40">
        <v>142</v>
      </c>
      <c r="T48" s="40">
        <v>142</v>
      </c>
      <c r="U48" s="40">
        <v>142</v>
      </c>
      <c r="V48" s="40">
        <v>142</v>
      </c>
      <c r="W48" s="40">
        <v>7360.13</v>
      </c>
      <c r="X48" s="59">
        <v>0</v>
      </c>
      <c r="Y48" s="40">
        <f t="shared" si="1"/>
        <v>0</v>
      </c>
      <c r="Z48" s="33" t="s">
        <v>13</v>
      </c>
      <c r="AA48" s="44">
        <v>2016</v>
      </c>
      <c r="AB48" s="44" t="s">
        <v>600</v>
      </c>
      <c r="AC48" s="28"/>
      <c r="AD48" s="4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</row>
    <row r="49" spans="1:223" outlineLevel="1" x14ac:dyDescent="0.2">
      <c r="A49" s="50" t="s">
        <v>213</v>
      </c>
      <c r="B49" s="33" t="s">
        <v>9</v>
      </c>
      <c r="C49" s="50" t="s">
        <v>167</v>
      </c>
      <c r="D49" s="33" t="s">
        <v>48</v>
      </c>
      <c r="E49" s="33" t="s">
        <v>168</v>
      </c>
      <c r="F49" s="33" t="s">
        <v>214</v>
      </c>
      <c r="G49" s="44" t="s">
        <v>194</v>
      </c>
      <c r="H49" s="44">
        <v>50</v>
      </c>
      <c r="I49" s="33" t="s">
        <v>173</v>
      </c>
      <c r="J49" s="33" t="s">
        <v>14</v>
      </c>
      <c r="K49" s="33" t="s">
        <v>11</v>
      </c>
      <c r="L49" s="33" t="s">
        <v>12</v>
      </c>
      <c r="M49" s="33" t="s">
        <v>51</v>
      </c>
      <c r="N49" s="40"/>
      <c r="O49" s="40"/>
      <c r="P49" s="40"/>
      <c r="Q49" s="40"/>
      <c r="R49" s="40">
        <v>0</v>
      </c>
      <c r="S49" s="40">
        <v>10</v>
      </c>
      <c r="T49" s="40">
        <v>10</v>
      </c>
      <c r="U49" s="40">
        <v>10</v>
      </c>
      <c r="V49" s="40">
        <v>10</v>
      </c>
      <c r="W49" s="40">
        <v>9405</v>
      </c>
      <c r="X49" s="59">
        <v>0</v>
      </c>
      <c r="Y49" s="40">
        <f t="shared" si="1"/>
        <v>0</v>
      </c>
      <c r="Z49" s="33" t="s">
        <v>13</v>
      </c>
      <c r="AA49" s="44">
        <v>2016</v>
      </c>
      <c r="AB49" s="44" t="s">
        <v>600</v>
      </c>
      <c r="AC49" s="28"/>
      <c r="AD49" s="4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</row>
    <row r="50" spans="1:223" outlineLevel="1" x14ac:dyDescent="0.2">
      <c r="A50" s="58" t="s">
        <v>562</v>
      </c>
      <c r="B50" s="56" t="s">
        <v>9</v>
      </c>
      <c r="C50" s="58" t="s">
        <v>167</v>
      </c>
      <c r="D50" s="56" t="s">
        <v>48</v>
      </c>
      <c r="E50" s="56" t="s">
        <v>168</v>
      </c>
      <c r="F50" s="56" t="s">
        <v>215</v>
      </c>
      <c r="G50" s="57" t="s">
        <v>194</v>
      </c>
      <c r="H50" s="57">
        <v>50</v>
      </c>
      <c r="I50" s="56" t="s">
        <v>511</v>
      </c>
      <c r="J50" s="56" t="s">
        <v>14</v>
      </c>
      <c r="K50" s="56" t="s">
        <v>11</v>
      </c>
      <c r="L50" s="56" t="s">
        <v>12</v>
      </c>
      <c r="M50" s="56" t="s">
        <v>51</v>
      </c>
      <c r="N50" s="59"/>
      <c r="O50" s="59"/>
      <c r="P50" s="59"/>
      <c r="Q50" s="59"/>
      <c r="R50" s="59">
        <v>111</v>
      </c>
      <c r="S50" s="59">
        <v>270</v>
      </c>
      <c r="T50" s="59">
        <v>270</v>
      </c>
      <c r="U50" s="59">
        <v>270</v>
      </c>
      <c r="V50" s="59">
        <v>270</v>
      </c>
      <c r="W50" s="59">
        <v>9751.9999999999982</v>
      </c>
      <c r="X50" s="59">
        <v>0</v>
      </c>
      <c r="Y50" s="59">
        <f t="shared" si="1"/>
        <v>0</v>
      </c>
      <c r="Z50" s="56" t="s">
        <v>13</v>
      </c>
      <c r="AA50" s="57">
        <v>2016</v>
      </c>
      <c r="AB50" s="57" t="s">
        <v>600</v>
      </c>
      <c r="AC50" s="28"/>
      <c r="AD50" s="4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</row>
    <row r="51" spans="1:223" outlineLevel="1" x14ac:dyDescent="0.2">
      <c r="A51" s="58" t="s">
        <v>563</v>
      </c>
      <c r="B51" s="56" t="s">
        <v>9</v>
      </c>
      <c r="C51" s="58" t="s">
        <v>167</v>
      </c>
      <c r="D51" s="56" t="s">
        <v>48</v>
      </c>
      <c r="E51" s="56" t="s">
        <v>168</v>
      </c>
      <c r="F51" s="56" t="s">
        <v>216</v>
      </c>
      <c r="G51" s="57" t="s">
        <v>194</v>
      </c>
      <c r="H51" s="57">
        <v>50</v>
      </c>
      <c r="I51" s="56" t="s">
        <v>511</v>
      </c>
      <c r="J51" s="56" t="s">
        <v>14</v>
      </c>
      <c r="K51" s="56" t="s">
        <v>11</v>
      </c>
      <c r="L51" s="56" t="s">
        <v>12</v>
      </c>
      <c r="M51" s="56" t="s">
        <v>51</v>
      </c>
      <c r="N51" s="59"/>
      <c r="O51" s="59"/>
      <c r="P51" s="59"/>
      <c r="Q51" s="59"/>
      <c r="R51" s="59">
        <v>98</v>
      </c>
      <c r="S51" s="59">
        <v>187</v>
      </c>
      <c r="T51" s="59">
        <v>187</v>
      </c>
      <c r="U51" s="59">
        <v>187</v>
      </c>
      <c r="V51" s="59">
        <v>187</v>
      </c>
      <c r="W51" s="59">
        <v>10264</v>
      </c>
      <c r="X51" s="59">
        <v>0</v>
      </c>
      <c r="Y51" s="59">
        <f t="shared" si="1"/>
        <v>0</v>
      </c>
      <c r="Z51" s="56" t="s">
        <v>13</v>
      </c>
      <c r="AA51" s="57">
        <v>2016</v>
      </c>
      <c r="AB51" s="57" t="s">
        <v>600</v>
      </c>
      <c r="AC51" s="28"/>
      <c r="AD51" s="4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</row>
    <row r="52" spans="1:223" outlineLevel="1" x14ac:dyDescent="0.2">
      <c r="A52" s="50" t="s">
        <v>221</v>
      </c>
      <c r="B52" s="33" t="s">
        <v>9</v>
      </c>
      <c r="C52" s="50" t="s">
        <v>65</v>
      </c>
      <c r="D52" s="33" t="s">
        <v>66</v>
      </c>
      <c r="E52" s="33" t="s">
        <v>66</v>
      </c>
      <c r="F52" s="33" t="s">
        <v>75</v>
      </c>
      <c r="G52" s="44" t="s">
        <v>194</v>
      </c>
      <c r="H52" s="44">
        <v>45</v>
      </c>
      <c r="I52" s="33" t="s">
        <v>173</v>
      </c>
      <c r="J52" s="33" t="s">
        <v>14</v>
      </c>
      <c r="K52" s="33" t="s">
        <v>11</v>
      </c>
      <c r="L52" s="33" t="s">
        <v>12</v>
      </c>
      <c r="M52" s="33" t="s">
        <v>51</v>
      </c>
      <c r="N52" s="40"/>
      <c r="O52" s="40"/>
      <c r="P52" s="40"/>
      <c r="Q52" s="40"/>
      <c r="R52" s="40">
        <v>80</v>
      </c>
      <c r="S52" s="40">
        <v>80</v>
      </c>
      <c r="T52" s="40">
        <v>80</v>
      </c>
      <c r="U52" s="40">
        <v>80</v>
      </c>
      <c r="V52" s="40">
        <v>80</v>
      </c>
      <c r="W52" s="40">
        <v>25256</v>
      </c>
      <c r="X52" s="59">
        <v>0</v>
      </c>
      <c r="Y52" s="40">
        <f>X52*1.12</f>
        <v>0</v>
      </c>
      <c r="Z52" s="33" t="s">
        <v>13</v>
      </c>
      <c r="AA52" s="44">
        <v>2015</v>
      </c>
      <c r="AB52" s="57" t="s">
        <v>607</v>
      </c>
      <c r="AC52" s="28"/>
      <c r="AD52" s="4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</row>
    <row r="53" spans="1:223" outlineLevel="1" x14ac:dyDescent="0.2">
      <c r="A53" s="50" t="s">
        <v>225</v>
      </c>
      <c r="B53" s="33" t="s">
        <v>9</v>
      </c>
      <c r="C53" s="50" t="s">
        <v>222</v>
      </c>
      <c r="D53" s="33" t="s">
        <v>223</v>
      </c>
      <c r="E53" s="33" t="s">
        <v>224</v>
      </c>
      <c r="F53" s="33" t="s">
        <v>226</v>
      </c>
      <c r="G53" s="44" t="s">
        <v>194</v>
      </c>
      <c r="H53" s="44">
        <v>45</v>
      </c>
      <c r="I53" s="33" t="s">
        <v>173</v>
      </c>
      <c r="J53" s="33" t="s">
        <v>14</v>
      </c>
      <c r="K53" s="33" t="s">
        <v>11</v>
      </c>
      <c r="L53" s="33" t="s">
        <v>12</v>
      </c>
      <c r="M53" s="33" t="s">
        <v>51</v>
      </c>
      <c r="N53" s="40"/>
      <c r="O53" s="40"/>
      <c r="P53" s="40"/>
      <c r="Q53" s="40"/>
      <c r="R53" s="40">
        <v>0</v>
      </c>
      <c r="S53" s="40">
        <v>190</v>
      </c>
      <c r="T53" s="40">
        <v>190</v>
      </c>
      <c r="U53" s="40">
        <v>300</v>
      </c>
      <c r="V53" s="40">
        <v>300</v>
      </c>
      <c r="W53" s="40">
        <v>975.62</v>
      </c>
      <c r="X53" s="59">
        <v>0</v>
      </c>
      <c r="Y53" s="40">
        <f>X53*1.12</f>
        <v>0</v>
      </c>
      <c r="Z53" s="33" t="s">
        <v>13</v>
      </c>
      <c r="AA53" s="44">
        <v>2016</v>
      </c>
      <c r="AB53" s="44" t="s">
        <v>600</v>
      </c>
      <c r="AC53" s="28"/>
      <c r="AD53" s="4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</row>
    <row r="54" spans="1:223" outlineLevel="1" x14ac:dyDescent="0.2">
      <c r="A54" s="50" t="s">
        <v>227</v>
      </c>
      <c r="B54" s="33" t="s">
        <v>9</v>
      </c>
      <c r="C54" s="50" t="s">
        <v>67</v>
      </c>
      <c r="D54" s="33" t="s">
        <v>68</v>
      </c>
      <c r="E54" s="33" t="s">
        <v>69</v>
      </c>
      <c r="F54" s="33" t="s">
        <v>228</v>
      </c>
      <c r="G54" s="44" t="s">
        <v>157</v>
      </c>
      <c r="H54" s="44">
        <v>45</v>
      </c>
      <c r="I54" s="33" t="s">
        <v>173</v>
      </c>
      <c r="J54" s="33" t="s">
        <v>140</v>
      </c>
      <c r="K54" s="33" t="s">
        <v>11</v>
      </c>
      <c r="L54" s="33" t="s">
        <v>12</v>
      </c>
      <c r="M54" s="33" t="s">
        <v>51</v>
      </c>
      <c r="N54" s="40"/>
      <c r="O54" s="40"/>
      <c r="P54" s="40"/>
      <c r="Q54" s="40"/>
      <c r="R54" s="40">
        <v>0</v>
      </c>
      <c r="S54" s="40">
        <v>10</v>
      </c>
      <c r="T54" s="40">
        <v>10</v>
      </c>
      <c r="U54" s="40">
        <v>10</v>
      </c>
      <c r="V54" s="40">
        <v>10</v>
      </c>
      <c r="W54" s="40">
        <v>28129.999999999996</v>
      </c>
      <c r="X54" s="59">
        <v>0</v>
      </c>
      <c r="Y54" s="40">
        <f t="shared" ref="Y54:Y86" si="2">X54*1.12</f>
        <v>0</v>
      </c>
      <c r="Z54" s="33" t="s">
        <v>13</v>
      </c>
      <c r="AA54" s="44">
        <v>2015</v>
      </c>
      <c r="AB54" s="44" t="s">
        <v>600</v>
      </c>
      <c r="AC54" s="28"/>
      <c r="AD54" s="4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</row>
    <row r="55" spans="1:223" outlineLevel="1" x14ac:dyDescent="0.2">
      <c r="A55" s="50" t="s">
        <v>523</v>
      </c>
      <c r="B55" s="33" t="s">
        <v>9</v>
      </c>
      <c r="C55" s="50" t="s">
        <v>229</v>
      </c>
      <c r="D55" s="33" t="s">
        <v>230</v>
      </c>
      <c r="E55" s="33" t="s">
        <v>231</v>
      </c>
      <c r="F55" s="33" t="s">
        <v>232</v>
      </c>
      <c r="G55" s="44" t="s">
        <v>194</v>
      </c>
      <c r="H55" s="44">
        <v>45</v>
      </c>
      <c r="I55" s="33" t="s">
        <v>173</v>
      </c>
      <c r="J55" s="33" t="s">
        <v>140</v>
      </c>
      <c r="K55" s="33" t="s">
        <v>11</v>
      </c>
      <c r="L55" s="33" t="s">
        <v>12</v>
      </c>
      <c r="M55" s="33" t="s">
        <v>51</v>
      </c>
      <c r="N55" s="40"/>
      <c r="O55" s="40"/>
      <c r="P55" s="40"/>
      <c r="Q55" s="40"/>
      <c r="R55" s="40">
        <v>0</v>
      </c>
      <c r="S55" s="40">
        <v>25</v>
      </c>
      <c r="T55" s="40">
        <v>25</v>
      </c>
      <c r="U55" s="40">
        <v>20</v>
      </c>
      <c r="V55" s="40">
        <v>20</v>
      </c>
      <c r="W55" s="40">
        <v>23699.999999999996</v>
      </c>
      <c r="X55" s="59">
        <v>0</v>
      </c>
      <c r="Y55" s="40">
        <f t="shared" si="2"/>
        <v>0</v>
      </c>
      <c r="Z55" s="33" t="s">
        <v>13</v>
      </c>
      <c r="AA55" s="44">
        <v>2016</v>
      </c>
      <c r="AB55" s="44" t="s">
        <v>600</v>
      </c>
      <c r="AC55" s="28"/>
      <c r="AD55" s="4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</row>
    <row r="56" spans="1:223" outlineLevel="1" x14ac:dyDescent="0.2">
      <c r="A56" s="50" t="s">
        <v>524</v>
      </c>
      <c r="B56" s="33" t="s">
        <v>9</v>
      </c>
      <c r="C56" s="50" t="s">
        <v>67</v>
      </c>
      <c r="D56" s="33" t="s">
        <v>68</v>
      </c>
      <c r="E56" s="33" t="s">
        <v>69</v>
      </c>
      <c r="F56" s="33" t="s">
        <v>233</v>
      </c>
      <c r="G56" s="44" t="s">
        <v>158</v>
      </c>
      <c r="H56" s="44">
        <v>45</v>
      </c>
      <c r="I56" s="33" t="s">
        <v>511</v>
      </c>
      <c r="J56" s="33" t="s">
        <v>140</v>
      </c>
      <c r="K56" s="33" t="s">
        <v>11</v>
      </c>
      <c r="L56" s="33" t="s">
        <v>12</v>
      </c>
      <c r="M56" s="33" t="s">
        <v>51</v>
      </c>
      <c r="N56" s="40"/>
      <c r="O56" s="40"/>
      <c r="P56" s="40"/>
      <c r="Q56" s="40"/>
      <c r="R56" s="40">
        <v>0</v>
      </c>
      <c r="S56" s="40">
        <v>122</v>
      </c>
      <c r="T56" s="40">
        <v>122</v>
      </c>
      <c r="U56" s="40">
        <v>130</v>
      </c>
      <c r="V56" s="40">
        <v>130</v>
      </c>
      <c r="W56" s="40">
        <v>16716.669999999998</v>
      </c>
      <c r="X56" s="59">
        <v>0</v>
      </c>
      <c r="Y56" s="40">
        <f t="shared" si="2"/>
        <v>0</v>
      </c>
      <c r="Z56" s="33" t="s">
        <v>13</v>
      </c>
      <c r="AA56" s="44">
        <v>2015</v>
      </c>
      <c r="AB56" s="44" t="s">
        <v>600</v>
      </c>
      <c r="AC56" s="28"/>
      <c r="AD56" s="4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</row>
    <row r="57" spans="1:223" outlineLevel="1" x14ac:dyDescent="0.2">
      <c r="A57" s="50" t="s">
        <v>234</v>
      </c>
      <c r="B57" s="33" t="s">
        <v>9</v>
      </c>
      <c r="C57" s="50" t="s">
        <v>67</v>
      </c>
      <c r="D57" s="33" t="s">
        <v>68</v>
      </c>
      <c r="E57" s="33" t="s">
        <v>69</v>
      </c>
      <c r="F57" s="33" t="s">
        <v>235</v>
      </c>
      <c r="G57" s="44" t="s">
        <v>157</v>
      </c>
      <c r="H57" s="44">
        <v>45</v>
      </c>
      <c r="I57" s="33" t="s">
        <v>173</v>
      </c>
      <c r="J57" s="33" t="s">
        <v>140</v>
      </c>
      <c r="K57" s="33" t="s">
        <v>11</v>
      </c>
      <c r="L57" s="33" t="s">
        <v>12</v>
      </c>
      <c r="M57" s="33" t="s">
        <v>51</v>
      </c>
      <c r="N57" s="40"/>
      <c r="O57" s="40"/>
      <c r="P57" s="40"/>
      <c r="Q57" s="40"/>
      <c r="R57" s="40">
        <v>0</v>
      </c>
      <c r="S57" s="40">
        <v>122</v>
      </c>
      <c r="T57" s="40">
        <v>122</v>
      </c>
      <c r="U57" s="40">
        <v>130</v>
      </c>
      <c r="V57" s="40">
        <v>130</v>
      </c>
      <c r="W57" s="40">
        <v>15949.999999999998</v>
      </c>
      <c r="X57" s="59">
        <v>0</v>
      </c>
      <c r="Y57" s="40">
        <f t="shared" si="2"/>
        <v>0</v>
      </c>
      <c r="Z57" s="33" t="s">
        <v>13</v>
      </c>
      <c r="AA57" s="44">
        <v>2015</v>
      </c>
      <c r="AB57" s="44" t="s">
        <v>600</v>
      </c>
      <c r="AC57" s="28"/>
      <c r="AD57" s="4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</row>
    <row r="58" spans="1:223" outlineLevel="1" x14ac:dyDescent="0.2">
      <c r="A58" s="50" t="s">
        <v>236</v>
      </c>
      <c r="B58" s="33" t="s">
        <v>9</v>
      </c>
      <c r="C58" s="50" t="s">
        <v>229</v>
      </c>
      <c r="D58" s="33" t="s">
        <v>230</v>
      </c>
      <c r="E58" s="33" t="s">
        <v>231</v>
      </c>
      <c r="F58" s="33" t="s">
        <v>237</v>
      </c>
      <c r="G58" s="44" t="s">
        <v>157</v>
      </c>
      <c r="H58" s="44">
        <v>45</v>
      </c>
      <c r="I58" s="33" t="s">
        <v>173</v>
      </c>
      <c r="J58" s="33" t="s">
        <v>140</v>
      </c>
      <c r="K58" s="33" t="s">
        <v>11</v>
      </c>
      <c r="L58" s="33" t="s">
        <v>12</v>
      </c>
      <c r="M58" s="33" t="s">
        <v>51</v>
      </c>
      <c r="N58" s="40"/>
      <c r="O58" s="40"/>
      <c r="P58" s="40"/>
      <c r="Q58" s="40"/>
      <c r="R58" s="40">
        <v>0</v>
      </c>
      <c r="S58" s="40">
        <v>80</v>
      </c>
      <c r="T58" s="40">
        <v>80</v>
      </c>
      <c r="U58" s="40">
        <v>100</v>
      </c>
      <c r="V58" s="40">
        <v>100</v>
      </c>
      <c r="W58" s="40">
        <v>14099.999999999998</v>
      </c>
      <c r="X58" s="59">
        <v>0</v>
      </c>
      <c r="Y58" s="40">
        <f t="shared" si="2"/>
        <v>0</v>
      </c>
      <c r="Z58" s="33" t="s">
        <v>13</v>
      </c>
      <c r="AA58" s="44">
        <v>2016</v>
      </c>
      <c r="AB58" s="44" t="s">
        <v>600</v>
      </c>
      <c r="AC58" s="28"/>
      <c r="AD58" s="47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</row>
    <row r="59" spans="1:223" outlineLevel="1" x14ac:dyDescent="0.2">
      <c r="A59" s="50" t="s">
        <v>525</v>
      </c>
      <c r="B59" s="33" t="s">
        <v>9</v>
      </c>
      <c r="C59" s="50" t="s">
        <v>67</v>
      </c>
      <c r="D59" s="68" t="s">
        <v>684</v>
      </c>
      <c r="E59" s="68" t="s">
        <v>685</v>
      </c>
      <c r="F59" s="33" t="s">
        <v>238</v>
      </c>
      <c r="G59" s="44" t="s">
        <v>158</v>
      </c>
      <c r="H59" s="44">
        <v>45</v>
      </c>
      <c r="I59" s="33" t="s">
        <v>511</v>
      </c>
      <c r="J59" s="33" t="s">
        <v>140</v>
      </c>
      <c r="K59" s="33" t="s">
        <v>11</v>
      </c>
      <c r="L59" s="33" t="s">
        <v>12</v>
      </c>
      <c r="M59" s="33" t="s">
        <v>51</v>
      </c>
      <c r="N59" s="40"/>
      <c r="O59" s="40"/>
      <c r="P59" s="40"/>
      <c r="Q59" s="40"/>
      <c r="R59" s="40">
        <v>0</v>
      </c>
      <c r="S59" s="40">
        <v>80</v>
      </c>
      <c r="T59" s="40">
        <v>80</v>
      </c>
      <c r="U59" s="40">
        <v>100</v>
      </c>
      <c r="V59" s="40">
        <v>100</v>
      </c>
      <c r="W59" s="40">
        <v>24000</v>
      </c>
      <c r="X59" s="59">
        <v>0</v>
      </c>
      <c r="Y59" s="40">
        <f t="shared" si="2"/>
        <v>0</v>
      </c>
      <c r="Z59" s="33" t="s">
        <v>13</v>
      </c>
      <c r="AA59" s="44">
        <v>2015</v>
      </c>
      <c r="AB59" s="44" t="s">
        <v>600</v>
      </c>
      <c r="AC59" s="28"/>
      <c r="AD59" s="47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</row>
    <row r="60" spans="1:223" outlineLevel="1" x14ac:dyDescent="0.2">
      <c r="A60" s="50" t="s">
        <v>239</v>
      </c>
      <c r="B60" s="33" t="s">
        <v>9</v>
      </c>
      <c r="C60" s="50" t="s">
        <v>67</v>
      </c>
      <c r="D60" s="33" t="s">
        <v>68</v>
      </c>
      <c r="E60" s="33" t="s">
        <v>69</v>
      </c>
      <c r="F60" s="33" t="s">
        <v>240</v>
      </c>
      <c r="G60" s="44" t="s">
        <v>157</v>
      </c>
      <c r="H60" s="44">
        <v>45</v>
      </c>
      <c r="I60" s="33" t="s">
        <v>173</v>
      </c>
      <c r="J60" s="33" t="s">
        <v>14</v>
      </c>
      <c r="K60" s="33" t="s">
        <v>11</v>
      </c>
      <c r="L60" s="33" t="s">
        <v>12</v>
      </c>
      <c r="M60" s="33" t="s">
        <v>51</v>
      </c>
      <c r="N60" s="40"/>
      <c r="O60" s="40"/>
      <c r="P60" s="40"/>
      <c r="Q60" s="40"/>
      <c r="R60" s="40">
        <v>0</v>
      </c>
      <c r="S60" s="40">
        <v>20</v>
      </c>
      <c r="T60" s="40">
        <v>20</v>
      </c>
      <c r="U60" s="40">
        <v>20</v>
      </c>
      <c r="V60" s="40">
        <v>20</v>
      </c>
      <c r="W60" s="40">
        <v>27285</v>
      </c>
      <c r="X60" s="59">
        <v>0</v>
      </c>
      <c r="Y60" s="40">
        <f t="shared" si="2"/>
        <v>0</v>
      </c>
      <c r="Z60" s="33" t="s">
        <v>13</v>
      </c>
      <c r="AA60" s="44">
        <v>2015</v>
      </c>
      <c r="AB60" s="44" t="s">
        <v>600</v>
      </c>
      <c r="AC60" s="28"/>
      <c r="AD60" s="47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</row>
    <row r="61" spans="1:223" outlineLevel="1" x14ac:dyDescent="0.2">
      <c r="A61" s="50" t="s">
        <v>526</v>
      </c>
      <c r="B61" s="33" t="s">
        <v>9</v>
      </c>
      <c r="C61" s="50" t="s">
        <v>229</v>
      </c>
      <c r="D61" s="33" t="s">
        <v>230</v>
      </c>
      <c r="E61" s="33" t="s">
        <v>231</v>
      </c>
      <c r="F61" s="33" t="s">
        <v>241</v>
      </c>
      <c r="G61" s="44" t="s">
        <v>194</v>
      </c>
      <c r="H61" s="44">
        <v>45</v>
      </c>
      <c r="I61" s="33" t="s">
        <v>173</v>
      </c>
      <c r="J61" s="33" t="s">
        <v>140</v>
      </c>
      <c r="K61" s="33" t="s">
        <v>11</v>
      </c>
      <c r="L61" s="33" t="s">
        <v>12</v>
      </c>
      <c r="M61" s="33" t="s">
        <v>51</v>
      </c>
      <c r="N61" s="40"/>
      <c r="O61" s="40"/>
      <c r="P61" s="40"/>
      <c r="Q61" s="40"/>
      <c r="R61" s="40">
        <v>62</v>
      </c>
      <c r="S61" s="40">
        <v>150</v>
      </c>
      <c r="T61" s="40">
        <v>150</v>
      </c>
      <c r="U61" s="40">
        <v>150</v>
      </c>
      <c r="V61" s="40">
        <v>150</v>
      </c>
      <c r="W61" s="40">
        <v>24199.999999999996</v>
      </c>
      <c r="X61" s="59">
        <v>0</v>
      </c>
      <c r="Y61" s="40">
        <f t="shared" si="2"/>
        <v>0</v>
      </c>
      <c r="Z61" s="33" t="s">
        <v>13</v>
      </c>
      <c r="AA61" s="44">
        <v>2016</v>
      </c>
      <c r="AB61" s="57">
        <v>9.18</v>
      </c>
      <c r="AC61" s="28"/>
      <c r="AD61" s="47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</row>
    <row r="62" spans="1:223" outlineLevel="1" x14ac:dyDescent="0.2">
      <c r="A62" s="50" t="s">
        <v>527</v>
      </c>
      <c r="B62" s="33" t="s">
        <v>9</v>
      </c>
      <c r="C62" s="50" t="s">
        <v>67</v>
      </c>
      <c r="D62" s="33" t="s">
        <v>68</v>
      </c>
      <c r="E62" s="33" t="s">
        <v>69</v>
      </c>
      <c r="F62" s="33" t="s">
        <v>242</v>
      </c>
      <c r="G62" s="44" t="s">
        <v>158</v>
      </c>
      <c r="H62" s="44">
        <v>45</v>
      </c>
      <c r="I62" s="33" t="s">
        <v>511</v>
      </c>
      <c r="J62" s="33" t="s">
        <v>140</v>
      </c>
      <c r="K62" s="33" t="s">
        <v>11</v>
      </c>
      <c r="L62" s="33" t="s">
        <v>12</v>
      </c>
      <c r="M62" s="33" t="s">
        <v>51</v>
      </c>
      <c r="N62" s="40"/>
      <c r="O62" s="40"/>
      <c r="P62" s="40"/>
      <c r="Q62" s="40"/>
      <c r="R62" s="40">
        <v>0</v>
      </c>
      <c r="S62" s="40">
        <v>74</v>
      </c>
      <c r="T62" s="40">
        <v>74</v>
      </c>
      <c r="U62" s="40">
        <v>70</v>
      </c>
      <c r="V62" s="40">
        <v>70</v>
      </c>
      <c r="W62" s="40">
        <v>11952.499999999998</v>
      </c>
      <c r="X62" s="59">
        <v>0</v>
      </c>
      <c r="Y62" s="40">
        <f t="shared" si="2"/>
        <v>0</v>
      </c>
      <c r="Z62" s="33" t="s">
        <v>13</v>
      </c>
      <c r="AA62" s="44">
        <v>2015</v>
      </c>
      <c r="AB62" s="44" t="s">
        <v>600</v>
      </c>
      <c r="AC62" s="28"/>
      <c r="AD62" s="47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</row>
    <row r="63" spans="1:223" outlineLevel="1" x14ac:dyDescent="0.2">
      <c r="A63" s="50" t="s">
        <v>528</v>
      </c>
      <c r="B63" s="33" t="s">
        <v>9</v>
      </c>
      <c r="C63" s="50" t="s">
        <v>67</v>
      </c>
      <c r="D63" s="33" t="s">
        <v>68</v>
      </c>
      <c r="E63" s="33" t="s">
        <v>69</v>
      </c>
      <c r="F63" s="33" t="s">
        <v>243</v>
      </c>
      <c r="G63" s="44" t="s">
        <v>158</v>
      </c>
      <c r="H63" s="44">
        <v>45</v>
      </c>
      <c r="I63" s="33" t="s">
        <v>511</v>
      </c>
      <c r="J63" s="33" t="s">
        <v>140</v>
      </c>
      <c r="K63" s="33" t="s">
        <v>11</v>
      </c>
      <c r="L63" s="33" t="s">
        <v>12</v>
      </c>
      <c r="M63" s="33" t="s">
        <v>51</v>
      </c>
      <c r="N63" s="40"/>
      <c r="O63" s="40"/>
      <c r="P63" s="40"/>
      <c r="Q63" s="40"/>
      <c r="R63" s="40">
        <v>0</v>
      </c>
      <c r="S63" s="40">
        <v>74</v>
      </c>
      <c r="T63" s="40">
        <v>74</v>
      </c>
      <c r="U63" s="40">
        <v>70</v>
      </c>
      <c r="V63" s="40">
        <v>70</v>
      </c>
      <c r="W63" s="40">
        <v>13068.33</v>
      </c>
      <c r="X63" s="59">
        <v>0</v>
      </c>
      <c r="Y63" s="40">
        <f t="shared" si="2"/>
        <v>0</v>
      </c>
      <c r="Z63" s="33" t="s">
        <v>13</v>
      </c>
      <c r="AA63" s="44">
        <v>2015</v>
      </c>
      <c r="AB63" s="44" t="s">
        <v>600</v>
      </c>
      <c r="AC63" s="28"/>
      <c r="AD63" s="47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</row>
    <row r="64" spans="1:223" outlineLevel="1" x14ac:dyDescent="0.2">
      <c r="A64" s="50" t="s">
        <v>244</v>
      </c>
      <c r="B64" s="33" t="s">
        <v>9</v>
      </c>
      <c r="C64" s="50" t="s">
        <v>67</v>
      </c>
      <c r="D64" s="33" t="s">
        <v>68</v>
      </c>
      <c r="E64" s="33" t="s">
        <v>69</v>
      </c>
      <c r="F64" s="33" t="s">
        <v>245</v>
      </c>
      <c r="G64" s="44" t="s">
        <v>157</v>
      </c>
      <c r="H64" s="44">
        <v>45</v>
      </c>
      <c r="I64" s="33" t="s">
        <v>173</v>
      </c>
      <c r="J64" s="33" t="s">
        <v>140</v>
      </c>
      <c r="K64" s="33" t="s">
        <v>11</v>
      </c>
      <c r="L64" s="33" t="s">
        <v>12</v>
      </c>
      <c r="M64" s="33" t="s">
        <v>51</v>
      </c>
      <c r="N64" s="40"/>
      <c r="O64" s="40"/>
      <c r="P64" s="40"/>
      <c r="Q64" s="40"/>
      <c r="R64" s="40">
        <v>0</v>
      </c>
      <c r="S64" s="40">
        <v>2</v>
      </c>
      <c r="T64" s="40">
        <v>2</v>
      </c>
      <c r="U64" s="40">
        <v>5</v>
      </c>
      <c r="V64" s="40">
        <v>5</v>
      </c>
      <c r="W64" s="40">
        <v>9026</v>
      </c>
      <c r="X64" s="59">
        <v>0</v>
      </c>
      <c r="Y64" s="40">
        <f t="shared" si="2"/>
        <v>0</v>
      </c>
      <c r="Z64" s="33" t="s">
        <v>13</v>
      </c>
      <c r="AA64" s="44">
        <v>2015</v>
      </c>
      <c r="AB64" s="44" t="s">
        <v>600</v>
      </c>
      <c r="AC64" s="28"/>
      <c r="AD64" s="47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</row>
    <row r="65" spans="1:223" outlineLevel="1" x14ac:dyDescent="0.2">
      <c r="A65" s="50" t="s">
        <v>529</v>
      </c>
      <c r="B65" s="33" t="s">
        <v>9</v>
      </c>
      <c r="C65" s="50" t="s">
        <v>229</v>
      </c>
      <c r="D65" s="33" t="s">
        <v>230</v>
      </c>
      <c r="E65" s="33" t="s">
        <v>231</v>
      </c>
      <c r="F65" s="33" t="s">
        <v>246</v>
      </c>
      <c r="G65" s="44" t="s">
        <v>194</v>
      </c>
      <c r="H65" s="44">
        <v>45</v>
      </c>
      <c r="I65" s="33" t="s">
        <v>173</v>
      </c>
      <c r="J65" s="33" t="s">
        <v>140</v>
      </c>
      <c r="K65" s="33" t="s">
        <v>11</v>
      </c>
      <c r="L65" s="33" t="s">
        <v>12</v>
      </c>
      <c r="M65" s="33" t="s">
        <v>51</v>
      </c>
      <c r="N65" s="40"/>
      <c r="O65" s="40"/>
      <c r="P65" s="40"/>
      <c r="Q65" s="40"/>
      <c r="R65" s="40">
        <v>0</v>
      </c>
      <c r="S65" s="40">
        <v>100</v>
      </c>
      <c r="T65" s="40">
        <v>100</v>
      </c>
      <c r="U65" s="40">
        <v>100</v>
      </c>
      <c r="V65" s="40">
        <v>100</v>
      </c>
      <c r="W65" s="40">
        <v>8700</v>
      </c>
      <c r="X65" s="59">
        <v>0</v>
      </c>
      <c r="Y65" s="40">
        <f t="shared" si="2"/>
        <v>0</v>
      </c>
      <c r="Z65" s="33" t="s">
        <v>13</v>
      </c>
      <c r="AA65" s="44">
        <v>2016</v>
      </c>
      <c r="AB65" s="44" t="s">
        <v>600</v>
      </c>
      <c r="AC65" s="28"/>
      <c r="AD65" s="47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</row>
    <row r="66" spans="1:223" outlineLevel="1" x14ac:dyDescent="0.2">
      <c r="A66" s="50" t="s">
        <v>530</v>
      </c>
      <c r="B66" s="33" t="s">
        <v>9</v>
      </c>
      <c r="C66" s="50" t="s">
        <v>74</v>
      </c>
      <c r="D66" s="33" t="s">
        <v>73</v>
      </c>
      <c r="E66" s="33" t="s">
        <v>73</v>
      </c>
      <c r="F66" s="33" t="s">
        <v>247</v>
      </c>
      <c r="G66" s="44" t="s">
        <v>194</v>
      </c>
      <c r="H66" s="44">
        <v>45</v>
      </c>
      <c r="I66" s="33" t="s">
        <v>173</v>
      </c>
      <c r="J66" s="33" t="s">
        <v>140</v>
      </c>
      <c r="K66" s="33" t="s">
        <v>11</v>
      </c>
      <c r="L66" s="33" t="s">
        <v>12</v>
      </c>
      <c r="M66" s="33" t="s">
        <v>51</v>
      </c>
      <c r="N66" s="40"/>
      <c r="O66" s="40"/>
      <c r="P66" s="40"/>
      <c r="Q66" s="40"/>
      <c r="R66" s="40">
        <v>0</v>
      </c>
      <c r="S66" s="40">
        <v>6</v>
      </c>
      <c r="T66" s="40">
        <v>6</v>
      </c>
      <c r="U66" s="40">
        <v>6</v>
      </c>
      <c r="V66" s="40">
        <v>6</v>
      </c>
      <c r="W66" s="40">
        <v>8448.33</v>
      </c>
      <c r="X66" s="59">
        <v>0</v>
      </c>
      <c r="Y66" s="40">
        <f t="shared" si="2"/>
        <v>0</v>
      </c>
      <c r="Z66" s="33" t="s">
        <v>13</v>
      </c>
      <c r="AA66" s="44">
        <v>2015</v>
      </c>
      <c r="AB66" s="44" t="s">
        <v>600</v>
      </c>
      <c r="AC66" s="28"/>
      <c r="AD66" s="47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</row>
    <row r="67" spans="1:223" outlineLevel="1" x14ac:dyDescent="0.2">
      <c r="A67" s="50" t="s">
        <v>248</v>
      </c>
      <c r="B67" s="33" t="s">
        <v>9</v>
      </c>
      <c r="C67" s="50" t="s">
        <v>67</v>
      </c>
      <c r="D67" s="33" t="s">
        <v>68</v>
      </c>
      <c r="E67" s="33" t="s">
        <v>69</v>
      </c>
      <c r="F67" s="33" t="s">
        <v>249</v>
      </c>
      <c r="G67" s="44" t="s">
        <v>157</v>
      </c>
      <c r="H67" s="44">
        <v>45</v>
      </c>
      <c r="I67" s="33" t="s">
        <v>173</v>
      </c>
      <c r="J67" s="33" t="s">
        <v>14</v>
      </c>
      <c r="K67" s="33" t="s">
        <v>11</v>
      </c>
      <c r="L67" s="33" t="s">
        <v>12</v>
      </c>
      <c r="M67" s="33" t="s">
        <v>51</v>
      </c>
      <c r="N67" s="40"/>
      <c r="O67" s="40"/>
      <c r="P67" s="40"/>
      <c r="Q67" s="40"/>
      <c r="R67" s="40">
        <v>0</v>
      </c>
      <c r="S67" s="40">
        <v>20</v>
      </c>
      <c r="T67" s="40">
        <v>20</v>
      </c>
      <c r="U67" s="40">
        <v>20</v>
      </c>
      <c r="V67" s="40">
        <v>20</v>
      </c>
      <c r="W67" s="40">
        <v>4694.3</v>
      </c>
      <c r="X67" s="59">
        <v>0</v>
      </c>
      <c r="Y67" s="40">
        <f t="shared" si="2"/>
        <v>0</v>
      </c>
      <c r="Z67" s="33" t="s">
        <v>13</v>
      </c>
      <c r="AA67" s="44">
        <v>2015</v>
      </c>
      <c r="AB67" s="44" t="s">
        <v>600</v>
      </c>
      <c r="AC67" s="28"/>
      <c r="AD67" s="47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</row>
    <row r="68" spans="1:223" outlineLevel="1" x14ac:dyDescent="0.2">
      <c r="A68" s="50" t="s">
        <v>250</v>
      </c>
      <c r="B68" s="33" t="s">
        <v>9</v>
      </c>
      <c r="C68" s="50" t="s">
        <v>229</v>
      </c>
      <c r="D68" s="33" t="s">
        <v>230</v>
      </c>
      <c r="E68" s="33" t="s">
        <v>231</v>
      </c>
      <c r="F68" s="33" t="s">
        <v>251</v>
      </c>
      <c r="G68" s="44" t="s">
        <v>194</v>
      </c>
      <c r="H68" s="44">
        <v>45</v>
      </c>
      <c r="I68" s="33" t="s">
        <v>173</v>
      </c>
      <c r="J68" s="33" t="s">
        <v>140</v>
      </c>
      <c r="K68" s="33" t="s">
        <v>11</v>
      </c>
      <c r="L68" s="33" t="s">
        <v>12</v>
      </c>
      <c r="M68" s="33" t="s">
        <v>51</v>
      </c>
      <c r="N68" s="40"/>
      <c r="O68" s="40"/>
      <c r="P68" s="40"/>
      <c r="Q68" s="40"/>
      <c r="R68" s="40">
        <v>0</v>
      </c>
      <c r="S68" s="40">
        <v>10</v>
      </c>
      <c r="T68" s="40">
        <v>10</v>
      </c>
      <c r="U68" s="40">
        <v>10</v>
      </c>
      <c r="V68" s="40">
        <v>10</v>
      </c>
      <c r="W68" s="40">
        <v>7699.9999999999991</v>
      </c>
      <c r="X68" s="59">
        <v>0</v>
      </c>
      <c r="Y68" s="40">
        <f t="shared" si="2"/>
        <v>0</v>
      </c>
      <c r="Z68" s="33" t="s">
        <v>13</v>
      </c>
      <c r="AA68" s="44">
        <v>2016</v>
      </c>
      <c r="AB68" s="44" t="s">
        <v>600</v>
      </c>
      <c r="AC68" s="28"/>
      <c r="AD68" s="47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</row>
    <row r="69" spans="1:223" outlineLevel="1" x14ac:dyDescent="0.2">
      <c r="A69" s="50" t="s">
        <v>514</v>
      </c>
      <c r="B69" s="33" t="s">
        <v>9</v>
      </c>
      <c r="C69" s="50" t="s">
        <v>229</v>
      </c>
      <c r="D69" s="33" t="s">
        <v>230</v>
      </c>
      <c r="E69" s="33" t="s">
        <v>231</v>
      </c>
      <c r="F69" s="33" t="s">
        <v>252</v>
      </c>
      <c r="G69" s="44" t="s">
        <v>194</v>
      </c>
      <c r="H69" s="44">
        <v>45</v>
      </c>
      <c r="I69" s="33" t="s">
        <v>173</v>
      </c>
      <c r="J69" s="33" t="s">
        <v>140</v>
      </c>
      <c r="K69" s="33" t="s">
        <v>11</v>
      </c>
      <c r="L69" s="33" t="s">
        <v>12</v>
      </c>
      <c r="M69" s="33" t="s">
        <v>51</v>
      </c>
      <c r="N69" s="40"/>
      <c r="O69" s="40"/>
      <c r="P69" s="40"/>
      <c r="Q69" s="40"/>
      <c r="R69" s="40">
        <v>61</v>
      </c>
      <c r="S69" s="40">
        <v>75</v>
      </c>
      <c r="T69" s="40">
        <v>75</v>
      </c>
      <c r="U69" s="37">
        <v>20</v>
      </c>
      <c r="V69" s="38">
        <v>20</v>
      </c>
      <c r="W69" s="40">
        <v>30689.28571428571</v>
      </c>
      <c r="X69" s="59">
        <v>0</v>
      </c>
      <c r="Y69" s="40">
        <f t="shared" si="2"/>
        <v>0</v>
      </c>
      <c r="Z69" s="33" t="s">
        <v>13</v>
      </c>
      <c r="AA69" s="44">
        <v>2016</v>
      </c>
      <c r="AB69" s="57" t="s">
        <v>603</v>
      </c>
      <c r="AC69" s="28"/>
      <c r="AD69" s="47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</row>
    <row r="70" spans="1:223" outlineLevel="1" x14ac:dyDescent="0.2">
      <c r="A70" s="50" t="s">
        <v>531</v>
      </c>
      <c r="B70" s="33" t="s">
        <v>9</v>
      </c>
      <c r="C70" s="50" t="s">
        <v>219</v>
      </c>
      <c r="D70" s="33" t="s">
        <v>73</v>
      </c>
      <c r="E70" s="33" t="s">
        <v>220</v>
      </c>
      <c r="F70" s="33" t="s">
        <v>253</v>
      </c>
      <c r="G70" s="44" t="s">
        <v>194</v>
      </c>
      <c r="H70" s="44">
        <v>45</v>
      </c>
      <c r="I70" s="33" t="s">
        <v>173</v>
      </c>
      <c r="J70" s="33" t="s">
        <v>140</v>
      </c>
      <c r="K70" s="33" t="s">
        <v>11</v>
      </c>
      <c r="L70" s="33" t="s">
        <v>12</v>
      </c>
      <c r="M70" s="33" t="s">
        <v>51</v>
      </c>
      <c r="N70" s="40"/>
      <c r="O70" s="40"/>
      <c r="P70" s="40"/>
      <c r="Q70" s="40"/>
      <c r="R70" s="40">
        <v>2</v>
      </c>
      <c r="S70" s="37">
        <v>10</v>
      </c>
      <c r="T70" s="37">
        <v>10</v>
      </c>
      <c r="U70" s="37">
        <v>20</v>
      </c>
      <c r="V70" s="37">
        <v>20</v>
      </c>
      <c r="W70" s="40">
        <v>6499.9999999999991</v>
      </c>
      <c r="X70" s="59">
        <v>0</v>
      </c>
      <c r="Y70" s="40">
        <f t="shared" si="2"/>
        <v>0</v>
      </c>
      <c r="Z70" s="33" t="s">
        <v>13</v>
      </c>
      <c r="AA70" s="44">
        <v>2016</v>
      </c>
      <c r="AB70" s="57">
        <v>9.18</v>
      </c>
      <c r="AC70" s="28"/>
      <c r="AD70" s="47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</row>
    <row r="71" spans="1:223" outlineLevel="1" x14ac:dyDescent="0.2">
      <c r="A71" s="50" t="s">
        <v>254</v>
      </c>
      <c r="B71" s="33" t="s">
        <v>9</v>
      </c>
      <c r="C71" s="50" t="s">
        <v>255</v>
      </c>
      <c r="D71" s="33" t="s">
        <v>256</v>
      </c>
      <c r="E71" s="33" t="s">
        <v>257</v>
      </c>
      <c r="F71" s="33" t="s">
        <v>258</v>
      </c>
      <c r="G71" s="44" t="s">
        <v>157</v>
      </c>
      <c r="H71" s="44">
        <v>45</v>
      </c>
      <c r="I71" s="33" t="s">
        <v>173</v>
      </c>
      <c r="J71" s="33" t="s">
        <v>14</v>
      </c>
      <c r="K71" s="33" t="s">
        <v>11</v>
      </c>
      <c r="L71" s="33" t="s">
        <v>12</v>
      </c>
      <c r="M71" s="33" t="s">
        <v>50</v>
      </c>
      <c r="N71" s="40"/>
      <c r="O71" s="40"/>
      <c r="P71" s="40"/>
      <c r="Q71" s="40"/>
      <c r="R71" s="40">
        <v>9</v>
      </c>
      <c r="S71" s="40">
        <v>9</v>
      </c>
      <c r="T71" s="40">
        <v>9</v>
      </c>
      <c r="U71" s="40">
        <v>9</v>
      </c>
      <c r="V71" s="40">
        <v>9</v>
      </c>
      <c r="W71" s="40">
        <v>334820</v>
      </c>
      <c r="X71" s="59">
        <v>0</v>
      </c>
      <c r="Y71" s="40">
        <f t="shared" si="2"/>
        <v>0</v>
      </c>
      <c r="Z71" s="33" t="s">
        <v>13</v>
      </c>
      <c r="AA71" s="44">
        <v>2016</v>
      </c>
      <c r="AB71" s="57">
        <v>9.18</v>
      </c>
      <c r="AC71" s="28"/>
      <c r="AD71" s="47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</row>
    <row r="72" spans="1:223" outlineLevel="1" x14ac:dyDescent="0.2">
      <c r="A72" s="50" t="s">
        <v>259</v>
      </c>
      <c r="B72" s="33" t="s">
        <v>9</v>
      </c>
      <c r="C72" s="50" t="s">
        <v>185</v>
      </c>
      <c r="D72" s="33" t="s">
        <v>46</v>
      </c>
      <c r="E72" s="33" t="s">
        <v>186</v>
      </c>
      <c r="F72" s="33" t="s">
        <v>15</v>
      </c>
      <c r="G72" s="44" t="s">
        <v>194</v>
      </c>
      <c r="H72" s="44">
        <v>60</v>
      </c>
      <c r="I72" s="33" t="s">
        <v>173</v>
      </c>
      <c r="J72" s="33" t="s">
        <v>14</v>
      </c>
      <c r="K72" s="33" t="s">
        <v>11</v>
      </c>
      <c r="L72" s="33" t="s">
        <v>12</v>
      </c>
      <c r="M72" s="33" t="s">
        <v>51</v>
      </c>
      <c r="N72" s="40"/>
      <c r="O72" s="40"/>
      <c r="P72" s="40"/>
      <c r="Q72" s="40"/>
      <c r="R72" s="40">
        <v>0</v>
      </c>
      <c r="S72" s="40">
        <v>240</v>
      </c>
      <c r="T72" s="40">
        <v>240</v>
      </c>
      <c r="U72" s="40">
        <v>240</v>
      </c>
      <c r="V72" s="40">
        <v>240</v>
      </c>
      <c r="W72" s="40">
        <v>6962.59</v>
      </c>
      <c r="X72" s="59">
        <v>0</v>
      </c>
      <c r="Y72" s="40">
        <f t="shared" si="2"/>
        <v>0</v>
      </c>
      <c r="Z72" s="33" t="s">
        <v>13</v>
      </c>
      <c r="AA72" s="44">
        <v>2016</v>
      </c>
      <c r="AB72" s="44" t="s">
        <v>600</v>
      </c>
      <c r="AC72" s="28"/>
      <c r="AD72" s="4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</row>
    <row r="73" spans="1:223" outlineLevel="1" x14ac:dyDescent="0.2">
      <c r="A73" s="50" t="s">
        <v>515</v>
      </c>
      <c r="B73" s="33" t="s">
        <v>9</v>
      </c>
      <c r="C73" s="50" t="s">
        <v>262</v>
      </c>
      <c r="D73" s="33" t="s">
        <v>78</v>
      </c>
      <c r="E73" s="33" t="s">
        <v>79</v>
      </c>
      <c r="F73" s="33" t="s">
        <v>263</v>
      </c>
      <c r="G73" s="44" t="s">
        <v>158</v>
      </c>
      <c r="H73" s="44">
        <v>54</v>
      </c>
      <c r="I73" s="33" t="s">
        <v>511</v>
      </c>
      <c r="J73" s="33" t="s">
        <v>14</v>
      </c>
      <c r="K73" s="33" t="s">
        <v>11</v>
      </c>
      <c r="L73" s="33" t="s">
        <v>12</v>
      </c>
      <c r="M73" s="33" t="s">
        <v>51</v>
      </c>
      <c r="N73" s="40"/>
      <c r="O73" s="40"/>
      <c r="P73" s="40"/>
      <c r="Q73" s="40"/>
      <c r="R73" s="40">
        <v>2</v>
      </c>
      <c r="S73" s="40">
        <v>3</v>
      </c>
      <c r="T73" s="40">
        <v>3</v>
      </c>
      <c r="U73" s="40">
        <v>3</v>
      </c>
      <c r="V73" s="40">
        <v>3</v>
      </c>
      <c r="W73" s="40">
        <v>34379611.821428567</v>
      </c>
      <c r="X73" s="59">
        <v>0</v>
      </c>
      <c r="Y73" s="40">
        <f t="shared" si="2"/>
        <v>0</v>
      </c>
      <c r="Z73" s="33" t="s">
        <v>13</v>
      </c>
      <c r="AA73" s="44">
        <v>2016</v>
      </c>
      <c r="AB73" s="57" t="s">
        <v>603</v>
      </c>
      <c r="AC73" s="28"/>
      <c r="AD73" s="47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</row>
    <row r="74" spans="1:223" outlineLevel="1" x14ac:dyDescent="0.2">
      <c r="A74" s="50" t="s">
        <v>532</v>
      </c>
      <c r="B74" s="33" t="s">
        <v>9</v>
      </c>
      <c r="C74" s="50" t="s">
        <v>264</v>
      </c>
      <c r="D74" s="33" t="s">
        <v>265</v>
      </c>
      <c r="E74" s="33" t="s">
        <v>266</v>
      </c>
      <c r="F74" s="33" t="s">
        <v>267</v>
      </c>
      <c r="G74" s="44" t="s">
        <v>194</v>
      </c>
      <c r="H74" s="44">
        <v>45</v>
      </c>
      <c r="I74" s="33" t="s">
        <v>173</v>
      </c>
      <c r="J74" s="33" t="s">
        <v>14</v>
      </c>
      <c r="K74" s="33" t="s">
        <v>11</v>
      </c>
      <c r="L74" s="33" t="s">
        <v>12</v>
      </c>
      <c r="M74" s="33" t="s">
        <v>51</v>
      </c>
      <c r="N74" s="40"/>
      <c r="O74" s="40"/>
      <c r="P74" s="40"/>
      <c r="Q74" s="40"/>
      <c r="R74" s="40">
        <v>13</v>
      </c>
      <c r="S74" s="40">
        <v>23</v>
      </c>
      <c r="T74" s="40">
        <v>23</v>
      </c>
      <c r="U74" s="40">
        <v>23</v>
      </c>
      <c r="V74" s="40">
        <v>23</v>
      </c>
      <c r="W74" s="40">
        <v>4519.05</v>
      </c>
      <c r="X74" s="59">
        <v>0</v>
      </c>
      <c r="Y74" s="40">
        <f t="shared" si="2"/>
        <v>0</v>
      </c>
      <c r="Z74" s="33" t="s">
        <v>13</v>
      </c>
      <c r="AA74" s="44">
        <v>2016</v>
      </c>
      <c r="AB74" s="44" t="s">
        <v>600</v>
      </c>
      <c r="AC74" s="28"/>
      <c r="AD74" s="47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</row>
    <row r="75" spans="1:223" outlineLevel="1" x14ac:dyDescent="0.2">
      <c r="A75" s="50" t="s">
        <v>268</v>
      </c>
      <c r="B75" s="33" t="s">
        <v>9</v>
      </c>
      <c r="C75" s="50" t="s">
        <v>269</v>
      </c>
      <c r="D75" s="33" t="s">
        <v>265</v>
      </c>
      <c r="E75" s="33" t="s">
        <v>270</v>
      </c>
      <c r="F75" s="33" t="s">
        <v>271</v>
      </c>
      <c r="G75" s="44" t="s">
        <v>194</v>
      </c>
      <c r="H75" s="44">
        <v>45</v>
      </c>
      <c r="I75" s="33" t="s">
        <v>173</v>
      </c>
      <c r="J75" s="33" t="s">
        <v>14</v>
      </c>
      <c r="K75" s="33" t="s">
        <v>11</v>
      </c>
      <c r="L75" s="33" t="s">
        <v>12</v>
      </c>
      <c r="M75" s="33" t="s">
        <v>51</v>
      </c>
      <c r="N75" s="40"/>
      <c r="O75" s="40"/>
      <c r="P75" s="40"/>
      <c r="Q75" s="40"/>
      <c r="R75" s="40">
        <v>90</v>
      </c>
      <c r="S75" s="40">
        <v>90</v>
      </c>
      <c r="T75" s="40">
        <v>90</v>
      </c>
      <c r="U75" s="40">
        <v>90</v>
      </c>
      <c r="V75" s="40">
        <v>90</v>
      </c>
      <c r="W75" s="40">
        <v>2183.04</v>
      </c>
      <c r="X75" s="59">
        <v>0</v>
      </c>
      <c r="Y75" s="40">
        <f t="shared" si="2"/>
        <v>0</v>
      </c>
      <c r="Z75" s="33" t="s">
        <v>13</v>
      </c>
      <c r="AA75" s="44">
        <v>2016</v>
      </c>
      <c r="AB75" s="44" t="s">
        <v>600</v>
      </c>
      <c r="AC75" s="28"/>
      <c r="AD75" s="47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</row>
    <row r="76" spans="1:223" outlineLevel="1" x14ac:dyDescent="0.2">
      <c r="A76" s="50" t="s">
        <v>272</v>
      </c>
      <c r="B76" s="33" t="s">
        <v>9</v>
      </c>
      <c r="C76" s="50" t="s">
        <v>273</v>
      </c>
      <c r="D76" s="33" t="s">
        <v>265</v>
      </c>
      <c r="E76" s="33" t="s">
        <v>274</v>
      </c>
      <c r="F76" s="33" t="s">
        <v>275</v>
      </c>
      <c r="G76" s="44" t="s">
        <v>194</v>
      </c>
      <c r="H76" s="44">
        <v>45</v>
      </c>
      <c r="I76" s="33" t="s">
        <v>173</v>
      </c>
      <c r="J76" s="33" t="s">
        <v>14</v>
      </c>
      <c r="K76" s="33" t="s">
        <v>11</v>
      </c>
      <c r="L76" s="33" t="s">
        <v>12</v>
      </c>
      <c r="M76" s="33" t="s">
        <v>51</v>
      </c>
      <c r="N76" s="40"/>
      <c r="O76" s="40"/>
      <c r="P76" s="40"/>
      <c r="Q76" s="40"/>
      <c r="R76" s="40">
        <v>381</v>
      </c>
      <c r="S76" s="40">
        <v>381</v>
      </c>
      <c r="T76" s="40">
        <v>381</v>
      </c>
      <c r="U76" s="40">
        <v>381</v>
      </c>
      <c r="V76" s="40">
        <v>381</v>
      </c>
      <c r="W76" s="40">
        <v>2232.14</v>
      </c>
      <c r="X76" s="59">
        <v>0</v>
      </c>
      <c r="Y76" s="40">
        <f t="shared" si="2"/>
        <v>0</v>
      </c>
      <c r="Z76" s="33" t="s">
        <v>13</v>
      </c>
      <c r="AA76" s="44">
        <v>2016</v>
      </c>
      <c r="AB76" s="44" t="s">
        <v>600</v>
      </c>
      <c r="AC76" s="28"/>
      <c r="AD76" s="47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</row>
    <row r="77" spans="1:223" outlineLevel="1" x14ac:dyDescent="0.2">
      <c r="A77" s="50" t="s">
        <v>276</v>
      </c>
      <c r="B77" s="33" t="s">
        <v>9</v>
      </c>
      <c r="C77" s="50" t="s">
        <v>277</v>
      </c>
      <c r="D77" s="33" t="s">
        <v>265</v>
      </c>
      <c r="E77" s="33" t="s">
        <v>278</v>
      </c>
      <c r="F77" s="33" t="s">
        <v>279</v>
      </c>
      <c r="G77" s="44" t="s">
        <v>194</v>
      </c>
      <c r="H77" s="44">
        <v>45</v>
      </c>
      <c r="I77" s="33" t="s">
        <v>173</v>
      </c>
      <c r="J77" s="33" t="s">
        <v>14</v>
      </c>
      <c r="K77" s="33" t="s">
        <v>11</v>
      </c>
      <c r="L77" s="33" t="s">
        <v>12</v>
      </c>
      <c r="M77" s="33" t="s">
        <v>51</v>
      </c>
      <c r="N77" s="40"/>
      <c r="O77" s="40"/>
      <c r="P77" s="40"/>
      <c r="Q77" s="40"/>
      <c r="R77" s="40">
        <v>321</v>
      </c>
      <c r="S77" s="40">
        <v>321</v>
      </c>
      <c r="T77" s="40">
        <v>321</v>
      </c>
      <c r="U77" s="40">
        <v>321</v>
      </c>
      <c r="V77" s="40">
        <v>321</v>
      </c>
      <c r="W77" s="40">
        <v>2417.9999999999995</v>
      </c>
      <c r="X77" s="59">
        <v>0</v>
      </c>
      <c r="Y77" s="40">
        <f t="shared" si="2"/>
        <v>0</v>
      </c>
      <c r="Z77" s="33" t="s">
        <v>13</v>
      </c>
      <c r="AA77" s="44">
        <v>2016</v>
      </c>
      <c r="AB77" s="44" t="s">
        <v>600</v>
      </c>
      <c r="AC77" s="28"/>
      <c r="AD77" s="47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</row>
    <row r="78" spans="1:223" outlineLevel="1" x14ac:dyDescent="0.2">
      <c r="A78" s="50" t="s">
        <v>280</v>
      </c>
      <c r="B78" s="33" t="s">
        <v>9</v>
      </c>
      <c r="C78" s="50" t="s">
        <v>281</v>
      </c>
      <c r="D78" s="33" t="s">
        <v>265</v>
      </c>
      <c r="E78" s="33" t="s">
        <v>282</v>
      </c>
      <c r="F78" s="33" t="s">
        <v>283</v>
      </c>
      <c r="G78" s="44" t="s">
        <v>194</v>
      </c>
      <c r="H78" s="44">
        <v>45</v>
      </c>
      <c r="I78" s="33" t="s">
        <v>173</v>
      </c>
      <c r="J78" s="33" t="s">
        <v>14</v>
      </c>
      <c r="K78" s="33" t="s">
        <v>11</v>
      </c>
      <c r="L78" s="33" t="s">
        <v>12</v>
      </c>
      <c r="M78" s="33" t="s">
        <v>51</v>
      </c>
      <c r="N78" s="40"/>
      <c r="O78" s="40"/>
      <c r="P78" s="40"/>
      <c r="Q78" s="40"/>
      <c r="R78" s="40">
        <v>195</v>
      </c>
      <c r="S78" s="40">
        <v>195</v>
      </c>
      <c r="T78" s="40">
        <v>195</v>
      </c>
      <c r="U78" s="40">
        <v>195</v>
      </c>
      <c r="V78" s="40">
        <v>195</v>
      </c>
      <c r="W78" s="40">
        <v>3930.58</v>
      </c>
      <c r="X78" s="59">
        <v>0</v>
      </c>
      <c r="Y78" s="40">
        <f t="shared" si="2"/>
        <v>0</v>
      </c>
      <c r="Z78" s="33" t="s">
        <v>13</v>
      </c>
      <c r="AA78" s="44">
        <v>2016</v>
      </c>
      <c r="AB78" s="44" t="s">
        <v>600</v>
      </c>
      <c r="AC78" s="28"/>
      <c r="AD78" s="47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</row>
    <row r="79" spans="1:223" outlineLevel="1" x14ac:dyDescent="0.2">
      <c r="A79" s="58" t="s">
        <v>564</v>
      </c>
      <c r="B79" s="56" t="s">
        <v>9</v>
      </c>
      <c r="C79" s="58" t="s">
        <v>284</v>
      </c>
      <c r="D79" s="56" t="s">
        <v>265</v>
      </c>
      <c r="E79" s="56" t="s">
        <v>285</v>
      </c>
      <c r="F79" s="56" t="s">
        <v>286</v>
      </c>
      <c r="G79" s="57" t="s">
        <v>194</v>
      </c>
      <c r="H79" s="57">
        <v>45</v>
      </c>
      <c r="I79" s="56" t="s">
        <v>511</v>
      </c>
      <c r="J79" s="56" t="s">
        <v>14</v>
      </c>
      <c r="K79" s="56" t="s">
        <v>11</v>
      </c>
      <c r="L79" s="56" t="s">
        <v>12</v>
      </c>
      <c r="M79" s="56" t="s">
        <v>51</v>
      </c>
      <c r="N79" s="59"/>
      <c r="O79" s="59"/>
      <c r="P79" s="59"/>
      <c r="Q79" s="59"/>
      <c r="R79" s="59">
        <v>33</v>
      </c>
      <c r="S79" s="59">
        <v>33</v>
      </c>
      <c r="T79" s="59">
        <v>33</v>
      </c>
      <c r="U79" s="59">
        <v>33</v>
      </c>
      <c r="V79" s="59">
        <v>33</v>
      </c>
      <c r="W79" s="59">
        <v>5446.4285714285706</v>
      </c>
      <c r="X79" s="59">
        <v>0</v>
      </c>
      <c r="Y79" s="59">
        <f t="shared" si="2"/>
        <v>0</v>
      </c>
      <c r="Z79" s="56" t="s">
        <v>13</v>
      </c>
      <c r="AA79" s="57">
        <v>2016</v>
      </c>
      <c r="AB79" s="44" t="s">
        <v>600</v>
      </c>
      <c r="AC79" s="28"/>
      <c r="AD79" s="47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</row>
    <row r="80" spans="1:223" outlineLevel="1" x14ac:dyDescent="0.2">
      <c r="A80" s="58" t="s">
        <v>565</v>
      </c>
      <c r="B80" s="56" t="s">
        <v>9</v>
      </c>
      <c r="C80" s="58" t="s">
        <v>287</v>
      </c>
      <c r="D80" s="56" t="s">
        <v>265</v>
      </c>
      <c r="E80" s="56" t="s">
        <v>288</v>
      </c>
      <c r="F80" s="56" t="s">
        <v>289</v>
      </c>
      <c r="G80" s="57" t="s">
        <v>194</v>
      </c>
      <c r="H80" s="57">
        <v>45</v>
      </c>
      <c r="I80" s="56" t="s">
        <v>511</v>
      </c>
      <c r="J80" s="56" t="s">
        <v>14</v>
      </c>
      <c r="K80" s="56" t="s">
        <v>11</v>
      </c>
      <c r="L80" s="56" t="s">
        <v>12</v>
      </c>
      <c r="M80" s="56" t="s">
        <v>51</v>
      </c>
      <c r="N80" s="59"/>
      <c r="O80" s="59"/>
      <c r="P80" s="59"/>
      <c r="Q80" s="59"/>
      <c r="R80" s="59">
        <v>2</v>
      </c>
      <c r="S80" s="59">
        <v>2</v>
      </c>
      <c r="T80" s="59">
        <v>2</v>
      </c>
      <c r="U80" s="59">
        <v>2</v>
      </c>
      <c r="V80" s="59">
        <v>2</v>
      </c>
      <c r="W80" s="59">
        <v>21999.999999999996</v>
      </c>
      <c r="X80" s="59">
        <v>0</v>
      </c>
      <c r="Y80" s="59">
        <f t="shared" si="2"/>
        <v>0</v>
      </c>
      <c r="Z80" s="56" t="s">
        <v>13</v>
      </c>
      <c r="AA80" s="57">
        <v>2016</v>
      </c>
      <c r="AB80" s="44" t="s">
        <v>600</v>
      </c>
      <c r="AC80" s="28"/>
      <c r="AD80" s="47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</row>
    <row r="81" spans="1:223" outlineLevel="1" x14ac:dyDescent="0.2">
      <c r="A81" s="50" t="s">
        <v>290</v>
      </c>
      <c r="B81" s="33" t="s">
        <v>9</v>
      </c>
      <c r="C81" s="50" t="s">
        <v>291</v>
      </c>
      <c r="D81" s="33" t="s">
        <v>265</v>
      </c>
      <c r="E81" s="33" t="s">
        <v>292</v>
      </c>
      <c r="F81" s="33" t="s">
        <v>293</v>
      </c>
      <c r="G81" s="44" t="s">
        <v>194</v>
      </c>
      <c r="H81" s="44">
        <v>45</v>
      </c>
      <c r="I81" s="33" t="s">
        <v>173</v>
      </c>
      <c r="J81" s="33" t="s">
        <v>14</v>
      </c>
      <c r="K81" s="33" t="s">
        <v>11</v>
      </c>
      <c r="L81" s="33" t="s">
        <v>12</v>
      </c>
      <c r="M81" s="33" t="s">
        <v>51</v>
      </c>
      <c r="N81" s="40"/>
      <c r="O81" s="40"/>
      <c r="P81" s="40"/>
      <c r="Q81" s="40"/>
      <c r="R81" s="40">
        <v>21</v>
      </c>
      <c r="S81" s="40">
        <v>21</v>
      </c>
      <c r="T81" s="40">
        <v>21</v>
      </c>
      <c r="U81" s="40">
        <v>21</v>
      </c>
      <c r="V81" s="40">
        <v>21</v>
      </c>
      <c r="W81" s="40">
        <v>23928.57</v>
      </c>
      <c r="X81" s="59">
        <v>0</v>
      </c>
      <c r="Y81" s="40">
        <f t="shared" si="2"/>
        <v>0</v>
      </c>
      <c r="Z81" s="33" t="s">
        <v>13</v>
      </c>
      <c r="AA81" s="44">
        <v>2016</v>
      </c>
      <c r="AB81" s="44" t="s">
        <v>600</v>
      </c>
      <c r="AC81" s="28"/>
      <c r="AD81" s="47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</row>
    <row r="82" spans="1:223" outlineLevel="1" x14ac:dyDescent="0.2">
      <c r="A82" s="50" t="s">
        <v>294</v>
      </c>
      <c r="B82" s="33" t="s">
        <v>9</v>
      </c>
      <c r="C82" s="50" t="s">
        <v>295</v>
      </c>
      <c r="D82" s="33" t="s">
        <v>265</v>
      </c>
      <c r="E82" s="33" t="s">
        <v>296</v>
      </c>
      <c r="F82" s="33" t="s">
        <v>297</v>
      </c>
      <c r="G82" s="44" t="s">
        <v>194</v>
      </c>
      <c r="H82" s="44">
        <v>45</v>
      </c>
      <c r="I82" s="33" t="s">
        <v>173</v>
      </c>
      <c r="J82" s="33" t="s">
        <v>14</v>
      </c>
      <c r="K82" s="33" t="s">
        <v>11</v>
      </c>
      <c r="L82" s="33" t="s">
        <v>12</v>
      </c>
      <c r="M82" s="33" t="s">
        <v>51</v>
      </c>
      <c r="N82" s="40"/>
      <c r="O82" s="40"/>
      <c r="P82" s="40"/>
      <c r="Q82" s="40"/>
      <c r="R82" s="40">
        <v>4</v>
      </c>
      <c r="S82" s="40">
        <v>4</v>
      </c>
      <c r="T82" s="40">
        <v>4</v>
      </c>
      <c r="U82" s="40">
        <v>4</v>
      </c>
      <c r="V82" s="40">
        <v>4</v>
      </c>
      <c r="W82" s="40">
        <v>8593.43</v>
      </c>
      <c r="X82" s="59">
        <v>0</v>
      </c>
      <c r="Y82" s="40">
        <f t="shared" si="2"/>
        <v>0</v>
      </c>
      <c r="Z82" s="33" t="s">
        <v>13</v>
      </c>
      <c r="AA82" s="44">
        <v>2016</v>
      </c>
      <c r="AB82" s="44" t="s">
        <v>600</v>
      </c>
      <c r="AC82" s="28"/>
      <c r="AD82" s="47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</row>
    <row r="83" spans="1:223" outlineLevel="1" x14ac:dyDescent="0.2">
      <c r="A83" s="58" t="s">
        <v>566</v>
      </c>
      <c r="B83" s="56" t="s">
        <v>9</v>
      </c>
      <c r="C83" s="58" t="s">
        <v>298</v>
      </c>
      <c r="D83" s="56" t="s">
        <v>265</v>
      </c>
      <c r="E83" s="56" t="s">
        <v>299</v>
      </c>
      <c r="F83" s="56" t="s">
        <v>300</v>
      </c>
      <c r="G83" s="57" t="s">
        <v>194</v>
      </c>
      <c r="H83" s="57">
        <v>45</v>
      </c>
      <c r="I83" s="56" t="s">
        <v>511</v>
      </c>
      <c r="J83" s="56" t="s">
        <v>14</v>
      </c>
      <c r="K83" s="56" t="s">
        <v>11</v>
      </c>
      <c r="L83" s="56" t="s">
        <v>12</v>
      </c>
      <c r="M83" s="56" t="s">
        <v>51</v>
      </c>
      <c r="N83" s="59"/>
      <c r="O83" s="59"/>
      <c r="P83" s="59"/>
      <c r="Q83" s="59"/>
      <c r="R83" s="59">
        <v>11</v>
      </c>
      <c r="S83" s="59">
        <v>11</v>
      </c>
      <c r="T83" s="59">
        <v>11</v>
      </c>
      <c r="U83" s="59">
        <v>11</v>
      </c>
      <c r="V83" s="59">
        <v>11</v>
      </c>
      <c r="W83" s="59">
        <v>10899.999999999998</v>
      </c>
      <c r="X83" s="59">
        <v>0</v>
      </c>
      <c r="Y83" s="59">
        <f t="shared" si="2"/>
        <v>0</v>
      </c>
      <c r="Z83" s="56" t="s">
        <v>13</v>
      </c>
      <c r="AA83" s="57">
        <v>2016</v>
      </c>
      <c r="AB83" s="44" t="s">
        <v>600</v>
      </c>
      <c r="AC83" s="28"/>
      <c r="AD83" s="47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</row>
    <row r="84" spans="1:223" outlineLevel="1" x14ac:dyDescent="0.2">
      <c r="A84" s="50" t="s">
        <v>301</v>
      </c>
      <c r="B84" s="33" t="s">
        <v>9</v>
      </c>
      <c r="C84" s="50" t="s">
        <v>291</v>
      </c>
      <c r="D84" s="33" t="s">
        <v>265</v>
      </c>
      <c r="E84" s="33" t="s">
        <v>292</v>
      </c>
      <c r="F84" s="33" t="s">
        <v>302</v>
      </c>
      <c r="G84" s="44" t="s">
        <v>194</v>
      </c>
      <c r="H84" s="44">
        <v>45</v>
      </c>
      <c r="I84" s="33" t="s">
        <v>173</v>
      </c>
      <c r="J84" s="33" t="s">
        <v>14</v>
      </c>
      <c r="K84" s="33" t="s">
        <v>11</v>
      </c>
      <c r="L84" s="33" t="s">
        <v>12</v>
      </c>
      <c r="M84" s="33" t="s">
        <v>51</v>
      </c>
      <c r="N84" s="40"/>
      <c r="O84" s="40"/>
      <c r="P84" s="40"/>
      <c r="Q84" s="40"/>
      <c r="R84" s="40">
        <v>84</v>
      </c>
      <c r="S84" s="40">
        <v>84</v>
      </c>
      <c r="T84" s="40">
        <v>84</v>
      </c>
      <c r="U84" s="40">
        <v>84</v>
      </c>
      <c r="V84" s="40">
        <v>84</v>
      </c>
      <c r="W84" s="40">
        <v>17455.36</v>
      </c>
      <c r="X84" s="59">
        <v>0</v>
      </c>
      <c r="Y84" s="40">
        <f t="shared" si="2"/>
        <v>0</v>
      </c>
      <c r="Z84" s="33" t="s">
        <v>13</v>
      </c>
      <c r="AA84" s="44">
        <v>2016</v>
      </c>
      <c r="AB84" s="44" t="s">
        <v>600</v>
      </c>
      <c r="AC84" s="28"/>
      <c r="AD84" s="47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</row>
    <row r="85" spans="1:223" outlineLevel="1" x14ac:dyDescent="0.2">
      <c r="A85" s="50" t="s">
        <v>303</v>
      </c>
      <c r="B85" s="33" t="s">
        <v>9</v>
      </c>
      <c r="C85" s="50" t="s">
        <v>304</v>
      </c>
      <c r="D85" s="33" t="s">
        <v>265</v>
      </c>
      <c r="E85" s="33" t="s">
        <v>305</v>
      </c>
      <c r="F85" s="33" t="s">
        <v>306</v>
      </c>
      <c r="G85" s="44" t="s">
        <v>194</v>
      </c>
      <c r="H85" s="44">
        <v>45</v>
      </c>
      <c r="I85" s="33" t="s">
        <v>173</v>
      </c>
      <c r="J85" s="33" t="s">
        <v>14</v>
      </c>
      <c r="K85" s="33" t="s">
        <v>11</v>
      </c>
      <c r="L85" s="33" t="s">
        <v>12</v>
      </c>
      <c r="M85" s="33" t="s">
        <v>51</v>
      </c>
      <c r="N85" s="40"/>
      <c r="O85" s="40"/>
      <c r="P85" s="40"/>
      <c r="Q85" s="40"/>
      <c r="R85" s="40">
        <v>12</v>
      </c>
      <c r="S85" s="40">
        <v>12</v>
      </c>
      <c r="T85" s="40">
        <v>12</v>
      </c>
      <c r="U85" s="40">
        <v>12</v>
      </c>
      <c r="V85" s="40">
        <v>12</v>
      </c>
      <c r="W85" s="40">
        <v>31116.07</v>
      </c>
      <c r="X85" s="59">
        <v>0</v>
      </c>
      <c r="Y85" s="40">
        <f t="shared" si="2"/>
        <v>0</v>
      </c>
      <c r="Z85" s="33" t="s">
        <v>13</v>
      </c>
      <c r="AA85" s="44">
        <v>2016</v>
      </c>
      <c r="AB85" s="44" t="s">
        <v>600</v>
      </c>
      <c r="AC85" s="28"/>
      <c r="AD85" s="47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</row>
    <row r="86" spans="1:223" outlineLevel="1" x14ac:dyDescent="0.2">
      <c r="A86" s="50" t="s">
        <v>307</v>
      </c>
      <c r="B86" s="33" t="s">
        <v>9</v>
      </c>
      <c r="C86" s="50" t="s">
        <v>308</v>
      </c>
      <c r="D86" s="33" t="s">
        <v>45</v>
      </c>
      <c r="E86" s="33" t="s">
        <v>309</v>
      </c>
      <c r="F86" s="33" t="s">
        <v>18</v>
      </c>
      <c r="G86" s="44" t="s">
        <v>10</v>
      </c>
      <c r="H86" s="44">
        <v>55</v>
      </c>
      <c r="I86" s="33" t="s">
        <v>173</v>
      </c>
      <c r="J86" s="33" t="s">
        <v>14</v>
      </c>
      <c r="K86" s="33" t="s">
        <v>11</v>
      </c>
      <c r="L86" s="33" t="s">
        <v>12</v>
      </c>
      <c r="M86" s="33" t="s">
        <v>51</v>
      </c>
      <c r="N86" s="40"/>
      <c r="O86" s="40"/>
      <c r="P86" s="40"/>
      <c r="Q86" s="40"/>
      <c r="R86" s="40">
        <v>37</v>
      </c>
      <c r="S86" s="40">
        <v>37</v>
      </c>
      <c r="T86" s="40">
        <v>37</v>
      </c>
      <c r="U86" s="40">
        <v>37</v>
      </c>
      <c r="V86" s="40">
        <v>37</v>
      </c>
      <c r="W86" s="40">
        <v>999.99999999999989</v>
      </c>
      <c r="X86" s="59">
        <v>0</v>
      </c>
      <c r="Y86" s="40">
        <f t="shared" si="2"/>
        <v>0</v>
      </c>
      <c r="Z86" s="33" t="s">
        <v>13</v>
      </c>
      <c r="AA86" s="44">
        <v>2016</v>
      </c>
      <c r="AB86" s="57">
        <v>9.18</v>
      </c>
      <c r="AC86" s="28"/>
      <c r="AD86" s="47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</row>
    <row r="87" spans="1:223" outlineLevel="1" x14ac:dyDescent="0.2">
      <c r="A87" s="50" t="s">
        <v>533</v>
      </c>
      <c r="B87" s="33" t="s">
        <v>9</v>
      </c>
      <c r="C87" s="50" t="s">
        <v>310</v>
      </c>
      <c r="D87" s="33" t="s">
        <v>172</v>
      </c>
      <c r="E87" s="33" t="s">
        <v>311</v>
      </c>
      <c r="F87" s="33" t="s">
        <v>81</v>
      </c>
      <c r="G87" s="44" t="s">
        <v>10</v>
      </c>
      <c r="H87" s="44">
        <v>57</v>
      </c>
      <c r="I87" s="33" t="s">
        <v>173</v>
      </c>
      <c r="J87" s="33" t="s">
        <v>14</v>
      </c>
      <c r="K87" s="33" t="s">
        <v>11</v>
      </c>
      <c r="L87" s="33" t="s">
        <v>12</v>
      </c>
      <c r="M87" s="33" t="s">
        <v>80</v>
      </c>
      <c r="N87" s="40"/>
      <c r="O87" s="40"/>
      <c r="P87" s="40"/>
      <c r="Q87" s="40"/>
      <c r="R87" s="40">
        <v>8</v>
      </c>
      <c r="S87" s="40">
        <v>14</v>
      </c>
      <c r="T87" s="40">
        <v>14</v>
      </c>
      <c r="U87" s="40">
        <v>14</v>
      </c>
      <c r="V87" s="40">
        <v>14</v>
      </c>
      <c r="W87" s="40">
        <v>76999.999999999985</v>
      </c>
      <c r="X87" s="59">
        <v>0</v>
      </c>
      <c r="Y87" s="40">
        <f t="shared" ref="Y87:Y102" si="3">X87*1.12</f>
        <v>0</v>
      </c>
      <c r="Z87" s="33" t="s">
        <v>13</v>
      </c>
      <c r="AA87" s="44">
        <v>2016</v>
      </c>
      <c r="AB87" s="57">
        <v>9.18</v>
      </c>
      <c r="AC87" s="28"/>
      <c r="AD87" s="47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</row>
    <row r="88" spans="1:223" outlineLevel="1" x14ac:dyDescent="0.2">
      <c r="A88" s="58" t="s">
        <v>567</v>
      </c>
      <c r="B88" s="56" t="s">
        <v>9</v>
      </c>
      <c r="C88" s="58" t="s">
        <v>177</v>
      </c>
      <c r="D88" s="56" t="s">
        <v>175</v>
      </c>
      <c r="E88" s="56" t="s">
        <v>178</v>
      </c>
      <c r="F88" s="56" t="s">
        <v>82</v>
      </c>
      <c r="G88" s="57" t="s">
        <v>158</v>
      </c>
      <c r="H88" s="57">
        <v>45</v>
      </c>
      <c r="I88" s="56" t="s">
        <v>511</v>
      </c>
      <c r="J88" s="56" t="s">
        <v>14</v>
      </c>
      <c r="K88" s="56" t="s">
        <v>11</v>
      </c>
      <c r="L88" s="56" t="s">
        <v>12</v>
      </c>
      <c r="M88" s="56" t="s">
        <v>83</v>
      </c>
      <c r="N88" s="59"/>
      <c r="O88" s="59"/>
      <c r="P88" s="59"/>
      <c r="Q88" s="59"/>
      <c r="R88" s="59">
        <v>6</v>
      </c>
      <c r="S88" s="59">
        <v>6</v>
      </c>
      <c r="T88" s="59">
        <v>6</v>
      </c>
      <c r="U88" s="59">
        <v>6</v>
      </c>
      <c r="V88" s="59">
        <v>6</v>
      </c>
      <c r="W88" s="59">
        <v>2757</v>
      </c>
      <c r="X88" s="59">
        <v>0</v>
      </c>
      <c r="Y88" s="59">
        <f t="shared" si="3"/>
        <v>0</v>
      </c>
      <c r="Z88" s="56" t="s">
        <v>13</v>
      </c>
      <c r="AA88" s="57">
        <v>2016</v>
      </c>
      <c r="AB88" s="57" t="s">
        <v>603</v>
      </c>
      <c r="AC88" s="28"/>
      <c r="AD88" s="47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</row>
    <row r="89" spans="1:223" outlineLevel="1" x14ac:dyDescent="0.2">
      <c r="A89" s="58" t="s">
        <v>568</v>
      </c>
      <c r="B89" s="56" t="s">
        <v>9</v>
      </c>
      <c r="C89" s="58" t="s">
        <v>177</v>
      </c>
      <c r="D89" s="56" t="s">
        <v>175</v>
      </c>
      <c r="E89" s="56" t="s">
        <v>178</v>
      </c>
      <c r="F89" s="56" t="s">
        <v>84</v>
      </c>
      <c r="G89" s="57" t="s">
        <v>158</v>
      </c>
      <c r="H89" s="57">
        <v>45</v>
      </c>
      <c r="I89" s="56" t="s">
        <v>511</v>
      </c>
      <c r="J89" s="56" t="s">
        <v>14</v>
      </c>
      <c r="K89" s="56" t="s">
        <v>11</v>
      </c>
      <c r="L89" s="56" t="s">
        <v>12</v>
      </c>
      <c r="M89" s="56" t="s">
        <v>83</v>
      </c>
      <c r="N89" s="59"/>
      <c r="O89" s="59"/>
      <c r="P89" s="59"/>
      <c r="Q89" s="59"/>
      <c r="R89" s="59">
        <v>42</v>
      </c>
      <c r="S89" s="59">
        <v>42</v>
      </c>
      <c r="T89" s="59">
        <v>42</v>
      </c>
      <c r="U89" s="59">
        <v>42</v>
      </c>
      <c r="V89" s="59">
        <v>42</v>
      </c>
      <c r="W89" s="59">
        <v>2757</v>
      </c>
      <c r="X89" s="59">
        <v>0</v>
      </c>
      <c r="Y89" s="59">
        <f t="shared" si="3"/>
        <v>0</v>
      </c>
      <c r="Z89" s="56" t="s">
        <v>13</v>
      </c>
      <c r="AA89" s="57">
        <v>2016</v>
      </c>
      <c r="AB89" s="57" t="s">
        <v>603</v>
      </c>
      <c r="AC89" s="28"/>
      <c r="AD89" s="47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</row>
    <row r="90" spans="1:223" outlineLevel="1" x14ac:dyDescent="0.2">
      <c r="A90" s="58" t="s">
        <v>569</v>
      </c>
      <c r="B90" s="56" t="s">
        <v>9</v>
      </c>
      <c r="C90" s="58" t="s">
        <v>177</v>
      </c>
      <c r="D90" s="56" t="s">
        <v>175</v>
      </c>
      <c r="E90" s="56" t="s">
        <v>178</v>
      </c>
      <c r="F90" s="56" t="s">
        <v>85</v>
      </c>
      <c r="G90" s="57" t="s">
        <v>158</v>
      </c>
      <c r="H90" s="57">
        <v>45</v>
      </c>
      <c r="I90" s="56" t="s">
        <v>511</v>
      </c>
      <c r="J90" s="56" t="s">
        <v>14</v>
      </c>
      <c r="K90" s="56" t="s">
        <v>11</v>
      </c>
      <c r="L90" s="56" t="s">
        <v>12</v>
      </c>
      <c r="M90" s="56" t="s">
        <v>83</v>
      </c>
      <c r="N90" s="59"/>
      <c r="O90" s="59"/>
      <c r="P90" s="59"/>
      <c r="Q90" s="59"/>
      <c r="R90" s="59">
        <v>25</v>
      </c>
      <c r="S90" s="59">
        <v>25</v>
      </c>
      <c r="T90" s="59">
        <v>25</v>
      </c>
      <c r="U90" s="59">
        <v>25</v>
      </c>
      <c r="V90" s="59">
        <v>25</v>
      </c>
      <c r="W90" s="59">
        <v>2757</v>
      </c>
      <c r="X90" s="59">
        <v>0</v>
      </c>
      <c r="Y90" s="59">
        <f t="shared" si="3"/>
        <v>0</v>
      </c>
      <c r="Z90" s="56" t="s">
        <v>13</v>
      </c>
      <c r="AA90" s="57">
        <v>2016</v>
      </c>
      <c r="AB90" s="57" t="s">
        <v>603</v>
      </c>
      <c r="AC90" s="28"/>
      <c r="AD90" s="47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</row>
    <row r="91" spans="1:223" outlineLevel="1" x14ac:dyDescent="0.2">
      <c r="A91" s="58" t="s">
        <v>570</v>
      </c>
      <c r="B91" s="56" t="s">
        <v>9</v>
      </c>
      <c r="C91" s="58" t="s">
        <v>177</v>
      </c>
      <c r="D91" s="56" t="s">
        <v>175</v>
      </c>
      <c r="E91" s="56" t="s">
        <v>178</v>
      </c>
      <c r="F91" s="56" t="s">
        <v>86</v>
      </c>
      <c r="G91" s="57" t="s">
        <v>158</v>
      </c>
      <c r="H91" s="57">
        <v>45</v>
      </c>
      <c r="I91" s="56" t="s">
        <v>511</v>
      </c>
      <c r="J91" s="56" t="s">
        <v>14</v>
      </c>
      <c r="K91" s="56" t="s">
        <v>11</v>
      </c>
      <c r="L91" s="56" t="s">
        <v>12</v>
      </c>
      <c r="M91" s="56" t="s">
        <v>83</v>
      </c>
      <c r="N91" s="59"/>
      <c r="O91" s="59"/>
      <c r="P91" s="59"/>
      <c r="Q91" s="59"/>
      <c r="R91" s="59">
        <v>117</v>
      </c>
      <c r="S91" s="59">
        <v>117</v>
      </c>
      <c r="T91" s="59">
        <v>117</v>
      </c>
      <c r="U91" s="59">
        <v>117</v>
      </c>
      <c r="V91" s="59">
        <v>117</v>
      </c>
      <c r="W91" s="59">
        <v>2220</v>
      </c>
      <c r="X91" s="59">
        <v>0</v>
      </c>
      <c r="Y91" s="59">
        <f t="shared" si="3"/>
        <v>0</v>
      </c>
      <c r="Z91" s="56" t="s">
        <v>13</v>
      </c>
      <c r="AA91" s="57">
        <v>2016</v>
      </c>
      <c r="AB91" s="57">
        <v>9.18</v>
      </c>
      <c r="AC91" s="28"/>
      <c r="AD91" s="47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</row>
    <row r="92" spans="1:223" outlineLevel="1" x14ac:dyDescent="0.2">
      <c r="A92" s="58" t="s">
        <v>571</v>
      </c>
      <c r="B92" s="56" t="s">
        <v>9</v>
      </c>
      <c r="C92" s="58" t="s">
        <v>177</v>
      </c>
      <c r="D92" s="56" t="s">
        <v>175</v>
      </c>
      <c r="E92" s="56" t="s">
        <v>178</v>
      </c>
      <c r="F92" s="56" t="s">
        <v>87</v>
      </c>
      <c r="G92" s="57" t="s">
        <v>158</v>
      </c>
      <c r="H92" s="57">
        <v>45</v>
      </c>
      <c r="I92" s="56" t="s">
        <v>511</v>
      </c>
      <c r="J92" s="56" t="s">
        <v>14</v>
      </c>
      <c r="K92" s="56" t="s">
        <v>11</v>
      </c>
      <c r="L92" s="56" t="s">
        <v>12</v>
      </c>
      <c r="M92" s="56" t="s">
        <v>83</v>
      </c>
      <c r="N92" s="59"/>
      <c r="O92" s="59"/>
      <c r="P92" s="59"/>
      <c r="Q92" s="59"/>
      <c r="R92" s="59">
        <v>212</v>
      </c>
      <c r="S92" s="59">
        <v>236</v>
      </c>
      <c r="T92" s="59">
        <v>236</v>
      </c>
      <c r="U92" s="59">
        <v>236</v>
      </c>
      <c r="V92" s="59">
        <v>236</v>
      </c>
      <c r="W92" s="59">
        <v>2220</v>
      </c>
      <c r="X92" s="59">
        <v>0</v>
      </c>
      <c r="Y92" s="59">
        <f t="shared" si="3"/>
        <v>0</v>
      </c>
      <c r="Z92" s="56" t="s">
        <v>13</v>
      </c>
      <c r="AA92" s="57">
        <v>2016</v>
      </c>
      <c r="AB92" s="57">
        <v>9.18</v>
      </c>
      <c r="AC92" s="28"/>
      <c r="AD92" s="47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</row>
    <row r="93" spans="1:223" outlineLevel="1" x14ac:dyDescent="0.2">
      <c r="A93" s="58" t="s">
        <v>572</v>
      </c>
      <c r="B93" s="56" t="s">
        <v>9</v>
      </c>
      <c r="C93" s="58" t="s">
        <v>177</v>
      </c>
      <c r="D93" s="56" t="s">
        <v>175</v>
      </c>
      <c r="E93" s="56" t="s">
        <v>178</v>
      </c>
      <c r="F93" s="56" t="s">
        <v>88</v>
      </c>
      <c r="G93" s="57" t="s">
        <v>158</v>
      </c>
      <c r="H93" s="57">
        <v>45</v>
      </c>
      <c r="I93" s="56" t="s">
        <v>511</v>
      </c>
      <c r="J93" s="56" t="s">
        <v>14</v>
      </c>
      <c r="K93" s="56" t="s">
        <v>11</v>
      </c>
      <c r="L93" s="56" t="s">
        <v>12</v>
      </c>
      <c r="M93" s="56" t="s">
        <v>83</v>
      </c>
      <c r="N93" s="59"/>
      <c r="O93" s="59"/>
      <c r="P93" s="59"/>
      <c r="Q93" s="59"/>
      <c r="R93" s="59">
        <v>447</v>
      </c>
      <c r="S93" s="59">
        <v>447</v>
      </c>
      <c r="T93" s="59">
        <v>447</v>
      </c>
      <c r="U93" s="59">
        <v>447</v>
      </c>
      <c r="V93" s="59">
        <v>447</v>
      </c>
      <c r="W93" s="59">
        <v>2220</v>
      </c>
      <c r="X93" s="59">
        <v>0</v>
      </c>
      <c r="Y93" s="59">
        <f t="shared" si="3"/>
        <v>0</v>
      </c>
      <c r="Z93" s="56" t="s">
        <v>13</v>
      </c>
      <c r="AA93" s="57">
        <v>2016</v>
      </c>
      <c r="AB93" s="57">
        <v>9.18</v>
      </c>
      <c r="AC93" s="28"/>
      <c r="AD93" s="47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</row>
    <row r="94" spans="1:223" outlineLevel="1" x14ac:dyDescent="0.2">
      <c r="A94" s="58" t="s">
        <v>573</v>
      </c>
      <c r="B94" s="56" t="s">
        <v>9</v>
      </c>
      <c r="C94" s="58" t="s">
        <v>177</v>
      </c>
      <c r="D94" s="56" t="s">
        <v>175</v>
      </c>
      <c r="E94" s="56" t="s">
        <v>178</v>
      </c>
      <c r="F94" s="56" t="s">
        <v>89</v>
      </c>
      <c r="G94" s="57" t="s">
        <v>158</v>
      </c>
      <c r="H94" s="57">
        <v>45</v>
      </c>
      <c r="I94" s="56" t="s">
        <v>511</v>
      </c>
      <c r="J94" s="56" t="s">
        <v>14</v>
      </c>
      <c r="K94" s="56" t="s">
        <v>11</v>
      </c>
      <c r="L94" s="56" t="s">
        <v>12</v>
      </c>
      <c r="M94" s="56" t="s">
        <v>83</v>
      </c>
      <c r="N94" s="59"/>
      <c r="O94" s="59"/>
      <c r="P94" s="59"/>
      <c r="Q94" s="59"/>
      <c r="R94" s="59">
        <v>816</v>
      </c>
      <c r="S94" s="59">
        <v>816</v>
      </c>
      <c r="T94" s="59">
        <v>816</v>
      </c>
      <c r="U94" s="59">
        <v>816</v>
      </c>
      <c r="V94" s="59">
        <v>816</v>
      </c>
      <c r="W94" s="59">
        <v>2220</v>
      </c>
      <c r="X94" s="59">
        <v>0</v>
      </c>
      <c r="Y94" s="59">
        <f t="shared" si="3"/>
        <v>0</v>
      </c>
      <c r="Z94" s="56" t="s">
        <v>13</v>
      </c>
      <c r="AA94" s="57">
        <v>2016</v>
      </c>
      <c r="AB94" s="57">
        <v>9.18</v>
      </c>
      <c r="AC94" s="28"/>
      <c r="AD94" s="47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</row>
    <row r="95" spans="1:223" outlineLevel="1" x14ac:dyDescent="0.2">
      <c r="A95" s="58" t="s">
        <v>574</v>
      </c>
      <c r="B95" s="56" t="s">
        <v>9</v>
      </c>
      <c r="C95" s="58" t="s">
        <v>177</v>
      </c>
      <c r="D95" s="56" t="s">
        <v>175</v>
      </c>
      <c r="E95" s="56" t="s">
        <v>178</v>
      </c>
      <c r="F95" s="56" t="s">
        <v>90</v>
      </c>
      <c r="G95" s="57" t="s">
        <v>158</v>
      </c>
      <c r="H95" s="57">
        <v>45</v>
      </c>
      <c r="I95" s="56" t="s">
        <v>511</v>
      </c>
      <c r="J95" s="56" t="s">
        <v>14</v>
      </c>
      <c r="K95" s="56" t="s">
        <v>11</v>
      </c>
      <c r="L95" s="56" t="s">
        <v>12</v>
      </c>
      <c r="M95" s="56" t="s">
        <v>83</v>
      </c>
      <c r="N95" s="59"/>
      <c r="O95" s="59"/>
      <c r="P95" s="59"/>
      <c r="Q95" s="59"/>
      <c r="R95" s="59">
        <v>679</v>
      </c>
      <c r="S95" s="59">
        <v>679</v>
      </c>
      <c r="T95" s="59">
        <v>679</v>
      </c>
      <c r="U95" s="59">
        <v>679</v>
      </c>
      <c r="V95" s="59">
        <v>679</v>
      </c>
      <c r="W95" s="59">
        <v>2220</v>
      </c>
      <c r="X95" s="59">
        <v>0</v>
      </c>
      <c r="Y95" s="59">
        <f t="shared" si="3"/>
        <v>0</v>
      </c>
      <c r="Z95" s="56" t="s">
        <v>13</v>
      </c>
      <c r="AA95" s="57">
        <v>2016</v>
      </c>
      <c r="AB95" s="57">
        <v>9.18</v>
      </c>
      <c r="AC95" s="28"/>
      <c r="AD95" s="47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</row>
    <row r="96" spans="1:223" outlineLevel="1" x14ac:dyDescent="0.2">
      <c r="A96" s="58" t="s">
        <v>575</v>
      </c>
      <c r="B96" s="56" t="s">
        <v>9</v>
      </c>
      <c r="C96" s="58" t="s">
        <v>177</v>
      </c>
      <c r="D96" s="56" t="s">
        <v>175</v>
      </c>
      <c r="E96" s="56" t="s">
        <v>178</v>
      </c>
      <c r="F96" s="56" t="s">
        <v>91</v>
      </c>
      <c r="G96" s="57" t="s">
        <v>158</v>
      </c>
      <c r="H96" s="57">
        <v>45</v>
      </c>
      <c r="I96" s="56" t="s">
        <v>511</v>
      </c>
      <c r="J96" s="56" t="s">
        <v>14</v>
      </c>
      <c r="K96" s="56" t="s">
        <v>11</v>
      </c>
      <c r="L96" s="56" t="s">
        <v>12</v>
      </c>
      <c r="M96" s="56" t="s">
        <v>83</v>
      </c>
      <c r="N96" s="59"/>
      <c r="O96" s="59"/>
      <c r="P96" s="59"/>
      <c r="Q96" s="59"/>
      <c r="R96" s="59">
        <v>393</v>
      </c>
      <c r="S96" s="59">
        <v>393</v>
      </c>
      <c r="T96" s="59">
        <v>393</v>
      </c>
      <c r="U96" s="59">
        <v>393</v>
      </c>
      <c r="V96" s="59">
        <v>393</v>
      </c>
      <c r="W96" s="59">
        <v>2757</v>
      </c>
      <c r="X96" s="59">
        <v>0</v>
      </c>
      <c r="Y96" s="59">
        <f t="shared" si="3"/>
        <v>0</v>
      </c>
      <c r="Z96" s="56" t="s">
        <v>13</v>
      </c>
      <c r="AA96" s="57">
        <v>2016</v>
      </c>
      <c r="AB96" s="57" t="s">
        <v>603</v>
      </c>
      <c r="AC96" s="28"/>
      <c r="AD96" s="47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</row>
    <row r="97" spans="1:223" outlineLevel="1" x14ac:dyDescent="0.2">
      <c r="A97" s="58" t="s">
        <v>576</v>
      </c>
      <c r="B97" s="56" t="s">
        <v>9</v>
      </c>
      <c r="C97" s="58" t="s">
        <v>177</v>
      </c>
      <c r="D97" s="56" t="s">
        <v>175</v>
      </c>
      <c r="E97" s="56" t="s">
        <v>178</v>
      </c>
      <c r="F97" s="56" t="s">
        <v>92</v>
      </c>
      <c r="G97" s="57" t="s">
        <v>158</v>
      </c>
      <c r="H97" s="57">
        <v>45</v>
      </c>
      <c r="I97" s="56" t="s">
        <v>511</v>
      </c>
      <c r="J97" s="56" t="s">
        <v>14</v>
      </c>
      <c r="K97" s="56" t="s">
        <v>11</v>
      </c>
      <c r="L97" s="56" t="s">
        <v>12</v>
      </c>
      <c r="M97" s="56" t="s">
        <v>83</v>
      </c>
      <c r="N97" s="59"/>
      <c r="O97" s="59"/>
      <c r="P97" s="59"/>
      <c r="Q97" s="59"/>
      <c r="R97" s="59">
        <v>181</v>
      </c>
      <c r="S97" s="59">
        <v>181</v>
      </c>
      <c r="T97" s="59">
        <v>181</v>
      </c>
      <c r="U97" s="59">
        <v>181</v>
      </c>
      <c r="V97" s="59">
        <v>181</v>
      </c>
      <c r="W97" s="59">
        <v>2757</v>
      </c>
      <c r="X97" s="59">
        <v>0</v>
      </c>
      <c r="Y97" s="59">
        <f t="shared" si="3"/>
        <v>0</v>
      </c>
      <c r="Z97" s="56" t="s">
        <v>13</v>
      </c>
      <c r="AA97" s="57">
        <v>2016</v>
      </c>
      <c r="AB97" s="57" t="s">
        <v>603</v>
      </c>
      <c r="AC97" s="28"/>
      <c r="AD97" s="47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</row>
    <row r="98" spans="1:223" outlineLevel="1" x14ac:dyDescent="0.2">
      <c r="A98" s="58" t="s">
        <v>577</v>
      </c>
      <c r="B98" s="56" t="s">
        <v>9</v>
      </c>
      <c r="C98" s="58" t="s">
        <v>177</v>
      </c>
      <c r="D98" s="56" t="s">
        <v>175</v>
      </c>
      <c r="E98" s="56" t="s">
        <v>178</v>
      </c>
      <c r="F98" s="56" t="s">
        <v>93</v>
      </c>
      <c r="G98" s="57" t="s">
        <v>158</v>
      </c>
      <c r="H98" s="57">
        <v>45</v>
      </c>
      <c r="I98" s="56" t="s">
        <v>511</v>
      </c>
      <c r="J98" s="56" t="s">
        <v>14</v>
      </c>
      <c r="K98" s="56" t="s">
        <v>11</v>
      </c>
      <c r="L98" s="56" t="s">
        <v>12</v>
      </c>
      <c r="M98" s="56" t="s">
        <v>83</v>
      </c>
      <c r="N98" s="59"/>
      <c r="O98" s="59"/>
      <c r="P98" s="59"/>
      <c r="Q98" s="59"/>
      <c r="R98" s="59">
        <v>38</v>
      </c>
      <c r="S98" s="59">
        <v>38</v>
      </c>
      <c r="T98" s="59">
        <v>38</v>
      </c>
      <c r="U98" s="59">
        <v>38</v>
      </c>
      <c r="V98" s="59">
        <v>38</v>
      </c>
      <c r="W98" s="59">
        <v>2757</v>
      </c>
      <c r="X98" s="59">
        <v>0</v>
      </c>
      <c r="Y98" s="59">
        <f t="shared" si="3"/>
        <v>0</v>
      </c>
      <c r="Z98" s="56" t="s">
        <v>13</v>
      </c>
      <c r="AA98" s="57">
        <v>2016</v>
      </c>
      <c r="AB98" s="57" t="s">
        <v>603</v>
      </c>
      <c r="AC98" s="28"/>
      <c r="AD98" s="47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</row>
    <row r="99" spans="1:223" outlineLevel="1" x14ac:dyDescent="0.2">
      <c r="A99" s="58" t="s">
        <v>578</v>
      </c>
      <c r="B99" s="56" t="s">
        <v>9</v>
      </c>
      <c r="C99" s="58" t="s">
        <v>177</v>
      </c>
      <c r="D99" s="56" t="s">
        <v>175</v>
      </c>
      <c r="E99" s="56" t="s">
        <v>178</v>
      </c>
      <c r="F99" s="56" t="s">
        <v>94</v>
      </c>
      <c r="G99" s="57" t="s">
        <v>158</v>
      </c>
      <c r="H99" s="57">
        <v>45</v>
      </c>
      <c r="I99" s="56" t="s">
        <v>511</v>
      </c>
      <c r="J99" s="56" t="s">
        <v>14</v>
      </c>
      <c r="K99" s="56" t="s">
        <v>11</v>
      </c>
      <c r="L99" s="56" t="s">
        <v>12</v>
      </c>
      <c r="M99" s="56" t="s">
        <v>83</v>
      </c>
      <c r="N99" s="59"/>
      <c r="O99" s="59"/>
      <c r="P99" s="59"/>
      <c r="Q99" s="59"/>
      <c r="R99" s="59">
        <v>1</v>
      </c>
      <c r="S99" s="59">
        <v>1</v>
      </c>
      <c r="T99" s="59">
        <v>1</v>
      </c>
      <c r="U99" s="59">
        <v>1</v>
      </c>
      <c r="V99" s="59">
        <v>1</v>
      </c>
      <c r="W99" s="59">
        <v>2757</v>
      </c>
      <c r="X99" s="59">
        <v>0</v>
      </c>
      <c r="Y99" s="59">
        <f t="shared" si="3"/>
        <v>0</v>
      </c>
      <c r="Z99" s="56" t="s">
        <v>13</v>
      </c>
      <c r="AA99" s="57">
        <v>2016</v>
      </c>
      <c r="AB99" s="57" t="s">
        <v>603</v>
      </c>
      <c r="AC99" s="28"/>
      <c r="AD99" s="47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</row>
    <row r="100" spans="1:223" outlineLevel="1" x14ac:dyDescent="0.2">
      <c r="A100" s="58" t="s">
        <v>579</v>
      </c>
      <c r="B100" s="56" t="s">
        <v>9</v>
      </c>
      <c r="C100" s="58" t="s">
        <v>174</v>
      </c>
      <c r="D100" s="56" t="s">
        <v>175</v>
      </c>
      <c r="E100" s="56" t="s">
        <v>176</v>
      </c>
      <c r="F100" s="56" t="s">
        <v>95</v>
      </c>
      <c r="G100" s="57" t="s">
        <v>158</v>
      </c>
      <c r="H100" s="57">
        <v>45</v>
      </c>
      <c r="I100" s="56" t="s">
        <v>511</v>
      </c>
      <c r="J100" s="56" t="s">
        <v>14</v>
      </c>
      <c r="K100" s="56" t="s">
        <v>11</v>
      </c>
      <c r="L100" s="56" t="s">
        <v>12</v>
      </c>
      <c r="M100" s="56" t="s">
        <v>83</v>
      </c>
      <c r="N100" s="59"/>
      <c r="O100" s="59"/>
      <c r="P100" s="59"/>
      <c r="Q100" s="59"/>
      <c r="R100" s="59">
        <v>31</v>
      </c>
      <c r="S100" s="59">
        <v>31</v>
      </c>
      <c r="T100" s="59">
        <v>31</v>
      </c>
      <c r="U100" s="59">
        <v>31</v>
      </c>
      <c r="V100" s="59">
        <v>31</v>
      </c>
      <c r="W100" s="59">
        <v>3616.07</v>
      </c>
      <c r="X100" s="59">
        <v>0</v>
      </c>
      <c r="Y100" s="59">
        <f t="shared" si="3"/>
        <v>0</v>
      </c>
      <c r="Z100" s="56" t="s">
        <v>13</v>
      </c>
      <c r="AA100" s="57">
        <v>2016</v>
      </c>
      <c r="AB100" s="57">
        <v>9.18</v>
      </c>
      <c r="AC100" s="28"/>
      <c r="AD100" s="47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</row>
    <row r="101" spans="1:223" outlineLevel="1" x14ac:dyDescent="0.2">
      <c r="A101" s="58" t="s">
        <v>580</v>
      </c>
      <c r="B101" s="56" t="s">
        <v>9</v>
      </c>
      <c r="C101" s="58" t="s">
        <v>174</v>
      </c>
      <c r="D101" s="56" t="s">
        <v>175</v>
      </c>
      <c r="E101" s="56" t="s">
        <v>176</v>
      </c>
      <c r="F101" s="56" t="s">
        <v>96</v>
      </c>
      <c r="G101" s="57" t="s">
        <v>158</v>
      </c>
      <c r="H101" s="57">
        <v>45</v>
      </c>
      <c r="I101" s="56" t="s">
        <v>511</v>
      </c>
      <c r="J101" s="56" t="s">
        <v>14</v>
      </c>
      <c r="K101" s="56" t="s">
        <v>11</v>
      </c>
      <c r="L101" s="56" t="s">
        <v>12</v>
      </c>
      <c r="M101" s="56" t="s">
        <v>83</v>
      </c>
      <c r="N101" s="59"/>
      <c r="O101" s="59"/>
      <c r="P101" s="59"/>
      <c r="Q101" s="59"/>
      <c r="R101" s="59"/>
      <c r="S101" s="59">
        <v>25</v>
      </c>
      <c r="T101" s="59">
        <v>25</v>
      </c>
      <c r="U101" s="59">
        <v>25</v>
      </c>
      <c r="V101" s="59">
        <v>25</v>
      </c>
      <c r="W101" s="59">
        <v>3616.07</v>
      </c>
      <c r="X101" s="59">
        <v>0</v>
      </c>
      <c r="Y101" s="59">
        <f t="shared" si="3"/>
        <v>0</v>
      </c>
      <c r="Z101" s="56" t="s">
        <v>13</v>
      </c>
      <c r="AA101" s="57">
        <v>2016</v>
      </c>
      <c r="AB101" s="57">
        <v>9.18</v>
      </c>
      <c r="AC101" s="28"/>
      <c r="AD101" s="47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</row>
    <row r="102" spans="1:223" outlineLevel="1" x14ac:dyDescent="0.2">
      <c r="A102" s="58" t="s">
        <v>581</v>
      </c>
      <c r="B102" s="56" t="s">
        <v>9</v>
      </c>
      <c r="C102" s="58" t="s">
        <v>174</v>
      </c>
      <c r="D102" s="56" t="s">
        <v>175</v>
      </c>
      <c r="E102" s="56" t="s">
        <v>176</v>
      </c>
      <c r="F102" s="56" t="s">
        <v>97</v>
      </c>
      <c r="G102" s="57" t="s">
        <v>158</v>
      </c>
      <c r="H102" s="57">
        <v>45</v>
      </c>
      <c r="I102" s="56" t="s">
        <v>511</v>
      </c>
      <c r="J102" s="56" t="s">
        <v>14</v>
      </c>
      <c r="K102" s="56" t="s">
        <v>11</v>
      </c>
      <c r="L102" s="56" t="s">
        <v>12</v>
      </c>
      <c r="M102" s="56" t="s">
        <v>83</v>
      </c>
      <c r="N102" s="59"/>
      <c r="O102" s="59"/>
      <c r="P102" s="59"/>
      <c r="Q102" s="59"/>
      <c r="R102" s="59">
        <v>15</v>
      </c>
      <c r="S102" s="59">
        <v>17</v>
      </c>
      <c r="T102" s="59">
        <v>17</v>
      </c>
      <c r="U102" s="59">
        <v>17</v>
      </c>
      <c r="V102" s="59">
        <v>17</v>
      </c>
      <c r="W102" s="59">
        <v>3616.07</v>
      </c>
      <c r="X102" s="59">
        <v>0</v>
      </c>
      <c r="Y102" s="59">
        <f t="shared" si="3"/>
        <v>0</v>
      </c>
      <c r="Z102" s="56" t="s">
        <v>13</v>
      </c>
      <c r="AA102" s="57">
        <v>2016</v>
      </c>
      <c r="AB102" s="57">
        <v>9.18</v>
      </c>
      <c r="AC102" s="28"/>
      <c r="AD102" s="47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</row>
    <row r="103" spans="1:223" outlineLevel="1" x14ac:dyDescent="0.2">
      <c r="A103" s="50" t="s">
        <v>534</v>
      </c>
      <c r="B103" s="33" t="s">
        <v>9</v>
      </c>
      <c r="C103" s="50" t="s">
        <v>312</v>
      </c>
      <c r="D103" s="33" t="s">
        <v>313</v>
      </c>
      <c r="E103" s="33" t="s">
        <v>314</v>
      </c>
      <c r="F103" s="33" t="s">
        <v>99</v>
      </c>
      <c r="G103" s="44" t="s">
        <v>194</v>
      </c>
      <c r="H103" s="44">
        <v>45</v>
      </c>
      <c r="I103" s="33" t="s">
        <v>173</v>
      </c>
      <c r="J103" s="33" t="s">
        <v>14</v>
      </c>
      <c r="K103" s="33" t="s">
        <v>11</v>
      </c>
      <c r="L103" s="33" t="s">
        <v>12</v>
      </c>
      <c r="M103" s="33" t="s">
        <v>51</v>
      </c>
      <c r="N103" s="40"/>
      <c r="O103" s="40"/>
      <c r="P103" s="40"/>
      <c r="Q103" s="40"/>
      <c r="R103" s="40">
        <v>41668</v>
      </c>
      <c r="S103" s="40">
        <v>77750</v>
      </c>
      <c r="T103" s="40">
        <v>77750</v>
      </c>
      <c r="U103" s="40">
        <v>77750</v>
      </c>
      <c r="V103" s="40">
        <v>77750</v>
      </c>
      <c r="W103" s="40">
        <v>65.37</v>
      </c>
      <c r="X103" s="59">
        <v>0</v>
      </c>
      <c r="Y103" s="40">
        <f t="shared" ref="Y103" si="4">X103*1.12</f>
        <v>0</v>
      </c>
      <c r="Z103" s="33" t="s">
        <v>13</v>
      </c>
      <c r="AA103" s="44">
        <v>2016</v>
      </c>
      <c r="AB103" s="44" t="s">
        <v>600</v>
      </c>
      <c r="AC103" s="28"/>
      <c r="AD103" s="47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</row>
    <row r="104" spans="1:223" outlineLevel="1" x14ac:dyDescent="0.2">
      <c r="A104" s="50" t="s">
        <v>315</v>
      </c>
      <c r="B104" s="33" t="s">
        <v>9</v>
      </c>
      <c r="C104" s="50" t="s">
        <v>316</v>
      </c>
      <c r="D104" s="33" t="s">
        <v>317</v>
      </c>
      <c r="E104" s="33" t="s">
        <v>108</v>
      </c>
      <c r="F104" s="33" t="s">
        <v>318</v>
      </c>
      <c r="G104" s="44" t="s">
        <v>194</v>
      </c>
      <c r="H104" s="44">
        <v>45</v>
      </c>
      <c r="I104" s="33" t="s">
        <v>173</v>
      </c>
      <c r="J104" s="33" t="s">
        <v>14</v>
      </c>
      <c r="K104" s="33" t="s">
        <v>11</v>
      </c>
      <c r="L104" s="33" t="s">
        <v>12</v>
      </c>
      <c r="M104" s="33" t="s">
        <v>109</v>
      </c>
      <c r="N104" s="40"/>
      <c r="O104" s="40"/>
      <c r="P104" s="40"/>
      <c r="Q104" s="40"/>
      <c r="R104" s="40">
        <v>1</v>
      </c>
      <c r="S104" s="40">
        <v>0</v>
      </c>
      <c r="T104" s="40">
        <v>0</v>
      </c>
      <c r="U104" s="40">
        <v>0</v>
      </c>
      <c r="V104" s="40">
        <v>0</v>
      </c>
      <c r="W104" s="40">
        <v>920000</v>
      </c>
      <c r="X104" s="59">
        <v>0</v>
      </c>
      <c r="Y104" s="40">
        <f t="shared" ref="Y104:Y167" si="5">X104*1.12</f>
        <v>0</v>
      </c>
      <c r="Z104" s="33" t="s">
        <v>13</v>
      </c>
      <c r="AA104" s="44">
        <v>2016</v>
      </c>
      <c r="AB104" s="57">
        <v>9.18</v>
      </c>
      <c r="AC104" s="28"/>
      <c r="AD104" s="47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</row>
    <row r="105" spans="1:223" outlineLevel="1" x14ac:dyDescent="0.2">
      <c r="A105" s="50" t="s">
        <v>319</v>
      </c>
      <c r="B105" s="33" t="s">
        <v>9</v>
      </c>
      <c r="C105" s="50" t="s">
        <v>320</v>
      </c>
      <c r="D105" s="33" t="s">
        <v>60</v>
      </c>
      <c r="E105" s="33" t="s">
        <v>321</v>
      </c>
      <c r="F105" s="33" t="s">
        <v>322</v>
      </c>
      <c r="G105" s="44" t="s">
        <v>157</v>
      </c>
      <c r="H105" s="44">
        <v>45</v>
      </c>
      <c r="I105" s="33" t="s">
        <v>173</v>
      </c>
      <c r="J105" s="33" t="s">
        <v>14</v>
      </c>
      <c r="K105" s="33" t="s">
        <v>11</v>
      </c>
      <c r="L105" s="33" t="s">
        <v>12</v>
      </c>
      <c r="M105" s="33" t="s">
        <v>109</v>
      </c>
      <c r="N105" s="40"/>
      <c r="O105" s="40"/>
      <c r="P105" s="40"/>
      <c r="Q105" s="40"/>
      <c r="R105" s="40">
        <v>3</v>
      </c>
      <c r="S105" s="40">
        <v>3</v>
      </c>
      <c r="T105" s="40">
        <v>3</v>
      </c>
      <c r="U105" s="40">
        <v>3</v>
      </c>
      <c r="V105" s="40">
        <v>3</v>
      </c>
      <c r="W105" s="40">
        <v>178499.99999999997</v>
      </c>
      <c r="X105" s="59">
        <v>0</v>
      </c>
      <c r="Y105" s="40">
        <f t="shared" si="5"/>
        <v>0</v>
      </c>
      <c r="Z105" s="33" t="s">
        <v>13</v>
      </c>
      <c r="AA105" s="44">
        <v>2015</v>
      </c>
      <c r="AB105" s="57">
        <v>9.18</v>
      </c>
      <c r="AC105" s="28"/>
      <c r="AD105" s="47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</row>
    <row r="106" spans="1:223" outlineLevel="1" x14ac:dyDescent="0.2">
      <c r="A106" s="50" t="s">
        <v>535</v>
      </c>
      <c r="B106" s="33" t="s">
        <v>9</v>
      </c>
      <c r="C106" s="50" t="s">
        <v>323</v>
      </c>
      <c r="D106" s="33" t="s">
        <v>110</v>
      </c>
      <c r="E106" s="32" t="s">
        <v>324</v>
      </c>
      <c r="F106" s="33" t="s">
        <v>325</v>
      </c>
      <c r="G106" s="44" t="s">
        <v>194</v>
      </c>
      <c r="H106" s="44">
        <v>45</v>
      </c>
      <c r="I106" s="33" t="s">
        <v>173</v>
      </c>
      <c r="J106" s="33" t="s">
        <v>14</v>
      </c>
      <c r="K106" s="33" t="s">
        <v>11</v>
      </c>
      <c r="L106" s="33" t="s">
        <v>12</v>
      </c>
      <c r="M106" s="33" t="s">
        <v>109</v>
      </c>
      <c r="N106" s="40"/>
      <c r="O106" s="40"/>
      <c r="P106" s="40"/>
      <c r="Q106" s="40"/>
      <c r="R106" s="40">
        <v>0</v>
      </c>
      <c r="S106" s="40">
        <v>8</v>
      </c>
      <c r="T106" s="40">
        <v>8</v>
      </c>
      <c r="U106" s="40">
        <v>8</v>
      </c>
      <c r="V106" s="40">
        <v>2.34</v>
      </c>
      <c r="W106" s="40">
        <v>335892.86</v>
      </c>
      <c r="X106" s="59">
        <v>0</v>
      </c>
      <c r="Y106" s="40">
        <f t="shared" si="5"/>
        <v>0</v>
      </c>
      <c r="Z106" s="33" t="s">
        <v>13</v>
      </c>
      <c r="AA106" s="44">
        <v>2016</v>
      </c>
      <c r="AB106" s="44" t="s">
        <v>600</v>
      </c>
      <c r="AC106" s="28"/>
      <c r="AD106" s="47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</row>
    <row r="107" spans="1:223" outlineLevel="1" x14ac:dyDescent="0.2">
      <c r="A107" s="50" t="s">
        <v>536</v>
      </c>
      <c r="B107" s="33" t="s">
        <v>9</v>
      </c>
      <c r="C107" s="50" t="s">
        <v>326</v>
      </c>
      <c r="D107" s="33" t="s">
        <v>111</v>
      </c>
      <c r="E107" s="33" t="s">
        <v>327</v>
      </c>
      <c r="F107" s="33" t="s">
        <v>328</v>
      </c>
      <c r="G107" s="44" t="s">
        <v>194</v>
      </c>
      <c r="H107" s="44">
        <v>45</v>
      </c>
      <c r="I107" s="33" t="s">
        <v>173</v>
      </c>
      <c r="J107" s="33" t="s">
        <v>14</v>
      </c>
      <c r="K107" s="33" t="s">
        <v>11</v>
      </c>
      <c r="L107" s="33" t="s">
        <v>12</v>
      </c>
      <c r="M107" s="33" t="s">
        <v>76</v>
      </c>
      <c r="N107" s="40"/>
      <c r="O107" s="40"/>
      <c r="P107" s="40"/>
      <c r="Q107" s="40"/>
      <c r="R107" s="40">
        <v>1452</v>
      </c>
      <c r="S107" s="40">
        <v>3300</v>
      </c>
      <c r="T107" s="40">
        <v>3300</v>
      </c>
      <c r="U107" s="40">
        <v>3300</v>
      </c>
      <c r="V107" s="40">
        <v>3300</v>
      </c>
      <c r="W107" s="40">
        <v>237.99999999999997</v>
      </c>
      <c r="X107" s="59">
        <v>0</v>
      </c>
      <c r="Y107" s="40">
        <f t="shared" si="5"/>
        <v>0</v>
      </c>
      <c r="Z107" s="33" t="s">
        <v>13</v>
      </c>
      <c r="AA107" s="44">
        <v>2016</v>
      </c>
      <c r="AB107" s="57">
        <v>9.18</v>
      </c>
      <c r="AC107" s="28"/>
      <c r="AD107" s="47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</row>
    <row r="108" spans="1:223" outlineLevel="1" x14ac:dyDescent="0.2">
      <c r="A108" s="50" t="s">
        <v>516</v>
      </c>
      <c r="B108" s="33" t="s">
        <v>9</v>
      </c>
      <c r="C108" s="50" t="s">
        <v>329</v>
      </c>
      <c r="D108" s="33" t="s">
        <v>49</v>
      </c>
      <c r="E108" s="33" t="s">
        <v>330</v>
      </c>
      <c r="F108" s="33" t="s">
        <v>331</v>
      </c>
      <c r="G108" s="44" t="s">
        <v>194</v>
      </c>
      <c r="H108" s="44">
        <v>45</v>
      </c>
      <c r="I108" s="33" t="s">
        <v>173</v>
      </c>
      <c r="J108" s="33" t="s">
        <v>14</v>
      </c>
      <c r="K108" s="33" t="s">
        <v>11</v>
      </c>
      <c r="L108" s="33" t="s">
        <v>12</v>
      </c>
      <c r="M108" s="33" t="s">
        <v>50</v>
      </c>
      <c r="N108" s="40"/>
      <c r="O108" s="40"/>
      <c r="P108" s="40"/>
      <c r="Q108" s="40"/>
      <c r="R108" s="40">
        <v>6.5</v>
      </c>
      <c r="S108" s="40">
        <v>3.5</v>
      </c>
      <c r="T108" s="40">
        <v>3.5</v>
      </c>
      <c r="U108" s="40">
        <v>3.5</v>
      </c>
      <c r="V108" s="40">
        <v>3.5</v>
      </c>
      <c r="W108" s="40">
        <v>156249.99999999997</v>
      </c>
      <c r="X108" s="59">
        <v>0</v>
      </c>
      <c r="Y108" s="40">
        <f t="shared" si="5"/>
        <v>0</v>
      </c>
      <c r="Z108" s="33" t="s">
        <v>13</v>
      </c>
      <c r="AA108" s="44">
        <v>2016</v>
      </c>
      <c r="AB108" s="57">
        <v>9.18</v>
      </c>
      <c r="AC108" s="28"/>
      <c r="AD108" s="47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</row>
    <row r="109" spans="1:223" outlineLevel="1" x14ac:dyDescent="0.2">
      <c r="A109" s="50" t="s">
        <v>517</v>
      </c>
      <c r="B109" s="33" t="s">
        <v>9</v>
      </c>
      <c r="C109" s="50" t="s">
        <v>329</v>
      </c>
      <c r="D109" s="33" t="s">
        <v>49</v>
      </c>
      <c r="E109" s="33" t="s">
        <v>330</v>
      </c>
      <c r="F109" s="33" t="s">
        <v>332</v>
      </c>
      <c r="G109" s="44" t="s">
        <v>194</v>
      </c>
      <c r="H109" s="44">
        <v>45</v>
      </c>
      <c r="I109" s="33" t="s">
        <v>173</v>
      </c>
      <c r="J109" s="33" t="s">
        <v>14</v>
      </c>
      <c r="K109" s="33" t="s">
        <v>11</v>
      </c>
      <c r="L109" s="33" t="s">
        <v>12</v>
      </c>
      <c r="M109" s="33" t="s">
        <v>50</v>
      </c>
      <c r="N109" s="40"/>
      <c r="O109" s="40"/>
      <c r="P109" s="40"/>
      <c r="Q109" s="40"/>
      <c r="R109" s="40">
        <v>14.5</v>
      </c>
      <c r="S109" s="40">
        <v>4.5</v>
      </c>
      <c r="T109" s="40">
        <v>4.5</v>
      </c>
      <c r="U109" s="40">
        <v>4.5</v>
      </c>
      <c r="V109" s="40">
        <v>4.5</v>
      </c>
      <c r="W109" s="40">
        <v>156249.99999999997</v>
      </c>
      <c r="X109" s="59">
        <v>0</v>
      </c>
      <c r="Y109" s="40">
        <f t="shared" si="5"/>
        <v>0</v>
      </c>
      <c r="Z109" s="33" t="s">
        <v>13</v>
      </c>
      <c r="AA109" s="44">
        <v>2016</v>
      </c>
      <c r="AB109" s="57">
        <v>9.18</v>
      </c>
      <c r="AC109" s="28"/>
      <c r="AD109" s="47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</row>
    <row r="110" spans="1:223" outlineLevel="1" x14ac:dyDescent="0.2">
      <c r="A110" s="50" t="s">
        <v>518</v>
      </c>
      <c r="B110" s="33" t="s">
        <v>9</v>
      </c>
      <c r="C110" s="50" t="s">
        <v>329</v>
      </c>
      <c r="D110" s="33" t="s">
        <v>49</v>
      </c>
      <c r="E110" s="33" t="s">
        <v>330</v>
      </c>
      <c r="F110" s="33" t="s">
        <v>333</v>
      </c>
      <c r="G110" s="44" t="s">
        <v>194</v>
      </c>
      <c r="H110" s="44">
        <v>45</v>
      </c>
      <c r="I110" s="33" t="s">
        <v>173</v>
      </c>
      <c r="J110" s="33" t="s">
        <v>14</v>
      </c>
      <c r="K110" s="33" t="s">
        <v>11</v>
      </c>
      <c r="L110" s="33" t="s">
        <v>12</v>
      </c>
      <c r="M110" s="33" t="s">
        <v>50</v>
      </c>
      <c r="N110" s="40"/>
      <c r="O110" s="40"/>
      <c r="P110" s="40"/>
      <c r="Q110" s="40"/>
      <c r="R110" s="40">
        <v>6.5</v>
      </c>
      <c r="S110" s="40">
        <v>2.5</v>
      </c>
      <c r="T110" s="40">
        <v>2.5</v>
      </c>
      <c r="U110" s="40">
        <v>2.5</v>
      </c>
      <c r="V110" s="40">
        <v>2.5</v>
      </c>
      <c r="W110" s="40">
        <v>156249.99999999997</v>
      </c>
      <c r="X110" s="59">
        <v>0</v>
      </c>
      <c r="Y110" s="40">
        <f t="shared" si="5"/>
        <v>0</v>
      </c>
      <c r="Z110" s="33" t="s">
        <v>13</v>
      </c>
      <c r="AA110" s="44">
        <v>2016</v>
      </c>
      <c r="AB110" s="57">
        <v>9.18</v>
      </c>
      <c r="AC110" s="28"/>
      <c r="AD110" s="47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</row>
    <row r="111" spans="1:223" outlineLevel="1" x14ac:dyDescent="0.2">
      <c r="A111" s="50" t="s">
        <v>334</v>
      </c>
      <c r="B111" s="33" t="s">
        <v>9</v>
      </c>
      <c r="C111" s="50" t="s">
        <v>335</v>
      </c>
      <c r="D111" s="33" t="s">
        <v>112</v>
      </c>
      <c r="E111" s="33" t="s">
        <v>336</v>
      </c>
      <c r="F111" s="33" t="s">
        <v>337</v>
      </c>
      <c r="G111" s="44" t="s">
        <v>157</v>
      </c>
      <c r="H111" s="44">
        <v>45</v>
      </c>
      <c r="I111" s="33" t="s">
        <v>173</v>
      </c>
      <c r="J111" s="33" t="s">
        <v>14</v>
      </c>
      <c r="K111" s="33" t="s">
        <v>11</v>
      </c>
      <c r="L111" s="33" t="s">
        <v>12</v>
      </c>
      <c r="M111" s="33" t="s">
        <v>51</v>
      </c>
      <c r="N111" s="40"/>
      <c r="O111" s="40"/>
      <c r="P111" s="40"/>
      <c r="Q111" s="40"/>
      <c r="R111" s="40">
        <v>1100</v>
      </c>
      <c r="S111" s="40">
        <v>1100</v>
      </c>
      <c r="T111" s="40">
        <v>1100</v>
      </c>
      <c r="U111" s="40">
        <v>1100</v>
      </c>
      <c r="V111" s="40">
        <v>1100</v>
      </c>
      <c r="W111" s="40">
        <v>7999.9999999999991</v>
      </c>
      <c r="X111" s="59">
        <v>0</v>
      </c>
      <c r="Y111" s="40">
        <f t="shared" si="5"/>
        <v>0</v>
      </c>
      <c r="Z111" s="33" t="s">
        <v>13</v>
      </c>
      <c r="AA111" s="44">
        <v>2016</v>
      </c>
      <c r="AB111" s="57">
        <v>9.18</v>
      </c>
      <c r="AC111" s="28"/>
      <c r="AD111" s="47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</row>
    <row r="112" spans="1:223" outlineLevel="1" x14ac:dyDescent="0.2">
      <c r="A112" s="50" t="s">
        <v>338</v>
      </c>
      <c r="B112" s="33" t="s">
        <v>9</v>
      </c>
      <c r="C112" s="50" t="s">
        <v>113</v>
      </c>
      <c r="D112" s="33" t="s">
        <v>114</v>
      </c>
      <c r="E112" s="33" t="s">
        <v>115</v>
      </c>
      <c r="F112" s="33" t="s">
        <v>339</v>
      </c>
      <c r="G112" s="44" t="s">
        <v>194</v>
      </c>
      <c r="H112" s="44">
        <v>45</v>
      </c>
      <c r="I112" s="33" t="s">
        <v>173</v>
      </c>
      <c r="J112" s="33" t="s">
        <v>14</v>
      </c>
      <c r="K112" s="33" t="s">
        <v>11</v>
      </c>
      <c r="L112" s="33" t="s">
        <v>12</v>
      </c>
      <c r="M112" s="33" t="s">
        <v>109</v>
      </c>
      <c r="N112" s="40"/>
      <c r="O112" s="40"/>
      <c r="P112" s="40"/>
      <c r="Q112" s="40"/>
      <c r="R112" s="40">
        <v>10</v>
      </c>
      <c r="S112" s="40">
        <v>10</v>
      </c>
      <c r="T112" s="40">
        <v>10</v>
      </c>
      <c r="U112" s="40">
        <v>10</v>
      </c>
      <c r="V112" s="40">
        <v>10</v>
      </c>
      <c r="W112" s="40">
        <v>4309.4799999999996</v>
      </c>
      <c r="X112" s="59">
        <v>0</v>
      </c>
      <c r="Y112" s="40">
        <f t="shared" si="5"/>
        <v>0</v>
      </c>
      <c r="Z112" s="33" t="s">
        <v>13</v>
      </c>
      <c r="AA112" s="44">
        <v>2015</v>
      </c>
      <c r="AB112" s="57" t="s">
        <v>607</v>
      </c>
      <c r="AC112" s="28"/>
      <c r="AD112" s="47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</row>
    <row r="113" spans="1:223" outlineLevel="1" x14ac:dyDescent="0.2">
      <c r="A113" s="50" t="s">
        <v>340</v>
      </c>
      <c r="B113" s="33" t="s">
        <v>9</v>
      </c>
      <c r="C113" s="50" t="s">
        <v>113</v>
      </c>
      <c r="D113" s="33" t="s">
        <v>114</v>
      </c>
      <c r="E113" s="33" t="s">
        <v>115</v>
      </c>
      <c r="F113" s="33" t="s">
        <v>341</v>
      </c>
      <c r="G113" s="44" t="s">
        <v>194</v>
      </c>
      <c r="H113" s="44">
        <v>45</v>
      </c>
      <c r="I113" s="33" t="s">
        <v>173</v>
      </c>
      <c r="J113" s="33" t="s">
        <v>14</v>
      </c>
      <c r="K113" s="33" t="s">
        <v>11</v>
      </c>
      <c r="L113" s="33" t="s">
        <v>12</v>
      </c>
      <c r="M113" s="33" t="s">
        <v>109</v>
      </c>
      <c r="N113" s="40"/>
      <c r="O113" s="40"/>
      <c r="P113" s="40"/>
      <c r="Q113" s="40"/>
      <c r="R113" s="40">
        <v>10</v>
      </c>
      <c r="S113" s="40">
        <v>10</v>
      </c>
      <c r="T113" s="40">
        <v>10</v>
      </c>
      <c r="U113" s="40">
        <v>10</v>
      </c>
      <c r="V113" s="40">
        <v>10</v>
      </c>
      <c r="W113" s="40">
        <v>5388.55</v>
      </c>
      <c r="X113" s="59">
        <v>0</v>
      </c>
      <c r="Y113" s="40">
        <f t="shared" si="5"/>
        <v>0</v>
      </c>
      <c r="Z113" s="33" t="s">
        <v>13</v>
      </c>
      <c r="AA113" s="44">
        <v>2015</v>
      </c>
      <c r="AB113" s="57" t="s">
        <v>607</v>
      </c>
      <c r="AC113" s="28"/>
      <c r="AD113" s="47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</row>
    <row r="114" spans="1:223" outlineLevel="1" x14ac:dyDescent="0.2">
      <c r="A114" s="50" t="s">
        <v>342</v>
      </c>
      <c r="B114" s="33" t="s">
        <v>9</v>
      </c>
      <c r="C114" s="50" t="s">
        <v>343</v>
      </c>
      <c r="D114" s="32" t="s">
        <v>344</v>
      </c>
      <c r="E114" s="32" t="s">
        <v>345</v>
      </c>
      <c r="F114" s="33" t="s">
        <v>346</v>
      </c>
      <c r="G114" s="44" t="s">
        <v>157</v>
      </c>
      <c r="H114" s="44">
        <v>45</v>
      </c>
      <c r="I114" s="33" t="s">
        <v>173</v>
      </c>
      <c r="J114" s="33" t="s">
        <v>14</v>
      </c>
      <c r="K114" s="33" t="s">
        <v>11</v>
      </c>
      <c r="L114" s="33" t="s">
        <v>12</v>
      </c>
      <c r="M114" s="33" t="s">
        <v>109</v>
      </c>
      <c r="N114" s="40"/>
      <c r="O114" s="40"/>
      <c r="P114" s="40"/>
      <c r="Q114" s="40"/>
      <c r="R114" s="40">
        <v>53</v>
      </c>
      <c r="S114" s="40">
        <v>53</v>
      </c>
      <c r="T114" s="40">
        <v>53</v>
      </c>
      <c r="U114" s="40">
        <v>53</v>
      </c>
      <c r="V114" s="40">
        <v>53</v>
      </c>
      <c r="W114" s="40">
        <v>255977.67</v>
      </c>
      <c r="X114" s="59">
        <v>0</v>
      </c>
      <c r="Y114" s="40">
        <f t="shared" si="5"/>
        <v>0</v>
      </c>
      <c r="Z114" s="33" t="s">
        <v>13</v>
      </c>
      <c r="AA114" s="44">
        <v>2016</v>
      </c>
      <c r="AB114" s="57">
        <v>9.18</v>
      </c>
      <c r="AC114" s="28"/>
      <c r="AD114" s="47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</row>
    <row r="115" spans="1:223" outlineLevel="1" x14ac:dyDescent="0.2">
      <c r="A115" s="50" t="s">
        <v>347</v>
      </c>
      <c r="B115" s="33" t="s">
        <v>9</v>
      </c>
      <c r="C115" s="50" t="s">
        <v>343</v>
      </c>
      <c r="D115" s="32" t="s">
        <v>344</v>
      </c>
      <c r="E115" s="32" t="s">
        <v>345</v>
      </c>
      <c r="F115" s="33" t="s">
        <v>348</v>
      </c>
      <c r="G115" s="44" t="s">
        <v>157</v>
      </c>
      <c r="H115" s="44">
        <v>45</v>
      </c>
      <c r="I115" s="33" t="s">
        <v>173</v>
      </c>
      <c r="J115" s="33" t="s">
        <v>14</v>
      </c>
      <c r="K115" s="33" t="s">
        <v>11</v>
      </c>
      <c r="L115" s="33" t="s">
        <v>12</v>
      </c>
      <c r="M115" s="33" t="s">
        <v>109</v>
      </c>
      <c r="N115" s="40"/>
      <c r="O115" s="40"/>
      <c r="P115" s="40"/>
      <c r="Q115" s="40"/>
      <c r="R115" s="40">
        <v>17</v>
      </c>
      <c r="S115" s="40">
        <v>17</v>
      </c>
      <c r="T115" s="40">
        <v>17</v>
      </c>
      <c r="U115" s="40">
        <v>17</v>
      </c>
      <c r="V115" s="40">
        <v>17</v>
      </c>
      <c r="W115" s="40">
        <v>234005.69</v>
      </c>
      <c r="X115" s="59">
        <v>0</v>
      </c>
      <c r="Y115" s="40">
        <f t="shared" si="5"/>
        <v>0</v>
      </c>
      <c r="Z115" s="33" t="s">
        <v>13</v>
      </c>
      <c r="AA115" s="44">
        <v>2016</v>
      </c>
      <c r="AB115" s="57">
        <v>9.18</v>
      </c>
      <c r="AC115" s="28"/>
      <c r="AD115" s="47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</row>
    <row r="116" spans="1:223" outlineLevel="1" x14ac:dyDescent="0.2">
      <c r="A116" s="50" t="s">
        <v>349</v>
      </c>
      <c r="B116" s="33" t="s">
        <v>9</v>
      </c>
      <c r="C116" s="50" t="s">
        <v>350</v>
      </c>
      <c r="D116" s="33" t="s">
        <v>62</v>
      </c>
      <c r="E116" s="33" t="s">
        <v>351</v>
      </c>
      <c r="F116" s="33" t="s">
        <v>352</v>
      </c>
      <c r="G116" s="44" t="s">
        <v>194</v>
      </c>
      <c r="H116" s="44">
        <v>45</v>
      </c>
      <c r="I116" s="33" t="s">
        <v>173</v>
      </c>
      <c r="J116" s="33" t="s">
        <v>14</v>
      </c>
      <c r="K116" s="33" t="s">
        <v>11</v>
      </c>
      <c r="L116" s="33" t="s">
        <v>12</v>
      </c>
      <c r="M116" s="33" t="s">
        <v>109</v>
      </c>
      <c r="N116" s="40"/>
      <c r="O116" s="40"/>
      <c r="P116" s="40"/>
      <c r="Q116" s="40"/>
      <c r="R116" s="40">
        <v>6</v>
      </c>
      <c r="S116" s="40">
        <v>6</v>
      </c>
      <c r="T116" s="40">
        <v>6</v>
      </c>
      <c r="U116" s="40">
        <v>6</v>
      </c>
      <c r="V116" s="40">
        <v>6</v>
      </c>
      <c r="W116" s="40">
        <v>3519.9999999999995</v>
      </c>
      <c r="X116" s="59">
        <v>0</v>
      </c>
      <c r="Y116" s="40">
        <f t="shared" si="5"/>
        <v>0</v>
      </c>
      <c r="Z116" s="33" t="s">
        <v>13</v>
      </c>
      <c r="AA116" s="44">
        <v>2016</v>
      </c>
      <c r="AB116" s="44" t="s">
        <v>600</v>
      </c>
      <c r="AC116" s="28"/>
      <c r="AD116" s="47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</row>
    <row r="117" spans="1:223" outlineLevel="1" x14ac:dyDescent="0.2">
      <c r="A117" s="50" t="s">
        <v>353</v>
      </c>
      <c r="B117" s="33" t="s">
        <v>9</v>
      </c>
      <c r="C117" s="50" t="s">
        <v>354</v>
      </c>
      <c r="D117" s="33" t="s">
        <v>355</v>
      </c>
      <c r="E117" s="33" t="s">
        <v>356</v>
      </c>
      <c r="F117" s="33" t="s">
        <v>357</v>
      </c>
      <c r="G117" s="44" t="s">
        <v>194</v>
      </c>
      <c r="H117" s="44">
        <v>45</v>
      </c>
      <c r="I117" s="33" t="s">
        <v>173</v>
      </c>
      <c r="J117" s="33" t="s">
        <v>14</v>
      </c>
      <c r="K117" s="33" t="s">
        <v>11</v>
      </c>
      <c r="L117" s="33" t="s">
        <v>12</v>
      </c>
      <c r="M117" s="33" t="s">
        <v>109</v>
      </c>
      <c r="N117" s="40"/>
      <c r="O117" s="40"/>
      <c r="P117" s="40"/>
      <c r="Q117" s="40"/>
      <c r="R117" s="40">
        <v>0</v>
      </c>
      <c r="S117" s="40">
        <v>5</v>
      </c>
      <c r="T117" s="40">
        <v>5</v>
      </c>
      <c r="U117" s="40">
        <v>5</v>
      </c>
      <c r="V117" s="40">
        <v>5</v>
      </c>
      <c r="W117" s="40">
        <v>54448.25</v>
      </c>
      <c r="X117" s="59">
        <v>0</v>
      </c>
      <c r="Y117" s="40">
        <f t="shared" si="5"/>
        <v>0</v>
      </c>
      <c r="Z117" s="33" t="s">
        <v>13</v>
      </c>
      <c r="AA117" s="44">
        <v>2016</v>
      </c>
      <c r="AB117" s="57">
        <v>9.18</v>
      </c>
      <c r="AC117" s="28"/>
      <c r="AD117" s="47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</row>
    <row r="118" spans="1:223" outlineLevel="1" x14ac:dyDescent="0.2">
      <c r="A118" s="50" t="s">
        <v>358</v>
      </c>
      <c r="B118" s="33" t="s">
        <v>9</v>
      </c>
      <c r="C118" s="50" t="s">
        <v>217</v>
      </c>
      <c r="D118" s="33" t="s">
        <v>63</v>
      </c>
      <c r="E118" s="33" t="s">
        <v>64</v>
      </c>
      <c r="F118" s="33" t="s">
        <v>359</v>
      </c>
      <c r="G118" s="44" t="s">
        <v>194</v>
      </c>
      <c r="H118" s="44">
        <v>45</v>
      </c>
      <c r="I118" s="33" t="s">
        <v>173</v>
      </c>
      <c r="J118" s="33" t="s">
        <v>14</v>
      </c>
      <c r="K118" s="33" t="s">
        <v>11</v>
      </c>
      <c r="L118" s="33" t="s">
        <v>12</v>
      </c>
      <c r="M118" s="33" t="s">
        <v>109</v>
      </c>
      <c r="N118" s="40"/>
      <c r="O118" s="40"/>
      <c r="P118" s="40"/>
      <c r="Q118" s="40"/>
      <c r="R118" s="40">
        <v>0</v>
      </c>
      <c r="S118" s="40">
        <v>4</v>
      </c>
      <c r="T118" s="40">
        <v>4</v>
      </c>
      <c r="U118" s="40">
        <v>4</v>
      </c>
      <c r="V118" s="40">
        <v>4</v>
      </c>
      <c r="W118" s="40">
        <v>499999.99999999994</v>
      </c>
      <c r="X118" s="59">
        <v>0</v>
      </c>
      <c r="Y118" s="40">
        <f t="shared" si="5"/>
        <v>0</v>
      </c>
      <c r="Z118" s="33" t="s">
        <v>13</v>
      </c>
      <c r="AA118" s="44">
        <v>2016</v>
      </c>
      <c r="AB118" s="44" t="s">
        <v>600</v>
      </c>
      <c r="AC118" s="28"/>
      <c r="AD118" s="47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</row>
    <row r="119" spans="1:223" outlineLevel="1" x14ac:dyDescent="0.2">
      <c r="A119" s="50" t="s">
        <v>519</v>
      </c>
      <c r="B119" s="33" t="s">
        <v>9</v>
      </c>
      <c r="C119" s="50" t="s">
        <v>65</v>
      </c>
      <c r="D119" s="33" t="s">
        <v>66</v>
      </c>
      <c r="E119" s="33" t="s">
        <v>66</v>
      </c>
      <c r="F119" s="33" t="s">
        <v>360</v>
      </c>
      <c r="G119" s="44" t="s">
        <v>194</v>
      </c>
      <c r="H119" s="44">
        <v>45</v>
      </c>
      <c r="I119" s="33" t="s">
        <v>173</v>
      </c>
      <c r="J119" s="33" t="s">
        <v>14</v>
      </c>
      <c r="K119" s="33" t="s">
        <v>11</v>
      </c>
      <c r="L119" s="33" t="s">
        <v>12</v>
      </c>
      <c r="M119" s="33" t="s">
        <v>109</v>
      </c>
      <c r="N119" s="40"/>
      <c r="O119" s="40"/>
      <c r="P119" s="40"/>
      <c r="Q119" s="40"/>
      <c r="R119" s="40">
        <v>2800</v>
      </c>
      <c r="S119" s="40">
        <v>1012</v>
      </c>
      <c r="T119" s="40">
        <v>1012</v>
      </c>
      <c r="U119" s="40">
        <v>1200</v>
      </c>
      <c r="V119" s="40">
        <v>1200</v>
      </c>
      <c r="W119" s="40">
        <v>343.74999999999994</v>
      </c>
      <c r="X119" s="59">
        <v>0</v>
      </c>
      <c r="Y119" s="40">
        <f t="shared" si="5"/>
        <v>0</v>
      </c>
      <c r="Z119" s="33" t="s">
        <v>13</v>
      </c>
      <c r="AA119" s="44">
        <v>2015</v>
      </c>
      <c r="AB119" s="44" t="s">
        <v>607</v>
      </c>
      <c r="AC119" s="28"/>
      <c r="AD119" s="47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</row>
    <row r="120" spans="1:223" outlineLevel="1" x14ac:dyDescent="0.2">
      <c r="A120" s="50" t="s">
        <v>361</v>
      </c>
      <c r="B120" s="33" t="s">
        <v>9</v>
      </c>
      <c r="C120" s="50" t="s">
        <v>65</v>
      </c>
      <c r="D120" s="33" t="s">
        <v>66</v>
      </c>
      <c r="E120" s="33" t="s">
        <v>66</v>
      </c>
      <c r="F120" s="33" t="s">
        <v>362</v>
      </c>
      <c r="G120" s="44" t="s">
        <v>194</v>
      </c>
      <c r="H120" s="44">
        <v>45</v>
      </c>
      <c r="I120" s="33" t="s">
        <v>173</v>
      </c>
      <c r="J120" s="33" t="s">
        <v>14</v>
      </c>
      <c r="K120" s="33" t="s">
        <v>11</v>
      </c>
      <c r="L120" s="33" t="s">
        <v>12</v>
      </c>
      <c r="M120" s="33" t="s">
        <v>109</v>
      </c>
      <c r="N120" s="40"/>
      <c r="O120" s="40"/>
      <c r="P120" s="40"/>
      <c r="Q120" s="40"/>
      <c r="R120" s="40">
        <v>50</v>
      </c>
      <c r="S120" s="40">
        <v>50</v>
      </c>
      <c r="T120" s="40">
        <v>50</v>
      </c>
      <c r="U120" s="40">
        <v>50</v>
      </c>
      <c r="V120" s="40">
        <v>50</v>
      </c>
      <c r="W120" s="40">
        <v>2584.8200000000002</v>
      </c>
      <c r="X120" s="59">
        <v>0</v>
      </c>
      <c r="Y120" s="40">
        <f t="shared" si="5"/>
        <v>0</v>
      </c>
      <c r="Z120" s="33" t="s">
        <v>13</v>
      </c>
      <c r="AA120" s="44">
        <v>2015</v>
      </c>
      <c r="AB120" s="44" t="s">
        <v>600</v>
      </c>
      <c r="AC120" s="28"/>
      <c r="AD120" s="47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</row>
    <row r="121" spans="1:223" outlineLevel="1" x14ac:dyDescent="0.2">
      <c r="A121" s="50" t="s">
        <v>537</v>
      </c>
      <c r="B121" s="33" t="s">
        <v>9</v>
      </c>
      <c r="C121" s="50" t="s">
        <v>363</v>
      </c>
      <c r="D121" s="33" t="s">
        <v>364</v>
      </c>
      <c r="E121" s="33" t="s">
        <v>64</v>
      </c>
      <c r="F121" s="33" t="s">
        <v>365</v>
      </c>
      <c r="G121" s="44" t="s">
        <v>194</v>
      </c>
      <c r="H121" s="44">
        <v>45</v>
      </c>
      <c r="I121" s="33" t="s">
        <v>173</v>
      </c>
      <c r="J121" s="33" t="s">
        <v>14</v>
      </c>
      <c r="K121" s="33" t="s">
        <v>11</v>
      </c>
      <c r="L121" s="33" t="s">
        <v>12</v>
      </c>
      <c r="M121" s="33" t="s">
        <v>109</v>
      </c>
      <c r="N121" s="40"/>
      <c r="O121" s="40"/>
      <c r="P121" s="40"/>
      <c r="Q121" s="40"/>
      <c r="R121" s="40">
        <v>0</v>
      </c>
      <c r="S121" s="40">
        <v>48</v>
      </c>
      <c r="T121" s="40">
        <v>48</v>
      </c>
      <c r="U121" s="40">
        <v>48</v>
      </c>
      <c r="V121" s="40">
        <v>48</v>
      </c>
      <c r="W121" s="40">
        <v>60669</v>
      </c>
      <c r="X121" s="59">
        <v>0</v>
      </c>
      <c r="Y121" s="40">
        <f t="shared" si="5"/>
        <v>0</v>
      </c>
      <c r="Z121" s="33" t="s">
        <v>13</v>
      </c>
      <c r="AA121" s="44">
        <v>2016</v>
      </c>
      <c r="AB121" s="44" t="s">
        <v>600</v>
      </c>
      <c r="AC121" s="28"/>
      <c r="AD121" s="47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</row>
    <row r="122" spans="1:223" outlineLevel="1" x14ac:dyDescent="0.2">
      <c r="A122" s="50" t="s">
        <v>366</v>
      </c>
      <c r="B122" s="33" t="s">
        <v>9</v>
      </c>
      <c r="C122" s="50" t="s">
        <v>367</v>
      </c>
      <c r="D122" s="33" t="s">
        <v>117</v>
      </c>
      <c r="E122" s="33" t="s">
        <v>64</v>
      </c>
      <c r="F122" s="33" t="s">
        <v>368</v>
      </c>
      <c r="G122" s="44" t="s">
        <v>194</v>
      </c>
      <c r="H122" s="44">
        <v>45</v>
      </c>
      <c r="I122" s="33" t="s">
        <v>173</v>
      </c>
      <c r="J122" s="33" t="s">
        <v>14</v>
      </c>
      <c r="K122" s="33" t="s">
        <v>11</v>
      </c>
      <c r="L122" s="33" t="s">
        <v>12</v>
      </c>
      <c r="M122" s="33" t="s">
        <v>109</v>
      </c>
      <c r="N122" s="40"/>
      <c r="O122" s="40"/>
      <c r="P122" s="40"/>
      <c r="Q122" s="40"/>
      <c r="R122" s="40">
        <v>0</v>
      </c>
      <c r="S122" s="40">
        <v>6</v>
      </c>
      <c r="T122" s="40">
        <v>6</v>
      </c>
      <c r="U122" s="40">
        <v>6</v>
      </c>
      <c r="V122" s="40">
        <v>6</v>
      </c>
      <c r="W122" s="40">
        <v>247067.19</v>
      </c>
      <c r="X122" s="59">
        <v>0</v>
      </c>
      <c r="Y122" s="40">
        <f t="shared" si="5"/>
        <v>0</v>
      </c>
      <c r="Z122" s="33" t="s">
        <v>13</v>
      </c>
      <c r="AA122" s="44">
        <v>2016</v>
      </c>
      <c r="AB122" s="44" t="s">
        <v>600</v>
      </c>
      <c r="AC122" s="28"/>
      <c r="AD122" s="47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</row>
    <row r="123" spans="1:223" outlineLevel="1" x14ac:dyDescent="0.2">
      <c r="A123" s="50" t="s">
        <v>369</v>
      </c>
      <c r="B123" s="33" t="s">
        <v>9</v>
      </c>
      <c r="C123" s="50" t="s">
        <v>65</v>
      </c>
      <c r="D123" s="33" t="s">
        <v>66</v>
      </c>
      <c r="E123" s="33" t="s">
        <v>66</v>
      </c>
      <c r="F123" s="33" t="s">
        <v>370</v>
      </c>
      <c r="G123" s="44" t="s">
        <v>194</v>
      </c>
      <c r="H123" s="44">
        <v>45</v>
      </c>
      <c r="I123" s="33" t="s">
        <v>173</v>
      </c>
      <c r="J123" s="33" t="s">
        <v>14</v>
      </c>
      <c r="K123" s="33" t="s">
        <v>11</v>
      </c>
      <c r="L123" s="33" t="s">
        <v>12</v>
      </c>
      <c r="M123" s="33" t="s">
        <v>109</v>
      </c>
      <c r="N123" s="40"/>
      <c r="O123" s="40"/>
      <c r="P123" s="40"/>
      <c r="Q123" s="40"/>
      <c r="R123" s="40">
        <v>0</v>
      </c>
      <c r="S123" s="40">
        <v>12</v>
      </c>
      <c r="T123" s="40">
        <v>12</v>
      </c>
      <c r="U123" s="40">
        <v>7</v>
      </c>
      <c r="V123" s="40">
        <v>7</v>
      </c>
      <c r="W123" s="40">
        <v>8961.42</v>
      </c>
      <c r="X123" s="59">
        <v>0</v>
      </c>
      <c r="Y123" s="40">
        <f t="shared" si="5"/>
        <v>0</v>
      </c>
      <c r="Z123" s="33" t="s">
        <v>13</v>
      </c>
      <c r="AA123" s="44">
        <v>2015</v>
      </c>
      <c r="AB123" s="44" t="s">
        <v>600</v>
      </c>
      <c r="AC123" s="28"/>
      <c r="AD123" s="47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</row>
    <row r="124" spans="1:223" outlineLevel="1" x14ac:dyDescent="0.2">
      <c r="A124" s="50" t="s">
        <v>538</v>
      </c>
      <c r="B124" s="33" t="s">
        <v>9</v>
      </c>
      <c r="C124" s="50" t="s">
        <v>371</v>
      </c>
      <c r="D124" s="33" t="s">
        <v>118</v>
      </c>
      <c r="E124" s="69" t="s">
        <v>616</v>
      </c>
      <c r="F124" s="33" t="s">
        <v>372</v>
      </c>
      <c r="G124" s="44" t="s">
        <v>194</v>
      </c>
      <c r="H124" s="44">
        <v>45</v>
      </c>
      <c r="I124" s="33" t="s">
        <v>173</v>
      </c>
      <c r="J124" s="33" t="s">
        <v>14</v>
      </c>
      <c r="K124" s="33" t="s">
        <v>11</v>
      </c>
      <c r="L124" s="33" t="s">
        <v>12</v>
      </c>
      <c r="M124" s="33" t="s">
        <v>109</v>
      </c>
      <c r="N124" s="40"/>
      <c r="O124" s="40"/>
      <c r="P124" s="40"/>
      <c r="Q124" s="40"/>
      <c r="R124" s="40">
        <v>250</v>
      </c>
      <c r="S124" s="40">
        <v>290</v>
      </c>
      <c r="T124" s="40">
        <v>290</v>
      </c>
      <c r="U124" s="40">
        <v>290</v>
      </c>
      <c r="V124" s="40">
        <v>290</v>
      </c>
      <c r="W124" s="40">
        <v>1741.07</v>
      </c>
      <c r="X124" s="59">
        <v>0</v>
      </c>
      <c r="Y124" s="40">
        <f t="shared" si="5"/>
        <v>0</v>
      </c>
      <c r="Z124" s="33" t="s">
        <v>13</v>
      </c>
      <c r="AA124" s="44">
        <v>2016</v>
      </c>
      <c r="AB124" s="57">
        <v>9.18</v>
      </c>
      <c r="AC124" s="28"/>
      <c r="AD124" s="47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</row>
    <row r="125" spans="1:223" outlineLevel="1" x14ac:dyDescent="0.2">
      <c r="A125" s="50" t="s">
        <v>539</v>
      </c>
      <c r="B125" s="33" t="s">
        <v>9</v>
      </c>
      <c r="C125" s="50" t="s">
        <v>373</v>
      </c>
      <c r="D125" s="33" t="s">
        <v>118</v>
      </c>
      <c r="E125" s="33" t="s">
        <v>374</v>
      </c>
      <c r="F125" s="33" t="s">
        <v>375</v>
      </c>
      <c r="G125" s="44" t="s">
        <v>194</v>
      </c>
      <c r="H125" s="44">
        <v>45</v>
      </c>
      <c r="I125" s="33" t="s">
        <v>173</v>
      </c>
      <c r="J125" s="33" t="s">
        <v>14</v>
      </c>
      <c r="K125" s="33" t="s">
        <v>11</v>
      </c>
      <c r="L125" s="33" t="s">
        <v>12</v>
      </c>
      <c r="M125" s="33" t="s">
        <v>109</v>
      </c>
      <c r="N125" s="40"/>
      <c r="O125" s="40"/>
      <c r="P125" s="40"/>
      <c r="Q125" s="40"/>
      <c r="R125" s="40">
        <v>154</v>
      </c>
      <c r="S125" s="40">
        <v>270</v>
      </c>
      <c r="T125" s="40">
        <v>270</v>
      </c>
      <c r="U125" s="40">
        <v>270</v>
      </c>
      <c r="V125" s="40">
        <v>270</v>
      </c>
      <c r="W125" s="40">
        <v>3354.68</v>
      </c>
      <c r="X125" s="59">
        <v>0</v>
      </c>
      <c r="Y125" s="40">
        <f t="shared" si="5"/>
        <v>0</v>
      </c>
      <c r="Z125" s="33" t="s">
        <v>13</v>
      </c>
      <c r="AA125" s="44">
        <v>2016</v>
      </c>
      <c r="AB125" s="57">
        <v>9.18</v>
      </c>
      <c r="AC125" s="28"/>
      <c r="AD125" s="47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</row>
    <row r="126" spans="1:223" outlineLevel="1" x14ac:dyDescent="0.2">
      <c r="A126" s="50" t="s">
        <v>540</v>
      </c>
      <c r="B126" s="33" t="s">
        <v>9</v>
      </c>
      <c r="C126" s="50" t="s">
        <v>376</v>
      </c>
      <c r="D126" s="33" t="s">
        <v>118</v>
      </c>
      <c r="E126" s="33" t="s">
        <v>377</v>
      </c>
      <c r="F126" s="33" t="s">
        <v>378</v>
      </c>
      <c r="G126" s="44" t="s">
        <v>194</v>
      </c>
      <c r="H126" s="44">
        <v>45</v>
      </c>
      <c r="I126" s="33" t="s">
        <v>173</v>
      </c>
      <c r="J126" s="33" t="s">
        <v>14</v>
      </c>
      <c r="K126" s="33" t="s">
        <v>11</v>
      </c>
      <c r="L126" s="33" t="s">
        <v>12</v>
      </c>
      <c r="M126" s="33" t="s">
        <v>109</v>
      </c>
      <c r="N126" s="40"/>
      <c r="O126" s="40"/>
      <c r="P126" s="40"/>
      <c r="Q126" s="40"/>
      <c r="R126" s="40">
        <v>19</v>
      </c>
      <c r="S126" s="40">
        <v>85</v>
      </c>
      <c r="T126" s="40">
        <v>85</v>
      </c>
      <c r="U126" s="40">
        <v>85</v>
      </c>
      <c r="V126" s="40">
        <v>85</v>
      </c>
      <c r="W126" s="40">
        <v>7499.9999999999991</v>
      </c>
      <c r="X126" s="59">
        <v>0</v>
      </c>
      <c r="Y126" s="40">
        <f t="shared" si="5"/>
        <v>0</v>
      </c>
      <c r="Z126" s="33" t="s">
        <v>13</v>
      </c>
      <c r="AA126" s="44">
        <v>2016</v>
      </c>
      <c r="AB126" s="57">
        <v>9.18</v>
      </c>
      <c r="AC126" s="28"/>
      <c r="AD126" s="47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</row>
    <row r="127" spans="1:223" outlineLevel="1" x14ac:dyDescent="0.2">
      <c r="A127" s="50" t="s">
        <v>541</v>
      </c>
      <c r="B127" s="33" t="s">
        <v>9</v>
      </c>
      <c r="C127" s="50" t="s">
        <v>379</v>
      </c>
      <c r="D127" s="33" t="s">
        <v>118</v>
      </c>
      <c r="E127" s="69" t="s">
        <v>617</v>
      </c>
      <c r="F127" s="33" t="s">
        <v>380</v>
      </c>
      <c r="G127" s="44" t="s">
        <v>194</v>
      </c>
      <c r="H127" s="44">
        <v>45</v>
      </c>
      <c r="I127" s="33" t="s">
        <v>173</v>
      </c>
      <c r="J127" s="33" t="s">
        <v>14</v>
      </c>
      <c r="K127" s="33" t="s">
        <v>11</v>
      </c>
      <c r="L127" s="33" t="s">
        <v>12</v>
      </c>
      <c r="M127" s="33" t="s">
        <v>109</v>
      </c>
      <c r="N127" s="40"/>
      <c r="O127" s="40"/>
      <c r="P127" s="40"/>
      <c r="Q127" s="40"/>
      <c r="R127" s="40">
        <v>0</v>
      </c>
      <c r="S127" s="40">
        <v>130</v>
      </c>
      <c r="T127" s="40">
        <v>130</v>
      </c>
      <c r="U127" s="40">
        <v>130</v>
      </c>
      <c r="V127" s="40">
        <v>130</v>
      </c>
      <c r="W127" s="40">
        <v>524.1</v>
      </c>
      <c r="X127" s="59">
        <v>0</v>
      </c>
      <c r="Y127" s="40">
        <f t="shared" si="5"/>
        <v>0</v>
      </c>
      <c r="Z127" s="33" t="s">
        <v>13</v>
      </c>
      <c r="AA127" s="44">
        <v>2016</v>
      </c>
      <c r="AB127" s="44" t="s">
        <v>600</v>
      </c>
      <c r="AC127" s="28"/>
      <c r="AD127" s="47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</row>
    <row r="128" spans="1:223" outlineLevel="1" x14ac:dyDescent="0.2">
      <c r="A128" s="50" t="s">
        <v>542</v>
      </c>
      <c r="B128" s="33" t="s">
        <v>9</v>
      </c>
      <c r="C128" s="50" t="s">
        <v>381</v>
      </c>
      <c r="D128" s="33" t="s">
        <v>118</v>
      </c>
      <c r="E128" s="33" t="s">
        <v>382</v>
      </c>
      <c r="F128" s="33" t="s">
        <v>383</v>
      </c>
      <c r="G128" s="44" t="s">
        <v>194</v>
      </c>
      <c r="H128" s="44">
        <v>45</v>
      </c>
      <c r="I128" s="33" t="s">
        <v>173</v>
      </c>
      <c r="J128" s="33" t="s">
        <v>14</v>
      </c>
      <c r="K128" s="33" t="s">
        <v>11</v>
      </c>
      <c r="L128" s="33" t="s">
        <v>12</v>
      </c>
      <c r="M128" s="33" t="s">
        <v>109</v>
      </c>
      <c r="N128" s="40"/>
      <c r="O128" s="40"/>
      <c r="P128" s="40"/>
      <c r="Q128" s="40"/>
      <c r="R128" s="40">
        <v>254</v>
      </c>
      <c r="S128" s="40">
        <v>290</v>
      </c>
      <c r="T128" s="40">
        <v>290</v>
      </c>
      <c r="U128" s="40">
        <v>290</v>
      </c>
      <c r="V128" s="40">
        <v>290</v>
      </c>
      <c r="W128" s="40">
        <v>892.85</v>
      </c>
      <c r="X128" s="59">
        <v>0</v>
      </c>
      <c r="Y128" s="40">
        <f t="shared" si="5"/>
        <v>0</v>
      </c>
      <c r="Z128" s="33" t="s">
        <v>13</v>
      </c>
      <c r="AA128" s="44">
        <v>2016</v>
      </c>
      <c r="AB128" s="57">
        <v>9.18</v>
      </c>
      <c r="AC128" s="28"/>
      <c r="AD128" s="47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</row>
    <row r="129" spans="1:223" outlineLevel="1" x14ac:dyDescent="0.2">
      <c r="A129" s="50" t="s">
        <v>543</v>
      </c>
      <c r="B129" s="33" t="s">
        <v>9</v>
      </c>
      <c r="C129" s="50" t="s">
        <v>384</v>
      </c>
      <c r="D129" s="33" t="s">
        <v>118</v>
      </c>
      <c r="E129" s="33" t="s">
        <v>385</v>
      </c>
      <c r="F129" s="33" t="s">
        <v>386</v>
      </c>
      <c r="G129" s="44" t="s">
        <v>194</v>
      </c>
      <c r="H129" s="44">
        <v>45</v>
      </c>
      <c r="I129" s="33" t="s">
        <v>173</v>
      </c>
      <c r="J129" s="33" t="s">
        <v>14</v>
      </c>
      <c r="K129" s="33" t="s">
        <v>11</v>
      </c>
      <c r="L129" s="33" t="s">
        <v>12</v>
      </c>
      <c r="M129" s="33" t="s">
        <v>109</v>
      </c>
      <c r="N129" s="40"/>
      <c r="O129" s="40"/>
      <c r="P129" s="40"/>
      <c r="Q129" s="40"/>
      <c r="R129" s="40">
        <v>10</v>
      </c>
      <c r="S129" s="40">
        <v>40</v>
      </c>
      <c r="T129" s="40">
        <v>40</v>
      </c>
      <c r="U129" s="40">
        <v>40</v>
      </c>
      <c r="V129" s="40">
        <v>40</v>
      </c>
      <c r="W129" s="40">
        <v>312.49999999999994</v>
      </c>
      <c r="X129" s="59">
        <v>0</v>
      </c>
      <c r="Y129" s="40">
        <f t="shared" si="5"/>
        <v>0</v>
      </c>
      <c r="Z129" s="33" t="s">
        <v>13</v>
      </c>
      <c r="AA129" s="44">
        <v>2016</v>
      </c>
      <c r="AB129" s="44" t="s">
        <v>600</v>
      </c>
      <c r="AC129" s="28"/>
      <c r="AD129" s="47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</row>
    <row r="130" spans="1:223" outlineLevel="1" x14ac:dyDescent="0.2">
      <c r="A130" s="50" t="s">
        <v>544</v>
      </c>
      <c r="B130" s="33" t="s">
        <v>9</v>
      </c>
      <c r="C130" s="50" t="s">
        <v>387</v>
      </c>
      <c r="D130" s="33" t="s">
        <v>388</v>
      </c>
      <c r="E130" s="33" t="s">
        <v>389</v>
      </c>
      <c r="F130" s="33" t="s">
        <v>390</v>
      </c>
      <c r="G130" s="44" t="s">
        <v>194</v>
      </c>
      <c r="H130" s="44">
        <v>45</v>
      </c>
      <c r="I130" s="33" t="s">
        <v>173</v>
      </c>
      <c r="J130" s="33" t="s">
        <v>14</v>
      </c>
      <c r="K130" s="33" t="s">
        <v>11</v>
      </c>
      <c r="L130" s="33" t="s">
        <v>12</v>
      </c>
      <c r="M130" s="33" t="s">
        <v>109</v>
      </c>
      <c r="N130" s="40"/>
      <c r="O130" s="40"/>
      <c r="P130" s="40"/>
      <c r="Q130" s="40"/>
      <c r="R130" s="40">
        <v>24</v>
      </c>
      <c r="S130" s="40">
        <v>48</v>
      </c>
      <c r="T130" s="40">
        <v>48</v>
      </c>
      <c r="U130" s="40">
        <v>48</v>
      </c>
      <c r="V130" s="40">
        <v>48</v>
      </c>
      <c r="W130" s="40">
        <v>10928.57</v>
      </c>
      <c r="X130" s="59">
        <v>0</v>
      </c>
      <c r="Y130" s="40">
        <f t="shared" si="5"/>
        <v>0</v>
      </c>
      <c r="Z130" s="33" t="s">
        <v>13</v>
      </c>
      <c r="AA130" s="44">
        <v>2016</v>
      </c>
      <c r="AB130" s="57">
        <v>9.18</v>
      </c>
      <c r="AC130" s="28"/>
      <c r="AD130" s="47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</row>
    <row r="131" spans="1:223" outlineLevel="1" x14ac:dyDescent="0.2">
      <c r="A131" s="50" t="s">
        <v>545</v>
      </c>
      <c r="B131" s="33" t="s">
        <v>9</v>
      </c>
      <c r="C131" s="50" t="s">
        <v>391</v>
      </c>
      <c r="D131" s="33" t="s">
        <v>119</v>
      </c>
      <c r="E131" s="33" t="s">
        <v>392</v>
      </c>
      <c r="F131" s="33" t="s">
        <v>393</v>
      </c>
      <c r="G131" s="44" t="s">
        <v>194</v>
      </c>
      <c r="H131" s="44">
        <v>45</v>
      </c>
      <c r="I131" s="33" t="s">
        <v>173</v>
      </c>
      <c r="J131" s="33" t="s">
        <v>14</v>
      </c>
      <c r="K131" s="33" t="s">
        <v>11</v>
      </c>
      <c r="L131" s="33" t="s">
        <v>12</v>
      </c>
      <c r="M131" s="33" t="s">
        <v>109</v>
      </c>
      <c r="N131" s="40"/>
      <c r="O131" s="40"/>
      <c r="P131" s="40"/>
      <c r="Q131" s="40"/>
      <c r="R131" s="40">
        <v>30</v>
      </c>
      <c r="S131" s="40">
        <v>40</v>
      </c>
      <c r="T131" s="40">
        <v>40</v>
      </c>
      <c r="U131" s="40">
        <v>40</v>
      </c>
      <c r="V131" s="40">
        <v>40</v>
      </c>
      <c r="W131" s="40">
        <v>1500</v>
      </c>
      <c r="X131" s="59">
        <v>0</v>
      </c>
      <c r="Y131" s="40">
        <f t="shared" si="5"/>
        <v>0</v>
      </c>
      <c r="Z131" s="33" t="s">
        <v>13</v>
      </c>
      <c r="AA131" s="44">
        <v>2016</v>
      </c>
      <c r="AB131" s="57">
        <v>9.18</v>
      </c>
      <c r="AC131" s="28"/>
      <c r="AD131" s="47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</row>
    <row r="132" spans="1:223" outlineLevel="1" x14ac:dyDescent="0.2">
      <c r="A132" s="50" t="s">
        <v>394</v>
      </c>
      <c r="B132" s="33" t="s">
        <v>9</v>
      </c>
      <c r="C132" s="50" t="s">
        <v>391</v>
      </c>
      <c r="D132" s="33" t="s">
        <v>119</v>
      </c>
      <c r="E132" s="33" t="s">
        <v>392</v>
      </c>
      <c r="F132" s="33" t="s">
        <v>395</v>
      </c>
      <c r="G132" s="44" t="s">
        <v>194</v>
      </c>
      <c r="H132" s="44">
        <v>45</v>
      </c>
      <c r="I132" s="33" t="s">
        <v>173</v>
      </c>
      <c r="J132" s="33" t="s">
        <v>14</v>
      </c>
      <c r="K132" s="33" t="s">
        <v>11</v>
      </c>
      <c r="L132" s="33" t="s">
        <v>12</v>
      </c>
      <c r="M132" s="33" t="s">
        <v>109</v>
      </c>
      <c r="N132" s="40"/>
      <c r="O132" s="40"/>
      <c r="P132" s="40"/>
      <c r="Q132" s="40"/>
      <c r="R132" s="40">
        <v>0</v>
      </c>
      <c r="S132" s="40">
        <v>30</v>
      </c>
      <c r="T132" s="40">
        <v>30</v>
      </c>
      <c r="U132" s="40">
        <v>30</v>
      </c>
      <c r="V132" s="40">
        <v>30</v>
      </c>
      <c r="W132" s="40">
        <v>3060</v>
      </c>
      <c r="X132" s="59">
        <v>0</v>
      </c>
      <c r="Y132" s="40">
        <f t="shared" si="5"/>
        <v>0</v>
      </c>
      <c r="Z132" s="33" t="s">
        <v>13</v>
      </c>
      <c r="AA132" s="44">
        <v>2015</v>
      </c>
      <c r="AB132" s="44" t="s">
        <v>600</v>
      </c>
      <c r="AC132" s="28"/>
      <c r="AD132" s="47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</row>
    <row r="133" spans="1:223" outlineLevel="1" x14ac:dyDescent="0.2">
      <c r="A133" s="50" t="s">
        <v>546</v>
      </c>
      <c r="B133" s="33" t="s">
        <v>9</v>
      </c>
      <c r="C133" s="50" t="s">
        <v>391</v>
      </c>
      <c r="D133" s="33" t="s">
        <v>119</v>
      </c>
      <c r="E133" s="33" t="s">
        <v>392</v>
      </c>
      <c r="F133" s="33" t="s">
        <v>396</v>
      </c>
      <c r="G133" s="44" t="s">
        <v>194</v>
      </c>
      <c r="H133" s="44">
        <v>45</v>
      </c>
      <c r="I133" s="33" t="s">
        <v>173</v>
      </c>
      <c r="J133" s="33" t="s">
        <v>14</v>
      </c>
      <c r="K133" s="33" t="s">
        <v>11</v>
      </c>
      <c r="L133" s="33" t="s">
        <v>12</v>
      </c>
      <c r="M133" s="33" t="s">
        <v>109</v>
      </c>
      <c r="N133" s="40"/>
      <c r="O133" s="40"/>
      <c r="P133" s="40"/>
      <c r="Q133" s="40"/>
      <c r="R133" s="40">
        <v>0</v>
      </c>
      <c r="S133" s="40">
        <v>40</v>
      </c>
      <c r="T133" s="40">
        <v>40</v>
      </c>
      <c r="U133" s="40">
        <v>40</v>
      </c>
      <c r="V133" s="40">
        <v>40</v>
      </c>
      <c r="W133" s="40">
        <v>2880</v>
      </c>
      <c r="X133" s="59">
        <v>0</v>
      </c>
      <c r="Y133" s="40">
        <f t="shared" si="5"/>
        <v>0</v>
      </c>
      <c r="Z133" s="33" t="s">
        <v>13</v>
      </c>
      <c r="AA133" s="44">
        <v>2016</v>
      </c>
      <c r="AB133" s="44" t="s">
        <v>600</v>
      </c>
      <c r="AC133" s="28"/>
      <c r="AD133" s="47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</row>
    <row r="134" spans="1:223" outlineLevel="1" x14ac:dyDescent="0.2">
      <c r="A134" s="50" t="s">
        <v>397</v>
      </c>
      <c r="B134" s="33" t="s">
        <v>9</v>
      </c>
      <c r="C134" s="50" t="s">
        <v>391</v>
      </c>
      <c r="D134" s="33" t="s">
        <v>119</v>
      </c>
      <c r="E134" s="33" t="s">
        <v>392</v>
      </c>
      <c r="F134" s="33" t="s">
        <v>398</v>
      </c>
      <c r="G134" s="44" t="s">
        <v>194</v>
      </c>
      <c r="H134" s="44">
        <v>45</v>
      </c>
      <c r="I134" s="33" t="s">
        <v>173</v>
      </c>
      <c r="J134" s="33" t="s">
        <v>14</v>
      </c>
      <c r="K134" s="33" t="s">
        <v>11</v>
      </c>
      <c r="L134" s="33" t="s">
        <v>12</v>
      </c>
      <c r="M134" s="33" t="s">
        <v>109</v>
      </c>
      <c r="N134" s="40"/>
      <c r="O134" s="40"/>
      <c r="P134" s="40"/>
      <c r="Q134" s="40"/>
      <c r="R134" s="40">
        <v>0</v>
      </c>
      <c r="S134" s="40">
        <v>40</v>
      </c>
      <c r="T134" s="40">
        <v>40</v>
      </c>
      <c r="U134" s="40">
        <v>40</v>
      </c>
      <c r="V134" s="40">
        <v>40</v>
      </c>
      <c r="W134" s="40">
        <v>560</v>
      </c>
      <c r="X134" s="59">
        <v>0</v>
      </c>
      <c r="Y134" s="40">
        <f t="shared" si="5"/>
        <v>0</v>
      </c>
      <c r="Z134" s="33" t="s">
        <v>13</v>
      </c>
      <c r="AA134" s="44">
        <v>2015</v>
      </c>
      <c r="AB134" s="44" t="s">
        <v>600</v>
      </c>
      <c r="AC134" s="28"/>
      <c r="AD134" s="47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</row>
    <row r="135" spans="1:223" outlineLevel="1" x14ac:dyDescent="0.2">
      <c r="A135" s="50" t="s">
        <v>399</v>
      </c>
      <c r="B135" s="33" t="s">
        <v>9</v>
      </c>
      <c r="C135" s="50" t="s">
        <v>65</v>
      </c>
      <c r="D135" s="33" t="s">
        <v>66</v>
      </c>
      <c r="E135" s="33" t="s">
        <v>66</v>
      </c>
      <c r="F135" s="33" t="s">
        <v>400</v>
      </c>
      <c r="G135" s="44" t="s">
        <v>194</v>
      </c>
      <c r="H135" s="44">
        <v>45</v>
      </c>
      <c r="I135" s="33" t="s">
        <v>173</v>
      </c>
      <c r="J135" s="33" t="s">
        <v>14</v>
      </c>
      <c r="K135" s="33" t="s">
        <v>11</v>
      </c>
      <c r="L135" s="33" t="s">
        <v>12</v>
      </c>
      <c r="M135" s="33" t="s">
        <v>109</v>
      </c>
      <c r="N135" s="40"/>
      <c r="O135" s="40"/>
      <c r="P135" s="40"/>
      <c r="Q135" s="40"/>
      <c r="R135" s="40">
        <v>6</v>
      </c>
      <c r="S135" s="40">
        <v>6</v>
      </c>
      <c r="T135" s="40">
        <v>6</v>
      </c>
      <c r="U135" s="40">
        <v>6</v>
      </c>
      <c r="V135" s="40">
        <v>6</v>
      </c>
      <c r="W135" s="40">
        <v>48327.67</v>
      </c>
      <c r="X135" s="59">
        <v>0</v>
      </c>
      <c r="Y135" s="40">
        <f t="shared" si="5"/>
        <v>0</v>
      </c>
      <c r="Z135" s="33" t="s">
        <v>13</v>
      </c>
      <c r="AA135" s="44">
        <v>2015</v>
      </c>
      <c r="AB135" s="44" t="s">
        <v>600</v>
      </c>
      <c r="AC135" s="28"/>
      <c r="AD135" s="47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</row>
    <row r="136" spans="1:223" outlineLevel="1" x14ac:dyDescent="0.2">
      <c r="A136" s="50" t="s">
        <v>401</v>
      </c>
      <c r="B136" s="33" t="s">
        <v>9</v>
      </c>
      <c r="C136" s="50" t="s">
        <v>65</v>
      </c>
      <c r="D136" s="33" t="s">
        <v>66</v>
      </c>
      <c r="E136" s="33" t="s">
        <v>66</v>
      </c>
      <c r="F136" s="33" t="s">
        <v>120</v>
      </c>
      <c r="G136" s="44" t="s">
        <v>194</v>
      </c>
      <c r="H136" s="44">
        <v>45</v>
      </c>
      <c r="I136" s="33" t="s">
        <v>173</v>
      </c>
      <c r="J136" s="33" t="s">
        <v>14</v>
      </c>
      <c r="K136" s="33" t="s">
        <v>11</v>
      </c>
      <c r="L136" s="33" t="s">
        <v>12</v>
      </c>
      <c r="M136" s="33" t="s">
        <v>109</v>
      </c>
      <c r="N136" s="40"/>
      <c r="O136" s="40"/>
      <c r="P136" s="40"/>
      <c r="Q136" s="40"/>
      <c r="R136" s="40">
        <v>0</v>
      </c>
      <c r="S136" s="40">
        <v>6</v>
      </c>
      <c r="T136" s="40">
        <v>6</v>
      </c>
      <c r="U136" s="40">
        <v>6</v>
      </c>
      <c r="V136" s="40">
        <v>6</v>
      </c>
      <c r="W136" s="40">
        <v>39499.43</v>
      </c>
      <c r="X136" s="59">
        <v>0</v>
      </c>
      <c r="Y136" s="40">
        <f t="shared" si="5"/>
        <v>0</v>
      </c>
      <c r="Z136" s="33" t="s">
        <v>13</v>
      </c>
      <c r="AA136" s="44">
        <v>2015</v>
      </c>
      <c r="AB136" s="44" t="s">
        <v>600</v>
      </c>
      <c r="AC136" s="28"/>
      <c r="AD136" s="47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</row>
    <row r="137" spans="1:223" outlineLevel="1" x14ac:dyDescent="0.2">
      <c r="A137" s="50" t="s">
        <v>402</v>
      </c>
      <c r="B137" s="33" t="s">
        <v>9</v>
      </c>
      <c r="C137" s="50" t="s">
        <v>65</v>
      </c>
      <c r="D137" s="33" t="s">
        <v>66</v>
      </c>
      <c r="E137" s="33" t="s">
        <v>66</v>
      </c>
      <c r="F137" s="33" t="s">
        <v>121</v>
      </c>
      <c r="G137" s="44" t="s">
        <v>194</v>
      </c>
      <c r="H137" s="44">
        <v>45</v>
      </c>
      <c r="I137" s="33" t="s">
        <v>173</v>
      </c>
      <c r="J137" s="33" t="s">
        <v>14</v>
      </c>
      <c r="K137" s="33" t="s">
        <v>11</v>
      </c>
      <c r="L137" s="33" t="s">
        <v>12</v>
      </c>
      <c r="M137" s="33" t="s">
        <v>109</v>
      </c>
      <c r="N137" s="40"/>
      <c r="O137" s="40"/>
      <c r="P137" s="40"/>
      <c r="Q137" s="40"/>
      <c r="R137" s="40">
        <v>66</v>
      </c>
      <c r="S137" s="40">
        <v>66</v>
      </c>
      <c r="T137" s="40">
        <v>66</v>
      </c>
      <c r="U137" s="40">
        <v>60</v>
      </c>
      <c r="V137" s="40">
        <v>60</v>
      </c>
      <c r="W137" s="40">
        <v>656.24999999999989</v>
      </c>
      <c r="X137" s="59">
        <v>0</v>
      </c>
      <c r="Y137" s="40">
        <f t="shared" si="5"/>
        <v>0</v>
      </c>
      <c r="Z137" s="33" t="s">
        <v>13</v>
      </c>
      <c r="AA137" s="44">
        <v>2015</v>
      </c>
      <c r="AB137" s="44" t="s">
        <v>600</v>
      </c>
      <c r="AC137" s="28"/>
      <c r="AD137" s="47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</row>
    <row r="138" spans="1:223" outlineLevel="1" x14ac:dyDescent="0.2">
      <c r="A138" s="50" t="s">
        <v>403</v>
      </c>
      <c r="B138" s="33" t="s">
        <v>9</v>
      </c>
      <c r="C138" s="50" t="s">
        <v>65</v>
      </c>
      <c r="D138" s="33" t="s">
        <v>66</v>
      </c>
      <c r="E138" s="33" t="s">
        <v>66</v>
      </c>
      <c r="F138" s="33" t="s">
        <v>406</v>
      </c>
      <c r="G138" s="44" t="s">
        <v>194</v>
      </c>
      <c r="H138" s="44">
        <v>45</v>
      </c>
      <c r="I138" s="33" t="s">
        <v>173</v>
      </c>
      <c r="J138" s="33" t="s">
        <v>14</v>
      </c>
      <c r="K138" s="33" t="s">
        <v>11</v>
      </c>
      <c r="L138" s="33" t="s">
        <v>12</v>
      </c>
      <c r="M138" s="33" t="s">
        <v>109</v>
      </c>
      <c r="N138" s="40"/>
      <c r="O138" s="40"/>
      <c r="P138" s="40"/>
      <c r="Q138" s="40"/>
      <c r="R138" s="40">
        <v>0</v>
      </c>
      <c r="S138" s="40">
        <v>12</v>
      </c>
      <c r="T138" s="40">
        <v>12</v>
      </c>
      <c r="U138" s="40">
        <v>80</v>
      </c>
      <c r="V138" s="40">
        <v>80</v>
      </c>
      <c r="W138" s="40">
        <v>463.99999999999989</v>
      </c>
      <c r="X138" s="59">
        <v>0</v>
      </c>
      <c r="Y138" s="40">
        <f t="shared" si="5"/>
        <v>0</v>
      </c>
      <c r="Z138" s="33" t="s">
        <v>13</v>
      </c>
      <c r="AA138" s="44">
        <v>2015</v>
      </c>
      <c r="AB138" s="44" t="s">
        <v>600</v>
      </c>
      <c r="AC138" s="28"/>
      <c r="AD138" s="47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</row>
    <row r="139" spans="1:223" outlineLevel="1" x14ac:dyDescent="0.2">
      <c r="A139" s="58" t="s">
        <v>582</v>
      </c>
      <c r="B139" s="56" t="s">
        <v>9</v>
      </c>
      <c r="C139" s="58" t="s">
        <v>583</v>
      </c>
      <c r="D139" s="56" t="s">
        <v>122</v>
      </c>
      <c r="E139" s="56" t="s">
        <v>584</v>
      </c>
      <c r="F139" s="56" t="s">
        <v>407</v>
      </c>
      <c r="G139" s="57" t="s">
        <v>158</v>
      </c>
      <c r="H139" s="57">
        <v>45</v>
      </c>
      <c r="I139" s="56" t="s">
        <v>511</v>
      </c>
      <c r="J139" s="56" t="s">
        <v>14</v>
      </c>
      <c r="K139" s="56" t="s">
        <v>11</v>
      </c>
      <c r="L139" s="56" t="s">
        <v>12</v>
      </c>
      <c r="M139" s="56" t="s">
        <v>77</v>
      </c>
      <c r="N139" s="59"/>
      <c r="O139" s="59"/>
      <c r="P139" s="59"/>
      <c r="Q139" s="59"/>
      <c r="R139" s="59">
        <v>1261.8399999999999</v>
      </c>
      <c r="S139" s="59">
        <v>1700</v>
      </c>
      <c r="T139" s="59">
        <v>1700</v>
      </c>
      <c r="U139" s="59">
        <v>1700</v>
      </c>
      <c r="V139" s="59">
        <v>1700</v>
      </c>
      <c r="W139" s="59">
        <v>3011.2053571428569</v>
      </c>
      <c r="X139" s="59">
        <v>0</v>
      </c>
      <c r="Y139" s="59">
        <f t="shared" si="5"/>
        <v>0</v>
      </c>
      <c r="Z139" s="56" t="s">
        <v>13</v>
      </c>
      <c r="AA139" s="57">
        <v>2016</v>
      </c>
      <c r="AB139" s="57" t="s">
        <v>603</v>
      </c>
      <c r="AC139" s="28"/>
      <c r="AD139" s="47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</row>
    <row r="140" spans="1:223" outlineLevel="1" x14ac:dyDescent="0.2">
      <c r="A140" s="50" t="s">
        <v>404</v>
      </c>
      <c r="B140" s="33" t="s">
        <v>9</v>
      </c>
      <c r="C140" s="50" t="s">
        <v>123</v>
      </c>
      <c r="D140" s="33" t="s">
        <v>124</v>
      </c>
      <c r="E140" s="33" t="s">
        <v>125</v>
      </c>
      <c r="F140" s="33" t="s">
        <v>408</v>
      </c>
      <c r="G140" s="44" t="s">
        <v>194</v>
      </c>
      <c r="H140" s="44">
        <v>45</v>
      </c>
      <c r="I140" s="33" t="s">
        <v>173</v>
      </c>
      <c r="J140" s="33" t="s">
        <v>14</v>
      </c>
      <c r="K140" s="33" t="s">
        <v>11</v>
      </c>
      <c r="L140" s="33" t="s">
        <v>12</v>
      </c>
      <c r="M140" s="33" t="s">
        <v>102</v>
      </c>
      <c r="N140" s="40"/>
      <c r="O140" s="40"/>
      <c r="P140" s="40"/>
      <c r="Q140" s="40"/>
      <c r="R140" s="40">
        <v>30</v>
      </c>
      <c r="S140" s="40">
        <v>30</v>
      </c>
      <c r="T140" s="40">
        <v>30</v>
      </c>
      <c r="U140" s="40">
        <v>30</v>
      </c>
      <c r="V140" s="40">
        <v>30</v>
      </c>
      <c r="W140" s="40">
        <v>7857.14</v>
      </c>
      <c r="X140" s="59">
        <v>0</v>
      </c>
      <c r="Y140" s="40">
        <f t="shared" si="5"/>
        <v>0</v>
      </c>
      <c r="Z140" s="33" t="s">
        <v>13</v>
      </c>
      <c r="AA140" s="44">
        <v>2015</v>
      </c>
      <c r="AB140" s="57" t="s">
        <v>607</v>
      </c>
      <c r="AC140" s="28"/>
      <c r="AD140" s="47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</row>
    <row r="141" spans="1:223" outlineLevel="1" x14ac:dyDescent="0.2">
      <c r="A141" s="50" t="s">
        <v>405</v>
      </c>
      <c r="B141" s="33" t="s">
        <v>9</v>
      </c>
      <c r="C141" s="50" t="s">
        <v>126</v>
      </c>
      <c r="D141" s="33" t="s">
        <v>127</v>
      </c>
      <c r="E141" s="33" t="s">
        <v>128</v>
      </c>
      <c r="F141" s="33" t="s">
        <v>409</v>
      </c>
      <c r="G141" s="44" t="s">
        <v>194</v>
      </c>
      <c r="H141" s="44">
        <v>45</v>
      </c>
      <c r="I141" s="33" t="s">
        <v>173</v>
      </c>
      <c r="J141" s="33" t="s">
        <v>14</v>
      </c>
      <c r="K141" s="33" t="s">
        <v>11</v>
      </c>
      <c r="L141" s="33" t="s">
        <v>12</v>
      </c>
      <c r="M141" s="33" t="s">
        <v>102</v>
      </c>
      <c r="N141" s="40"/>
      <c r="O141" s="40"/>
      <c r="P141" s="40"/>
      <c r="Q141" s="40"/>
      <c r="R141" s="40">
        <v>0</v>
      </c>
      <c r="S141" s="40">
        <v>200</v>
      </c>
      <c r="T141" s="40">
        <v>200</v>
      </c>
      <c r="U141" s="40">
        <v>200</v>
      </c>
      <c r="V141" s="40">
        <v>200</v>
      </c>
      <c r="W141" s="40">
        <v>330</v>
      </c>
      <c r="X141" s="59">
        <v>0</v>
      </c>
      <c r="Y141" s="40">
        <f t="shared" si="5"/>
        <v>0</v>
      </c>
      <c r="Z141" s="33" t="s">
        <v>13</v>
      </c>
      <c r="AA141" s="44">
        <v>2015</v>
      </c>
      <c r="AB141" s="44" t="s">
        <v>600</v>
      </c>
      <c r="AC141" s="28"/>
      <c r="AD141" s="47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</row>
    <row r="142" spans="1:223" outlineLevel="1" x14ac:dyDescent="0.2">
      <c r="A142" s="58" t="s">
        <v>585</v>
      </c>
      <c r="B142" s="56" t="s">
        <v>9</v>
      </c>
      <c r="C142" s="58" t="s">
        <v>335</v>
      </c>
      <c r="D142" s="56" t="s">
        <v>112</v>
      </c>
      <c r="E142" s="56" t="s">
        <v>336</v>
      </c>
      <c r="F142" s="56" t="s">
        <v>411</v>
      </c>
      <c r="G142" s="57" t="s">
        <v>158</v>
      </c>
      <c r="H142" s="57">
        <v>45</v>
      </c>
      <c r="I142" s="56" t="s">
        <v>511</v>
      </c>
      <c r="J142" s="56" t="s">
        <v>14</v>
      </c>
      <c r="K142" s="56" t="s">
        <v>11</v>
      </c>
      <c r="L142" s="56" t="s">
        <v>12</v>
      </c>
      <c r="M142" s="56" t="s">
        <v>102</v>
      </c>
      <c r="N142" s="59"/>
      <c r="O142" s="59"/>
      <c r="P142" s="59"/>
      <c r="Q142" s="59"/>
      <c r="R142" s="59">
        <v>6000</v>
      </c>
      <c r="S142" s="59">
        <v>2275</v>
      </c>
      <c r="T142" s="59">
        <v>2275</v>
      </c>
      <c r="U142" s="59">
        <v>2275</v>
      </c>
      <c r="V142" s="59">
        <v>2275</v>
      </c>
      <c r="W142" s="59">
        <v>300</v>
      </c>
      <c r="X142" s="59">
        <v>0</v>
      </c>
      <c r="Y142" s="59">
        <f t="shared" si="5"/>
        <v>0</v>
      </c>
      <c r="Z142" s="56" t="s">
        <v>13</v>
      </c>
      <c r="AA142" s="57">
        <v>2016</v>
      </c>
      <c r="AB142" s="57">
        <v>9.18</v>
      </c>
      <c r="AC142" s="28"/>
      <c r="AD142" s="47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</row>
    <row r="143" spans="1:223" outlineLevel="1" x14ac:dyDescent="0.2">
      <c r="A143" s="50" t="s">
        <v>410</v>
      </c>
      <c r="B143" s="33" t="s">
        <v>9</v>
      </c>
      <c r="C143" s="50" t="s">
        <v>335</v>
      </c>
      <c r="D143" s="33" t="s">
        <v>112</v>
      </c>
      <c r="E143" s="33" t="s">
        <v>336</v>
      </c>
      <c r="F143" s="33" t="s">
        <v>412</v>
      </c>
      <c r="G143" s="44" t="s">
        <v>157</v>
      </c>
      <c r="H143" s="44">
        <v>45</v>
      </c>
      <c r="I143" s="33" t="s">
        <v>173</v>
      </c>
      <c r="J143" s="33" t="s">
        <v>14</v>
      </c>
      <c r="K143" s="33" t="s">
        <v>11</v>
      </c>
      <c r="L143" s="33" t="s">
        <v>12</v>
      </c>
      <c r="M143" s="33" t="s">
        <v>102</v>
      </c>
      <c r="N143" s="40"/>
      <c r="O143" s="40"/>
      <c r="P143" s="40"/>
      <c r="Q143" s="40"/>
      <c r="R143" s="40">
        <v>100</v>
      </c>
      <c r="S143" s="40">
        <v>100</v>
      </c>
      <c r="T143" s="40">
        <v>100</v>
      </c>
      <c r="U143" s="40">
        <v>100</v>
      </c>
      <c r="V143" s="40">
        <v>100</v>
      </c>
      <c r="W143" s="40">
        <v>15605.499999999998</v>
      </c>
      <c r="X143" s="59">
        <v>0</v>
      </c>
      <c r="Y143" s="40">
        <f t="shared" si="5"/>
        <v>0</v>
      </c>
      <c r="Z143" s="33" t="s">
        <v>13</v>
      </c>
      <c r="AA143" s="44">
        <v>2016</v>
      </c>
      <c r="AB143" s="44" t="s">
        <v>600</v>
      </c>
      <c r="AC143" s="28"/>
      <c r="AD143" s="47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</row>
    <row r="144" spans="1:223" outlineLevel="1" x14ac:dyDescent="0.2">
      <c r="A144" s="50" t="s">
        <v>547</v>
      </c>
      <c r="B144" s="33" t="s">
        <v>9</v>
      </c>
      <c r="C144" s="50" t="s">
        <v>335</v>
      </c>
      <c r="D144" s="33" t="s">
        <v>112</v>
      </c>
      <c r="E144" s="33" t="s">
        <v>336</v>
      </c>
      <c r="F144" s="33" t="s">
        <v>413</v>
      </c>
      <c r="G144" s="44" t="s">
        <v>158</v>
      </c>
      <c r="H144" s="44">
        <v>45</v>
      </c>
      <c r="I144" s="33" t="s">
        <v>511</v>
      </c>
      <c r="J144" s="33" t="s">
        <v>14</v>
      </c>
      <c r="K144" s="33" t="s">
        <v>11</v>
      </c>
      <c r="L144" s="33" t="s">
        <v>12</v>
      </c>
      <c r="M144" s="33" t="s">
        <v>102</v>
      </c>
      <c r="N144" s="40"/>
      <c r="O144" s="40"/>
      <c r="P144" s="40"/>
      <c r="Q144" s="40"/>
      <c r="R144" s="40">
        <v>160</v>
      </c>
      <c r="S144" s="40">
        <v>300</v>
      </c>
      <c r="T144" s="40">
        <v>300</v>
      </c>
      <c r="U144" s="40">
        <v>300</v>
      </c>
      <c r="V144" s="40">
        <v>300</v>
      </c>
      <c r="W144" s="40">
        <v>3721.5000000000005</v>
      </c>
      <c r="X144" s="59">
        <v>0</v>
      </c>
      <c r="Y144" s="40">
        <f t="shared" si="5"/>
        <v>0</v>
      </c>
      <c r="Z144" s="33" t="s">
        <v>13</v>
      </c>
      <c r="AA144" s="44">
        <v>2016</v>
      </c>
      <c r="AB144" s="44" t="s">
        <v>600</v>
      </c>
      <c r="AC144" s="28"/>
      <c r="AD144" s="47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</row>
    <row r="145" spans="1:223" outlineLevel="1" x14ac:dyDescent="0.2">
      <c r="A145" s="50" t="s">
        <v>548</v>
      </c>
      <c r="B145" s="33" t="s">
        <v>9</v>
      </c>
      <c r="C145" s="50" t="s">
        <v>65</v>
      </c>
      <c r="D145" s="33" t="s">
        <v>66</v>
      </c>
      <c r="E145" s="33" t="s">
        <v>66</v>
      </c>
      <c r="F145" s="33" t="s">
        <v>414</v>
      </c>
      <c r="G145" s="44" t="s">
        <v>194</v>
      </c>
      <c r="H145" s="44">
        <v>45</v>
      </c>
      <c r="I145" s="33" t="s">
        <v>173</v>
      </c>
      <c r="J145" s="33" t="s">
        <v>14</v>
      </c>
      <c r="K145" s="33" t="s">
        <v>11</v>
      </c>
      <c r="L145" s="33" t="s">
        <v>12</v>
      </c>
      <c r="M145" s="33" t="s">
        <v>109</v>
      </c>
      <c r="N145" s="40"/>
      <c r="O145" s="40"/>
      <c r="P145" s="40"/>
      <c r="Q145" s="40"/>
      <c r="R145" s="40">
        <v>0</v>
      </c>
      <c r="S145" s="40">
        <v>50</v>
      </c>
      <c r="T145" s="40">
        <v>50</v>
      </c>
      <c r="U145" s="40">
        <v>50</v>
      </c>
      <c r="V145" s="40">
        <v>50</v>
      </c>
      <c r="W145" s="40">
        <v>2048.66</v>
      </c>
      <c r="X145" s="59">
        <v>0</v>
      </c>
      <c r="Y145" s="40">
        <f t="shared" si="5"/>
        <v>0</v>
      </c>
      <c r="Z145" s="33" t="s">
        <v>13</v>
      </c>
      <c r="AA145" s="44">
        <v>2015</v>
      </c>
      <c r="AB145" s="44" t="s">
        <v>600</v>
      </c>
      <c r="AC145" s="28"/>
      <c r="AD145" s="47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</row>
    <row r="146" spans="1:223" outlineLevel="1" x14ac:dyDescent="0.2">
      <c r="A146" s="50" t="s">
        <v>415</v>
      </c>
      <c r="B146" s="33" t="s">
        <v>9</v>
      </c>
      <c r="C146" s="50" t="s">
        <v>354</v>
      </c>
      <c r="D146" s="33" t="s">
        <v>355</v>
      </c>
      <c r="E146" s="33" t="s">
        <v>356</v>
      </c>
      <c r="F146" s="33" t="s">
        <v>419</v>
      </c>
      <c r="G146" s="44" t="s">
        <v>194</v>
      </c>
      <c r="H146" s="44">
        <v>45</v>
      </c>
      <c r="I146" s="33" t="s">
        <v>173</v>
      </c>
      <c r="J146" s="33" t="s">
        <v>14</v>
      </c>
      <c r="K146" s="33" t="s">
        <v>11</v>
      </c>
      <c r="L146" s="33" t="s">
        <v>12</v>
      </c>
      <c r="M146" s="33" t="s">
        <v>109</v>
      </c>
      <c r="N146" s="40"/>
      <c r="O146" s="40"/>
      <c r="P146" s="40"/>
      <c r="Q146" s="40"/>
      <c r="R146" s="40">
        <v>8</v>
      </c>
      <c r="S146" s="40">
        <v>8</v>
      </c>
      <c r="T146" s="40">
        <v>8</v>
      </c>
      <c r="U146" s="40">
        <v>51</v>
      </c>
      <c r="V146" s="40">
        <v>51</v>
      </c>
      <c r="W146" s="40">
        <v>22874.999999999996</v>
      </c>
      <c r="X146" s="59">
        <v>0</v>
      </c>
      <c r="Y146" s="40">
        <f t="shared" si="5"/>
        <v>0</v>
      </c>
      <c r="Z146" s="33" t="s">
        <v>13</v>
      </c>
      <c r="AA146" s="44">
        <v>2016</v>
      </c>
      <c r="AB146" s="44" t="s">
        <v>600</v>
      </c>
      <c r="AC146" s="28"/>
      <c r="AD146" s="47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</row>
    <row r="147" spans="1:223" outlineLevel="1" x14ac:dyDescent="0.2">
      <c r="A147" s="50" t="s">
        <v>416</v>
      </c>
      <c r="B147" s="33" t="s">
        <v>9</v>
      </c>
      <c r="C147" s="50" t="s">
        <v>417</v>
      </c>
      <c r="D147" s="33" t="s">
        <v>388</v>
      </c>
      <c r="E147" s="33" t="s">
        <v>418</v>
      </c>
      <c r="F147" s="33" t="s">
        <v>420</v>
      </c>
      <c r="G147" s="44" t="s">
        <v>194</v>
      </c>
      <c r="H147" s="44">
        <v>45</v>
      </c>
      <c r="I147" s="33" t="s">
        <v>173</v>
      </c>
      <c r="J147" s="33" t="s">
        <v>14</v>
      </c>
      <c r="K147" s="33" t="s">
        <v>11</v>
      </c>
      <c r="L147" s="33" t="s">
        <v>12</v>
      </c>
      <c r="M147" s="33" t="s">
        <v>109</v>
      </c>
      <c r="N147" s="40"/>
      <c r="O147" s="40"/>
      <c r="P147" s="40"/>
      <c r="Q147" s="40"/>
      <c r="R147" s="40">
        <v>63</v>
      </c>
      <c r="S147" s="40">
        <v>63</v>
      </c>
      <c r="T147" s="40">
        <v>63</v>
      </c>
      <c r="U147" s="40">
        <v>60</v>
      </c>
      <c r="V147" s="40">
        <v>60</v>
      </c>
      <c r="W147" s="40">
        <v>477.67</v>
      </c>
      <c r="X147" s="59">
        <v>0</v>
      </c>
      <c r="Y147" s="40">
        <f t="shared" si="5"/>
        <v>0</v>
      </c>
      <c r="Z147" s="33" t="s">
        <v>13</v>
      </c>
      <c r="AA147" s="44">
        <v>2016</v>
      </c>
      <c r="AB147" s="44" t="s">
        <v>600</v>
      </c>
      <c r="AC147" s="28"/>
      <c r="AD147" s="47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</row>
    <row r="148" spans="1:223" outlineLevel="1" x14ac:dyDescent="0.2">
      <c r="A148" s="50" t="s">
        <v>421</v>
      </c>
      <c r="B148" s="33" t="s">
        <v>9</v>
      </c>
      <c r="C148" s="50" t="s">
        <v>65</v>
      </c>
      <c r="D148" s="33" t="s">
        <v>66</v>
      </c>
      <c r="E148" s="33" t="s">
        <v>66</v>
      </c>
      <c r="F148" s="33" t="s">
        <v>423</v>
      </c>
      <c r="G148" s="44" t="s">
        <v>194</v>
      </c>
      <c r="H148" s="44">
        <v>45</v>
      </c>
      <c r="I148" s="33" t="s">
        <v>173</v>
      </c>
      <c r="J148" s="33" t="s">
        <v>14</v>
      </c>
      <c r="K148" s="33" t="s">
        <v>11</v>
      </c>
      <c r="L148" s="33" t="s">
        <v>12</v>
      </c>
      <c r="M148" s="33" t="s">
        <v>109</v>
      </c>
      <c r="N148" s="40"/>
      <c r="O148" s="40"/>
      <c r="P148" s="40"/>
      <c r="Q148" s="40"/>
      <c r="R148" s="40">
        <v>6</v>
      </c>
      <c r="S148" s="40">
        <v>6</v>
      </c>
      <c r="T148" s="40">
        <v>6</v>
      </c>
      <c r="U148" s="40">
        <v>6</v>
      </c>
      <c r="V148" s="40">
        <v>6</v>
      </c>
      <c r="W148" s="40">
        <v>15651.78</v>
      </c>
      <c r="X148" s="59">
        <v>0</v>
      </c>
      <c r="Y148" s="40">
        <f t="shared" si="5"/>
        <v>0</v>
      </c>
      <c r="Z148" s="33" t="s">
        <v>13</v>
      </c>
      <c r="AA148" s="44">
        <v>2015</v>
      </c>
      <c r="AB148" s="44" t="s">
        <v>600</v>
      </c>
      <c r="AC148" s="28"/>
      <c r="AD148" s="47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</row>
    <row r="149" spans="1:223" outlineLevel="1" x14ac:dyDescent="0.2">
      <c r="A149" s="50" t="s">
        <v>422</v>
      </c>
      <c r="B149" s="33" t="s">
        <v>9</v>
      </c>
      <c r="C149" s="50" t="s">
        <v>65</v>
      </c>
      <c r="D149" s="33" t="s">
        <v>66</v>
      </c>
      <c r="E149" s="33" t="s">
        <v>66</v>
      </c>
      <c r="F149" s="33" t="s">
        <v>424</v>
      </c>
      <c r="G149" s="44" t="s">
        <v>194</v>
      </c>
      <c r="H149" s="44">
        <v>45</v>
      </c>
      <c r="I149" s="33" t="s">
        <v>173</v>
      </c>
      <c r="J149" s="33" t="s">
        <v>14</v>
      </c>
      <c r="K149" s="33" t="s">
        <v>11</v>
      </c>
      <c r="L149" s="33" t="s">
        <v>12</v>
      </c>
      <c r="M149" s="33" t="s">
        <v>109</v>
      </c>
      <c r="N149" s="40"/>
      <c r="O149" s="40"/>
      <c r="P149" s="40"/>
      <c r="Q149" s="40"/>
      <c r="R149" s="40">
        <v>6</v>
      </c>
      <c r="S149" s="40">
        <v>6</v>
      </c>
      <c r="T149" s="40">
        <v>6</v>
      </c>
      <c r="U149" s="40">
        <v>6</v>
      </c>
      <c r="V149" s="40">
        <v>6</v>
      </c>
      <c r="W149" s="40">
        <v>2825.62</v>
      </c>
      <c r="X149" s="59">
        <v>0</v>
      </c>
      <c r="Y149" s="40">
        <f t="shared" si="5"/>
        <v>0</v>
      </c>
      <c r="Z149" s="33" t="s">
        <v>13</v>
      </c>
      <c r="AA149" s="44">
        <v>2015</v>
      </c>
      <c r="AB149" s="44" t="s">
        <v>600</v>
      </c>
      <c r="AC149" s="28"/>
      <c r="AD149" s="47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</row>
    <row r="150" spans="1:223" outlineLevel="1" x14ac:dyDescent="0.2">
      <c r="A150" s="50" t="s">
        <v>425</v>
      </c>
      <c r="B150" s="33" t="s">
        <v>9</v>
      </c>
      <c r="C150" s="50" t="s">
        <v>65</v>
      </c>
      <c r="D150" s="33" t="s">
        <v>66</v>
      </c>
      <c r="E150" s="33" t="s">
        <v>66</v>
      </c>
      <c r="F150" s="33" t="s">
        <v>427</v>
      </c>
      <c r="G150" s="44" t="s">
        <v>194</v>
      </c>
      <c r="H150" s="44">
        <v>45</v>
      </c>
      <c r="I150" s="33" t="s">
        <v>173</v>
      </c>
      <c r="J150" s="33" t="s">
        <v>14</v>
      </c>
      <c r="K150" s="33" t="s">
        <v>11</v>
      </c>
      <c r="L150" s="33" t="s">
        <v>12</v>
      </c>
      <c r="M150" s="33" t="s">
        <v>109</v>
      </c>
      <c r="N150" s="40"/>
      <c r="O150" s="40"/>
      <c r="P150" s="40"/>
      <c r="Q150" s="40"/>
      <c r="R150" s="40">
        <v>12</v>
      </c>
      <c r="S150" s="40">
        <v>27</v>
      </c>
      <c r="T150" s="40">
        <v>27</v>
      </c>
      <c r="U150" s="40">
        <v>30</v>
      </c>
      <c r="V150" s="40">
        <v>30</v>
      </c>
      <c r="W150" s="40">
        <v>9617.14</v>
      </c>
      <c r="X150" s="59">
        <v>0</v>
      </c>
      <c r="Y150" s="40">
        <f t="shared" si="5"/>
        <v>0</v>
      </c>
      <c r="Z150" s="33" t="s">
        <v>13</v>
      </c>
      <c r="AA150" s="44">
        <v>2015</v>
      </c>
      <c r="AB150" s="44" t="s">
        <v>600</v>
      </c>
      <c r="AC150" s="28"/>
      <c r="AD150" s="47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</row>
    <row r="151" spans="1:223" outlineLevel="1" x14ac:dyDescent="0.2">
      <c r="A151" s="50" t="s">
        <v>426</v>
      </c>
      <c r="B151" s="33" t="s">
        <v>9</v>
      </c>
      <c r="C151" s="50" t="s">
        <v>70</v>
      </c>
      <c r="D151" s="33" t="s">
        <v>71</v>
      </c>
      <c r="E151" s="33" t="s">
        <v>72</v>
      </c>
      <c r="F151" s="33" t="s">
        <v>428</v>
      </c>
      <c r="G151" s="44" t="s">
        <v>194</v>
      </c>
      <c r="H151" s="44">
        <v>45</v>
      </c>
      <c r="I151" s="33" t="s">
        <v>173</v>
      </c>
      <c r="J151" s="33" t="s">
        <v>14</v>
      </c>
      <c r="K151" s="33" t="s">
        <v>11</v>
      </c>
      <c r="L151" s="33" t="s">
        <v>12</v>
      </c>
      <c r="M151" s="33" t="s">
        <v>109</v>
      </c>
      <c r="N151" s="40"/>
      <c r="O151" s="40"/>
      <c r="P151" s="40"/>
      <c r="Q151" s="40"/>
      <c r="R151" s="40">
        <v>0</v>
      </c>
      <c r="S151" s="40">
        <v>34</v>
      </c>
      <c r="T151" s="40">
        <v>34</v>
      </c>
      <c r="U151" s="40">
        <v>34</v>
      </c>
      <c r="V151" s="40">
        <v>34</v>
      </c>
      <c r="W151" s="40">
        <v>50449.999999999993</v>
      </c>
      <c r="X151" s="59">
        <v>0</v>
      </c>
      <c r="Y151" s="40">
        <f t="shared" si="5"/>
        <v>0</v>
      </c>
      <c r="Z151" s="33" t="s">
        <v>13</v>
      </c>
      <c r="AA151" s="44">
        <v>2015</v>
      </c>
      <c r="AB151" s="44" t="s">
        <v>600</v>
      </c>
      <c r="AC151" s="28"/>
      <c r="AD151" s="47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</row>
    <row r="152" spans="1:223" outlineLevel="1" x14ac:dyDescent="0.2">
      <c r="A152" s="50" t="s">
        <v>549</v>
      </c>
      <c r="B152" s="33" t="s">
        <v>9</v>
      </c>
      <c r="C152" s="50" t="s">
        <v>429</v>
      </c>
      <c r="D152" s="33" t="s">
        <v>430</v>
      </c>
      <c r="E152" s="33" t="s">
        <v>431</v>
      </c>
      <c r="F152" s="33" t="s">
        <v>432</v>
      </c>
      <c r="G152" s="44" t="s">
        <v>194</v>
      </c>
      <c r="H152" s="44">
        <v>45</v>
      </c>
      <c r="I152" s="33" t="s">
        <v>173</v>
      </c>
      <c r="J152" s="33" t="s">
        <v>14</v>
      </c>
      <c r="K152" s="33" t="s">
        <v>11</v>
      </c>
      <c r="L152" s="33" t="s">
        <v>12</v>
      </c>
      <c r="M152" s="33" t="s">
        <v>109</v>
      </c>
      <c r="N152" s="40"/>
      <c r="O152" s="40"/>
      <c r="P152" s="40"/>
      <c r="Q152" s="40"/>
      <c r="R152" s="40">
        <v>1080</v>
      </c>
      <c r="S152" s="40">
        <v>1200</v>
      </c>
      <c r="T152" s="40">
        <v>1200</v>
      </c>
      <c r="U152" s="40">
        <v>1200</v>
      </c>
      <c r="V152" s="40">
        <v>1200</v>
      </c>
      <c r="W152" s="40">
        <v>179.99999999999997</v>
      </c>
      <c r="X152" s="59">
        <v>0</v>
      </c>
      <c r="Y152" s="40">
        <f t="shared" si="5"/>
        <v>0</v>
      </c>
      <c r="Z152" s="33" t="s">
        <v>13</v>
      </c>
      <c r="AA152" s="44">
        <v>2016</v>
      </c>
      <c r="AB152" s="57">
        <v>9.18</v>
      </c>
      <c r="AC152" s="28"/>
      <c r="AD152" s="47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</row>
    <row r="153" spans="1:223" outlineLevel="1" x14ac:dyDescent="0.2">
      <c r="A153" s="50" t="s">
        <v>550</v>
      </c>
      <c r="B153" s="33" t="s">
        <v>9</v>
      </c>
      <c r="C153" s="50" t="s">
        <v>129</v>
      </c>
      <c r="D153" s="33" t="s">
        <v>130</v>
      </c>
      <c r="E153" s="33" t="s">
        <v>131</v>
      </c>
      <c r="F153" s="33" t="s">
        <v>433</v>
      </c>
      <c r="G153" s="44" t="s">
        <v>194</v>
      </c>
      <c r="H153" s="44">
        <v>45</v>
      </c>
      <c r="I153" s="33" t="s">
        <v>173</v>
      </c>
      <c r="J153" s="33" t="s">
        <v>14</v>
      </c>
      <c r="K153" s="33" t="s">
        <v>11</v>
      </c>
      <c r="L153" s="33" t="s">
        <v>12</v>
      </c>
      <c r="M153" s="33" t="s">
        <v>109</v>
      </c>
      <c r="N153" s="40"/>
      <c r="O153" s="40"/>
      <c r="P153" s="40"/>
      <c r="Q153" s="40"/>
      <c r="R153" s="40">
        <v>1008</v>
      </c>
      <c r="S153" s="40">
        <v>1100</v>
      </c>
      <c r="T153" s="40">
        <v>1100</v>
      </c>
      <c r="U153" s="40">
        <v>1100</v>
      </c>
      <c r="V153" s="40">
        <v>1100</v>
      </c>
      <c r="W153" s="40">
        <v>208</v>
      </c>
      <c r="X153" s="59">
        <v>0</v>
      </c>
      <c r="Y153" s="40">
        <f t="shared" si="5"/>
        <v>0</v>
      </c>
      <c r="Z153" s="33" t="s">
        <v>13</v>
      </c>
      <c r="AA153" s="44">
        <v>2015</v>
      </c>
      <c r="AB153" s="44" t="s">
        <v>600</v>
      </c>
      <c r="AC153" s="28"/>
      <c r="AD153" s="47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</row>
    <row r="154" spans="1:223" outlineLevel="1" x14ac:dyDescent="0.2">
      <c r="A154" s="50" t="s">
        <v>434</v>
      </c>
      <c r="B154" s="33" t="s">
        <v>9</v>
      </c>
      <c r="C154" s="50" t="s">
        <v>435</v>
      </c>
      <c r="D154" s="33" t="s">
        <v>430</v>
      </c>
      <c r="E154" s="33" t="s">
        <v>436</v>
      </c>
      <c r="F154" s="33" t="s">
        <v>132</v>
      </c>
      <c r="G154" s="44" t="s">
        <v>194</v>
      </c>
      <c r="H154" s="44">
        <v>45</v>
      </c>
      <c r="I154" s="33" t="s">
        <v>173</v>
      </c>
      <c r="J154" s="33" t="s">
        <v>14</v>
      </c>
      <c r="K154" s="33" t="s">
        <v>11</v>
      </c>
      <c r="L154" s="33" t="s">
        <v>12</v>
      </c>
      <c r="M154" s="33" t="s">
        <v>109</v>
      </c>
      <c r="N154" s="40"/>
      <c r="O154" s="40"/>
      <c r="P154" s="40"/>
      <c r="Q154" s="40"/>
      <c r="R154" s="40">
        <v>750</v>
      </c>
      <c r="S154" s="40">
        <v>750</v>
      </c>
      <c r="T154" s="40">
        <v>750</v>
      </c>
      <c r="U154" s="40">
        <v>750</v>
      </c>
      <c r="V154" s="40">
        <v>750</v>
      </c>
      <c r="W154" s="40">
        <v>240</v>
      </c>
      <c r="X154" s="59">
        <v>0</v>
      </c>
      <c r="Y154" s="40">
        <f t="shared" si="5"/>
        <v>0</v>
      </c>
      <c r="Z154" s="33" t="s">
        <v>13</v>
      </c>
      <c r="AA154" s="44">
        <v>2016</v>
      </c>
      <c r="AB154" s="57">
        <v>9.18</v>
      </c>
      <c r="AC154" s="28"/>
      <c r="AD154" s="47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</row>
    <row r="155" spans="1:223" outlineLevel="1" x14ac:dyDescent="0.2">
      <c r="A155" s="50" t="s">
        <v>437</v>
      </c>
      <c r="B155" s="33" t="s">
        <v>9</v>
      </c>
      <c r="C155" s="50" t="s">
        <v>438</v>
      </c>
      <c r="D155" s="33" t="s">
        <v>430</v>
      </c>
      <c r="E155" s="33" t="s">
        <v>439</v>
      </c>
      <c r="F155" s="33" t="s">
        <v>133</v>
      </c>
      <c r="G155" s="44" t="s">
        <v>194</v>
      </c>
      <c r="H155" s="44">
        <v>45</v>
      </c>
      <c r="I155" s="33" t="s">
        <v>173</v>
      </c>
      <c r="J155" s="33" t="s">
        <v>14</v>
      </c>
      <c r="K155" s="33" t="s">
        <v>11</v>
      </c>
      <c r="L155" s="33" t="s">
        <v>12</v>
      </c>
      <c r="M155" s="33" t="s">
        <v>109</v>
      </c>
      <c r="N155" s="40"/>
      <c r="O155" s="40"/>
      <c r="P155" s="40"/>
      <c r="Q155" s="40"/>
      <c r="R155" s="40">
        <v>950</v>
      </c>
      <c r="S155" s="40">
        <v>950</v>
      </c>
      <c r="T155" s="40">
        <v>950</v>
      </c>
      <c r="U155" s="40">
        <v>950</v>
      </c>
      <c r="V155" s="40">
        <v>950</v>
      </c>
      <c r="W155" s="40">
        <v>366</v>
      </c>
      <c r="X155" s="59">
        <v>0</v>
      </c>
      <c r="Y155" s="40">
        <f t="shared" si="5"/>
        <v>0</v>
      </c>
      <c r="Z155" s="33" t="s">
        <v>13</v>
      </c>
      <c r="AA155" s="44">
        <v>2016</v>
      </c>
      <c r="AB155" s="57">
        <v>9.18</v>
      </c>
      <c r="AC155" s="28"/>
      <c r="AD155" s="47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</row>
    <row r="156" spans="1:223" outlineLevel="1" x14ac:dyDescent="0.2">
      <c r="A156" s="50" t="s">
        <v>440</v>
      </c>
      <c r="B156" s="33" t="s">
        <v>9</v>
      </c>
      <c r="C156" s="50" t="s">
        <v>441</v>
      </c>
      <c r="D156" s="33" t="s">
        <v>430</v>
      </c>
      <c r="E156" s="33" t="s">
        <v>442</v>
      </c>
      <c r="F156" s="33" t="s">
        <v>446</v>
      </c>
      <c r="G156" s="44" t="s">
        <v>194</v>
      </c>
      <c r="H156" s="44">
        <v>45</v>
      </c>
      <c r="I156" s="33" t="s">
        <v>173</v>
      </c>
      <c r="J156" s="33" t="s">
        <v>14</v>
      </c>
      <c r="K156" s="33" t="s">
        <v>11</v>
      </c>
      <c r="L156" s="33" t="s">
        <v>12</v>
      </c>
      <c r="M156" s="33" t="s">
        <v>109</v>
      </c>
      <c r="N156" s="40"/>
      <c r="O156" s="40"/>
      <c r="P156" s="40"/>
      <c r="Q156" s="40"/>
      <c r="R156" s="40">
        <v>0</v>
      </c>
      <c r="S156" s="40">
        <v>100</v>
      </c>
      <c r="T156" s="40">
        <v>100</v>
      </c>
      <c r="U156" s="40">
        <v>100</v>
      </c>
      <c r="V156" s="40">
        <v>100</v>
      </c>
      <c r="W156" s="40">
        <v>2678.57</v>
      </c>
      <c r="X156" s="59">
        <v>0</v>
      </c>
      <c r="Y156" s="40">
        <f t="shared" si="5"/>
        <v>0</v>
      </c>
      <c r="Z156" s="33" t="s">
        <v>13</v>
      </c>
      <c r="AA156" s="44">
        <v>2016</v>
      </c>
      <c r="AB156" s="44" t="s">
        <v>600</v>
      </c>
      <c r="AC156" s="28"/>
      <c r="AD156" s="47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</row>
    <row r="157" spans="1:223" outlineLevel="1" x14ac:dyDescent="0.2">
      <c r="A157" s="58" t="s">
        <v>586</v>
      </c>
      <c r="B157" s="56" t="s">
        <v>9</v>
      </c>
      <c r="C157" s="58" t="s">
        <v>170</v>
      </c>
      <c r="D157" s="56" t="s">
        <v>134</v>
      </c>
      <c r="E157" s="56" t="s">
        <v>164</v>
      </c>
      <c r="F157" s="56" t="s">
        <v>447</v>
      </c>
      <c r="G157" s="57" t="s">
        <v>194</v>
      </c>
      <c r="H157" s="57">
        <v>45</v>
      </c>
      <c r="I157" s="56" t="s">
        <v>511</v>
      </c>
      <c r="J157" s="56" t="s">
        <v>14</v>
      </c>
      <c r="K157" s="56" t="s">
        <v>11</v>
      </c>
      <c r="L157" s="56" t="s">
        <v>12</v>
      </c>
      <c r="M157" s="56" t="s">
        <v>50</v>
      </c>
      <c r="N157" s="59"/>
      <c r="O157" s="59"/>
      <c r="P157" s="59"/>
      <c r="Q157" s="59"/>
      <c r="R157" s="59">
        <v>9.0519999999999996</v>
      </c>
      <c r="S157" s="59">
        <v>9.0519999999999996</v>
      </c>
      <c r="T157" s="59">
        <v>9.0519999999999996</v>
      </c>
      <c r="U157" s="59">
        <v>9.0519999999999996</v>
      </c>
      <c r="V157" s="59">
        <v>9.0519999999999996</v>
      </c>
      <c r="W157" s="59">
        <v>337000</v>
      </c>
      <c r="X157" s="59">
        <v>0</v>
      </c>
      <c r="Y157" s="59">
        <f t="shared" si="5"/>
        <v>0</v>
      </c>
      <c r="Z157" s="56" t="s">
        <v>13</v>
      </c>
      <c r="AA157" s="57">
        <v>2016</v>
      </c>
      <c r="AB157" s="57" t="s">
        <v>600</v>
      </c>
      <c r="AC157" s="28"/>
      <c r="AD157" s="47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</row>
    <row r="158" spans="1:223" outlineLevel="1" x14ac:dyDescent="0.2">
      <c r="A158" s="58" t="s">
        <v>587</v>
      </c>
      <c r="B158" s="56" t="s">
        <v>9</v>
      </c>
      <c r="C158" s="58" t="s">
        <v>443</v>
      </c>
      <c r="D158" s="56" t="s">
        <v>444</v>
      </c>
      <c r="E158" s="56" t="s">
        <v>445</v>
      </c>
      <c r="F158" s="56" t="s">
        <v>448</v>
      </c>
      <c r="G158" s="57" t="s">
        <v>194</v>
      </c>
      <c r="H158" s="57">
        <v>45</v>
      </c>
      <c r="I158" s="56" t="s">
        <v>511</v>
      </c>
      <c r="J158" s="56" t="s">
        <v>14</v>
      </c>
      <c r="K158" s="56" t="s">
        <v>11</v>
      </c>
      <c r="L158" s="56" t="s">
        <v>12</v>
      </c>
      <c r="M158" s="56" t="s">
        <v>50</v>
      </c>
      <c r="N158" s="59"/>
      <c r="O158" s="59"/>
      <c r="P158" s="59"/>
      <c r="Q158" s="59"/>
      <c r="R158" s="59">
        <v>2</v>
      </c>
      <c r="S158" s="59">
        <v>2</v>
      </c>
      <c r="T158" s="59">
        <v>2</v>
      </c>
      <c r="U158" s="59">
        <v>2</v>
      </c>
      <c r="V158" s="59">
        <v>2</v>
      </c>
      <c r="W158" s="59">
        <v>362999.99999999994</v>
      </c>
      <c r="X158" s="59">
        <v>0</v>
      </c>
      <c r="Y158" s="59">
        <f t="shared" si="5"/>
        <v>0</v>
      </c>
      <c r="Z158" s="56" t="s">
        <v>13</v>
      </c>
      <c r="AA158" s="57">
        <v>2016</v>
      </c>
      <c r="AB158" s="57" t="s">
        <v>600</v>
      </c>
      <c r="AC158" s="28"/>
      <c r="AD158" s="47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</row>
    <row r="159" spans="1:223" outlineLevel="1" x14ac:dyDescent="0.2">
      <c r="A159" s="50" t="s">
        <v>551</v>
      </c>
      <c r="B159" s="33" t="s">
        <v>9</v>
      </c>
      <c r="C159" s="50" t="s">
        <v>65</v>
      </c>
      <c r="D159" s="33" t="s">
        <v>66</v>
      </c>
      <c r="E159" s="33" t="s">
        <v>66</v>
      </c>
      <c r="F159" s="33" t="s">
        <v>449</v>
      </c>
      <c r="G159" s="44" t="s">
        <v>194</v>
      </c>
      <c r="H159" s="44">
        <v>45</v>
      </c>
      <c r="I159" s="33" t="s">
        <v>173</v>
      </c>
      <c r="J159" s="33" t="s">
        <v>14</v>
      </c>
      <c r="K159" s="33" t="s">
        <v>11</v>
      </c>
      <c r="L159" s="33" t="s">
        <v>12</v>
      </c>
      <c r="M159" s="33" t="s">
        <v>109</v>
      </c>
      <c r="N159" s="40"/>
      <c r="O159" s="40"/>
      <c r="P159" s="40"/>
      <c r="Q159" s="40"/>
      <c r="R159" s="40">
        <v>0</v>
      </c>
      <c r="S159" s="40">
        <v>16</v>
      </c>
      <c r="T159" s="40">
        <v>16</v>
      </c>
      <c r="U159" s="40">
        <v>16</v>
      </c>
      <c r="V159" s="40">
        <v>16</v>
      </c>
      <c r="W159" s="40">
        <v>36053.25</v>
      </c>
      <c r="X159" s="59">
        <v>0</v>
      </c>
      <c r="Y159" s="40">
        <f t="shared" si="5"/>
        <v>0</v>
      </c>
      <c r="Z159" s="33" t="s">
        <v>13</v>
      </c>
      <c r="AA159" s="44">
        <v>2015</v>
      </c>
      <c r="AB159" s="44" t="s">
        <v>600</v>
      </c>
      <c r="AC159" s="28"/>
      <c r="AD159" s="47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</row>
    <row r="160" spans="1:223" outlineLevel="1" x14ac:dyDescent="0.2">
      <c r="A160" s="58" t="s">
        <v>588</v>
      </c>
      <c r="B160" s="56" t="s">
        <v>9</v>
      </c>
      <c r="C160" s="58" t="s">
        <v>450</v>
      </c>
      <c r="D160" s="56" t="s">
        <v>451</v>
      </c>
      <c r="E160" s="56" t="s">
        <v>452</v>
      </c>
      <c r="F160" s="56" t="s">
        <v>462</v>
      </c>
      <c r="G160" s="57" t="s">
        <v>194</v>
      </c>
      <c r="H160" s="57">
        <v>45</v>
      </c>
      <c r="I160" s="56" t="s">
        <v>511</v>
      </c>
      <c r="J160" s="56" t="s">
        <v>14</v>
      </c>
      <c r="K160" s="56" t="s">
        <v>11</v>
      </c>
      <c r="L160" s="56" t="s">
        <v>12</v>
      </c>
      <c r="M160" s="56" t="s">
        <v>50</v>
      </c>
      <c r="N160" s="59"/>
      <c r="O160" s="59"/>
      <c r="P160" s="59"/>
      <c r="Q160" s="59"/>
      <c r="R160" s="59">
        <v>2</v>
      </c>
      <c r="S160" s="59">
        <v>2</v>
      </c>
      <c r="T160" s="59">
        <v>2</v>
      </c>
      <c r="U160" s="59">
        <v>2</v>
      </c>
      <c r="V160" s="59">
        <v>2</v>
      </c>
      <c r="W160" s="59">
        <v>362999.99999999994</v>
      </c>
      <c r="X160" s="59">
        <v>0</v>
      </c>
      <c r="Y160" s="59">
        <f t="shared" si="5"/>
        <v>0</v>
      </c>
      <c r="Z160" s="56" t="s">
        <v>13</v>
      </c>
      <c r="AA160" s="57">
        <v>2016</v>
      </c>
      <c r="AB160" s="57" t="s">
        <v>600</v>
      </c>
      <c r="AC160" s="28"/>
      <c r="AD160" s="47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</row>
    <row r="161" spans="1:223" outlineLevel="1" x14ac:dyDescent="0.2">
      <c r="A161" s="58" t="s">
        <v>589</v>
      </c>
      <c r="B161" s="56" t="s">
        <v>9</v>
      </c>
      <c r="C161" s="58" t="s">
        <v>453</v>
      </c>
      <c r="D161" s="56" t="s">
        <v>182</v>
      </c>
      <c r="E161" s="56" t="s">
        <v>454</v>
      </c>
      <c r="F161" s="56" t="s">
        <v>463</v>
      </c>
      <c r="G161" s="57" t="s">
        <v>10</v>
      </c>
      <c r="H161" s="57">
        <v>45</v>
      </c>
      <c r="I161" s="56" t="s">
        <v>511</v>
      </c>
      <c r="J161" s="56" t="s">
        <v>14</v>
      </c>
      <c r="K161" s="56" t="s">
        <v>11</v>
      </c>
      <c r="L161" s="56" t="s">
        <v>12</v>
      </c>
      <c r="M161" s="56" t="s">
        <v>109</v>
      </c>
      <c r="N161" s="59"/>
      <c r="O161" s="59"/>
      <c r="P161" s="59"/>
      <c r="Q161" s="59"/>
      <c r="R161" s="59">
        <v>2</v>
      </c>
      <c r="S161" s="59">
        <v>2</v>
      </c>
      <c r="T161" s="59">
        <v>2</v>
      </c>
      <c r="U161" s="59">
        <v>2</v>
      </c>
      <c r="V161" s="59">
        <v>2</v>
      </c>
      <c r="W161" s="59">
        <v>56514999.999999993</v>
      </c>
      <c r="X161" s="59">
        <v>0</v>
      </c>
      <c r="Y161" s="59">
        <f t="shared" si="5"/>
        <v>0</v>
      </c>
      <c r="Z161" s="56" t="s">
        <v>13</v>
      </c>
      <c r="AA161" s="57">
        <v>2016</v>
      </c>
      <c r="AB161" s="57" t="s">
        <v>600</v>
      </c>
      <c r="AC161" s="28"/>
      <c r="AD161" s="47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</row>
    <row r="162" spans="1:223" outlineLevel="1" x14ac:dyDescent="0.2">
      <c r="A162" s="50" t="s">
        <v>455</v>
      </c>
      <c r="B162" s="33" t="s">
        <v>9</v>
      </c>
      <c r="C162" s="50" t="s">
        <v>260</v>
      </c>
      <c r="D162" s="33" t="s">
        <v>116</v>
      </c>
      <c r="E162" s="33" t="s">
        <v>261</v>
      </c>
      <c r="F162" s="33" t="s">
        <v>464</v>
      </c>
      <c r="G162" s="44" t="s">
        <v>157</v>
      </c>
      <c r="H162" s="44">
        <v>45</v>
      </c>
      <c r="I162" s="33" t="s">
        <v>173</v>
      </c>
      <c r="J162" s="33" t="s">
        <v>14</v>
      </c>
      <c r="K162" s="33" t="s">
        <v>11</v>
      </c>
      <c r="L162" s="33" t="s">
        <v>12</v>
      </c>
      <c r="M162" s="33" t="s">
        <v>109</v>
      </c>
      <c r="N162" s="40"/>
      <c r="O162" s="40"/>
      <c r="P162" s="40"/>
      <c r="Q162" s="40"/>
      <c r="R162" s="40">
        <v>2</v>
      </c>
      <c r="S162" s="40">
        <v>2</v>
      </c>
      <c r="T162" s="40">
        <v>2</v>
      </c>
      <c r="U162" s="40">
        <v>2</v>
      </c>
      <c r="V162" s="40">
        <v>2</v>
      </c>
      <c r="W162" s="40">
        <v>270124</v>
      </c>
      <c r="X162" s="59">
        <v>0</v>
      </c>
      <c r="Y162" s="40">
        <f t="shared" si="5"/>
        <v>0</v>
      </c>
      <c r="Z162" s="33" t="s">
        <v>13</v>
      </c>
      <c r="AA162" s="44">
        <v>2016</v>
      </c>
      <c r="AB162" s="57">
        <v>9.18</v>
      </c>
      <c r="AC162" s="28"/>
      <c r="AD162" s="47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</row>
    <row r="163" spans="1:223" outlineLevel="1" x14ac:dyDescent="0.2">
      <c r="A163" s="50" t="s">
        <v>456</v>
      </c>
      <c r="B163" s="33" t="s">
        <v>9</v>
      </c>
      <c r="C163" s="50" t="s">
        <v>260</v>
      </c>
      <c r="D163" s="33" t="s">
        <v>116</v>
      </c>
      <c r="E163" s="33" t="s">
        <v>261</v>
      </c>
      <c r="F163" s="33" t="s">
        <v>465</v>
      </c>
      <c r="G163" s="44" t="s">
        <v>157</v>
      </c>
      <c r="H163" s="44">
        <v>45</v>
      </c>
      <c r="I163" s="33" t="s">
        <v>173</v>
      </c>
      <c r="J163" s="33" t="s">
        <v>14</v>
      </c>
      <c r="K163" s="33" t="s">
        <v>11</v>
      </c>
      <c r="L163" s="33" t="s">
        <v>12</v>
      </c>
      <c r="M163" s="33" t="s">
        <v>109</v>
      </c>
      <c r="N163" s="40"/>
      <c r="O163" s="40"/>
      <c r="P163" s="40"/>
      <c r="Q163" s="40"/>
      <c r="R163" s="40">
        <v>2</v>
      </c>
      <c r="S163" s="40">
        <v>2</v>
      </c>
      <c r="T163" s="40">
        <v>2</v>
      </c>
      <c r="U163" s="40">
        <v>2</v>
      </c>
      <c r="V163" s="40">
        <v>2</v>
      </c>
      <c r="W163" s="40">
        <v>151532</v>
      </c>
      <c r="X163" s="59">
        <v>0</v>
      </c>
      <c r="Y163" s="40">
        <f t="shared" si="5"/>
        <v>0</v>
      </c>
      <c r="Z163" s="33" t="s">
        <v>13</v>
      </c>
      <c r="AA163" s="44">
        <v>2016</v>
      </c>
      <c r="AB163" s="57">
        <v>9.18</v>
      </c>
      <c r="AC163" s="28"/>
      <c r="AD163" s="47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</row>
    <row r="164" spans="1:223" outlineLevel="1" x14ac:dyDescent="0.2">
      <c r="A164" s="58" t="s">
        <v>590</v>
      </c>
      <c r="B164" s="56" t="s">
        <v>9</v>
      </c>
      <c r="C164" s="58" t="s">
        <v>260</v>
      </c>
      <c r="D164" s="56" t="s">
        <v>116</v>
      </c>
      <c r="E164" s="56" t="s">
        <v>261</v>
      </c>
      <c r="F164" s="56" t="s">
        <v>466</v>
      </c>
      <c r="G164" s="57" t="s">
        <v>157</v>
      </c>
      <c r="H164" s="57">
        <v>45</v>
      </c>
      <c r="I164" s="56" t="s">
        <v>511</v>
      </c>
      <c r="J164" s="56" t="s">
        <v>14</v>
      </c>
      <c r="K164" s="56" t="s">
        <v>11</v>
      </c>
      <c r="L164" s="56" t="s">
        <v>12</v>
      </c>
      <c r="M164" s="56" t="s">
        <v>109</v>
      </c>
      <c r="N164" s="59"/>
      <c r="O164" s="59"/>
      <c r="P164" s="59"/>
      <c r="Q164" s="59"/>
      <c r="R164" s="59">
        <v>1</v>
      </c>
      <c r="S164" s="59">
        <v>2</v>
      </c>
      <c r="T164" s="59">
        <v>2</v>
      </c>
      <c r="U164" s="59">
        <v>1</v>
      </c>
      <c r="V164" s="59">
        <v>1</v>
      </c>
      <c r="W164" s="59">
        <v>2053571.4285714284</v>
      </c>
      <c r="X164" s="59">
        <v>0</v>
      </c>
      <c r="Y164" s="59">
        <f t="shared" si="5"/>
        <v>0</v>
      </c>
      <c r="Z164" s="56" t="s">
        <v>13</v>
      </c>
      <c r="AA164" s="57">
        <v>2016</v>
      </c>
      <c r="AB164" s="57" t="s">
        <v>603</v>
      </c>
      <c r="AC164" s="28"/>
      <c r="AD164" s="47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</row>
    <row r="165" spans="1:223" outlineLevel="1" x14ac:dyDescent="0.2">
      <c r="A165" s="50" t="s">
        <v>457</v>
      </c>
      <c r="B165" s="33" t="s">
        <v>9</v>
      </c>
      <c r="C165" s="50" t="s">
        <v>260</v>
      </c>
      <c r="D165" s="33" t="s">
        <v>116</v>
      </c>
      <c r="E165" s="33" t="s">
        <v>261</v>
      </c>
      <c r="F165" s="33" t="s">
        <v>467</v>
      </c>
      <c r="G165" s="44" t="s">
        <v>157</v>
      </c>
      <c r="H165" s="44">
        <v>45</v>
      </c>
      <c r="I165" s="33" t="s">
        <v>173</v>
      </c>
      <c r="J165" s="33" t="s">
        <v>14</v>
      </c>
      <c r="K165" s="33" t="s">
        <v>11</v>
      </c>
      <c r="L165" s="33" t="s">
        <v>12</v>
      </c>
      <c r="M165" s="33" t="s">
        <v>109</v>
      </c>
      <c r="N165" s="40"/>
      <c r="O165" s="40"/>
      <c r="P165" s="40"/>
      <c r="Q165" s="40"/>
      <c r="R165" s="40">
        <v>0</v>
      </c>
      <c r="S165" s="40">
        <v>1</v>
      </c>
      <c r="T165" s="40">
        <v>1</v>
      </c>
      <c r="U165" s="40">
        <v>1</v>
      </c>
      <c r="V165" s="40">
        <v>1</v>
      </c>
      <c r="W165" s="40">
        <v>2855127</v>
      </c>
      <c r="X165" s="59">
        <v>0</v>
      </c>
      <c r="Y165" s="40">
        <f t="shared" si="5"/>
        <v>0</v>
      </c>
      <c r="Z165" s="33" t="s">
        <v>13</v>
      </c>
      <c r="AA165" s="44">
        <v>2016</v>
      </c>
      <c r="AB165" s="44" t="s">
        <v>600</v>
      </c>
      <c r="AC165" s="28"/>
      <c r="AD165" s="47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</row>
    <row r="166" spans="1:223" outlineLevel="1" x14ac:dyDescent="0.2">
      <c r="A166" s="50" t="s">
        <v>520</v>
      </c>
      <c r="B166" s="33" t="s">
        <v>9</v>
      </c>
      <c r="C166" s="50" t="s">
        <v>260</v>
      </c>
      <c r="D166" s="33" t="s">
        <v>116</v>
      </c>
      <c r="E166" s="33" t="s">
        <v>261</v>
      </c>
      <c r="F166" s="33" t="s">
        <v>468</v>
      </c>
      <c r="G166" s="44" t="s">
        <v>158</v>
      </c>
      <c r="H166" s="44">
        <v>45</v>
      </c>
      <c r="I166" s="33" t="s">
        <v>511</v>
      </c>
      <c r="J166" s="33" t="s">
        <v>14</v>
      </c>
      <c r="K166" s="33" t="s">
        <v>11</v>
      </c>
      <c r="L166" s="33" t="s">
        <v>12</v>
      </c>
      <c r="M166" s="33" t="s">
        <v>109</v>
      </c>
      <c r="N166" s="40"/>
      <c r="O166" s="40"/>
      <c r="P166" s="40"/>
      <c r="Q166" s="40"/>
      <c r="R166" s="40">
        <v>4</v>
      </c>
      <c r="S166" s="40">
        <v>4</v>
      </c>
      <c r="T166" s="40">
        <v>4</v>
      </c>
      <c r="U166" s="40">
        <v>4</v>
      </c>
      <c r="V166" s="40">
        <v>4</v>
      </c>
      <c r="W166" s="40">
        <v>1236076</v>
      </c>
      <c r="X166" s="59">
        <v>0</v>
      </c>
      <c r="Y166" s="40">
        <f t="shared" si="5"/>
        <v>0</v>
      </c>
      <c r="Z166" s="33" t="s">
        <v>13</v>
      </c>
      <c r="AA166" s="44">
        <v>2016</v>
      </c>
      <c r="AB166" s="57">
        <v>9.18</v>
      </c>
      <c r="AC166" s="28"/>
      <c r="AD166" s="47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</row>
    <row r="167" spans="1:223" outlineLevel="1" x14ac:dyDescent="0.2">
      <c r="A167" s="50" t="s">
        <v>458</v>
      </c>
      <c r="B167" s="33" t="s">
        <v>9</v>
      </c>
      <c r="C167" s="50" t="s">
        <v>459</v>
      </c>
      <c r="D167" s="33" t="s">
        <v>460</v>
      </c>
      <c r="E167" s="33" t="s">
        <v>461</v>
      </c>
      <c r="F167" s="33" t="s">
        <v>469</v>
      </c>
      <c r="G167" s="44" t="s">
        <v>194</v>
      </c>
      <c r="H167" s="44">
        <v>45</v>
      </c>
      <c r="I167" s="33" t="s">
        <v>173</v>
      </c>
      <c r="J167" s="33" t="s">
        <v>14</v>
      </c>
      <c r="K167" s="33" t="s">
        <v>11</v>
      </c>
      <c r="L167" s="33" t="s">
        <v>12</v>
      </c>
      <c r="M167" s="33" t="s">
        <v>109</v>
      </c>
      <c r="N167" s="40"/>
      <c r="O167" s="40"/>
      <c r="P167" s="40"/>
      <c r="Q167" s="40"/>
      <c r="R167" s="40">
        <v>0</v>
      </c>
      <c r="S167" s="40">
        <v>40</v>
      </c>
      <c r="T167" s="40">
        <v>40</v>
      </c>
      <c r="U167" s="40">
        <v>40</v>
      </c>
      <c r="V167" s="40">
        <v>40</v>
      </c>
      <c r="W167" s="40">
        <v>11237.499999999998</v>
      </c>
      <c r="X167" s="59">
        <v>0</v>
      </c>
      <c r="Y167" s="40">
        <f t="shared" si="5"/>
        <v>0</v>
      </c>
      <c r="Z167" s="33" t="s">
        <v>13</v>
      </c>
      <c r="AA167" s="44">
        <v>2016</v>
      </c>
      <c r="AB167" s="44" t="s">
        <v>600</v>
      </c>
      <c r="AC167" s="28"/>
      <c r="AD167" s="47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</row>
    <row r="168" spans="1:223" outlineLevel="1" x14ac:dyDescent="0.2">
      <c r="A168" s="58" t="s">
        <v>591</v>
      </c>
      <c r="B168" s="56" t="s">
        <v>9</v>
      </c>
      <c r="C168" s="58" t="s">
        <v>470</v>
      </c>
      <c r="D168" s="56" t="s">
        <v>182</v>
      </c>
      <c r="E168" s="56" t="s">
        <v>471</v>
      </c>
      <c r="F168" s="56" t="s">
        <v>477</v>
      </c>
      <c r="G168" s="57" t="s">
        <v>10</v>
      </c>
      <c r="H168" s="57">
        <v>45</v>
      </c>
      <c r="I168" s="56" t="s">
        <v>511</v>
      </c>
      <c r="J168" s="56" t="s">
        <v>14</v>
      </c>
      <c r="K168" s="56" t="s">
        <v>11</v>
      </c>
      <c r="L168" s="56" t="s">
        <v>12</v>
      </c>
      <c r="M168" s="56" t="s">
        <v>109</v>
      </c>
      <c r="N168" s="59"/>
      <c r="O168" s="59"/>
      <c r="P168" s="59"/>
      <c r="Q168" s="59"/>
      <c r="R168" s="59">
        <v>2</v>
      </c>
      <c r="S168" s="59">
        <v>3</v>
      </c>
      <c r="T168" s="59">
        <v>2</v>
      </c>
      <c r="U168" s="59">
        <v>2</v>
      </c>
      <c r="V168" s="59">
        <v>2</v>
      </c>
      <c r="W168" s="59">
        <v>41799999.999999993</v>
      </c>
      <c r="X168" s="59">
        <v>0</v>
      </c>
      <c r="Y168" s="59">
        <f t="shared" ref="Y168:Y179" si="6">X168*1.12</f>
        <v>0</v>
      </c>
      <c r="Z168" s="56" t="s">
        <v>13</v>
      </c>
      <c r="AA168" s="57">
        <v>2016</v>
      </c>
      <c r="AB168" s="57" t="s">
        <v>600</v>
      </c>
      <c r="AC168" s="28"/>
      <c r="AD168" s="47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</row>
    <row r="169" spans="1:223" outlineLevel="1" x14ac:dyDescent="0.2">
      <c r="A169" s="58" t="s">
        <v>592</v>
      </c>
      <c r="B169" s="56" t="s">
        <v>9</v>
      </c>
      <c r="C169" s="58" t="s">
        <v>472</v>
      </c>
      <c r="D169" s="56" t="s">
        <v>135</v>
      </c>
      <c r="E169" s="56" t="s">
        <v>473</v>
      </c>
      <c r="F169" s="56" t="s">
        <v>478</v>
      </c>
      <c r="G169" s="57" t="s">
        <v>194</v>
      </c>
      <c r="H169" s="57">
        <v>45</v>
      </c>
      <c r="I169" s="56" t="s">
        <v>511</v>
      </c>
      <c r="J169" s="56" t="s">
        <v>14</v>
      </c>
      <c r="K169" s="56" t="s">
        <v>11</v>
      </c>
      <c r="L169" s="56" t="s">
        <v>12</v>
      </c>
      <c r="M169" s="56" t="s">
        <v>136</v>
      </c>
      <c r="N169" s="59"/>
      <c r="O169" s="59"/>
      <c r="P169" s="59"/>
      <c r="Q169" s="59"/>
      <c r="R169" s="59">
        <v>264</v>
      </c>
      <c r="S169" s="59">
        <v>330</v>
      </c>
      <c r="T169" s="59">
        <v>330</v>
      </c>
      <c r="U169" s="59">
        <v>330</v>
      </c>
      <c r="V169" s="59">
        <v>330</v>
      </c>
      <c r="W169" s="59">
        <v>5401.7857142857138</v>
      </c>
      <c r="X169" s="59">
        <v>0</v>
      </c>
      <c r="Y169" s="59">
        <f t="shared" si="6"/>
        <v>0</v>
      </c>
      <c r="Z169" s="56" t="s">
        <v>13</v>
      </c>
      <c r="AA169" s="57">
        <v>2016</v>
      </c>
      <c r="AB169" s="57" t="s">
        <v>600</v>
      </c>
      <c r="AC169" s="28"/>
      <c r="AD169" s="47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</row>
    <row r="170" spans="1:223" outlineLevel="1" x14ac:dyDescent="0.2">
      <c r="A170" s="50" t="s">
        <v>552</v>
      </c>
      <c r="B170" s="33" t="s">
        <v>9</v>
      </c>
      <c r="C170" s="50" t="s">
        <v>474</v>
      </c>
      <c r="D170" s="33" t="s">
        <v>475</v>
      </c>
      <c r="E170" s="33" t="s">
        <v>218</v>
      </c>
      <c r="F170" s="33" t="s">
        <v>479</v>
      </c>
      <c r="G170" s="44" t="s">
        <v>194</v>
      </c>
      <c r="H170" s="44">
        <v>45</v>
      </c>
      <c r="I170" s="33" t="s">
        <v>173</v>
      </c>
      <c r="J170" s="33" t="s">
        <v>14</v>
      </c>
      <c r="K170" s="33" t="s">
        <v>11</v>
      </c>
      <c r="L170" s="33" t="s">
        <v>12</v>
      </c>
      <c r="M170" s="33" t="s">
        <v>109</v>
      </c>
      <c r="N170" s="40"/>
      <c r="O170" s="40"/>
      <c r="P170" s="40"/>
      <c r="Q170" s="40"/>
      <c r="R170" s="40">
        <v>0</v>
      </c>
      <c r="S170" s="40">
        <v>12</v>
      </c>
      <c r="T170" s="40">
        <v>12</v>
      </c>
      <c r="U170" s="40">
        <v>0</v>
      </c>
      <c r="V170" s="40">
        <v>0</v>
      </c>
      <c r="W170" s="40">
        <v>14950.28</v>
      </c>
      <c r="X170" s="59">
        <v>0</v>
      </c>
      <c r="Y170" s="40">
        <f t="shared" si="6"/>
        <v>0</v>
      </c>
      <c r="Z170" s="33" t="s">
        <v>13</v>
      </c>
      <c r="AA170" s="44">
        <v>2016</v>
      </c>
      <c r="AB170" s="44" t="s">
        <v>600</v>
      </c>
      <c r="AC170" s="28"/>
      <c r="AD170" s="47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</row>
    <row r="171" spans="1:223" outlineLevel="1" x14ac:dyDescent="0.2">
      <c r="A171" s="50" t="s">
        <v>476</v>
      </c>
      <c r="B171" s="33" t="s">
        <v>9</v>
      </c>
      <c r="C171" s="50" t="s">
        <v>65</v>
      </c>
      <c r="D171" s="33" t="s">
        <v>66</v>
      </c>
      <c r="E171" s="33" t="s">
        <v>66</v>
      </c>
      <c r="F171" s="33" t="s">
        <v>480</v>
      </c>
      <c r="G171" s="44" t="s">
        <v>194</v>
      </c>
      <c r="H171" s="44">
        <v>45</v>
      </c>
      <c r="I171" s="33" t="s">
        <v>173</v>
      </c>
      <c r="J171" s="33" t="s">
        <v>14</v>
      </c>
      <c r="K171" s="33" t="s">
        <v>11</v>
      </c>
      <c r="L171" s="33" t="s">
        <v>12</v>
      </c>
      <c r="M171" s="33" t="s">
        <v>109</v>
      </c>
      <c r="N171" s="40"/>
      <c r="O171" s="40"/>
      <c r="P171" s="40"/>
      <c r="Q171" s="40"/>
      <c r="R171" s="40">
        <v>6</v>
      </c>
      <c r="S171" s="40">
        <v>6</v>
      </c>
      <c r="T171" s="40">
        <v>6</v>
      </c>
      <c r="U171" s="40">
        <v>6</v>
      </c>
      <c r="V171" s="40">
        <v>6</v>
      </c>
      <c r="W171" s="40">
        <v>3950.89</v>
      </c>
      <c r="X171" s="59">
        <v>0</v>
      </c>
      <c r="Y171" s="40">
        <f t="shared" si="6"/>
        <v>0</v>
      </c>
      <c r="Z171" s="33" t="s">
        <v>13</v>
      </c>
      <c r="AA171" s="44">
        <v>2015</v>
      </c>
      <c r="AB171" s="44" t="s">
        <v>600</v>
      </c>
      <c r="AC171" s="28"/>
      <c r="AD171" s="47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</row>
    <row r="172" spans="1:223" outlineLevel="1" x14ac:dyDescent="0.2">
      <c r="A172" s="50" t="s">
        <v>481</v>
      </c>
      <c r="B172" s="33" t="s">
        <v>9</v>
      </c>
      <c r="C172" s="50" t="s">
        <v>165</v>
      </c>
      <c r="D172" s="33" t="s">
        <v>137</v>
      </c>
      <c r="E172" s="33" t="s">
        <v>166</v>
      </c>
      <c r="F172" s="33" t="s">
        <v>482</v>
      </c>
      <c r="G172" s="44" t="s">
        <v>194</v>
      </c>
      <c r="H172" s="44">
        <v>45</v>
      </c>
      <c r="I172" s="33" t="s">
        <v>173</v>
      </c>
      <c r="J172" s="33" t="s">
        <v>14</v>
      </c>
      <c r="K172" s="33" t="s">
        <v>11</v>
      </c>
      <c r="L172" s="33" t="s">
        <v>12</v>
      </c>
      <c r="M172" s="33" t="s">
        <v>109</v>
      </c>
      <c r="N172" s="40"/>
      <c r="O172" s="40"/>
      <c r="P172" s="40"/>
      <c r="Q172" s="40"/>
      <c r="R172" s="40">
        <v>0</v>
      </c>
      <c r="S172" s="40">
        <v>200</v>
      </c>
      <c r="T172" s="40">
        <v>200</v>
      </c>
      <c r="U172" s="40">
        <v>200</v>
      </c>
      <c r="V172" s="40">
        <v>200</v>
      </c>
      <c r="W172" s="40">
        <v>2399.9999999999995</v>
      </c>
      <c r="X172" s="59">
        <v>0</v>
      </c>
      <c r="Y172" s="40">
        <f t="shared" si="6"/>
        <v>0</v>
      </c>
      <c r="Z172" s="33" t="s">
        <v>13</v>
      </c>
      <c r="AA172" s="44">
        <v>2016</v>
      </c>
      <c r="AB172" s="44" t="s">
        <v>600</v>
      </c>
      <c r="AC172" s="28"/>
      <c r="AD172" s="47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</row>
    <row r="173" spans="1:223" outlineLevel="1" x14ac:dyDescent="0.2">
      <c r="A173" s="50" t="s">
        <v>483</v>
      </c>
      <c r="B173" s="33" t="s">
        <v>9</v>
      </c>
      <c r="C173" s="50" t="s">
        <v>484</v>
      </c>
      <c r="D173" s="33" t="s">
        <v>98</v>
      </c>
      <c r="E173" s="33" t="s">
        <v>485</v>
      </c>
      <c r="F173" s="33" t="s">
        <v>142</v>
      </c>
      <c r="G173" s="44" t="s">
        <v>194</v>
      </c>
      <c r="H173" s="44">
        <v>45</v>
      </c>
      <c r="I173" s="33" t="s">
        <v>173</v>
      </c>
      <c r="J173" s="33" t="s">
        <v>14</v>
      </c>
      <c r="K173" s="33" t="s">
        <v>11</v>
      </c>
      <c r="L173" s="33" t="s">
        <v>12</v>
      </c>
      <c r="M173" s="33" t="s">
        <v>83</v>
      </c>
      <c r="N173" s="40"/>
      <c r="O173" s="40"/>
      <c r="P173" s="40"/>
      <c r="Q173" s="40"/>
      <c r="R173" s="40">
        <v>0</v>
      </c>
      <c r="S173" s="40">
        <v>429</v>
      </c>
      <c r="T173" s="40">
        <v>429</v>
      </c>
      <c r="U173" s="40">
        <v>429</v>
      </c>
      <c r="V173" s="40">
        <v>429</v>
      </c>
      <c r="W173" s="40">
        <v>3057.53</v>
      </c>
      <c r="X173" s="59">
        <v>0</v>
      </c>
      <c r="Y173" s="40">
        <f t="shared" si="6"/>
        <v>0</v>
      </c>
      <c r="Z173" s="33" t="s">
        <v>13</v>
      </c>
      <c r="AA173" s="44">
        <v>2016</v>
      </c>
      <c r="AB173" s="57" t="s">
        <v>600</v>
      </c>
      <c r="AC173" s="28"/>
      <c r="AD173" s="47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</row>
    <row r="174" spans="1:223" outlineLevel="1" x14ac:dyDescent="0.2">
      <c r="A174" s="50" t="s">
        <v>553</v>
      </c>
      <c r="B174" s="33" t="s">
        <v>9</v>
      </c>
      <c r="C174" s="50" t="s">
        <v>486</v>
      </c>
      <c r="D174" s="33" t="s">
        <v>487</v>
      </c>
      <c r="E174" s="33" t="s">
        <v>488</v>
      </c>
      <c r="F174" s="33" t="s">
        <v>143</v>
      </c>
      <c r="G174" s="44" t="s">
        <v>194</v>
      </c>
      <c r="H174" s="44">
        <v>45</v>
      </c>
      <c r="I174" s="33" t="s">
        <v>173</v>
      </c>
      <c r="J174" s="33" t="s">
        <v>14</v>
      </c>
      <c r="K174" s="33" t="s">
        <v>11</v>
      </c>
      <c r="L174" s="33" t="s">
        <v>12</v>
      </c>
      <c r="M174" s="33" t="s">
        <v>51</v>
      </c>
      <c r="N174" s="40"/>
      <c r="O174" s="40"/>
      <c r="P174" s="40"/>
      <c r="Q174" s="40"/>
      <c r="R174" s="40">
        <v>0</v>
      </c>
      <c r="S174" s="40">
        <v>200</v>
      </c>
      <c r="T174" s="40">
        <v>200</v>
      </c>
      <c r="U174" s="40">
        <v>200</v>
      </c>
      <c r="V174" s="40">
        <v>200</v>
      </c>
      <c r="W174" s="40">
        <v>18024</v>
      </c>
      <c r="X174" s="59">
        <v>0</v>
      </c>
      <c r="Y174" s="40">
        <f t="shared" si="6"/>
        <v>0</v>
      </c>
      <c r="Z174" s="33" t="s">
        <v>13</v>
      </c>
      <c r="AA174" s="44">
        <v>2016</v>
      </c>
      <c r="AB174" s="57" t="s">
        <v>600</v>
      </c>
      <c r="AC174" s="28"/>
      <c r="AD174" s="47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</row>
    <row r="175" spans="1:223" outlineLevel="1" x14ac:dyDescent="0.2">
      <c r="A175" s="50" t="s">
        <v>489</v>
      </c>
      <c r="B175" s="33" t="s">
        <v>9</v>
      </c>
      <c r="C175" s="50" t="s">
        <v>490</v>
      </c>
      <c r="D175" s="33" t="s">
        <v>144</v>
      </c>
      <c r="E175" s="33" t="s">
        <v>491</v>
      </c>
      <c r="F175" s="33" t="s">
        <v>145</v>
      </c>
      <c r="G175" s="44" t="s">
        <v>194</v>
      </c>
      <c r="H175" s="44">
        <v>45</v>
      </c>
      <c r="I175" s="33" t="s">
        <v>173</v>
      </c>
      <c r="J175" s="33" t="s">
        <v>14</v>
      </c>
      <c r="K175" s="33" t="s">
        <v>11</v>
      </c>
      <c r="L175" s="33" t="s">
        <v>12</v>
      </c>
      <c r="M175" s="33" t="s">
        <v>80</v>
      </c>
      <c r="N175" s="40"/>
      <c r="O175" s="40"/>
      <c r="P175" s="40"/>
      <c r="Q175" s="40"/>
      <c r="R175" s="40">
        <v>92</v>
      </c>
      <c r="S175" s="40">
        <v>92</v>
      </c>
      <c r="T175" s="40">
        <v>92</v>
      </c>
      <c r="U175" s="40">
        <v>92</v>
      </c>
      <c r="V175" s="40">
        <v>92</v>
      </c>
      <c r="W175" s="40">
        <v>10050</v>
      </c>
      <c r="X175" s="59">
        <v>0</v>
      </c>
      <c r="Y175" s="40">
        <f t="shared" si="6"/>
        <v>0</v>
      </c>
      <c r="Z175" s="33" t="s">
        <v>13</v>
      </c>
      <c r="AA175" s="44">
        <v>2016</v>
      </c>
      <c r="AB175" s="57">
        <v>9.18</v>
      </c>
      <c r="AC175" s="28"/>
      <c r="AD175" s="47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</row>
    <row r="176" spans="1:223" outlineLevel="1" x14ac:dyDescent="0.2">
      <c r="A176" s="50" t="s">
        <v>554</v>
      </c>
      <c r="B176" s="33" t="s">
        <v>9</v>
      </c>
      <c r="C176" s="50" t="s">
        <v>492</v>
      </c>
      <c r="D176" s="33" t="s">
        <v>146</v>
      </c>
      <c r="E176" s="33" t="s">
        <v>493</v>
      </c>
      <c r="F176" s="33" t="s">
        <v>147</v>
      </c>
      <c r="G176" s="44" t="s">
        <v>194</v>
      </c>
      <c r="H176" s="44">
        <v>45</v>
      </c>
      <c r="I176" s="33" t="s">
        <v>173</v>
      </c>
      <c r="J176" s="33" t="s">
        <v>14</v>
      </c>
      <c r="K176" s="33" t="s">
        <v>11</v>
      </c>
      <c r="L176" s="33" t="s">
        <v>12</v>
      </c>
      <c r="M176" s="33" t="s">
        <v>109</v>
      </c>
      <c r="N176" s="40"/>
      <c r="O176" s="40"/>
      <c r="P176" s="40"/>
      <c r="Q176" s="40"/>
      <c r="R176" s="40">
        <v>0</v>
      </c>
      <c r="S176" s="40">
        <v>445</v>
      </c>
      <c r="T176" s="40">
        <v>445</v>
      </c>
      <c r="U176" s="40">
        <v>445</v>
      </c>
      <c r="V176" s="40">
        <v>445</v>
      </c>
      <c r="W176" s="40">
        <v>1908.03</v>
      </c>
      <c r="X176" s="59">
        <v>0</v>
      </c>
      <c r="Y176" s="40">
        <f t="shared" si="6"/>
        <v>0</v>
      </c>
      <c r="Z176" s="33" t="s">
        <v>13</v>
      </c>
      <c r="AA176" s="44">
        <v>2016</v>
      </c>
      <c r="AB176" s="57" t="s">
        <v>600</v>
      </c>
      <c r="AC176" s="28"/>
      <c r="AD176" s="47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</row>
    <row r="177" spans="1:225" outlineLevel="1" x14ac:dyDescent="0.2">
      <c r="A177" s="50" t="s">
        <v>494</v>
      </c>
      <c r="B177" s="33" t="s">
        <v>9</v>
      </c>
      <c r="C177" s="50" t="s">
        <v>148</v>
      </c>
      <c r="D177" s="33" t="s">
        <v>149</v>
      </c>
      <c r="E177" s="33" t="s">
        <v>150</v>
      </c>
      <c r="F177" s="33" t="s">
        <v>151</v>
      </c>
      <c r="G177" s="44" t="s">
        <v>194</v>
      </c>
      <c r="H177" s="44">
        <v>45</v>
      </c>
      <c r="I177" s="33" t="s">
        <v>173</v>
      </c>
      <c r="J177" s="33" t="s">
        <v>14</v>
      </c>
      <c r="K177" s="33" t="s">
        <v>11</v>
      </c>
      <c r="L177" s="33" t="s">
        <v>12</v>
      </c>
      <c r="M177" s="33" t="s">
        <v>76</v>
      </c>
      <c r="N177" s="40"/>
      <c r="O177" s="40"/>
      <c r="P177" s="40"/>
      <c r="Q177" s="40"/>
      <c r="R177" s="40">
        <v>0</v>
      </c>
      <c r="S177" s="40">
        <v>0.6</v>
      </c>
      <c r="T177" s="40">
        <v>0.6</v>
      </c>
      <c r="U177" s="40">
        <v>0.6</v>
      </c>
      <c r="V177" s="40">
        <v>0.6</v>
      </c>
      <c r="W177" s="40">
        <v>226410</v>
      </c>
      <c r="X177" s="59">
        <v>0</v>
      </c>
      <c r="Y177" s="40">
        <f t="shared" si="6"/>
        <v>0</v>
      </c>
      <c r="Z177" s="33" t="s">
        <v>13</v>
      </c>
      <c r="AA177" s="44">
        <v>2015</v>
      </c>
      <c r="AB177" s="44" t="s">
        <v>600</v>
      </c>
      <c r="AC177" s="28"/>
      <c r="AD177" s="47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</row>
    <row r="178" spans="1:225" outlineLevel="1" x14ac:dyDescent="0.2">
      <c r="A178" s="50" t="s">
        <v>495</v>
      </c>
      <c r="B178" s="33" t="s">
        <v>9</v>
      </c>
      <c r="C178" s="50" t="s">
        <v>496</v>
      </c>
      <c r="D178" s="33" t="s">
        <v>497</v>
      </c>
      <c r="E178" s="33" t="s">
        <v>498</v>
      </c>
      <c r="F178" s="33" t="s">
        <v>152</v>
      </c>
      <c r="G178" s="44" t="s">
        <v>194</v>
      </c>
      <c r="H178" s="44">
        <v>45</v>
      </c>
      <c r="I178" s="33" t="s">
        <v>173</v>
      </c>
      <c r="J178" s="33" t="s">
        <v>14</v>
      </c>
      <c r="K178" s="33" t="s">
        <v>11</v>
      </c>
      <c r="L178" s="33" t="s">
        <v>12</v>
      </c>
      <c r="M178" s="33" t="s">
        <v>109</v>
      </c>
      <c r="N178" s="40"/>
      <c r="O178" s="40"/>
      <c r="P178" s="40"/>
      <c r="Q178" s="40"/>
      <c r="R178" s="40">
        <v>0</v>
      </c>
      <c r="S178" s="40">
        <v>55</v>
      </c>
      <c r="T178" s="40">
        <v>55</v>
      </c>
      <c r="U178" s="40">
        <v>55</v>
      </c>
      <c r="V178" s="40">
        <v>55</v>
      </c>
      <c r="W178" s="40">
        <v>5415</v>
      </c>
      <c r="X178" s="59">
        <v>0</v>
      </c>
      <c r="Y178" s="40">
        <f t="shared" si="6"/>
        <v>0</v>
      </c>
      <c r="Z178" s="33" t="s">
        <v>13</v>
      </c>
      <c r="AA178" s="44">
        <v>2016</v>
      </c>
      <c r="AB178" s="57" t="s">
        <v>600</v>
      </c>
      <c r="AC178" s="28"/>
      <c r="AD178" s="47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</row>
    <row r="179" spans="1:225" outlineLevel="1" x14ac:dyDescent="0.2">
      <c r="A179" s="58" t="s">
        <v>593</v>
      </c>
      <c r="B179" s="56" t="s">
        <v>9</v>
      </c>
      <c r="C179" s="58" t="s">
        <v>499</v>
      </c>
      <c r="D179" s="56" t="s">
        <v>153</v>
      </c>
      <c r="E179" s="56" t="s">
        <v>500</v>
      </c>
      <c r="F179" s="56" t="s">
        <v>154</v>
      </c>
      <c r="G179" s="57" t="s">
        <v>194</v>
      </c>
      <c r="H179" s="57">
        <v>45</v>
      </c>
      <c r="I179" s="56" t="s">
        <v>511</v>
      </c>
      <c r="J179" s="56" t="s">
        <v>14</v>
      </c>
      <c r="K179" s="56" t="s">
        <v>11</v>
      </c>
      <c r="L179" s="56" t="s">
        <v>12</v>
      </c>
      <c r="M179" s="56" t="s">
        <v>109</v>
      </c>
      <c r="N179" s="59"/>
      <c r="O179" s="59"/>
      <c r="P179" s="59"/>
      <c r="Q179" s="59"/>
      <c r="R179" s="59">
        <v>310</v>
      </c>
      <c r="S179" s="59">
        <v>310</v>
      </c>
      <c r="T179" s="59">
        <v>310</v>
      </c>
      <c r="U179" s="59">
        <v>310</v>
      </c>
      <c r="V179" s="59">
        <v>310</v>
      </c>
      <c r="W179" s="59">
        <v>13929.999999999998</v>
      </c>
      <c r="X179" s="59">
        <v>0</v>
      </c>
      <c r="Y179" s="59">
        <f t="shared" si="6"/>
        <v>0</v>
      </c>
      <c r="Z179" s="56" t="s">
        <v>13</v>
      </c>
      <c r="AA179" s="57">
        <v>2016</v>
      </c>
      <c r="AB179" s="57">
        <v>9.18</v>
      </c>
      <c r="AC179" s="28"/>
      <c r="AD179" s="47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</row>
    <row r="180" spans="1:225" outlineLevel="1" x14ac:dyDescent="0.2">
      <c r="A180" s="50" t="s">
        <v>501</v>
      </c>
      <c r="B180" s="33" t="s">
        <v>9</v>
      </c>
      <c r="C180" s="50" t="s">
        <v>502</v>
      </c>
      <c r="D180" s="33" t="s">
        <v>503</v>
      </c>
      <c r="E180" s="33" t="s">
        <v>504</v>
      </c>
      <c r="F180" s="33" t="s">
        <v>505</v>
      </c>
      <c r="G180" s="44" t="s">
        <v>10</v>
      </c>
      <c r="H180" s="44">
        <v>90</v>
      </c>
      <c r="I180" s="33" t="s">
        <v>169</v>
      </c>
      <c r="J180" s="33" t="s">
        <v>100</v>
      </c>
      <c r="K180" s="33" t="s">
        <v>11</v>
      </c>
      <c r="L180" s="33" t="s">
        <v>506</v>
      </c>
      <c r="M180" s="33" t="s">
        <v>507</v>
      </c>
      <c r="N180" s="40"/>
      <c r="O180" s="40"/>
      <c r="P180" s="40"/>
      <c r="Q180" s="40"/>
      <c r="R180" s="40">
        <v>1300</v>
      </c>
      <c r="S180" s="40">
        <v>1335</v>
      </c>
      <c r="T180" s="40">
        <v>1335</v>
      </c>
      <c r="U180" s="40">
        <v>1335</v>
      </c>
      <c r="V180" s="40"/>
      <c r="W180" s="40">
        <v>1294.6400000000001</v>
      </c>
      <c r="X180" s="59">
        <v>0</v>
      </c>
      <c r="Y180" s="40">
        <f>X180*1.12</f>
        <v>0</v>
      </c>
      <c r="Z180" s="33" t="s">
        <v>13</v>
      </c>
      <c r="AA180" s="44">
        <v>2015</v>
      </c>
      <c r="AB180" s="44" t="s">
        <v>602</v>
      </c>
      <c r="AC180" s="28"/>
      <c r="AD180" s="49"/>
    </row>
    <row r="181" spans="1:225" x14ac:dyDescent="0.2">
      <c r="A181" s="62" t="s">
        <v>597</v>
      </c>
      <c r="B181" s="63"/>
      <c r="C181" s="64"/>
      <c r="D181" s="64"/>
      <c r="E181" s="64"/>
      <c r="F181" s="64"/>
      <c r="G181" s="65"/>
      <c r="H181" s="65"/>
      <c r="I181" s="64"/>
      <c r="J181" s="64"/>
      <c r="K181" s="64"/>
      <c r="L181" s="64"/>
      <c r="M181" s="64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5"/>
      <c r="AA181" s="65"/>
      <c r="AB181" s="65"/>
      <c r="AC181" s="60"/>
      <c r="AD181" s="1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</row>
    <row r="182" spans="1:225" outlineLevel="1" x14ac:dyDescent="0.2">
      <c r="A182" s="58" t="s">
        <v>618</v>
      </c>
      <c r="B182" s="56" t="s">
        <v>9</v>
      </c>
      <c r="C182" s="58" t="s">
        <v>174</v>
      </c>
      <c r="D182" s="56" t="s">
        <v>175</v>
      </c>
      <c r="E182" s="56" t="s">
        <v>176</v>
      </c>
      <c r="F182" s="56" t="s">
        <v>19</v>
      </c>
      <c r="G182" s="57" t="s">
        <v>158</v>
      </c>
      <c r="H182" s="57">
        <v>50</v>
      </c>
      <c r="I182" s="56" t="s">
        <v>598</v>
      </c>
      <c r="J182" s="56" t="s">
        <v>14</v>
      </c>
      <c r="K182" s="56" t="s">
        <v>11</v>
      </c>
      <c r="L182" s="56" t="s">
        <v>12</v>
      </c>
      <c r="M182" s="56" t="s">
        <v>52</v>
      </c>
      <c r="N182" s="59"/>
      <c r="O182" s="59"/>
      <c r="P182" s="59"/>
      <c r="Q182" s="59"/>
      <c r="R182" s="59">
        <v>37</v>
      </c>
      <c r="S182" s="59">
        <v>37</v>
      </c>
      <c r="T182" s="59">
        <v>37</v>
      </c>
      <c r="U182" s="59">
        <v>37</v>
      </c>
      <c r="V182" s="59">
        <v>37</v>
      </c>
      <c r="W182" s="59">
        <v>3616.07</v>
      </c>
      <c r="X182" s="59">
        <f t="shared" ref="X182" si="7">(N182+O182+P182+Q182+R182+S182+T182+U182+V182)*W182</f>
        <v>668972.95000000007</v>
      </c>
      <c r="Y182" s="59">
        <f>X182*1.12</f>
        <v>749249.70400000014</v>
      </c>
      <c r="Z182" s="56" t="s">
        <v>601</v>
      </c>
      <c r="AA182" s="57">
        <v>2016</v>
      </c>
      <c r="AB182" s="57"/>
      <c r="AC182" s="8"/>
      <c r="AD182" s="47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</row>
    <row r="183" spans="1:225" outlineLevel="1" x14ac:dyDescent="0.2">
      <c r="A183" s="58" t="s">
        <v>619</v>
      </c>
      <c r="B183" s="56" t="s">
        <v>9</v>
      </c>
      <c r="C183" s="58" t="s">
        <v>183</v>
      </c>
      <c r="D183" s="56" t="s">
        <v>180</v>
      </c>
      <c r="E183" s="56" t="s">
        <v>184</v>
      </c>
      <c r="F183" s="56" t="s">
        <v>16</v>
      </c>
      <c r="G183" s="57" t="s">
        <v>157</v>
      </c>
      <c r="H183" s="57">
        <v>50</v>
      </c>
      <c r="I183" s="56" t="s">
        <v>598</v>
      </c>
      <c r="J183" s="56" t="s">
        <v>14</v>
      </c>
      <c r="K183" s="56" t="s">
        <v>11</v>
      </c>
      <c r="L183" s="56" t="s">
        <v>12</v>
      </c>
      <c r="M183" s="56" t="s">
        <v>50</v>
      </c>
      <c r="N183" s="59"/>
      <c r="O183" s="59"/>
      <c r="P183" s="59"/>
      <c r="Q183" s="59"/>
      <c r="R183" s="59">
        <v>14</v>
      </c>
      <c r="S183" s="59">
        <v>14</v>
      </c>
      <c r="T183" s="59">
        <v>14</v>
      </c>
      <c r="U183" s="59">
        <v>14</v>
      </c>
      <c r="V183" s="59">
        <v>14</v>
      </c>
      <c r="W183" s="59">
        <v>127999.99999999999</v>
      </c>
      <c r="X183" s="59">
        <f t="shared" ref="X183" si="8">(N183+O183+P183+Q183+R183+S183+T183+U183+V183)*W183</f>
        <v>8959999.9999999981</v>
      </c>
      <c r="Y183" s="59">
        <f t="shared" ref="Y183:Y189" si="9">X183*1.12</f>
        <v>10035199.999999998</v>
      </c>
      <c r="Z183" s="56" t="s">
        <v>601</v>
      </c>
      <c r="AA183" s="57">
        <v>2016</v>
      </c>
      <c r="AB183" s="57"/>
      <c r="AC183" s="8"/>
      <c r="AD183" s="47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</row>
    <row r="184" spans="1:225" outlineLevel="1" x14ac:dyDescent="0.2">
      <c r="A184" s="58" t="s">
        <v>620</v>
      </c>
      <c r="B184" s="56" t="s">
        <v>9</v>
      </c>
      <c r="C184" s="58" t="s">
        <v>187</v>
      </c>
      <c r="D184" s="56" t="s">
        <v>58</v>
      </c>
      <c r="E184" s="56" t="s">
        <v>59</v>
      </c>
      <c r="F184" s="56" t="s">
        <v>188</v>
      </c>
      <c r="G184" s="57" t="s">
        <v>158</v>
      </c>
      <c r="H184" s="57">
        <v>45</v>
      </c>
      <c r="I184" s="56" t="s">
        <v>598</v>
      </c>
      <c r="J184" s="56" t="s">
        <v>14</v>
      </c>
      <c r="K184" s="56" t="s">
        <v>11</v>
      </c>
      <c r="L184" s="56" t="s">
        <v>12</v>
      </c>
      <c r="M184" s="56" t="s">
        <v>51</v>
      </c>
      <c r="N184" s="59"/>
      <c r="O184" s="59"/>
      <c r="P184" s="59"/>
      <c r="Q184" s="59"/>
      <c r="R184" s="59">
        <v>4</v>
      </c>
      <c r="S184" s="59">
        <v>4</v>
      </c>
      <c r="T184" s="59">
        <v>4</v>
      </c>
      <c r="U184" s="59">
        <v>4</v>
      </c>
      <c r="V184" s="59">
        <v>4</v>
      </c>
      <c r="W184" s="59">
        <v>35340</v>
      </c>
      <c r="X184" s="59">
        <f t="shared" ref="X184" si="10">(N184+O184+P184+Q184+R184+S184+T184+U184+V184)*W184</f>
        <v>706800</v>
      </c>
      <c r="Y184" s="59">
        <f t="shared" si="9"/>
        <v>791616.00000000012</v>
      </c>
      <c r="Z184" s="56" t="s">
        <v>601</v>
      </c>
      <c r="AA184" s="57">
        <v>2016</v>
      </c>
      <c r="AB184" s="57"/>
      <c r="AC184" s="8"/>
      <c r="AD184" s="47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</row>
    <row r="185" spans="1:225" outlineLevel="1" x14ac:dyDescent="0.2">
      <c r="A185" s="50" t="s">
        <v>621</v>
      </c>
      <c r="B185" s="33" t="s">
        <v>9</v>
      </c>
      <c r="C185" s="50" t="s">
        <v>189</v>
      </c>
      <c r="D185" s="33" t="s">
        <v>60</v>
      </c>
      <c r="E185" s="33" t="s">
        <v>190</v>
      </c>
      <c r="F185" s="33" t="s">
        <v>191</v>
      </c>
      <c r="G185" s="44" t="s">
        <v>158</v>
      </c>
      <c r="H185" s="44">
        <v>50</v>
      </c>
      <c r="I185" s="56" t="s">
        <v>598</v>
      </c>
      <c r="J185" s="33" t="s">
        <v>14</v>
      </c>
      <c r="K185" s="33" t="s">
        <v>11</v>
      </c>
      <c r="L185" s="33" t="s">
        <v>12</v>
      </c>
      <c r="M185" s="33" t="s">
        <v>51</v>
      </c>
      <c r="N185" s="40"/>
      <c r="O185" s="40"/>
      <c r="P185" s="40"/>
      <c r="Q185" s="40"/>
      <c r="R185" s="40">
        <v>6</v>
      </c>
      <c r="S185" s="40">
        <v>14</v>
      </c>
      <c r="T185" s="40">
        <v>14</v>
      </c>
      <c r="U185" s="40">
        <v>14</v>
      </c>
      <c r="V185" s="40">
        <v>14</v>
      </c>
      <c r="W185" s="40">
        <v>135537</v>
      </c>
      <c r="X185" s="40">
        <f>(N185+O185+P185+Q185+R185+S185+T185+U185+V185)*W185</f>
        <v>8403294</v>
      </c>
      <c r="Y185" s="40">
        <f t="shared" si="9"/>
        <v>9411689.2800000012</v>
      </c>
      <c r="Z185" s="56" t="s">
        <v>601</v>
      </c>
      <c r="AA185" s="44">
        <v>2016</v>
      </c>
      <c r="AB185" s="44"/>
      <c r="AC185" s="8"/>
      <c r="AD185" s="47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</row>
    <row r="186" spans="1:225" outlineLevel="1" x14ac:dyDescent="0.2">
      <c r="A186" s="50" t="s">
        <v>622</v>
      </c>
      <c r="B186" s="33" t="s">
        <v>9</v>
      </c>
      <c r="C186" s="50" t="s">
        <v>192</v>
      </c>
      <c r="D186" s="33" t="s">
        <v>61</v>
      </c>
      <c r="E186" s="33" t="s">
        <v>193</v>
      </c>
      <c r="F186" s="33" t="s">
        <v>195</v>
      </c>
      <c r="G186" s="44" t="s">
        <v>194</v>
      </c>
      <c r="H186" s="44">
        <v>50</v>
      </c>
      <c r="I186" s="56" t="s">
        <v>598</v>
      </c>
      <c r="J186" s="33" t="s">
        <v>14</v>
      </c>
      <c r="K186" s="33" t="s">
        <v>11</v>
      </c>
      <c r="L186" s="33" t="s">
        <v>12</v>
      </c>
      <c r="M186" s="33" t="s">
        <v>51</v>
      </c>
      <c r="N186" s="40"/>
      <c r="O186" s="40"/>
      <c r="P186" s="40"/>
      <c r="Q186" s="40"/>
      <c r="R186" s="40">
        <v>590</v>
      </c>
      <c r="S186" s="40">
        <v>590</v>
      </c>
      <c r="T186" s="40">
        <v>590</v>
      </c>
      <c r="U186" s="40">
        <v>590</v>
      </c>
      <c r="V186" s="40">
        <v>590</v>
      </c>
      <c r="W186" s="40">
        <v>6559.9999999999991</v>
      </c>
      <c r="X186" s="40">
        <f>(N186+O186+P186+Q186+R186+S186+T186+U186+V186)*W186</f>
        <v>19351999.999999996</v>
      </c>
      <c r="Y186" s="40">
        <f t="shared" si="9"/>
        <v>21674239.999999996</v>
      </c>
      <c r="Z186" s="56" t="s">
        <v>601</v>
      </c>
      <c r="AA186" s="44">
        <v>2016</v>
      </c>
      <c r="AB186" s="44"/>
      <c r="AC186" s="8"/>
      <c r="AD186" s="47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</row>
    <row r="187" spans="1:225" outlineLevel="1" x14ac:dyDescent="0.2">
      <c r="A187" s="50" t="s">
        <v>623</v>
      </c>
      <c r="B187" s="33" t="s">
        <v>9</v>
      </c>
      <c r="C187" s="50" t="s">
        <v>192</v>
      </c>
      <c r="D187" s="33" t="s">
        <v>61</v>
      </c>
      <c r="E187" s="33" t="s">
        <v>193</v>
      </c>
      <c r="F187" s="33" t="s">
        <v>196</v>
      </c>
      <c r="G187" s="44" t="s">
        <v>194</v>
      </c>
      <c r="H187" s="44">
        <v>50</v>
      </c>
      <c r="I187" s="56" t="s">
        <v>598</v>
      </c>
      <c r="J187" s="33" t="s">
        <v>14</v>
      </c>
      <c r="K187" s="33" t="s">
        <v>11</v>
      </c>
      <c r="L187" s="33" t="s">
        <v>12</v>
      </c>
      <c r="M187" s="33" t="s">
        <v>51</v>
      </c>
      <c r="N187" s="40"/>
      <c r="O187" s="40"/>
      <c r="P187" s="40"/>
      <c r="Q187" s="40"/>
      <c r="R187" s="40">
        <v>290</v>
      </c>
      <c r="S187" s="40">
        <v>290</v>
      </c>
      <c r="T187" s="40">
        <v>290</v>
      </c>
      <c r="U187" s="40">
        <v>290</v>
      </c>
      <c r="V187" s="40">
        <v>290</v>
      </c>
      <c r="W187" s="40">
        <v>6559.9999999999991</v>
      </c>
      <c r="X187" s="40">
        <f>(N187+O187+P187+Q187+R187+S187+T187+U187+V187)*W187</f>
        <v>9511999.9999999981</v>
      </c>
      <c r="Y187" s="40">
        <f t="shared" si="9"/>
        <v>10653439.999999998</v>
      </c>
      <c r="Z187" s="56" t="s">
        <v>601</v>
      </c>
      <c r="AA187" s="44">
        <v>2016</v>
      </c>
      <c r="AB187" s="44"/>
      <c r="AC187" s="8"/>
      <c r="AD187" s="47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</row>
    <row r="188" spans="1:225" outlineLevel="1" x14ac:dyDescent="0.2">
      <c r="A188" s="50" t="s">
        <v>624</v>
      </c>
      <c r="B188" s="33" t="s">
        <v>9</v>
      </c>
      <c r="C188" s="50" t="s">
        <v>192</v>
      </c>
      <c r="D188" s="33" t="s">
        <v>61</v>
      </c>
      <c r="E188" s="33" t="s">
        <v>193</v>
      </c>
      <c r="F188" s="33" t="s">
        <v>198</v>
      </c>
      <c r="G188" s="44" t="s">
        <v>194</v>
      </c>
      <c r="H188" s="44">
        <v>50</v>
      </c>
      <c r="I188" s="56" t="s">
        <v>598</v>
      </c>
      <c r="J188" s="33" t="s">
        <v>14</v>
      </c>
      <c r="K188" s="33" t="s">
        <v>11</v>
      </c>
      <c r="L188" s="33" t="s">
        <v>12</v>
      </c>
      <c r="M188" s="33" t="s">
        <v>51</v>
      </c>
      <c r="N188" s="40"/>
      <c r="O188" s="40"/>
      <c r="P188" s="40"/>
      <c r="Q188" s="40"/>
      <c r="R188" s="40">
        <v>560</v>
      </c>
      <c r="S188" s="40">
        <v>560</v>
      </c>
      <c r="T188" s="40">
        <v>560</v>
      </c>
      <c r="U188" s="40">
        <v>560</v>
      </c>
      <c r="V188" s="40">
        <v>560</v>
      </c>
      <c r="W188" s="40">
        <v>432.02</v>
      </c>
      <c r="X188" s="40">
        <f>(N188+O188+P188+Q188+R188+S188+T188+U188+V188)*W188</f>
        <v>1209656</v>
      </c>
      <c r="Y188" s="40">
        <f t="shared" si="9"/>
        <v>1354814.7200000002</v>
      </c>
      <c r="Z188" s="56" t="s">
        <v>601</v>
      </c>
      <c r="AA188" s="44">
        <v>2016</v>
      </c>
      <c r="AB188" s="44"/>
      <c r="AC188" s="8"/>
      <c r="AD188" s="47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</row>
    <row r="189" spans="1:225" outlineLevel="1" x14ac:dyDescent="0.2">
      <c r="A189" s="50" t="s">
        <v>625</v>
      </c>
      <c r="B189" s="33" t="s">
        <v>9</v>
      </c>
      <c r="C189" s="50" t="s">
        <v>192</v>
      </c>
      <c r="D189" s="33" t="s">
        <v>61</v>
      </c>
      <c r="E189" s="33" t="s">
        <v>193</v>
      </c>
      <c r="F189" s="33" t="s">
        <v>200</v>
      </c>
      <c r="G189" s="44" t="s">
        <v>194</v>
      </c>
      <c r="H189" s="44">
        <v>50</v>
      </c>
      <c r="I189" s="56" t="s">
        <v>598</v>
      </c>
      <c r="J189" s="33" t="s">
        <v>14</v>
      </c>
      <c r="K189" s="33" t="s">
        <v>11</v>
      </c>
      <c r="L189" s="33" t="s">
        <v>12</v>
      </c>
      <c r="M189" s="33" t="s">
        <v>51</v>
      </c>
      <c r="N189" s="40"/>
      <c r="O189" s="40"/>
      <c r="P189" s="40"/>
      <c r="Q189" s="40"/>
      <c r="R189" s="40">
        <v>144</v>
      </c>
      <c r="S189" s="40">
        <v>170</v>
      </c>
      <c r="T189" s="40">
        <v>170</v>
      </c>
      <c r="U189" s="40">
        <v>170</v>
      </c>
      <c r="V189" s="40">
        <v>170</v>
      </c>
      <c r="W189" s="40">
        <v>488.52</v>
      </c>
      <c r="X189" s="40">
        <f>(N189+O189+P189+Q189+R189+S189+T189+U189+V189)*W189</f>
        <v>402540.48</v>
      </c>
      <c r="Y189" s="40">
        <f t="shared" si="9"/>
        <v>450845.33760000003</v>
      </c>
      <c r="Z189" s="56" t="s">
        <v>601</v>
      </c>
      <c r="AA189" s="44">
        <v>2016</v>
      </c>
      <c r="AB189" s="44"/>
      <c r="AC189" s="8"/>
      <c r="AD189" s="47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</row>
    <row r="190" spans="1:225" outlineLevel="1" x14ac:dyDescent="0.2">
      <c r="A190" s="58" t="s">
        <v>626</v>
      </c>
      <c r="B190" s="56" t="s">
        <v>9</v>
      </c>
      <c r="C190" s="58" t="s">
        <v>201</v>
      </c>
      <c r="D190" s="56" t="s">
        <v>116</v>
      </c>
      <c r="E190" s="56" t="s">
        <v>202</v>
      </c>
      <c r="F190" s="56" t="s">
        <v>203</v>
      </c>
      <c r="G190" s="57" t="s">
        <v>194</v>
      </c>
      <c r="H190" s="57">
        <v>45</v>
      </c>
      <c r="I190" s="56" t="s">
        <v>598</v>
      </c>
      <c r="J190" s="56" t="s">
        <v>14</v>
      </c>
      <c r="K190" s="56" t="s">
        <v>11</v>
      </c>
      <c r="L190" s="56" t="s">
        <v>12</v>
      </c>
      <c r="M190" s="56" t="s">
        <v>51</v>
      </c>
      <c r="N190" s="59"/>
      <c r="O190" s="59"/>
      <c r="P190" s="59"/>
      <c r="Q190" s="59"/>
      <c r="R190" s="59">
        <v>2</v>
      </c>
      <c r="S190" s="59">
        <v>2</v>
      </c>
      <c r="T190" s="59">
        <v>2</v>
      </c>
      <c r="U190" s="59">
        <v>2</v>
      </c>
      <c r="V190" s="59">
        <v>2</v>
      </c>
      <c r="W190" s="59">
        <v>155322</v>
      </c>
      <c r="X190" s="59">
        <f t="shared" ref="X190:X192" si="11">(N190+O190+P190+Q190+R190+S190+T190+U190+V190)*W190</f>
        <v>1553220</v>
      </c>
      <c r="Y190" s="59">
        <f t="shared" ref="Y190:Y192" si="12">X190*1.12</f>
        <v>1739606.4000000001</v>
      </c>
      <c r="Z190" s="56" t="s">
        <v>601</v>
      </c>
      <c r="AA190" s="57">
        <v>2016</v>
      </c>
      <c r="AB190" s="57"/>
      <c r="AC190" s="8"/>
      <c r="AD190" s="47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</row>
    <row r="191" spans="1:225" outlineLevel="1" x14ac:dyDescent="0.2">
      <c r="A191" s="58" t="s">
        <v>627</v>
      </c>
      <c r="B191" s="56" t="s">
        <v>9</v>
      </c>
      <c r="C191" s="58" t="s">
        <v>204</v>
      </c>
      <c r="D191" s="56" t="s">
        <v>116</v>
      </c>
      <c r="E191" s="56" t="s">
        <v>205</v>
      </c>
      <c r="F191" s="56" t="s">
        <v>206</v>
      </c>
      <c r="G191" s="57" t="s">
        <v>194</v>
      </c>
      <c r="H191" s="57">
        <v>45</v>
      </c>
      <c r="I191" s="56" t="s">
        <v>598</v>
      </c>
      <c r="J191" s="56" t="s">
        <v>14</v>
      </c>
      <c r="K191" s="56" t="s">
        <v>11</v>
      </c>
      <c r="L191" s="56" t="s">
        <v>12</v>
      </c>
      <c r="M191" s="56" t="s">
        <v>51</v>
      </c>
      <c r="N191" s="59"/>
      <c r="O191" s="59"/>
      <c r="P191" s="59"/>
      <c r="Q191" s="59"/>
      <c r="R191" s="59">
        <v>7</v>
      </c>
      <c r="S191" s="59">
        <v>7</v>
      </c>
      <c r="T191" s="59">
        <v>7</v>
      </c>
      <c r="U191" s="59">
        <v>7</v>
      </c>
      <c r="V191" s="59">
        <v>7</v>
      </c>
      <c r="W191" s="59">
        <v>112700.49999999999</v>
      </c>
      <c r="X191" s="59">
        <f t="shared" si="11"/>
        <v>3944517.4999999995</v>
      </c>
      <c r="Y191" s="59">
        <f t="shared" si="12"/>
        <v>4417859.5999999996</v>
      </c>
      <c r="Z191" s="56" t="s">
        <v>601</v>
      </c>
      <c r="AA191" s="57">
        <v>2016</v>
      </c>
      <c r="AB191" s="57"/>
      <c r="AC191" s="8"/>
      <c r="AD191" s="47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</row>
    <row r="192" spans="1:225" outlineLevel="1" x14ac:dyDescent="0.2">
      <c r="A192" s="58" t="s">
        <v>628</v>
      </c>
      <c r="B192" s="56" t="s">
        <v>9</v>
      </c>
      <c r="C192" s="58" t="s">
        <v>207</v>
      </c>
      <c r="D192" s="56" t="s">
        <v>208</v>
      </c>
      <c r="E192" s="56" t="s">
        <v>209</v>
      </c>
      <c r="F192" s="56" t="s">
        <v>210</v>
      </c>
      <c r="G192" s="57" t="s">
        <v>194</v>
      </c>
      <c r="H192" s="57">
        <v>45</v>
      </c>
      <c r="I192" s="56" t="s">
        <v>598</v>
      </c>
      <c r="J192" s="56" t="s">
        <v>14</v>
      </c>
      <c r="K192" s="56" t="s">
        <v>11</v>
      </c>
      <c r="L192" s="56" t="s">
        <v>12</v>
      </c>
      <c r="M192" s="56" t="s">
        <v>51</v>
      </c>
      <c r="N192" s="59"/>
      <c r="O192" s="59"/>
      <c r="P192" s="59"/>
      <c r="Q192" s="59"/>
      <c r="R192" s="59">
        <v>1</v>
      </c>
      <c r="S192" s="59">
        <v>1</v>
      </c>
      <c r="T192" s="59">
        <v>1</v>
      </c>
      <c r="U192" s="59">
        <v>1</v>
      </c>
      <c r="V192" s="59">
        <v>1</v>
      </c>
      <c r="W192" s="59">
        <v>5399999.9999999991</v>
      </c>
      <c r="X192" s="59">
        <f t="shared" si="11"/>
        <v>26999999.999999996</v>
      </c>
      <c r="Y192" s="59">
        <f t="shared" si="12"/>
        <v>30240000</v>
      </c>
      <c r="Z192" s="56" t="s">
        <v>601</v>
      </c>
      <c r="AA192" s="57">
        <v>2016</v>
      </c>
      <c r="AB192" s="57"/>
      <c r="AC192" s="8"/>
      <c r="AD192" s="47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</row>
    <row r="193" spans="1:223" outlineLevel="1" x14ac:dyDescent="0.2">
      <c r="A193" s="50" t="s">
        <v>629</v>
      </c>
      <c r="B193" s="33" t="s">
        <v>9</v>
      </c>
      <c r="C193" s="70" t="s">
        <v>509</v>
      </c>
      <c r="D193" s="70" t="s">
        <v>62</v>
      </c>
      <c r="E193" s="70" t="s">
        <v>510</v>
      </c>
      <c r="F193" s="33" t="s">
        <v>75</v>
      </c>
      <c r="G193" s="44" t="s">
        <v>194</v>
      </c>
      <c r="H193" s="44">
        <v>45</v>
      </c>
      <c r="I193" s="56" t="s">
        <v>598</v>
      </c>
      <c r="J193" s="33" t="s">
        <v>14</v>
      </c>
      <c r="K193" s="33" t="s">
        <v>11</v>
      </c>
      <c r="L193" s="33" t="s">
        <v>12</v>
      </c>
      <c r="M193" s="33" t="s">
        <v>51</v>
      </c>
      <c r="N193" s="40"/>
      <c r="O193" s="40"/>
      <c r="P193" s="40"/>
      <c r="Q193" s="40"/>
      <c r="R193" s="40">
        <v>80</v>
      </c>
      <c r="S193" s="40">
        <v>80</v>
      </c>
      <c r="T193" s="40">
        <v>80</v>
      </c>
      <c r="U193" s="40">
        <v>80</v>
      </c>
      <c r="V193" s="40">
        <v>80</v>
      </c>
      <c r="W193" s="40">
        <v>25256</v>
      </c>
      <c r="X193" s="40">
        <f t="shared" ref="X193:X200" si="13">(N193+O193+P193+Q193+R193+S193+T193+U193+V193)*W193</f>
        <v>10102400</v>
      </c>
      <c r="Y193" s="40">
        <f>X193*1.12</f>
        <v>11314688.000000002</v>
      </c>
      <c r="Z193" s="56" t="s">
        <v>601</v>
      </c>
      <c r="AA193" s="44">
        <v>2016</v>
      </c>
      <c r="AB193" s="44"/>
      <c r="AC193" s="8"/>
      <c r="AD193" s="47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</row>
    <row r="194" spans="1:223" outlineLevel="1" x14ac:dyDescent="0.2">
      <c r="A194" s="50" t="s">
        <v>630</v>
      </c>
      <c r="B194" s="33" t="s">
        <v>9</v>
      </c>
      <c r="C194" s="50" t="s">
        <v>229</v>
      </c>
      <c r="D194" s="33" t="s">
        <v>230</v>
      </c>
      <c r="E194" s="33" t="s">
        <v>231</v>
      </c>
      <c r="F194" s="33" t="s">
        <v>241</v>
      </c>
      <c r="G194" s="44" t="s">
        <v>194</v>
      </c>
      <c r="H194" s="44">
        <v>45</v>
      </c>
      <c r="I194" s="56" t="s">
        <v>598</v>
      </c>
      <c r="J194" s="33" t="s">
        <v>140</v>
      </c>
      <c r="K194" s="33" t="s">
        <v>11</v>
      </c>
      <c r="L194" s="33" t="s">
        <v>12</v>
      </c>
      <c r="M194" s="33" t="s">
        <v>51</v>
      </c>
      <c r="N194" s="40"/>
      <c r="O194" s="40"/>
      <c r="P194" s="40"/>
      <c r="Q194" s="40"/>
      <c r="R194" s="40">
        <v>62</v>
      </c>
      <c r="S194" s="40">
        <v>150</v>
      </c>
      <c r="T194" s="40">
        <v>150</v>
      </c>
      <c r="U194" s="40">
        <v>150</v>
      </c>
      <c r="V194" s="40">
        <v>150</v>
      </c>
      <c r="W194" s="40">
        <v>24199.999999999996</v>
      </c>
      <c r="X194" s="40">
        <f t="shared" si="13"/>
        <v>16020399.999999998</v>
      </c>
      <c r="Y194" s="40">
        <f t="shared" ref="Y194:Y199" si="14">X194*1.12</f>
        <v>17942848</v>
      </c>
      <c r="Z194" s="56" t="s">
        <v>601</v>
      </c>
      <c r="AA194" s="44">
        <v>2016</v>
      </c>
      <c r="AB194" s="44"/>
      <c r="AC194" s="8"/>
      <c r="AD194" s="47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</row>
    <row r="195" spans="1:223" outlineLevel="1" x14ac:dyDescent="0.2">
      <c r="A195" s="50" t="s">
        <v>631</v>
      </c>
      <c r="B195" s="33" t="s">
        <v>9</v>
      </c>
      <c r="C195" s="50" t="s">
        <v>229</v>
      </c>
      <c r="D195" s="33" t="s">
        <v>230</v>
      </c>
      <c r="E195" s="33" t="s">
        <v>231</v>
      </c>
      <c r="F195" s="33" t="s">
        <v>252</v>
      </c>
      <c r="G195" s="44" t="s">
        <v>194</v>
      </c>
      <c r="H195" s="44">
        <v>45</v>
      </c>
      <c r="I195" s="56" t="s">
        <v>598</v>
      </c>
      <c r="J195" s="33" t="s">
        <v>140</v>
      </c>
      <c r="K195" s="33" t="s">
        <v>11</v>
      </c>
      <c r="L195" s="33" t="s">
        <v>12</v>
      </c>
      <c r="M195" s="33" t="s">
        <v>51</v>
      </c>
      <c r="N195" s="40"/>
      <c r="O195" s="40"/>
      <c r="P195" s="40"/>
      <c r="Q195" s="40"/>
      <c r="R195" s="40">
        <v>61</v>
      </c>
      <c r="S195" s="40">
        <v>75</v>
      </c>
      <c r="T195" s="40">
        <v>75</v>
      </c>
      <c r="U195" s="37">
        <v>20</v>
      </c>
      <c r="V195" s="38">
        <v>20</v>
      </c>
      <c r="W195" s="40">
        <v>30689.279999999999</v>
      </c>
      <c r="X195" s="40">
        <f t="shared" si="13"/>
        <v>7703009.2799999993</v>
      </c>
      <c r="Y195" s="40">
        <f t="shared" si="14"/>
        <v>8627370.3936000001</v>
      </c>
      <c r="Z195" s="56" t="s">
        <v>601</v>
      </c>
      <c r="AA195" s="44">
        <v>2016</v>
      </c>
      <c r="AB195" s="44"/>
      <c r="AC195" s="8"/>
      <c r="AD195" s="47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</row>
    <row r="196" spans="1:223" outlineLevel="1" x14ac:dyDescent="0.2">
      <c r="A196" s="50" t="s">
        <v>632</v>
      </c>
      <c r="B196" s="33" t="s">
        <v>9</v>
      </c>
      <c r="C196" s="50" t="s">
        <v>219</v>
      </c>
      <c r="D196" s="33" t="s">
        <v>73</v>
      </c>
      <c r="E196" s="33" t="s">
        <v>220</v>
      </c>
      <c r="F196" s="33" t="s">
        <v>253</v>
      </c>
      <c r="G196" s="44" t="s">
        <v>194</v>
      </c>
      <c r="H196" s="44">
        <v>45</v>
      </c>
      <c r="I196" s="56" t="s">
        <v>598</v>
      </c>
      <c r="J196" s="33" t="s">
        <v>140</v>
      </c>
      <c r="K196" s="33" t="s">
        <v>11</v>
      </c>
      <c r="L196" s="33" t="s">
        <v>12</v>
      </c>
      <c r="M196" s="33" t="s">
        <v>51</v>
      </c>
      <c r="N196" s="40"/>
      <c r="O196" s="40"/>
      <c r="P196" s="40"/>
      <c r="Q196" s="40"/>
      <c r="R196" s="40">
        <v>2</v>
      </c>
      <c r="S196" s="37">
        <v>10</v>
      </c>
      <c r="T196" s="37">
        <v>10</v>
      </c>
      <c r="U196" s="37">
        <v>20</v>
      </c>
      <c r="V196" s="37">
        <v>20</v>
      </c>
      <c r="W196" s="40">
        <v>6499.9999999999991</v>
      </c>
      <c r="X196" s="40">
        <f t="shared" si="13"/>
        <v>402999.99999999994</v>
      </c>
      <c r="Y196" s="40">
        <f t="shared" si="14"/>
        <v>451360</v>
      </c>
      <c r="Z196" s="56" t="s">
        <v>601</v>
      </c>
      <c r="AA196" s="44">
        <v>2016</v>
      </c>
      <c r="AB196" s="44"/>
      <c r="AC196" s="8"/>
      <c r="AD196" s="47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</row>
    <row r="197" spans="1:223" outlineLevel="1" x14ac:dyDescent="0.2">
      <c r="A197" s="50" t="s">
        <v>633</v>
      </c>
      <c r="B197" s="33" t="s">
        <v>9</v>
      </c>
      <c r="C197" s="50" t="s">
        <v>255</v>
      </c>
      <c r="D197" s="33" t="s">
        <v>256</v>
      </c>
      <c r="E197" s="33" t="s">
        <v>257</v>
      </c>
      <c r="F197" s="33" t="s">
        <v>258</v>
      </c>
      <c r="G197" s="44" t="s">
        <v>157</v>
      </c>
      <c r="H197" s="44">
        <v>45</v>
      </c>
      <c r="I197" s="56" t="s">
        <v>598</v>
      </c>
      <c r="J197" s="33" t="s">
        <v>14</v>
      </c>
      <c r="K197" s="33" t="s">
        <v>11</v>
      </c>
      <c r="L197" s="33" t="s">
        <v>12</v>
      </c>
      <c r="M197" s="33" t="s">
        <v>50</v>
      </c>
      <c r="N197" s="40"/>
      <c r="O197" s="40"/>
      <c r="P197" s="40"/>
      <c r="Q197" s="40"/>
      <c r="R197" s="40">
        <v>9</v>
      </c>
      <c r="S197" s="40">
        <v>9</v>
      </c>
      <c r="T197" s="40">
        <v>9</v>
      </c>
      <c r="U197" s="40">
        <v>9</v>
      </c>
      <c r="V197" s="40">
        <v>9</v>
      </c>
      <c r="W197" s="40">
        <v>334820</v>
      </c>
      <c r="X197" s="40">
        <f t="shared" si="13"/>
        <v>15066900</v>
      </c>
      <c r="Y197" s="40">
        <f t="shared" si="14"/>
        <v>16874928</v>
      </c>
      <c r="Z197" s="56" t="s">
        <v>601</v>
      </c>
      <c r="AA197" s="44">
        <v>2016</v>
      </c>
      <c r="AB197" s="44"/>
      <c r="AC197" s="8"/>
      <c r="AD197" s="47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</row>
    <row r="198" spans="1:223" outlineLevel="1" x14ac:dyDescent="0.2">
      <c r="A198" s="50" t="s">
        <v>634</v>
      </c>
      <c r="B198" s="33" t="s">
        <v>9</v>
      </c>
      <c r="C198" s="50" t="s">
        <v>262</v>
      </c>
      <c r="D198" s="33" t="s">
        <v>78</v>
      </c>
      <c r="E198" s="33" t="s">
        <v>79</v>
      </c>
      <c r="F198" s="33" t="s">
        <v>263</v>
      </c>
      <c r="G198" s="44" t="s">
        <v>158</v>
      </c>
      <c r="H198" s="44">
        <v>54</v>
      </c>
      <c r="I198" s="56" t="s">
        <v>598</v>
      </c>
      <c r="J198" s="33" t="s">
        <v>14</v>
      </c>
      <c r="K198" s="33" t="s">
        <v>11</v>
      </c>
      <c r="L198" s="33" t="s">
        <v>12</v>
      </c>
      <c r="M198" s="33" t="s">
        <v>51</v>
      </c>
      <c r="N198" s="40"/>
      <c r="O198" s="40"/>
      <c r="P198" s="40"/>
      <c r="Q198" s="40"/>
      <c r="R198" s="40">
        <v>2</v>
      </c>
      <c r="S198" s="40">
        <v>3</v>
      </c>
      <c r="T198" s="40">
        <v>3</v>
      </c>
      <c r="U198" s="40">
        <v>3</v>
      </c>
      <c r="V198" s="40">
        <v>3</v>
      </c>
      <c r="W198" s="40">
        <v>34379611.82</v>
      </c>
      <c r="X198" s="40">
        <f t="shared" si="13"/>
        <v>481314565.48000002</v>
      </c>
      <c r="Y198" s="40">
        <f t="shared" si="14"/>
        <v>539072313.33760011</v>
      </c>
      <c r="Z198" s="56" t="s">
        <v>601</v>
      </c>
      <c r="AA198" s="44">
        <v>2016</v>
      </c>
      <c r="AB198" s="44"/>
      <c r="AC198" s="8"/>
      <c r="AD198" s="47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</row>
    <row r="199" spans="1:223" outlineLevel="1" x14ac:dyDescent="0.2">
      <c r="A199" s="50" t="s">
        <v>635</v>
      </c>
      <c r="B199" s="33" t="s">
        <v>9</v>
      </c>
      <c r="C199" s="50" t="s">
        <v>308</v>
      </c>
      <c r="D199" s="33" t="s">
        <v>45</v>
      </c>
      <c r="E199" s="33" t="s">
        <v>309</v>
      </c>
      <c r="F199" s="33" t="s">
        <v>18</v>
      </c>
      <c r="G199" s="44" t="s">
        <v>10</v>
      </c>
      <c r="H199" s="44">
        <v>55</v>
      </c>
      <c r="I199" s="56" t="s">
        <v>598</v>
      </c>
      <c r="J199" s="33" t="s">
        <v>14</v>
      </c>
      <c r="K199" s="33" t="s">
        <v>11</v>
      </c>
      <c r="L199" s="33" t="s">
        <v>12</v>
      </c>
      <c r="M199" s="33" t="s">
        <v>51</v>
      </c>
      <c r="N199" s="40"/>
      <c r="O199" s="40"/>
      <c r="P199" s="40"/>
      <c r="Q199" s="40"/>
      <c r="R199" s="40">
        <v>37</v>
      </c>
      <c r="S199" s="40">
        <v>37</v>
      </c>
      <c r="T199" s="40">
        <v>37</v>
      </c>
      <c r="U199" s="40">
        <v>37</v>
      </c>
      <c r="V199" s="40">
        <v>37</v>
      </c>
      <c r="W199" s="40">
        <v>999.99999999999989</v>
      </c>
      <c r="X199" s="40">
        <f t="shared" si="13"/>
        <v>184999.99999999997</v>
      </c>
      <c r="Y199" s="40">
        <f t="shared" si="14"/>
        <v>207200</v>
      </c>
      <c r="Z199" s="56" t="s">
        <v>601</v>
      </c>
      <c r="AA199" s="44">
        <v>2016</v>
      </c>
      <c r="AB199" s="44"/>
      <c r="AC199" s="8"/>
      <c r="AD199" s="47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</row>
    <row r="200" spans="1:223" outlineLevel="1" x14ac:dyDescent="0.2">
      <c r="A200" s="50" t="s">
        <v>636</v>
      </c>
      <c r="B200" s="33" t="s">
        <v>9</v>
      </c>
      <c r="C200" s="50" t="s">
        <v>310</v>
      </c>
      <c r="D200" s="33" t="s">
        <v>172</v>
      </c>
      <c r="E200" s="33" t="s">
        <v>311</v>
      </c>
      <c r="F200" s="33" t="s">
        <v>81</v>
      </c>
      <c r="G200" s="44" t="s">
        <v>10</v>
      </c>
      <c r="H200" s="44">
        <v>57</v>
      </c>
      <c r="I200" s="56" t="s">
        <v>598</v>
      </c>
      <c r="J200" s="33" t="s">
        <v>14</v>
      </c>
      <c r="K200" s="33" t="s">
        <v>11</v>
      </c>
      <c r="L200" s="33" t="s">
        <v>12</v>
      </c>
      <c r="M200" s="33" t="s">
        <v>80</v>
      </c>
      <c r="N200" s="40"/>
      <c r="O200" s="40"/>
      <c r="P200" s="40"/>
      <c r="Q200" s="40"/>
      <c r="R200" s="40">
        <v>8</v>
      </c>
      <c r="S200" s="40">
        <v>14</v>
      </c>
      <c r="T200" s="40">
        <v>14</v>
      </c>
      <c r="U200" s="40">
        <v>14</v>
      </c>
      <c r="V200" s="40">
        <v>14</v>
      </c>
      <c r="W200" s="40">
        <v>76999.999999999985</v>
      </c>
      <c r="X200" s="40">
        <f t="shared" si="13"/>
        <v>4927999.9999999991</v>
      </c>
      <c r="Y200" s="40">
        <f t="shared" ref="Y200:Y215" si="15">X200*1.12</f>
        <v>5519359.9999999991</v>
      </c>
      <c r="Z200" s="56" t="s">
        <v>601</v>
      </c>
      <c r="AA200" s="44">
        <v>2016</v>
      </c>
      <c r="AB200" s="44"/>
      <c r="AC200" s="8"/>
      <c r="AD200" s="47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</row>
    <row r="201" spans="1:223" outlineLevel="1" x14ac:dyDescent="0.2">
      <c r="A201" s="58" t="s">
        <v>637</v>
      </c>
      <c r="B201" s="56" t="s">
        <v>9</v>
      </c>
      <c r="C201" s="58" t="s">
        <v>177</v>
      </c>
      <c r="D201" s="56" t="s">
        <v>175</v>
      </c>
      <c r="E201" s="56" t="s">
        <v>178</v>
      </c>
      <c r="F201" s="56" t="s">
        <v>82</v>
      </c>
      <c r="G201" s="57" t="s">
        <v>158</v>
      </c>
      <c r="H201" s="57">
        <v>45</v>
      </c>
      <c r="I201" s="56" t="s">
        <v>598</v>
      </c>
      <c r="J201" s="56" t="s">
        <v>14</v>
      </c>
      <c r="K201" s="56" t="s">
        <v>11</v>
      </c>
      <c r="L201" s="56" t="s">
        <v>12</v>
      </c>
      <c r="M201" s="56" t="s">
        <v>83</v>
      </c>
      <c r="N201" s="59"/>
      <c r="O201" s="59"/>
      <c r="P201" s="59"/>
      <c r="Q201" s="59"/>
      <c r="R201" s="59">
        <v>6</v>
      </c>
      <c r="S201" s="59">
        <v>6</v>
      </c>
      <c r="T201" s="59">
        <v>6</v>
      </c>
      <c r="U201" s="59">
        <v>6</v>
      </c>
      <c r="V201" s="59">
        <v>6</v>
      </c>
      <c r="W201" s="59">
        <v>2500</v>
      </c>
      <c r="X201" s="59">
        <f t="shared" ref="X201:X215" si="16">(N201+O201+P201+Q201+R201+S201+T201+U201+V201)*W201</f>
        <v>75000</v>
      </c>
      <c r="Y201" s="59">
        <f t="shared" si="15"/>
        <v>84000.000000000015</v>
      </c>
      <c r="Z201" s="56" t="s">
        <v>601</v>
      </c>
      <c r="AA201" s="57">
        <v>2016</v>
      </c>
      <c r="AB201" s="57"/>
      <c r="AC201" s="8"/>
      <c r="AD201" s="47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</row>
    <row r="202" spans="1:223" outlineLevel="1" x14ac:dyDescent="0.2">
      <c r="A202" s="58" t="s">
        <v>638</v>
      </c>
      <c r="B202" s="56" t="s">
        <v>9</v>
      </c>
      <c r="C202" s="58" t="s">
        <v>177</v>
      </c>
      <c r="D202" s="56" t="s">
        <v>175</v>
      </c>
      <c r="E202" s="56" t="s">
        <v>178</v>
      </c>
      <c r="F202" s="56" t="s">
        <v>84</v>
      </c>
      <c r="G202" s="57" t="s">
        <v>158</v>
      </c>
      <c r="H202" s="57">
        <v>45</v>
      </c>
      <c r="I202" s="56" t="s">
        <v>598</v>
      </c>
      <c r="J202" s="56" t="s">
        <v>14</v>
      </c>
      <c r="K202" s="56" t="s">
        <v>11</v>
      </c>
      <c r="L202" s="56" t="s">
        <v>12</v>
      </c>
      <c r="M202" s="56" t="s">
        <v>83</v>
      </c>
      <c r="N202" s="59"/>
      <c r="O202" s="59"/>
      <c r="P202" s="59"/>
      <c r="Q202" s="59"/>
      <c r="R202" s="59">
        <v>42</v>
      </c>
      <c r="S202" s="59">
        <v>42</v>
      </c>
      <c r="T202" s="59">
        <v>42</v>
      </c>
      <c r="U202" s="59">
        <v>42</v>
      </c>
      <c r="V202" s="59">
        <v>42</v>
      </c>
      <c r="W202" s="59">
        <v>2500</v>
      </c>
      <c r="X202" s="59">
        <f t="shared" si="16"/>
        <v>525000</v>
      </c>
      <c r="Y202" s="59">
        <f t="shared" si="15"/>
        <v>588000</v>
      </c>
      <c r="Z202" s="56" t="s">
        <v>601</v>
      </c>
      <c r="AA202" s="57">
        <v>2016</v>
      </c>
      <c r="AB202" s="57"/>
      <c r="AC202" s="8"/>
      <c r="AD202" s="47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</row>
    <row r="203" spans="1:223" outlineLevel="1" x14ac:dyDescent="0.2">
      <c r="A203" s="58" t="s">
        <v>639</v>
      </c>
      <c r="B203" s="56" t="s">
        <v>9</v>
      </c>
      <c r="C203" s="58" t="s">
        <v>177</v>
      </c>
      <c r="D203" s="56" t="s">
        <v>175</v>
      </c>
      <c r="E203" s="56" t="s">
        <v>178</v>
      </c>
      <c r="F203" s="56" t="s">
        <v>85</v>
      </c>
      <c r="G203" s="57" t="s">
        <v>158</v>
      </c>
      <c r="H203" s="57">
        <v>45</v>
      </c>
      <c r="I203" s="56" t="s">
        <v>598</v>
      </c>
      <c r="J203" s="56" t="s">
        <v>14</v>
      </c>
      <c r="K203" s="56" t="s">
        <v>11</v>
      </c>
      <c r="L203" s="56" t="s">
        <v>12</v>
      </c>
      <c r="M203" s="56" t="s">
        <v>83</v>
      </c>
      <c r="N203" s="59"/>
      <c r="O203" s="59"/>
      <c r="P203" s="59"/>
      <c r="Q203" s="59"/>
      <c r="R203" s="59">
        <v>25</v>
      </c>
      <c r="S203" s="59">
        <v>25</v>
      </c>
      <c r="T203" s="59">
        <v>25</v>
      </c>
      <c r="U203" s="59">
        <v>25</v>
      </c>
      <c r="V203" s="59">
        <v>25</v>
      </c>
      <c r="W203" s="59">
        <v>2500</v>
      </c>
      <c r="X203" s="59">
        <f t="shared" si="16"/>
        <v>312500</v>
      </c>
      <c r="Y203" s="59">
        <f t="shared" si="15"/>
        <v>350000.00000000006</v>
      </c>
      <c r="Z203" s="56" t="s">
        <v>601</v>
      </c>
      <c r="AA203" s="57">
        <v>2016</v>
      </c>
      <c r="AB203" s="57"/>
      <c r="AC203" s="8"/>
      <c r="AD203" s="47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</row>
    <row r="204" spans="1:223" outlineLevel="1" x14ac:dyDescent="0.2">
      <c r="A204" s="58" t="s">
        <v>640</v>
      </c>
      <c r="B204" s="56" t="s">
        <v>9</v>
      </c>
      <c r="C204" s="58" t="s">
        <v>177</v>
      </c>
      <c r="D204" s="56" t="s">
        <v>175</v>
      </c>
      <c r="E204" s="56" t="s">
        <v>178</v>
      </c>
      <c r="F204" s="56" t="s">
        <v>86</v>
      </c>
      <c r="G204" s="57" t="s">
        <v>158</v>
      </c>
      <c r="H204" s="57">
        <v>45</v>
      </c>
      <c r="I204" s="56" t="s">
        <v>598</v>
      </c>
      <c r="J204" s="56" t="s">
        <v>14</v>
      </c>
      <c r="K204" s="56" t="s">
        <v>11</v>
      </c>
      <c r="L204" s="56" t="s">
        <v>12</v>
      </c>
      <c r="M204" s="56" t="s">
        <v>83</v>
      </c>
      <c r="N204" s="59"/>
      <c r="O204" s="59"/>
      <c r="P204" s="59"/>
      <c r="Q204" s="59"/>
      <c r="R204" s="59">
        <v>117</v>
      </c>
      <c r="S204" s="59">
        <v>117</v>
      </c>
      <c r="T204" s="59">
        <v>117</v>
      </c>
      <c r="U204" s="59">
        <v>117</v>
      </c>
      <c r="V204" s="59">
        <v>117</v>
      </c>
      <c r="W204" s="59">
        <v>2220</v>
      </c>
      <c r="X204" s="59">
        <f t="shared" si="16"/>
        <v>1298700</v>
      </c>
      <c r="Y204" s="59">
        <f t="shared" si="15"/>
        <v>1454544.0000000002</v>
      </c>
      <c r="Z204" s="56" t="s">
        <v>601</v>
      </c>
      <c r="AA204" s="57">
        <v>2016</v>
      </c>
      <c r="AB204" s="57"/>
      <c r="AC204" s="8"/>
      <c r="AD204" s="47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</row>
    <row r="205" spans="1:223" outlineLevel="1" x14ac:dyDescent="0.2">
      <c r="A205" s="58" t="s">
        <v>641</v>
      </c>
      <c r="B205" s="56" t="s">
        <v>9</v>
      </c>
      <c r="C205" s="58" t="s">
        <v>177</v>
      </c>
      <c r="D205" s="56" t="s">
        <v>175</v>
      </c>
      <c r="E205" s="56" t="s">
        <v>178</v>
      </c>
      <c r="F205" s="56" t="s">
        <v>87</v>
      </c>
      <c r="G205" s="57" t="s">
        <v>158</v>
      </c>
      <c r="H205" s="57">
        <v>45</v>
      </c>
      <c r="I205" s="56" t="s">
        <v>598</v>
      </c>
      <c r="J205" s="56" t="s">
        <v>14</v>
      </c>
      <c r="K205" s="56" t="s">
        <v>11</v>
      </c>
      <c r="L205" s="56" t="s">
        <v>12</v>
      </c>
      <c r="M205" s="56" t="s">
        <v>83</v>
      </c>
      <c r="N205" s="59"/>
      <c r="O205" s="59"/>
      <c r="P205" s="59"/>
      <c r="Q205" s="59"/>
      <c r="R205" s="59">
        <v>212</v>
      </c>
      <c r="S205" s="59">
        <v>236</v>
      </c>
      <c r="T205" s="59">
        <v>236</v>
      </c>
      <c r="U205" s="59">
        <v>236</v>
      </c>
      <c r="V205" s="59">
        <v>236</v>
      </c>
      <c r="W205" s="59">
        <v>2220</v>
      </c>
      <c r="X205" s="59">
        <f t="shared" si="16"/>
        <v>2566320</v>
      </c>
      <c r="Y205" s="59">
        <f t="shared" si="15"/>
        <v>2874278.4000000004</v>
      </c>
      <c r="Z205" s="56" t="s">
        <v>601</v>
      </c>
      <c r="AA205" s="57">
        <v>2016</v>
      </c>
      <c r="AB205" s="57"/>
      <c r="AC205" s="8"/>
      <c r="AD205" s="47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</row>
    <row r="206" spans="1:223" outlineLevel="1" x14ac:dyDescent="0.2">
      <c r="A206" s="58" t="s">
        <v>642</v>
      </c>
      <c r="B206" s="56" t="s">
        <v>9</v>
      </c>
      <c r="C206" s="58" t="s">
        <v>177</v>
      </c>
      <c r="D206" s="56" t="s">
        <v>175</v>
      </c>
      <c r="E206" s="56" t="s">
        <v>178</v>
      </c>
      <c r="F206" s="56" t="s">
        <v>88</v>
      </c>
      <c r="G206" s="57" t="s">
        <v>158</v>
      </c>
      <c r="H206" s="57">
        <v>45</v>
      </c>
      <c r="I206" s="56" t="s">
        <v>598</v>
      </c>
      <c r="J206" s="56" t="s">
        <v>14</v>
      </c>
      <c r="K206" s="56" t="s">
        <v>11</v>
      </c>
      <c r="L206" s="56" t="s">
        <v>12</v>
      </c>
      <c r="M206" s="56" t="s">
        <v>83</v>
      </c>
      <c r="N206" s="59"/>
      <c r="O206" s="59"/>
      <c r="P206" s="59"/>
      <c r="Q206" s="59"/>
      <c r="R206" s="59">
        <v>447</v>
      </c>
      <c r="S206" s="59">
        <v>447</v>
      </c>
      <c r="T206" s="59">
        <v>447</v>
      </c>
      <c r="U206" s="59">
        <v>447</v>
      </c>
      <c r="V206" s="59">
        <v>447</v>
      </c>
      <c r="W206" s="59">
        <v>2220</v>
      </c>
      <c r="X206" s="59">
        <f t="shared" si="16"/>
        <v>4961700</v>
      </c>
      <c r="Y206" s="59">
        <f t="shared" si="15"/>
        <v>5557104.0000000009</v>
      </c>
      <c r="Z206" s="56" t="s">
        <v>601</v>
      </c>
      <c r="AA206" s="57">
        <v>2016</v>
      </c>
      <c r="AB206" s="57"/>
      <c r="AC206" s="8"/>
      <c r="AD206" s="47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</row>
    <row r="207" spans="1:223" outlineLevel="1" x14ac:dyDescent="0.2">
      <c r="A207" s="58" t="s">
        <v>643</v>
      </c>
      <c r="B207" s="56" t="s">
        <v>9</v>
      </c>
      <c r="C207" s="58" t="s">
        <v>177</v>
      </c>
      <c r="D207" s="56" t="s">
        <v>175</v>
      </c>
      <c r="E207" s="56" t="s">
        <v>178</v>
      </c>
      <c r="F207" s="56" t="s">
        <v>89</v>
      </c>
      <c r="G207" s="57" t="s">
        <v>158</v>
      </c>
      <c r="H207" s="57">
        <v>45</v>
      </c>
      <c r="I207" s="56" t="s">
        <v>598</v>
      </c>
      <c r="J207" s="56" t="s">
        <v>14</v>
      </c>
      <c r="K207" s="56" t="s">
        <v>11</v>
      </c>
      <c r="L207" s="56" t="s">
        <v>12</v>
      </c>
      <c r="M207" s="56" t="s">
        <v>83</v>
      </c>
      <c r="N207" s="59"/>
      <c r="O207" s="59"/>
      <c r="P207" s="59"/>
      <c r="Q207" s="59"/>
      <c r="R207" s="59">
        <v>816</v>
      </c>
      <c r="S207" s="59">
        <v>816</v>
      </c>
      <c r="T207" s="59">
        <v>816</v>
      </c>
      <c r="U207" s="59">
        <v>816</v>
      </c>
      <c r="V207" s="59">
        <v>816</v>
      </c>
      <c r="W207" s="59">
        <v>2220</v>
      </c>
      <c r="X207" s="59">
        <f t="shared" si="16"/>
        <v>9057600</v>
      </c>
      <c r="Y207" s="59">
        <f t="shared" si="15"/>
        <v>10144512.000000002</v>
      </c>
      <c r="Z207" s="56" t="s">
        <v>601</v>
      </c>
      <c r="AA207" s="57">
        <v>2016</v>
      </c>
      <c r="AB207" s="57"/>
      <c r="AC207" s="8"/>
      <c r="AD207" s="47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</row>
    <row r="208" spans="1:223" outlineLevel="1" x14ac:dyDescent="0.2">
      <c r="A208" s="58" t="s">
        <v>644</v>
      </c>
      <c r="B208" s="56" t="s">
        <v>9</v>
      </c>
      <c r="C208" s="58" t="s">
        <v>177</v>
      </c>
      <c r="D208" s="56" t="s">
        <v>175</v>
      </c>
      <c r="E208" s="56" t="s">
        <v>178</v>
      </c>
      <c r="F208" s="56" t="s">
        <v>90</v>
      </c>
      <c r="G208" s="57" t="s">
        <v>158</v>
      </c>
      <c r="H208" s="57">
        <v>45</v>
      </c>
      <c r="I208" s="56" t="s">
        <v>598</v>
      </c>
      <c r="J208" s="56" t="s">
        <v>14</v>
      </c>
      <c r="K208" s="56" t="s">
        <v>11</v>
      </c>
      <c r="L208" s="56" t="s">
        <v>12</v>
      </c>
      <c r="M208" s="56" t="s">
        <v>83</v>
      </c>
      <c r="N208" s="59"/>
      <c r="O208" s="59"/>
      <c r="P208" s="59"/>
      <c r="Q208" s="59"/>
      <c r="R208" s="59">
        <v>679</v>
      </c>
      <c r="S208" s="59">
        <v>679</v>
      </c>
      <c r="T208" s="59">
        <v>679</v>
      </c>
      <c r="U208" s="59">
        <v>679</v>
      </c>
      <c r="V208" s="59">
        <v>679</v>
      </c>
      <c r="W208" s="59">
        <v>2220</v>
      </c>
      <c r="X208" s="59">
        <f t="shared" si="16"/>
        <v>7536900</v>
      </c>
      <c r="Y208" s="59">
        <f t="shared" si="15"/>
        <v>8441328</v>
      </c>
      <c r="Z208" s="56" t="s">
        <v>601</v>
      </c>
      <c r="AA208" s="57">
        <v>2016</v>
      </c>
      <c r="AB208" s="57"/>
      <c r="AC208" s="8"/>
      <c r="AD208" s="47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</row>
    <row r="209" spans="1:223" outlineLevel="1" x14ac:dyDescent="0.2">
      <c r="A209" s="58" t="s">
        <v>645</v>
      </c>
      <c r="B209" s="56" t="s">
        <v>9</v>
      </c>
      <c r="C209" s="58" t="s">
        <v>177</v>
      </c>
      <c r="D209" s="56" t="s">
        <v>175</v>
      </c>
      <c r="E209" s="56" t="s">
        <v>178</v>
      </c>
      <c r="F209" s="56" t="s">
        <v>91</v>
      </c>
      <c r="G209" s="57" t="s">
        <v>158</v>
      </c>
      <c r="H209" s="57">
        <v>45</v>
      </c>
      <c r="I209" s="56" t="s">
        <v>598</v>
      </c>
      <c r="J209" s="56" t="s">
        <v>14</v>
      </c>
      <c r="K209" s="56" t="s">
        <v>11</v>
      </c>
      <c r="L209" s="56" t="s">
        <v>12</v>
      </c>
      <c r="M209" s="56" t="s">
        <v>83</v>
      </c>
      <c r="N209" s="59"/>
      <c r="O209" s="59"/>
      <c r="P209" s="59"/>
      <c r="Q209" s="59"/>
      <c r="R209" s="59">
        <v>393</v>
      </c>
      <c r="S209" s="59">
        <v>393</v>
      </c>
      <c r="T209" s="59">
        <v>393</v>
      </c>
      <c r="U209" s="59">
        <v>393</v>
      </c>
      <c r="V209" s="59">
        <v>393</v>
      </c>
      <c r="W209" s="59">
        <v>2500</v>
      </c>
      <c r="X209" s="59">
        <f t="shared" si="16"/>
        <v>4912500</v>
      </c>
      <c r="Y209" s="59">
        <f t="shared" si="15"/>
        <v>5502000.0000000009</v>
      </c>
      <c r="Z209" s="56" t="s">
        <v>601</v>
      </c>
      <c r="AA209" s="57">
        <v>2016</v>
      </c>
      <c r="AB209" s="57"/>
      <c r="AC209" s="8"/>
      <c r="AD209" s="47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</row>
    <row r="210" spans="1:223" outlineLevel="1" x14ac:dyDescent="0.2">
      <c r="A210" s="58" t="s">
        <v>646</v>
      </c>
      <c r="B210" s="56" t="s">
        <v>9</v>
      </c>
      <c r="C210" s="58" t="s">
        <v>177</v>
      </c>
      <c r="D210" s="56" t="s">
        <v>175</v>
      </c>
      <c r="E210" s="56" t="s">
        <v>178</v>
      </c>
      <c r="F210" s="56" t="s">
        <v>92</v>
      </c>
      <c r="G210" s="57" t="s">
        <v>158</v>
      </c>
      <c r="H210" s="57">
        <v>45</v>
      </c>
      <c r="I210" s="56" t="s">
        <v>598</v>
      </c>
      <c r="J210" s="56" t="s">
        <v>14</v>
      </c>
      <c r="K210" s="56" t="s">
        <v>11</v>
      </c>
      <c r="L210" s="56" t="s">
        <v>12</v>
      </c>
      <c r="M210" s="56" t="s">
        <v>83</v>
      </c>
      <c r="N210" s="59"/>
      <c r="O210" s="59"/>
      <c r="P210" s="59"/>
      <c r="Q210" s="59"/>
      <c r="R210" s="59">
        <v>181</v>
      </c>
      <c r="S210" s="59">
        <v>181</v>
      </c>
      <c r="T210" s="59">
        <v>181</v>
      </c>
      <c r="U210" s="59">
        <v>181</v>
      </c>
      <c r="V210" s="59">
        <v>181</v>
      </c>
      <c r="W210" s="59">
        <v>2500</v>
      </c>
      <c r="X210" s="59">
        <f t="shared" si="16"/>
        <v>2262500</v>
      </c>
      <c r="Y210" s="59">
        <f t="shared" si="15"/>
        <v>2534000.0000000005</v>
      </c>
      <c r="Z210" s="56" t="s">
        <v>601</v>
      </c>
      <c r="AA210" s="57">
        <v>2016</v>
      </c>
      <c r="AB210" s="57"/>
      <c r="AC210" s="8"/>
      <c r="AD210" s="47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</row>
    <row r="211" spans="1:223" outlineLevel="1" x14ac:dyDescent="0.2">
      <c r="A211" s="58" t="s">
        <v>647</v>
      </c>
      <c r="B211" s="56" t="s">
        <v>9</v>
      </c>
      <c r="C211" s="58" t="s">
        <v>177</v>
      </c>
      <c r="D211" s="56" t="s">
        <v>175</v>
      </c>
      <c r="E211" s="56" t="s">
        <v>178</v>
      </c>
      <c r="F211" s="56" t="s">
        <v>93</v>
      </c>
      <c r="G211" s="57" t="s">
        <v>158</v>
      </c>
      <c r="H211" s="57">
        <v>45</v>
      </c>
      <c r="I211" s="56" t="s">
        <v>598</v>
      </c>
      <c r="J211" s="56" t="s">
        <v>14</v>
      </c>
      <c r="K211" s="56" t="s">
        <v>11</v>
      </c>
      <c r="L211" s="56" t="s">
        <v>12</v>
      </c>
      <c r="M211" s="56" t="s">
        <v>83</v>
      </c>
      <c r="N211" s="59"/>
      <c r="O211" s="59"/>
      <c r="P211" s="59"/>
      <c r="Q211" s="59"/>
      <c r="R211" s="59">
        <v>38</v>
      </c>
      <c r="S211" s="59">
        <v>38</v>
      </c>
      <c r="T211" s="59">
        <v>38</v>
      </c>
      <c r="U211" s="59">
        <v>38</v>
      </c>
      <c r="V211" s="59">
        <v>38</v>
      </c>
      <c r="W211" s="59">
        <v>2500</v>
      </c>
      <c r="X211" s="59">
        <f t="shared" si="16"/>
        <v>475000</v>
      </c>
      <c r="Y211" s="59">
        <f t="shared" si="15"/>
        <v>532000</v>
      </c>
      <c r="Z211" s="56" t="s">
        <v>601</v>
      </c>
      <c r="AA211" s="57">
        <v>2016</v>
      </c>
      <c r="AB211" s="57"/>
      <c r="AC211" s="8"/>
      <c r="AD211" s="47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</row>
    <row r="212" spans="1:223" outlineLevel="1" x14ac:dyDescent="0.2">
      <c r="A212" s="58" t="s">
        <v>648</v>
      </c>
      <c r="B212" s="56" t="s">
        <v>9</v>
      </c>
      <c r="C212" s="58" t="s">
        <v>177</v>
      </c>
      <c r="D212" s="56" t="s">
        <v>175</v>
      </c>
      <c r="E212" s="56" t="s">
        <v>178</v>
      </c>
      <c r="F212" s="56" t="s">
        <v>94</v>
      </c>
      <c r="G212" s="57" t="s">
        <v>158</v>
      </c>
      <c r="H212" s="57">
        <v>45</v>
      </c>
      <c r="I212" s="56" t="s">
        <v>598</v>
      </c>
      <c r="J212" s="56" t="s">
        <v>14</v>
      </c>
      <c r="K212" s="56" t="s">
        <v>11</v>
      </c>
      <c r="L212" s="56" t="s">
        <v>12</v>
      </c>
      <c r="M212" s="56" t="s">
        <v>83</v>
      </c>
      <c r="N212" s="59"/>
      <c r="O212" s="59"/>
      <c r="P212" s="59"/>
      <c r="Q212" s="59"/>
      <c r="R212" s="59">
        <v>1</v>
      </c>
      <c r="S212" s="59">
        <v>1</v>
      </c>
      <c r="T212" s="59">
        <v>1</v>
      </c>
      <c r="U212" s="59">
        <v>1</v>
      </c>
      <c r="V212" s="59">
        <v>1</v>
      </c>
      <c r="W212" s="59">
        <v>2500</v>
      </c>
      <c r="X212" s="59">
        <f t="shared" si="16"/>
        <v>12500</v>
      </c>
      <c r="Y212" s="59">
        <f t="shared" si="15"/>
        <v>14000.000000000002</v>
      </c>
      <c r="Z212" s="56" t="s">
        <v>601</v>
      </c>
      <c r="AA212" s="57">
        <v>2016</v>
      </c>
      <c r="AB212" s="57"/>
      <c r="AC212" s="8"/>
      <c r="AD212" s="47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</row>
    <row r="213" spans="1:223" outlineLevel="1" x14ac:dyDescent="0.2">
      <c r="A213" s="58" t="s">
        <v>649</v>
      </c>
      <c r="B213" s="56" t="s">
        <v>9</v>
      </c>
      <c r="C213" s="58" t="s">
        <v>174</v>
      </c>
      <c r="D213" s="56" t="s">
        <v>175</v>
      </c>
      <c r="E213" s="56" t="s">
        <v>176</v>
      </c>
      <c r="F213" s="56" t="s">
        <v>95</v>
      </c>
      <c r="G213" s="57" t="s">
        <v>158</v>
      </c>
      <c r="H213" s="57">
        <v>45</v>
      </c>
      <c r="I213" s="56" t="s">
        <v>598</v>
      </c>
      <c r="J213" s="56" t="s">
        <v>14</v>
      </c>
      <c r="K213" s="56" t="s">
        <v>11</v>
      </c>
      <c r="L213" s="56" t="s">
        <v>12</v>
      </c>
      <c r="M213" s="56" t="s">
        <v>83</v>
      </c>
      <c r="N213" s="59"/>
      <c r="O213" s="59"/>
      <c r="P213" s="59"/>
      <c r="Q213" s="59"/>
      <c r="R213" s="59">
        <v>31</v>
      </c>
      <c r="S213" s="59">
        <v>31</v>
      </c>
      <c r="T213" s="59">
        <v>31</v>
      </c>
      <c r="U213" s="59">
        <v>31</v>
      </c>
      <c r="V213" s="59">
        <v>31</v>
      </c>
      <c r="W213" s="59">
        <v>3616.07</v>
      </c>
      <c r="X213" s="59">
        <f t="shared" si="16"/>
        <v>560490.85</v>
      </c>
      <c r="Y213" s="59">
        <f t="shared" si="15"/>
        <v>627749.75199999998</v>
      </c>
      <c r="Z213" s="56" t="s">
        <v>601</v>
      </c>
      <c r="AA213" s="57">
        <v>2016</v>
      </c>
      <c r="AB213" s="57"/>
      <c r="AC213" s="8"/>
      <c r="AD213" s="47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</row>
    <row r="214" spans="1:223" outlineLevel="1" x14ac:dyDescent="0.2">
      <c r="A214" s="58" t="s">
        <v>650</v>
      </c>
      <c r="B214" s="56" t="s">
        <v>9</v>
      </c>
      <c r="C214" s="58" t="s">
        <v>174</v>
      </c>
      <c r="D214" s="56" t="s">
        <v>175</v>
      </c>
      <c r="E214" s="56" t="s">
        <v>176</v>
      </c>
      <c r="F214" s="56" t="s">
        <v>96</v>
      </c>
      <c r="G214" s="57" t="s">
        <v>158</v>
      </c>
      <c r="H214" s="57">
        <v>45</v>
      </c>
      <c r="I214" s="56" t="s">
        <v>598</v>
      </c>
      <c r="J214" s="56" t="s">
        <v>14</v>
      </c>
      <c r="K214" s="56" t="s">
        <v>11</v>
      </c>
      <c r="L214" s="56" t="s">
        <v>12</v>
      </c>
      <c r="M214" s="56" t="s">
        <v>83</v>
      </c>
      <c r="N214" s="59"/>
      <c r="O214" s="59"/>
      <c r="P214" s="59"/>
      <c r="Q214" s="59"/>
      <c r="R214" s="59"/>
      <c r="S214" s="59">
        <v>25</v>
      </c>
      <c r="T214" s="59">
        <v>25</v>
      </c>
      <c r="U214" s="59">
        <v>25</v>
      </c>
      <c r="V214" s="59">
        <v>25</v>
      </c>
      <c r="W214" s="59">
        <v>3616.07</v>
      </c>
      <c r="X214" s="59">
        <f t="shared" si="16"/>
        <v>361607</v>
      </c>
      <c r="Y214" s="59">
        <f t="shared" si="15"/>
        <v>404999.84</v>
      </c>
      <c r="Z214" s="56" t="s">
        <v>601</v>
      </c>
      <c r="AA214" s="57">
        <v>2016</v>
      </c>
      <c r="AB214" s="57"/>
      <c r="AC214" s="8"/>
      <c r="AD214" s="47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</row>
    <row r="215" spans="1:223" outlineLevel="1" x14ac:dyDescent="0.2">
      <c r="A215" s="58" t="s">
        <v>651</v>
      </c>
      <c r="B215" s="56" t="s">
        <v>9</v>
      </c>
      <c r="C215" s="58" t="s">
        <v>174</v>
      </c>
      <c r="D215" s="56" t="s">
        <v>175</v>
      </c>
      <c r="E215" s="56" t="s">
        <v>176</v>
      </c>
      <c r="F215" s="56" t="s">
        <v>97</v>
      </c>
      <c r="G215" s="57" t="s">
        <v>158</v>
      </c>
      <c r="H215" s="57">
        <v>45</v>
      </c>
      <c r="I215" s="56" t="s">
        <v>598</v>
      </c>
      <c r="J215" s="56" t="s">
        <v>14</v>
      </c>
      <c r="K215" s="56" t="s">
        <v>11</v>
      </c>
      <c r="L215" s="56" t="s">
        <v>12</v>
      </c>
      <c r="M215" s="56" t="s">
        <v>83</v>
      </c>
      <c r="N215" s="59"/>
      <c r="O215" s="59"/>
      <c r="P215" s="59"/>
      <c r="Q215" s="59"/>
      <c r="R215" s="59">
        <v>15</v>
      </c>
      <c r="S215" s="59">
        <v>17</v>
      </c>
      <c r="T215" s="59">
        <v>17</v>
      </c>
      <c r="U215" s="59">
        <v>17</v>
      </c>
      <c r="V215" s="59">
        <v>17</v>
      </c>
      <c r="W215" s="59">
        <v>3616.07</v>
      </c>
      <c r="X215" s="59">
        <f t="shared" si="16"/>
        <v>300133.81</v>
      </c>
      <c r="Y215" s="59">
        <f t="shared" si="15"/>
        <v>336149.86720000004</v>
      </c>
      <c r="Z215" s="56" t="s">
        <v>601</v>
      </c>
      <c r="AA215" s="57">
        <v>2016</v>
      </c>
      <c r="AB215" s="57"/>
      <c r="AC215" s="8"/>
      <c r="AD215" s="47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</row>
    <row r="216" spans="1:223" outlineLevel="1" x14ac:dyDescent="0.2">
      <c r="A216" s="50" t="s">
        <v>652</v>
      </c>
      <c r="B216" s="33" t="s">
        <v>9</v>
      </c>
      <c r="C216" s="50" t="s">
        <v>316</v>
      </c>
      <c r="D216" s="33" t="s">
        <v>317</v>
      </c>
      <c r="E216" s="33" t="s">
        <v>108</v>
      </c>
      <c r="F216" s="33" t="s">
        <v>318</v>
      </c>
      <c r="G216" s="44" t="s">
        <v>194</v>
      </c>
      <c r="H216" s="44">
        <v>45</v>
      </c>
      <c r="I216" s="56" t="s">
        <v>598</v>
      </c>
      <c r="J216" s="33" t="s">
        <v>14</v>
      </c>
      <c r="K216" s="33" t="s">
        <v>11</v>
      </c>
      <c r="L216" s="33" t="s">
        <v>12</v>
      </c>
      <c r="M216" s="33" t="s">
        <v>109</v>
      </c>
      <c r="N216" s="40"/>
      <c r="O216" s="40"/>
      <c r="P216" s="40"/>
      <c r="Q216" s="40"/>
      <c r="R216" s="40">
        <v>1</v>
      </c>
      <c r="S216" s="40">
        <v>0</v>
      </c>
      <c r="T216" s="40">
        <v>0</v>
      </c>
      <c r="U216" s="40">
        <v>0</v>
      </c>
      <c r="V216" s="40">
        <v>0</v>
      </c>
      <c r="W216" s="40">
        <v>920000</v>
      </c>
      <c r="X216" s="40">
        <f t="shared" ref="X216:X234" si="17">(N216+O216+P216+Q216+R216+S216+T216+U216+V216)*W216</f>
        <v>920000</v>
      </c>
      <c r="Y216" s="40">
        <f t="shared" ref="Y216:Y244" si="18">X216*1.12</f>
        <v>1030400.0000000001</v>
      </c>
      <c r="Z216" s="56" t="s">
        <v>601</v>
      </c>
      <c r="AA216" s="44">
        <v>2016</v>
      </c>
      <c r="AB216" s="44"/>
      <c r="AC216" s="8"/>
      <c r="AD216" s="47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</row>
    <row r="217" spans="1:223" outlineLevel="1" x14ac:dyDescent="0.2">
      <c r="A217" s="50" t="s">
        <v>653</v>
      </c>
      <c r="B217" s="33" t="s">
        <v>9</v>
      </c>
      <c r="C217" s="50" t="s">
        <v>320</v>
      </c>
      <c r="D217" s="33" t="s">
        <v>60</v>
      </c>
      <c r="E217" s="33" t="s">
        <v>321</v>
      </c>
      <c r="F217" s="33" t="s">
        <v>322</v>
      </c>
      <c r="G217" s="44" t="s">
        <v>157</v>
      </c>
      <c r="H217" s="44">
        <v>45</v>
      </c>
      <c r="I217" s="56" t="s">
        <v>598</v>
      </c>
      <c r="J217" s="33" t="s">
        <v>14</v>
      </c>
      <c r="K217" s="33" t="s">
        <v>11</v>
      </c>
      <c r="L217" s="33" t="s">
        <v>12</v>
      </c>
      <c r="M217" s="33" t="s">
        <v>109</v>
      </c>
      <c r="N217" s="40"/>
      <c r="O217" s="40"/>
      <c r="P217" s="40"/>
      <c r="Q217" s="40"/>
      <c r="R217" s="40">
        <v>3</v>
      </c>
      <c r="S217" s="40">
        <v>3</v>
      </c>
      <c r="T217" s="40">
        <v>3</v>
      </c>
      <c r="U217" s="40">
        <v>3</v>
      </c>
      <c r="V217" s="40">
        <v>3</v>
      </c>
      <c r="W217" s="40">
        <v>178499.99999999997</v>
      </c>
      <c r="X217" s="40">
        <f t="shared" si="17"/>
        <v>2677499.9999999995</v>
      </c>
      <c r="Y217" s="40">
        <f t="shared" si="18"/>
        <v>2998799.9999999995</v>
      </c>
      <c r="Z217" s="56" t="s">
        <v>601</v>
      </c>
      <c r="AA217" s="44">
        <v>2015</v>
      </c>
      <c r="AB217" s="44"/>
      <c r="AC217" s="8"/>
      <c r="AD217" s="47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</row>
    <row r="218" spans="1:223" outlineLevel="1" x14ac:dyDescent="0.2">
      <c r="A218" s="50" t="s">
        <v>654</v>
      </c>
      <c r="B218" s="33" t="s">
        <v>9</v>
      </c>
      <c r="C218" s="50" t="s">
        <v>326</v>
      </c>
      <c r="D218" s="33" t="s">
        <v>111</v>
      </c>
      <c r="E218" s="33" t="s">
        <v>327</v>
      </c>
      <c r="F218" s="33" t="s">
        <v>328</v>
      </c>
      <c r="G218" s="44" t="s">
        <v>194</v>
      </c>
      <c r="H218" s="44">
        <v>45</v>
      </c>
      <c r="I218" s="56" t="s">
        <v>598</v>
      </c>
      <c r="J218" s="33" t="s">
        <v>14</v>
      </c>
      <c r="K218" s="33" t="s">
        <v>11</v>
      </c>
      <c r="L218" s="33" t="s">
        <v>12</v>
      </c>
      <c r="M218" s="33" t="s">
        <v>76</v>
      </c>
      <c r="N218" s="40"/>
      <c r="O218" s="40"/>
      <c r="P218" s="40"/>
      <c r="Q218" s="40"/>
      <c r="R218" s="40">
        <v>1452</v>
      </c>
      <c r="S218" s="40">
        <v>3300</v>
      </c>
      <c r="T218" s="40">
        <v>3300</v>
      </c>
      <c r="U218" s="40">
        <v>3300</v>
      </c>
      <c r="V218" s="40">
        <v>3300</v>
      </c>
      <c r="W218" s="40">
        <v>237.99999999999997</v>
      </c>
      <c r="X218" s="40">
        <f t="shared" si="17"/>
        <v>3487175.9999999995</v>
      </c>
      <c r="Y218" s="40">
        <f t="shared" si="18"/>
        <v>3905637.1199999996</v>
      </c>
      <c r="Z218" s="56" t="s">
        <v>601</v>
      </c>
      <c r="AA218" s="44">
        <v>2016</v>
      </c>
      <c r="AB218" s="44"/>
      <c r="AC218" s="8"/>
      <c r="AD218" s="47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</row>
    <row r="219" spans="1:223" outlineLevel="1" x14ac:dyDescent="0.2">
      <c r="A219" s="50" t="s">
        <v>655</v>
      </c>
      <c r="B219" s="33" t="s">
        <v>9</v>
      </c>
      <c r="C219" s="50" t="s">
        <v>329</v>
      </c>
      <c r="D219" s="33" t="s">
        <v>49</v>
      </c>
      <c r="E219" s="33" t="s">
        <v>330</v>
      </c>
      <c r="F219" s="33" t="s">
        <v>331</v>
      </c>
      <c r="G219" s="44" t="s">
        <v>194</v>
      </c>
      <c r="H219" s="44">
        <v>45</v>
      </c>
      <c r="I219" s="56" t="s">
        <v>598</v>
      </c>
      <c r="J219" s="33" t="s">
        <v>14</v>
      </c>
      <c r="K219" s="33" t="s">
        <v>11</v>
      </c>
      <c r="L219" s="33" t="s">
        <v>12</v>
      </c>
      <c r="M219" s="33" t="s">
        <v>50</v>
      </c>
      <c r="N219" s="40"/>
      <c r="O219" s="40"/>
      <c r="P219" s="40"/>
      <c r="Q219" s="40"/>
      <c r="R219" s="40">
        <v>6.5</v>
      </c>
      <c r="S219" s="40">
        <v>3.5</v>
      </c>
      <c r="T219" s="40">
        <v>3.5</v>
      </c>
      <c r="U219" s="40">
        <v>3.5</v>
      </c>
      <c r="V219" s="40">
        <v>3.5</v>
      </c>
      <c r="W219" s="40">
        <v>156249.99999999997</v>
      </c>
      <c r="X219" s="40">
        <f t="shared" si="17"/>
        <v>3203124.9999999995</v>
      </c>
      <c r="Y219" s="40">
        <f t="shared" si="18"/>
        <v>3587500</v>
      </c>
      <c r="Z219" s="56" t="s">
        <v>601</v>
      </c>
      <c r="AA219" s="44">
        <v>2016</v>
      </c>
      <c r="AB219" s="44"/>
      <c r="AC219" s="8"/>
      <c r="AD219" s="47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</row>
    <row r="220" spans="1:223" outlineLevel="1" x14ac:dyDescent="0.2">
      <c r="A220" s="50" t="s">
        <v>656</v>
      </c>
      <c r="B220" s="33" t="s">
        <v>9</v>
      </c>
      <c r="C220" s="50" t="s">
        <v>329</v>
      </c>
      <c r="D220" s="33" t="s">
        <v>49</v>
      </c>
      <c r="E220" s="33" t="s">
        <v>330</v>
      </c>
      <c r="F220" s="33" t="s">
        <v>332</v>
      </c>
      <c r="G220" s="44" t="s">
        <v>194</v>
      </c>
      <c r="H220" s="44">
        <v>45</v>
      </c>
      <c r="I220" s="56" t="s">
        <v>598</v>
      </c>
      <c r="J220" s="33" t="s">
        <v>14</v>
      </c>
      <c r="K220" s="33" t="s">
        <v>11</v>
      </c>
      <c r="L220" s="33" t="s">
        <v>12</v>
      </c>
      <c r="M220" s="33" t="s">
        <v>50</v>
      </c>
      <c r="N220" s="40"/>
      <c r="O220" s="40"/>
      <c r="P220" s="40"/>
      <c r="Q220" s="40"/>
      <c r="R220" s="40">
        <v>14.5</v>
      </c>
      <c r="S220" s="40">
        <v>4.5</v>
      </c>
      <c r="T220" s="40">
        <v>4.5</v>
      </c>
      <c r="U220" s="40">
        <v>4.5</v>
      </c>
      <c r="V220" s="40">
        <v>4.5</v>
      </c>
      <c r="W220" s="40">
        <v>156249.99999999997</v>
      </c>
      <c r="X220" s="40">
        <f t="shared" si="17"/>
        <v>5078124.9999999991</v>
      </c>
      <c r="Y220" s="40">
        <f t="shared" si="18"/>
        <v>5687499.9999999991</v>
      </c>
      <c r="Z220" s="56" t="s">
        <v>601</v>
      </c>
      <c r="AA220" s="44">
        <v>2016</v>
      </c>
      <c r="AB220" s="44"/>
      <c r="AC220" s="8"/>
      <c r="AD220" s="47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</row>
    <row r="221" spans="1:223" outlineLevel="1" x14ac:dyDescent="0.2">
      <c r="A221" s="50" t="s">
        <v>657</v>
      </c>
      <c r="B221" s="33" t="s">
        <v>9</v>
      </c>
      <c r="C221" s="50" t="s">
        <v>329</v>
      </c>
      <c r="D221" s="33" t="s">
        <v>49</v>
      </c>
      <c r="E221" s="33" t="s">
        <v>330</v>
      </c>
      <c r="F221" s="33" t="s">
        <v>333</v>
      </c>
      <c r="G221" s="44" t="s">
        <v>194</v>
      </c>
      <c r="H221" s="44">
        <v>45</v>
      </c>
      <c r="I221" s="56" t="s">
        <v>598</v>
      </c>
      <c r="J221" s="33" t="s">
        <v>14</v>
      </c>
      <c r="K221" s="33" t="s">
        <v>11</v>
      </c>
      <c r="L221" s="33" t="s">
        <v>12</v>
      </c>
      <c r="M221" s="33" t="s">
        <v>50</v>
      </c>
      <c r="N221" s="40"/>
      <c r="O221" s="40"/>
      <c r="P221" s="40"/>
      <c r="Q221" s="40"/>
      <c r="R221" s="40">
        <v>6.5</v>
      </c>
      <c r="S221" s="40">
        <v>2.5</v>
      </c>
      <c r="T221" s="40">
        <v>2.5</v>
      </c>
      <c r="U221" s="40">
        <v>2.5</v>
      </c>
      <c r="V221" s="40">
        <v>2.5</v>
      </c>
      <c r="W221" s="40">
        <v>156249.99999999997</v>
      </c>
      <c r="X221" s="40">
        <f t="shared" si="17"/>
        <v>2578124.9999999995</v>
      </c>
      <c r="Y221" s="40">
        <f t="shared" si="18"/>
        <v>2887499.9999999995</v>
      </c>
      <c r="Z221" s="56" t="s">
        <v>601</v>
      </c>
      <c r="AA221" s="44">
        <v>2016</v>
      </c>
      <c r="AB221" s="44"/>
      <c r="AC221" s="8"/>
      <c r="AD221" s="47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</row>
    <row r="222" spans="1:223" outlineLevel="1" x14ac:dyDescent="0.2">
      <c r="A222" s="50" t="s">
        <v>658</v>
      </c>
      <c r="B222" s="33" t="s">
        <v>9</v>
      </c>
      <c r="C222" s="50" t="s">
        <v>335</v>
      </c>
      <c r="D222" s="33" t="s">
        <v>112</v>
      </c>
      <c r="E222" s="33" t="s">
        <v>336</v>
      </c>
      <c r="F222" s="33" t="s">
        <v>337</v>
      </c>
      <c r="G222" s="44" t="s">
        <v>157</v>
      </c>
      <c r="H222" s="44">
        <v>45</v>
      </c>
      <c r="I222" s="56" t="s">
        <v>598</v>
      </c>
      <c r="J222" s="33" t="s">
        <v>14</v>
      </c>
      <c r="K222" s="33" t="s">
        <v>11</v>
      </c>
      <c r="L222" s="33" t="s">
        <v>12</v>
      </c>
      <c r="M222" s="33" t="s">
        <v>51</v>
      </c>
      <c r="N222" s="40"/>
      <c r="O222" s="40"/>
      <c r="P222" s="40"/>
      <c r="Q222" s="40"/>
      <c r="R222" s="40">
        <v>1100</v>
      </c>
      <c r="S222" s="40">
        <v>1100</v>
      </c>
      <c r="T222" s="40">
        <v>1100</v>
      </c>
      <c r="U222" s="40">
        <v>1100</v>
      </c>
      <c r="V222" s="40">
        <v>1100</v>
      </c>
      <c r="W222" s="40">
        <v>7999.9999999999991</v>
      </c>
      <c r="X222" s="40">
        <f t="shared" si="17"/>
        <v>43999999.999999993</v>
      </c>
      <c r="Y222" s="40">
        <f t="shared" si="18"/>
        <v>49280000</v>
      </c>
      <c r="Z222" s="56" t="s">
        <v>601</v>
      </c>
      <c r="AA222" s="44">
        <v>2016</v>
      </c>
      <c r="AB222" s="44"/>
      <c r="AC222" s="8"/>
      <c r="AD222" s="47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</row>
    <row r="223" spans="1:223" outlineLevel="1" x14ac:dyDescent="0.2">
      <c r="A223" s="50" t="s">
        <v>659</v>
      </c>
      <c r="B223" s="33" t="s">
        <v>9</v>
      </c>
      <c r="C223" s="70" t="s">
        <v>613</v>
      </c>
      <c r="D223" s="70" t="s">
        <v>608</v>
      </c>
      <c r="E223" s="70" t="s">
        <v>610</v>
      </c>
      <c r="F223" s="33" t="s">
        <v>339</v>
      </c>
      <c r="G223" s="44" t="s">
        <v>194</v>
      </c>
      <c r="H223" s="44">
        <v>45</v>
      </c>
      <c r="I223" s="56" t="s">
        <v>598</v>
      </c>
      <c r="J223" s="33" t="s">
        <v>14</v>
      </c>
      <c r="K223" s="33" t="s">
        <v>11</v>
      </c>
      <c r="L223" s="33" t="s">
        <v>12</v>
      </c>
      <c r="M223" s="33" t="s">
        <v>109</v>
      </c>
      <c r="N223" s="40"/>
      <c r="O223" s="40"/>
      <c r="P223" s="40"/>
      <c r="Q223" s="40"/>
      <c r="R223" s="40">
        <v>10</v>
      </c>
      <c r="S223" s="40">
        <v>10</v>
      </c>
      <c r="T223" s="40">
        <v>10</v>
      </c>
      <c r="U223" s="40">
        <v>10</v>
      </c>
      <c r="V223" s="40">
        <v>10</v>
      </c>
      <c r="W223" s="40">
        <v>4309.4799999999996</v>
      </c>
      <c r="X223" s="40">
        <f t="shared" si="17"/>
        <v>215473.99999999997</v>
      </c>
      <c r="Y223" s="40">
        <f t="shared" si="18"/>
        <v>241330.88</v>
      </c>
      <c r="Z223" s="56" t="s">
        <v>601</v>
      </c>
      <c r="AA223" s="44">
        <v>2016</v>
      </c>
      <c r="AB223" s="44"/>
      <c r="AC223" s="8"/>
      <c r="AD223" s="47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</row>
    <row r="224" spans="1:223" outlineLevel="1" x14ac:dyDescent="0.2">
      <c r="A224" s="50" t="s">
        <v>660</v>
      </c>
      <c r="B224" s="33" t="s">
        <v>9</v>
      </c>
      <c r="C224" s="70" t="s">
        <v>614</v>
      </c>
      <c r="D224" s="70" t="s">
        <v>608</v>
      </c>
      <c r="E224" s="70" t="s">
        <v>611</v>
      </c>
      <c r="F224" s="33" t="s">
        <v>341</v>
      </c>
      <c r="G224" s="44" t="s">
        <v>194</v>
      </c>
      <c r="H224" s="44">
        <v>45</v>
      </c>
      <c r="I224" s="56" t="s">
        <v>598</v>
      </c>
      <c r="J224" s="33" t="s">
        <v>14</v>
      </c>
      <c r="K224" s="33" t="s">
        <v>11</v>
      </c>
      <c r="L224" s="33" t="s">
        <v>12</v>
      </c>
      <c r="M224" s="33" t="s">
        <v>109</v>
      </c>
      <c r="N224" s="40"/>
      <c r="O224" s="40"/>
      <c r="P224" s="40"/>
      <c r="Q224" s="40"/>
      <c r="R224" s="40">
        <v>10</v>
      </c>
      <c r="S224" s="40">
        <v>10</v>
      </c>
      <c r="T224" s="40">
        <v>10</v>
      </c>
      <c r="U224" s="40">
        <v>10</v>
      </c>
      <c r="V224" s="40">
        <v>10</v>
      </c>
      <c r="W224" s="40">
        <v>5388.55</v>
      </c>
      <c r="X224" s="40">
        <f t="shared" si="17"/>
        <v>269427.5</v>
      </c>
      <c r="Y224" s="40">
        <f t="shared" si="18"/>
        <v>301758.80000000005</v>
      </c>
      <c r="Z224" s="56" t="s">
        <v>601</v>
      </c>
      <c r="AA224" s="44">
        <v>2016</v>
      </c>
      <c r="AB224" s="44"/>
      <c r="AC224" s="8"/>
      <c r="AD224" s="47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</row>
    <row r="225" spans="1:223" outlineLevel="1" x14ac:dyDescent="0.2">
      <c r="A225" s="50" t="s">
        <v>661</v>
      </c>
      <c r="B225" s="33" t="s">
        <v>9</v>
      </c>
      <c r="C225" s="50" t="s">
        <v>343</v>
      </c>
      <c r="D225" s="32" t="s">
        <v>344</v>
      </c>
      <c r="E225" s="32" t="s">
        <v>345</v>
      </c>
      <c r="F225" s="33" t="s">
        <v>346</v>
      </c>
      <c r="G225" s="44" t="s">
        <v>157</v>
      </c>
      <c r="H225" s="44">
        <v>45</v>
      </c>
      <c r="I225" s="56" t="s">
        <v>598</v>
      </c>
      <c r="J225" s="33" t="s">
        <v>14</v>
      </c>
      <c r="K225" s="33" t="s">
        <v>11</v>
      </c>
      <c r="L225" s="33" t="s">
        <v>12</v>
      </c>
      <c r="M225" s="33" t="s">
        <v>109</v>
      </c>
      <c r="N225" s="40"/>
      <c r="O225" s="40"/>
      <c r="P225" s="40"/>
      <c r="Q225" s="40"/>
      <c r="R225" s="40">
        <v>53</v>
      </c>
      <c r="S225" s="40">
        <v>53</v>
      </c>
      <c r="T225" s="40">
        <v>53</v>
      </c>
      <c r="U225" s="40">
        <v>53</v>
      </c>
      <c r="V225" s="40">
        <v>53</v>
      </c>
      <c r="W225" s="40">
        <v>255977.67</v>
      </c>
      <c r="X225" s="40">
        <f t="shared" si="17"/>
        <v>67834082.549999997</v>
      </c>
      <c r="Y225" s="40">
        <f t="shared" si="18"/>
        <v>75974172.456</v>
      </c>
      <c r="Z225" s="56" t="s">
        <v>601</v>
      </c>
      <c r="AA225" s="44">
        <v>2016</v>
      </c>
      <c r="AB225" s="44"/>
      <c r="AC225" s="8"/>
      <c r="AD225" s="47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</row>
    <row r="226" spans="1:223" outlineLevel="1" x14ac:dyDescent="0.2">
      <c r="A226" s="50" t="s">
        <v>662</v>
      </c>
      <c r="B226" s="33" t="s">
        <v>9</v>
      </c>
      <c r="C226" s="50" t="s">
        <v>343</v>
      </c>
      <c r="D226" s="32" t="s">
        <v>344</v>
      </c>
      <c r="E226" s="32" t="s">
        <v>345</v>
      </c>
      <c r="F226" s="33" t="s">
        <v>348</v>
      </c>
      <c r="G226" s="44" t="s">
        <v>157</v>
      </c>
      <c r="H226" s="44">
        <v>45</v>
      </c>
      <c r="I226" s="56" t="s">
        <v>598</v>
      </c>
      <c r="J226" s="33" t="s">
        <v>14</v>
      </c>
      <c r="K226" s="33" t="s">
        <v>11</v>
      </c>
      <c r="L226" s="33" t="s">
        <v>12</v>
      </c>
      <c r="M226" s="33" t="s">
        <v>109</v>
      </c>
      <c r="N226" s="40"/>
      <c r="O226" s="40"/>
      <c r="P226" s="40"/>
      <c r="Q226" s="40"/>
      <c r="R226" s="40">
        <v>17</v>
      </c>
      <c r="S226" s="40">
        <v>17</v>
      </c>
      <c r="T226" s="40">
        <v>17</v>
      </c>
      <c r="U226" s="40">
        <v>17</v>
      </c>
      <c r="V226" s="40">
        <v>17</v>
      </c>
      <c r="W226" s="40">
        <v>234005.69</v>
      </c>
      <c r="X226" s="40">
        <f t="shared" si="17"/>
        <v>19890483.649999999</v>
      </c>
      <c r="Y226" s="40">
        <f t="shared" si="18"/>
        <v>22277341.688000001</v>
      </c>
      <c r="Z226" s="56" t="s">
        <v>601</v>
      </c>
      <c r="AA226" s="44">
        <v>2016</v>
      </c>
      <c r="AB226" s="44"/>
      <c r="AC226" s="8"/>
      <c r="AD226" s="47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</row>
    <row r="227" spans="1:223" outlineLevel="1" x14ac:dyDescent="0.2">
      <c r="A227" s="50" t="s">
        <v>663</v>
      </c>
      <c r="B227" s="33" t="s">
        <v>9</v>
      </c>
      <c r="C227" s="50" t="s">
        <v>354</v>
      </c>
      <c r="D227" s="33" t="s">
        <v>355</v>
      </c>
      <c r="E227" s="33" t="s">
        <v>356</v>
      </c>
      <c r="F227" s="33" t="s">
        <v>357</v>
      </c>
      <c r="G227" s="44" t="s">
        <v>194</v>
      </c>
      <c r="H227" s="44">
        <v>45</v>
      </c>
      <c r="I227" s="56" t="s">
        <v>598</v>
      </c>
      <c r="J227" s="33" t="s">
        <v>14</v>
      </c>
      <c r="K227" s="33" t="s">
        <v>11</v>
      </c>
      <c r="L227" s="33" t="s">
        <v>12</v>
      </c>
      <c r="M227" s="33" t="s">
        <v>109</v>
      </c>
      <c r="N227" s="40"/>
      <c r="O227" s="40"/>
      <c r="P227" s="40"/>
      <c r="Q227" s="40"/>
      <c r="R227" s="40">
        <v>0</v>
      </c>
      <c r="S227" s="40">
        <v>5</v>
      </c>
      <c r="T227" s="40">
        <v>5</v>
      </c>
      <c r="U227" s="40">
        <v>5</v>
      </c>
      <c r="V227" s="40">
        <v>5</v>
      </c>
      <c r="W227" s="40">
        <v>54448.25</v>
      </c>
      <c r="X227" s="40">
        <f t="shared" si="17"/>
        <v>1088965</v>
      </c>
      <c r="Y227" s="40">
        <f t="shared" si="18"/>
        <v>1219640.8</v>
      </c>
      <c r="Z227" s="56" t="s">
        <v>601</v>
      </c>
      <c r="AA227" s="44">
        <v>2016</v>
      </c>
      <c r="AB227" s="44"/>
      <c r="AC227" s="8"/>
      <c r="AD227" s="47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</row>
    <row r="228" spans="1:223" outlineLevel="1" x14ac:dyDescent="0.2">
      <c r="A228" s="50" t="s">
        <v>664</v>
      </c>
      <c r="B228" s="33" t="s">
        <v>9</v>
      </c>
      <c r="C228" s="50" t="s">
        <v>604</v>
      </c>
      <c r="D228" s="33" t="s">
        <v>605</v>
      </c>
      <c r="E228" s="33" t="s">
        <v>606</v>
      </c>
      <c r="F228" s="33" t="s">
        <v>360</v>
      </c>
      <c r="G228" s="44" t="s">
        <v>194</v>
      </c>
      <c r="H228" s="44">
        <v>45</v>
      </c>
      <c r="I228" s="33" t="s">
        <v>598</v>
      </c>
      <c r="J228" s="33" t="s">
        <v>14</v>
      </c>
      <c r="K228" s="33" t="s">
        <v>11</v>
      </c>
      <c r="L228" s="33" t="s">
        <v>12</v>
      </c>
      <c r="M228" s="33" t="s">
        <v>109</v>
      </c>
      <c r="N228" s="40"/>
      <c r="O228" s="40"/>
      <c r="P228" s="40"/>
      <c r="Q228" s="40"/>
      <c r="R228" s="40">
        <v>2800</v>
      </c>
      <c r="S228" s="40">
        <v>1012</v>
      </c>
      <c r="T228" s="40">
        <v>1012</v>
      </c>
      <c r="U228" s="40">
        <v>1200</v>
      </c>
      <c r="V228" s="40">
        <v>1200</v>
      </c>
      <c r="W228" s="40">
        <v>343.74999999999994</v>
      </c>
      <c r="X228" s="40">
        <f t="shared" si="17"/>
        <v>2483249.9999999995</v>
      </c>
      <c r="Y228" s="40">
        <f t="shared" si="18"/>
        <v>2781239.9999999995</v>
      </c>
      <c r="Z228" s="56" t="s">
        <v>601</v>
      </c>
      <c r="AA228" s="44">
        <v>2016</v>
      </c>
      <c r="AB228" s="44"/>
      <c r="AC228" s="28"/>
      <c r="AD228" s="47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</row>
    <row r="229" spans="1:223" outlineLevel="1" x14ac:dyDescent="0.2">
      <c r="A229" s="50" t="s">
        <v>665</v>
      </c>
      <c r="B229" s="33" t="s">
        <v>9</v>
      </c>
      <c r="C229" s="50" t="s">
        <v>371</v>
      </c>
      <c r="D229" s="33" t="s">
        <v>118</v>
      </c>
      <c r="E229" s="71" t="s">
        <v>616</v>
      </c>
      <c r="F229" s="33" t="s">
        <v>372</v>
      </c>
      <c r="G229" s="44" t="s">
        <v>194</v>
      </c>
      <c r="H229" s="44">
        <v>45</v>
      </c>
      <c r="I229" s="56" t="s">
        <v>598</v>
      </c>
      <c r="J229" s="33" t="s">
        <v>14</v>
      </c>
      <c r="K229" s="33" t="s">
        <v>11</v>
      </c>
      <c r="L229" s="33" t="s">
        <v>12</v>
      </c>
      <c r="M229" s="33" t="s">
        <v>109</v>
      </c>
      <c r="N229" s="40"/>
      <c r="O229" s="40"/>
      <c r="P229" s="40"/>
      <c r="Q229" s="40"/>
      <c r="R229" s="40">
        <v>250</v>
      </c>
      <c r="S229" s="40">
        <v>290</v>
      </c>
      <c r="T229" s="40">
        <v>290</v>
      </c>
      <c r="U229" s="40">
        <v>290</v>
      </c>
      <c r="V229" s="40">
        <v>290</v>
      </c>
      <c r="W229" s="40">
        <v>1741.07</v>
      </c>
      <c r="X229" s="40">
        <f t="shared" si="17"/>
        <v>2454908.6999999997</v>
      </c>
      <c r="Y229" s="40">
        <f t="shared" si="18"/>
        <v>2749497.7439999999</v>
      </c>
      <c r="Z229" s="56" t="s">
        <v>601</v>
      </c>
      <c r="AA229" s="44">
        <v>2016</v>
      </c>
      <c r="AB229" s="44"/>
      <c r="AC229" s="8"/>
      <c r="AD229" s="47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</row>
    <row r="230" spans="1:223" outlineLevel="1" x14ac:dyDescent="0.2">
      <c r="A230" s="50" t="s">
        <v>666</v>
      </c>
      <c r="B230" s="33" t="s">
        <v>9</v>
      </c>
      <c r="C230" s="50" t="s">
        <v>373</v>
      </c>
      <c r="D230" s="33" t="s">
        <v>118</v>
      </c>
      <c r="E230" s="33" t="s">
        <v>374</v>
      </c>
      <c r="F230" s="33" t="s">
        <v>375</v>
      </c>
      <c r="G230" s="44" t="s">
        <v>194</v>
      </c>
      <c r="H230" s="44">
        <v>45</v>
      </c>
      <c r="I230" s="56" t="s">
        <v>598</v>
      </c>
      <c r="J230" s="33" t="s">
        <v>14</v>
      </c>
      <c r="K230" s="33" t="s">
        <v>11</v>
      </c>
      <c r="L230" s="33" t="s">
        <v>12</v>
      </c>
      <c r="M230" s="33" t="s">
        <v>109</v>
      </c>
      <c r="N230" s="40"/>
      <c r="O230" s="40"/>
      <c r="P230" s="40"/>
      <c r="Q230" s="40"/>
      <c r="R230" s="40">
        <v>154</v>
      </c>
      <c r="S230" s="40">
        <v>270</v>
      </c>
      <c r="T230" s="40">
        <v>270</v>
      </c>
      <c r="U230" s="40">
        <v>270</v>
      </c>
      <c r="V230" s="40">
        <v>270</v>
      </c>
      <c r="W230" s="40">
        <v>3354.68</v>
      </c>
      <c r="X230" s="40">
        <f t="shared" si="17"/>
        <v>4139675.1199999996</v>
      </c>
      <c r="Y230" s="40">
        <f t="shared" si="18"/>
        <v>4636436.1343999999</v>
      </c>
      <c r="Z230" s="56" t="s">
        <v>601</v>
      </c>
      <c r="AA230" s="44">
        <v>2016</v>
      </c>
      <c r="AB230" s="44"/>
      <c r="AC230" s="8"/>
      <c r="AD230" s="47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</row>
    <row r="231" spans="1:223" outlineLevel="1" x14ac:dyDescent="0.2">
      <c r="A231" s="50" t="s">
        <v>667</v>
      </c>
      <c r="B231" s="33" t="s">
        <v>9</v>
      </c>
      <c r="C231" s="50" t="s">
        <v>376</v>
      </c>
      <c r="D231" s="33" t="s">
        <v>118</v>
      </c>
      <c r="E231" s="33" t="s">
        <v>377</v>
      </c>
      <c r="F231" s="33" t="s">
        <v>378</v>
      </c>
      <c r="G231" s="44" t="s">
        <v>194</v>
      </c>
      <c r="H231" s="44">
        <v>45</v>
      </c>
      <c r="I231" s="56" t="s">
        <v>598</v>
      </c>
      <c r="J231" s="33" t="s">
        <v>14</v>
      </c>
      <c r="K231" s="33" t="s">
        <v>11</v>
      </c>
      <c r="L231" s="33" t="s">
        <v>12</v>
      </c>
      <c r="M231" s="33" t="s">
        <v>109</v>
      </c>
      <c r="N231" s="40"/>
      <c r="O231" s="40"/>
      <c r="P231" s="40"/>
      <c r="Q231" s="40"/>
      <c r="R231" s="40">
        <v>19</v>
      </c>
      <c r="S231" s="40">
        <v>85</v>
      </c>
      <c r="T231" s="40">
        <v>85</v>
      </c>
      <c r="U231" s="40">
        <v>85</v>
      </c>
      <c r="V231" s="40">
        <v>85</v>
      </c>
      <c r="W231" s="40">
        <v>7499.9999999999991</v>
      </c>
      <c r="X231" s="40">
        <f t="shared" si="17"/>
        <v>2692499.9999999995</v>
      </c>
      <c r="Y231" s="40">
        <f t="shared" si="18"/>
        <v>3015599.9999999995</v>
      </c>
      <c r="Z231" s="56" t="s">
        <v>601</v>
      </c>
      <c r="AA231" s="44">
        <v>2016</v>
      </c>
      <c r="AB231" s="44"/>
      <c r="AC231" s="8"/>
      <c r="AD231" s="47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</row>
    <row r="232" spans="1:223" outlineLevel="1" x14ac:dyDescent="0.2">
      <c r="A232" s="50" t="s">
        <v>668</v>
      </c>
      <c r="B232" s="33" t="s">
        <v>9</v>
      </c>
      <c r="C232" s="50" t="s">
        <v>381</v>
      </c>
      <c r="D232" s="33" t="s">
        <v>118</v>
      </c>
      <c r="E232" s="33" t="s">
        <v>382</v>
      </c>
      <c r="F232" s="33" t="s">
        <v>383</v>
      </c>
      <c r="G232" s="44" t="s">
        <v>194</v>
      </c>
      <c r="H232" s="44">
        <v>45</v>
      </c>
      <c r="I232" s="56" t="s">
        <v>598</v>
      </c>
      <c r="J232" s="33" t="s">
        <v>14</v>
      </c>
      <c r="K232" s="33" t="s">
        <v>11</v>
      </c>
      <c r="L232" s="33" t="s">
        <v>12</v>
      </c>
      <c r="M232" s="33" t="s">
        <v>109</v>
      </c>
      <c r="N232" s="40"/>
      <c r="O232" s="40"/>
      <c r="P232" s="40"/>
      <c r="Q232" s="40"/>
      <c r="R232" s="40">
        <v>254</v>
      </c>
      <c r="S232" s="40">
        <v>290</v>
      </c>
      <c r="T232" s="40">
        <v>290</v>
      </c>
      <c r="U232" s="40">
        <v>290</v>
      </c>
      <c r="V232" s="40">
        <v>290</v>
      </c>
      <c r="W232" s="40">
        <v>892.85</v>
      </c>
      <c r="X232" s="40">
        <f t="shared" si="17"/>
        <v>1262489.9000000001</v>
      </c>
      <c r="Y232" s="40">
        <f t="shared" si="18"/>
        <v>1413988.6880000003</v>
      </c>
      <c r="Z232" s="56" t="s">
        <v>601</v>
      </c>
      <c r="AA232" s="44">
        <v>2016</v>
      </c>
      <c r="AB232" s="44"/>
      <c r="AC232" s="8"/>
      <c r="AD232" s="47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</row>
    <row r="233" spans="1:223" outlineLevel="1" x14ac:dyDescent="0.2">
      <c r="A233" s="50" t="s">
        <v>669</v>
      </c>
      <c r="B233" s="33" t="s">
        <v>9</v>
      </c>
      <c r="C233" s="50" t="s">
        <v>387</v>
      </c>
      <c r="D233" s="33" t="s">
        <v>388</v>
      </c>
      <c r="E233" s="33" t="s">
        <v>389</v>
      </c>
      <c r="F233" s="33" t="s">
        <v>390</v>
      </c>
      <c r="G233" s="44" t="s">
        <v>194</v>
      </c>
      <c r="H233" s="44">
        <v>45</v>
      </c>
      <c r="I233" s="56" t="s">
        <v>598</v>
      </c>
      <c r="J233" s="33" t="s">
        <v>14</v>
      </c>
      <c r="K233" s="33" t="s">
        <v>11</v>
      </c>
      <c r="L233" s="33" t="s">
        <v>12</v>
      </c>
      <c r="M233" s="33" t="s">
        <v>109</v>
      </c>
      <c r="N233" s="40"/>
      <c r="O233" s="40"/>
      <c r="P233" s="40"/>
      <c r="Q233" s="40"/>
      <c r="R233" s="40">
        <v>24</v>
      </c>
      <c r="S233" s="40">
        <v>48</v>
      </c>
      <c r="T233" s="40">
        <v>48</v>
      </c>
      <c r="U233" s="40">
        <v>48</v>
      </c>
      <c r="V233" s="40">
        <v>48</v>
      </c>
      <c r="W233" s="40">
        <v>10928.57</v>
      </c>
      <c r="X233" s="40">
        <f t="shared" si="17"/>
        <v>2360571.12</v>
      </c>
      <c r="Y233" s="40">
        <f t="shared" si="18"/>
        <v>2643839.6544000003</v>
      </c>
      <c r="Z233" s="56" t="s">
        <v>601</v>
      </c>
      <c r="AA233" s="44">
        <v>2016</v>
      </c>
      <c r="AB233" s="44"/>
      <c r="AC233" s="8"/>
      <c r="AD233" s="47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</row>
    <row r="234" spans="1:223" outlineLevel="1" x14ac:dyDescent="0.2">
      <c r="A234" s="50" t="s">
        <v>670</v>
      </c>
      <c r="B234" s="33" t="s">
        <v>9</v>
      </c>
      <c r="C234" s="50" t="s">
        <v>391</v>
      </c>
      <c r="D234" s="33" t="s">
        <v>119</v>
      </c>
      <c r="E234" s="33" t="s">
        <v>392</v>
      </c>
      <c r="F234" s="33" t="s">
        <v>393</v>
      </c>
      <c r="G234" s="44" t="s">
        <v>194</v>
      </c>
      <c r="H234" s="44">
        <v>45</v>
      </c>
      <c r="I234" s="56" t="s">
        <v>598</v>
      </c>
      <c r="J234" s="33" t="s">
        <v>14</v>
      </c>
      <c r="K234" s="33" t="s">
        <v>11</v>
      </c>
      <c r="L234" s="33" t="s">
        <v>12</v>
      </c>
      <c r="M234" s="33" t="s">
        <v>109</v>
      </c>
      <c r="N234" s="40"/>
      <c r="O234" s="40"/>
      <c r="P234" s="40"/>
      <c r="Q234" s="40"/>
      <c r="R234" s="40">
        <v>30</v>
      </c>
      <c r="S234" s="40">
        <v>40</v>
      </c>
      <c r="T234" s="40">
        <v>40</v>
      </c>
      <c r="U234" s="40">
        <v>40</v>
      </c>
      <c r="V234" s="40">
        <v>40</v>
      </c>
      <c r="W234" s="40">
        <v>1500</v>
      </c>
      <c r="X234" s="40">
        <f t="shared" si="17"/>
        <v>285000</v>
      </c>
      <c r="Y234" s="40">
        <f t="shared" si="18"/>
        <v>319200.00000000006</v>
      </c>
      <c r="Z234" s="56" t="s">
        <v>601</v>
      </c>
      <c r="AA234" s="44">
        <v>2016</v>
      </c>
      <c r="AB234" s="44"/>
      <c r="AC234" s="8"/>
      <c r="AD234" s="47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</row>
    <row r="235" spans="1:223" outlineLevel="1" x14ac:dyDescent="0.2">
      <c r="A235" s="58" t="s">
        <v>671</v>
      </c>
      <c r="B235" s="56" t="s">
        <v>9</v>
      </c>
      <c r="C235" s="58" t="s">
        <v>583</v>
      </c>
      <c r="D235" s="56" t="s">
        <v>122</v>
      </c>
      <c r="E235" s="56" t="s">
        <v>584</v>
      </c>
      <c r="F235" s="56" t="s">
        <v>407</v>
      </c>
      <c r="G235" s="57" t="s">
        <v>158</v>
      </c>
      <c r="H235" s="57">
        <v>45</v>
      </c>
      <c r="I235" s="56" t="s">
        <v>598</v>
      </c>
      <c r="J235" s="56" t="s">
        <v>14</v>
      </c>
      <c r="K235" s="56" t="s">
        <v>11</v>
      </c>
      <c r="L235" s="56" t="s">
        <v>12</v>
      </c>
      <c r="M235" s="56" t="s">
        <v>77</v>
      </c>
      <c r="N235" s="59"/>
      <c r="O235" s="59"/>
      <c r="P235" s="59"/>
      <c r="Q235" s="59"/>
      <c r="R235" s="59">
        <v>1261.8399999999999</v>
      </c>
      <c r="S235" s="59">
        <v>1700</v>
      </c>
      <c r="T235" s="59">
        <v>1700</v>
      </c>
      <c r="U235" s="59">
        <v>1700</v>
      </c>
      <c r="V235" s="59">
        <v>1700</v>
      </c>
      <c r="W235" s="59">
        <v>1200</v>
      </c>
      <c r="X235" s="59">
        <f t="shared" ref="X235" si="19">(N235+O235+P235+Q235+R235+S235+T235+U235+V235)*W235</f>
        <v>9674208</v>
      </c>
      <c r="Y235" s="59">
        <f t="shared" si="18"/>
        <v>10835112.960000001</v>
      </c>
      <c r="Z235" s="56" t="s">
        <v>601</v>
      </c>
      <c r="AA235" s="57">
        <v>2016</v>
      </c>
      <c r="AB235" s="57"/>
      <c r="AC235" s="8"/>
      <c r="AD235" s="47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</row>
    <row r="236" spans="1:223" outlineLevel="1" x14ac:dyDescent="0.2">
      <c r="A236" s="50" t="s">
        <v>672</v>
      </c>
      <c r="B236" s="33" t="s">
        <v>9</v>
      </c>
      <c r="C236" s="70" t="s">
        <v>615</v>
      </c>
      <c r="D236" s="70" t="s">
        <v>609</v>
      </c>
      <c r="E236" s="70" t="s">
        <v>612</v>
      </c>
      <c r="F236" s="33" t="s">
        <v>408</v>
      </c>
      <c r="G236" s="44" t="s">
        <v>194</v>
      </c>
      <c r="H236" s="44">
        <v>45</v>
      </c>
      <c r="I236" s="56" t="s">
        <v>598</v>
      </c>
      <c r="J236" s="33" t="s">
        <v>14</v>
      </c>
      <c r="K236" s="33" t="s">
        <v>11</v>
      </c>
      <c r="L236" s="33" t="s">
        <v>12</v>
      </c>
      <c r="M236" s="33" t="s">
        <v>102</v>
      </c>
      <c r="N236" s="40"/>
      <c r="O236" s="40"/>
      <c r="P236" s="40"/>
      <c r="Q236" s="40"/>
      <c r="R236" s="40">
        <v>30</v>
      </c>
      <c r="S236" s="40">
        <v>30</v>
      </c>
      <c r="T236" s="40">
        <v>30</v>
      </c>
      <c r="U236" s="40">
        <v>30</v>
      </c>
      <c r="V236" s="40">
        <v>30</v>
      </c>
      <c r="W236" s="40">
        <v>7857.14</v>
      </c>
      <c r="X236" s="40">
        <f>(N236+O236+P236+Q236+R236+S236+T236+U236+V236)*W236</f>
        <v>1178571</v>
      </c>
      <c r="Y236" s="40">
        <f t="shared" si="18"/>
        <v>1319999.52</v>
      </c>
      <c r="Z236" s="56" t="s">
        <v>601</v>
      </c>
      <c r="AA236" s="44">
        <v>2016</v>
      </c>
      <c r="AB236" s="44"/>
      <c r="AC236" s="8"/>
      <c r="AD236" s="47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</row>
    <row r="237" spans="1:223" outlineLevel="1" x14ac:dyDescent="0.2">
      <c r="A237" s="58" t="s">
        <v>673</v>
      </c>
      <c r="B237" s="56" t="s">
        <v>9</v>
      </c>
      <c r="C237" s="58" t="s">
        <v>335</v>
      </c>
      <c r="D237" s="56" t="s">
        <v>112</v>
      </c>
      <c r="E237" s="56" t="s">
        <v>336</v>
      </c>
      <c r="F237" s="56" t="s">
        <v>411</v>
      </c>
      <c r="G237" s="57" t="s">
        <v>158</v>
      </c>
      <c r="H237" s="57">
        <v>45</v>
      </c>
      <c r="I237" s="56" t="s">
        <v>598</v>
      </c>
      <c r="J237" s="56" t="s">
        <v>14</v>
      </c>
      <c r="K237" s="56" t="s">
        <v>11</v>
      </c>
      <c r="L237" s="56" t="s">
        <v>12</v>
      </c>
      <c r="M237" s="56" t="s">
        <v>102</v>
      </c>
      <c r="N237" s="59"/>
      <c r="O237" s="59"/>
      <c r="P237" s="59"/>
      <c r="Q237" s="59"/>
      <c r="R237" s="59">
        <v>6000</v>
      </c>
      <c r="S237" s="59">
        <v>2275</v>
      </c>
      <c r="T237" s="59">
        <v>2275</v>
      </c>
      <c r="U237" s="59">
        <v>2275</v>
      </c>
      <c r="V237" s="59">
        <v>2275</v>
      </c>
      <c r="W237" s="59">
        <v>300</v>
      </c>
      <c r="X237" s="59">
        <f t="shared" ref="X237" si="20">(N237+O237+P237+Q237+R237+S237+T237+U237+V237)*W237</f>
        <v>4530000</v>
      </c>
      <c r="Y237" s="59">
        <f t="shared" si="18"/>
        <v>5073600.0000000009</v>
      </c>
      <c r="Z237" s="56" t="s">
        <v>601</v>
      </c>
      <c r="AA237" s="57">
        <v>2016</v>
      </c>
      <c r="AB237" s="57"/>
      <c r="AC237" s="8"/>
      <c r="AD237" s="47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</row>
    <row r="238" spans="1:223" outlineLevel="1" x14ac:dyDescent="0.2">
      <c r="A238" s="50" t="s">
        <v>674</v>
      </c>
      <c r="B238" s="33" t="s">
        <v>9</v>
      </c>
      <c r="C238" s="50" t="s">
        <v>429</v>
      </c>
      <c r="D238" s="33" t="s">
        <v>430</v>
      </c>
      <c r="E238" s="33" t="s">
        <v>431</v>
      </c>
      <c r="F238" s="33" t="s">
        <v>432</v>
      </c>
      <c r="G238" s="44" t="s">
        <v>194</v>
      </c>
      <c r="H238" s="44">
        <v>45</v>
      </c>
      <c r="I238" s="56" t="s">
        <v>598</v>
      </c>
      <c r="J238" s="33" t="s">
        <v>14</v>
      </c>
      <c r="K238" s="33" t="s">
        <v>11</v>
      </c>
      <c r="L238" s="33" t="s">
        <v>12</v>
      </c>
      <c r="M238" s="33" t="s">
        <v>109</v>
      </c>
      <c r="N238" s="40"/>
      <c r="O238" s="40"/>
      <c r="P238" s="40"/>
      <c r="Q238" s="40"/>
      <c r="R238" s="40">
        <v>1080</v>
      </c>
      <c r="S238" s="40">
        <v>1200</v>
      </c>
      <c r="T238" s="40">
        <v>1200</v>
      </c>
      <c r="U238" s="40">
        <v>1200</v>
      </c>
      <c r="V238" s="40">
        <v>1200</v>
      </c>
      <c r="W238" s="40">
        <v>179.99999999999997</v>
      </c>
      <c r="X238" s="40">
        <f t="shared" ref="X238:X247" si="21">(N238+O238+P238+Q238+R238+S238+T238+U238+V238)*W238</f>
        <v>1058399.9999999998</v>
      </c>
      <c r="Y238" s="40">
        <f t="shared" si="18"/>
        <v>1185407.9999999998</v>
      </c>
      <c r="Z238" s="56" t="s">
        <v>601</v>
      </c>
      <c r="AA238" s="44">
        <v>2016</v>
      </c>
      <c r="AB238" s="44"/>
      <c r="AC238" s="8"/>
      <c r="AD238" s="47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</row>
    <row r="239" spans="1:223" outlineLevel="1" x14ac:dyDescent="0.2">
      <c r="A239" s="50" t="s">
        <v>675</v>
      </c>
      <c r="B239" s="33" t="s">
        <v>9</v>
      </c>
      <c r="C239" s="50" t="s">
        <v>435</v>
      </c>
      <c r="D239" s="33" t="s">
        <v>430</v>
      </c>
      <c r="E239" s="33" t="s">
        <v>436</v>
      </c>
      <c r="F239" s="33" t="s">
        <v>132</v>
      </c>
      <c r="G239" s="44" t="s">
        <v>194</v>
      </c>
      <c r="H239" s="44">
        <v>45</v>
      </c>
      <c r="I239" s="56" t="s">
        <v>598</v>
      </c>
      <c r="J239" s="33" t="s">
        <v>14</v>
      </c>
      <c r="K239" s="33" t="s">
        <v>11</v>
      </c>
      <c r="L239" s="33" t="s">
        <v>12</v>
      </c>
      <c r="M239" s="33" t="s">
        <v>109</v>
      </c>
      <c r="N239" s="40"/>
      <c r="O239" s="40"/>
      <c r="P239" s="40"/>
      <c r="Q239" s="40"/>
      <c r="R239" s="40">
        <v>750</v>
      </c>
      <c r="S239" s="40">
        <v>750</v>
      </c>
      <c r="T239" s="40">
        <v>750</v>
      </c>
      <c r="U239" s="40">
        <v>750</v>
      </c>
      <c r="V239" s="40">
        <v>750</v>
      </c>
      <c r="W239" s="40">
        <v>240</v>
      </c>
      <c r="X239" s="40">
        <f t="shared" si="21"/>
        <v>900000</v>
      </c>
      <c r="Y239" s="40">
        <f t="shared" si="18"/>
        <v>1008000.0000000001</v>
      </c>
      <c r="Z239" s="56" t="s">
        <v>601</v>
      </c>
      <c r="AA239" s="44">
        <v>2016</v>
      </c>
      <c r="AB239" s="44"/>
      <c r="AC239" s="8"/>
      <c r="AD239" s="47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</row>
    <row r="240" spans="1:223" outlineLevel="1" x14ac:dyDescent="0.2">
      <c r="A240" s="50" t="s">
        <v>676</v>
      </c>
      <c r="B240" s="33" t="s">
        <v>9</v>
      </c>
      <c r="C240" s="50" t="s">
        <v>438</v>
      </c>
      <c r="D240" s="33" t="s">
        <v>430</v>
      </c>
      <c r="E240" s="33" t="s">
        <v>439</v>
      </c>
      <c r="F240" s="33" t="s">
        <v>133</v>
      </c>
      <c r="G240" s="44" t="s">
        <v>194</v>
      </c>
      <c r="H240" s="44">
        <v>45</v>
      </c>
      <c r="I240" s="56" t="s">
        <v>598</v>
      </c>
      <c r="J240" s="33" t="s">
        <v>14</v>
      </c>
      <c r="K240" s="33" t="s">
        <v>11</v>
      </c>
      <c r="L240" s="33" t="s">
        <v>12</v>
      </c>
      <c r="M240" s="33" t="s">
        <v>109</v>
      </c>
      <c r="N240" s="40"/>
      <c r="O240" s="40"/>
      <c r="P240" s="40"/>
      <c r="Q240" s="40"/>
      <c r="R240" s="40">
        <v>950</v>
      </c>
      <c r="S240" s="40">
        <v>950</v>
      </c>
      <c r="T240" s="40">
        <v>950</v>
      </c>
      <c r="U240" s="40">
        <v>950</v>
      </c>
      <c r="V240" s="40">
        <v>950</v>
      </c>
      <c r="W240" s="40">
        <v>366</v>
      </c>
      <c r="X240" s="40">
        <f t="shared" si="21"/>
        <v>1738500</v>
      </c>
      <c r="Y240" s="40">
        <f t="shared" si="18"/>
        <v>1947120.0000000002</v>
      </c>
      <c r="Z240" s="56" t="s">
        <v>601</v>
      </c>
      <c r="AA240" s="44">
        <v>2016</v>
      </c>
      <c r="AB240" s="44"/>
      <c r="AC240" s="8"/>
      <c r="AD240" s="47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</row>
    <row r="241" spans="1:225" outlineLevel="1" x14ac:dyDescent="0.2">
      <c r="A241" s="50" t="s">
        <v>677</v>
      </c>
      <c r="B241" s="33" t="s">
        <v>9</v>
      </c>
      <c r="C241" s="50" t="s">
        <v>260</v>
      </c>
      <c r="D241" s="33" t="s">
        <v>116</v>
      </c>
      <c r="E241" s="33" t="s">
        <v>261</v>
      </c>
      <c r="F241" s="33" t="s">
        <v>464</v>
      </c>
      <c r="G241" s="44" t="s">
        <v>157</v>
      </c>
      <c r="H241" s="44">
        <v>45</v>
      </c>
      <c r="I241" s="56" t="s">
        <v>598</v>
      </c>
      <c r="J241" s="33" t="s">
        <v>14</v>
      </c>
      <c r="K241" s="33" t="s">
        <v>11</v>
      </c>
      <c r="L241" s="33" t="s">
        <v>12</v>
      </c>
      <c r="M241" s="33" t="s">
        <v>109</v>
      </c>
      <c r="N241" s="40"/>
      <c r="O241" s="40"/>
      <c r="P241" s="40"/>
      <c r="Q241" s="40"/>
      <c r="R241" s="40">
        <v>2</v>
      </c>
      <c r="S241" s="40">
        <v>2</v>
      </c>
      <c r="T241" s="40">
        <v>2</v>
      </c>
      <c r="U241" s="40">
        <v>2</v>
      </c>
      <c r="V241" s="40">
        <v>2</v>
      </c>
      <c r="W241" s="40">
        <v>270124</v>
      </c>
      <c r="X241" s="40">
        <f t="shared" si="21"/>
        <v>2701240</v>
      </c>
      <c r="Y241" s="40">
        <f t="shared" si="18"/>
        <v>3025388.8000000003</v>
      </c>
      <c r="Z241" s="56" t="s">
        <v>601</v>
      </c>
      <c r="AA241" s="44">
        <v>2016</v>
      </c>
      <c r="AB241" s="44"/>
      <c r="AC241" s="8"/>
      <c r="AD241" s="47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</row>
    <row r="242" spans="1:225" outlineLevel="1" x14ac:dyDescent="0.2">
      <c r="A242" s="50" t="s">
        <v>678</v>
      </c>
      <c r="B242" s="33" t="s">
        <v>9</v>
      </c>
      <c r="C242" s="50" t="s">
        <v>260</v>
      </c>
      <c r="D242" s="33" t="s">
        <v>116</v>
      </c>
      <c r="E242" s="33" t="s">
        <v>261</v>
      </c>
      <c r="F242" s="33" t="s">
        <v>465</v>
      </c>
      <c r="G242" s="44" t="s">
        <v>157</v>
      </c>
      <c r="H242" s="44">
        <v>45</v>
      </c>
      <c r="I242" s="56" t="s">
        <v>598</v>
      </c>
      <c r="J242" s="33" t="s">
        <v>14</v>
      </c>
      <c r="K242" s="33" t="s">
        <v>11</v>
      </c>
      <c r="L242" s="33" t="s">
        <v>12</v>
      </c>
      <c r="M242" s="33" t="s">
        <v>109</v>
      </c>
      <c r="N242" s="40"/>
      <c r="O242" s="40"/>
      <c r="P242" s="40"/>
      <c r="Q242" s="40"/>
      <c r="R242" s="40">
        <v>2</v>
      </c>
      <c r="S242" s="40">
        <v>2</v>
      </c>
      <c r="T242" s="40">
        <v>2</v>
      </c>
      <c r="U242" s="40">
        <v>2</v>
      </c>
      <c r="V242" s="40">
        <v>2</v>
      </c>
      <c r="W242" s="40">
        <v>151532</v>
      </c>
      <c r="X242" s="40">
        <f t="shared" si="21"/>
        <v>1515320</v>
      </c>
      <c r="Y242" s="40">
        <f t="shared" si="18"/>
        <v>1697158.4000000001</v>
      </c>
      <c r="Z242" s="56" t="s">
        <v>601</v>
      </c>
      <c r="AA242" s="44">
        <v>2016</v>
      </c>
      <c r="AB242" s="44"/>
      <c r="AC242" s="8"/>
      <c r="AD242" s="47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</row>
    <row r="243" spans="1:225" outlineLevel="1" x14ac:dyDescent="0.2">
      <c r="A243" s="58" t="s">
        <v>679</v>
      </c>
      <c r="B243" s="56" t="s">
        <v>9</v>
      </c>
      <c r="C243" s="58" t="s">
        <v>260</v>
      </c>
      <c r="D243" s="56" t="s">
        <v>116</v>
      </c>
      <c r="E243" s="56" t="s">
        <v>261</v>
      </c>
      <c r="F243" s="56" t="s">
        <v>466</v>
      </c>
      <c r="G243" s="57" t="s">
        <v>157</v>
      </c>
      <c r="H243" s="57">
        <v>45</v>
      </c>
      <c r="I243" s="56" t="s">
        <v>598</v>
      </c>
      <c r="J243" s="56" t="s">
        <v>14</v>
      </c>
      <c r="K243" s="56" t="s">
        <v>11</v>
      </c>
      <c r="L243" s="56" t="s">
        <v>12</v>
      </c>
      <c r="M243" s="56" t="s">
        <v>109</v>
      </c>
      <c r="N243" s="59"/>
      <c r="O243" s="59"/>
      <c r="P243" s="59"/>
      <c r="Q243" s="59"/>
      <c r="R243" s="59">
        <v>1</v>
      </c>
      <c r="S243" s="59">
        <v>2</v>
      </c>
      <c r="T243" s="59">
        <v>2</v>
      </c>
      <c r="U243" s="59">
        <v>1</v>
      </c>
      <c r="V243" s="59">
        <v>1</v>
      </c>
      <c r="W243" s="59">
        <v>2053571.42</v>
      </c>
      <c r="X243" s="59">
        <f t="shared" si="21"/>
        <v>14374999.939999999</v>
      </c>
      <c r="Y243" s="59">
        <f t="shared" si="18"/>
        <v>16099999.932800001</v>
      </c>
      <c r="Z243" s="56" t="s">
        <v>601</v>
      </c>
      <c r="AA243" s="57">
        <v>2016</v>
      </c>
      <c r="AB243" s="57"/>
      <c r="AC243" s="8"/>
      <c r="AD243" s="47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</row>
    <row r="244" spans="1:225" outlineLevel="1" x14ac:dyDescent="0.2">
      <c r="A244" s="50" t="s">
        <v>680</v>
      </c>
      <c r="B244" s="33" t="s">
        <v>9</v>
      </c>
      <c r="C244" s="50" t="s">
        <v>260</v>
      </c>
      <c r="D244" s="33" t="s">
        <v>116</v>
      </c>
      <c r="E244" s="33" t="s">
        <v>261</v>
      </c>
      <c r="F244" s="33" t="s">
        <v>468</v>
      </c>
      <c r="G244" s="44" t="s">
        <v>158</v>
      </c>
      <c r="H244" s="44">
        <v>45</v>
      </c>
      <c r="I244" s="56" t="s">
        <v>598</v>
      </c>
      <c r="J244" s="33" t="s">
        <v>14</v>
      </c>
      <c r="K244" s="33" t="s">
        <v>11</v>
      </c>
      <c r="L244" s="33" t="s">
        <v>12</v>
      </c>
      <c r="M244" s="33" t="s">
        <v>109</v>
      </c>
      <c r="N244" s="40"/>
      <c r="O244" s="40"/>
      <c r="P244" s="40"/>
      <c r="Q244" s="40"/>
      <c r="R244" s="40">
        <v>4</v>
      </c>
      <c r="S244" s="40">
        <v>4</v>
      </c>
      <c r="T244" s="40">
        <v>4</v>
      </c>
      <c r="U244" s="40">
        <v>4</v>
      </c>
      <c r="V244" s="40">
        <v>4</v>
      </c>
      <c r="W244" s="40">
        <v>1236076</v>
      </c>
      <c r="X244" s="40">
        <f t="shared" si="21"/>
        <v>24721520</v>
      </c>
      <c r="Y244" s="40">
        <f t="shared" si="18"/>
        <v>27688102.400000002</v>
      </c>
      <c r="Z244" s="56" t="s">
        <v>601</v>
      </c>
      <c r="AA244" s="44">
        <v>2016</v>
      </c>
      <c r="AB244" s="44"/>
      <c r="AC244" s="8"/>
      <c r="AD244" s="47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</row>
    <row r="245" spans="1:225" outlineLevel="1" x14ac:dyDescent="0.2">
      <c r="A245" s="50" t="s">
        <v>681</v>
      </c>
      <c r="B245" s="33" t="s">
        <v>9</v>
      </c>
      <c r="C245" s="50" t="s">
        <v>490</v>
      </c>
      <c r="D245" s="33" t="s">
        <v>144</v>
      </c>
      <c r="E245" s="33" t="s">
        <v>491</v>
      </c>
      <c r="F245" s="33" t="s">
        <v>145</v>
      </c>
      <c r="G245" s="44" t="s">
        <v>194</v>
      </c>
      <c r="H245" s="44">
        <v>45</v>
      </c>
      <c r="I245" s="56" t="s">
        <v>598</v>
      </c>
      <c r="J245" s="33" t="s">
        <v>14</v>
      </c>
      <c r="K245" s="33" t="s">
        <v>11</v>
      </c>
      <c r="L245" s="33" t="s">
        <v>12</v>
      </c>
      <c r="M245" s="33" t="s">
        <v>80</v>
      </c>
      <c r="N245" s="40"/>
      <c r="O245" s="40"/>
      <c r="P245" s="40"/>
      <c r="Q245" s="40"/>
      <c r="R245" s="40">
        <v>92</v>
      </c>
      <c r="S245" s="40">
        <v>92</v>
      </c>
      <c r="T245" s="40">
        <v>92</v>
      </c>
      <c r="U245" s="40">
        <v>92</v>
      </c>
      <c r="V245" s="40">
        <v>92</v>
      </c>
      <c r="W245" s="40">
        <v>10050</v>
      </c>
      <c r="X245" s="40">
        <f t="shared" si="21"/>
        <v>4623000</v>
      </c>
      <c r="Y245" s="40">
        <f t="shared" ref="Y245:Y246" si="22">X245*1.12</f>
        <v>5177760.0000000009</v>
      </c>
      <c r="Z245" s="56" t="s">
        <v>601</v>
      </c>
      <c r="AA245" s="44">
        <v>2016</v>
      </c>
      <c r="AB245" s="44"/>
      <c r="AC245" s="8"/>
      <c r="AD245" s="47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</row>
    <row r="246" spans="1:225" outlineLevel="1" x14ac:dyDescent="0.2">
      <c r="A246" s="58" t="s">
        <v>682</v>
      </c>
      <c r="B246" s="56" t="s">
        <v>9</v>
      </c>
      <c r="C246" s="58" t="s">
        <v>499</v>
      </c>
      <c r="D246" s="56" t="s">
        <v>153</v>
      </c>
      <c r="E246" s="56" t="s">
        <v>500</v>
      </c>
      <c r="F246" s="56" t="s">
        <v>154</v>
      </c>
      <c r="G246" s="57" t="s">
        <v>194</v>
      </c>
      <c r="H246" s="57">
        <v>45</v>
      </c>
      <c r="I246" s="56" t="s">
        <v>598</v>
      </c>
      <c r="J246" s="56" t="s">
        <v>14</v>
      </c>
      <c r="K246" s="56" t="s">
        <v>11</v>
      </c>
      <c r="L246" s="56" t="s">
        <v>12</v>
      </c>
      <c r="M246" s="56" t="s">
        <v>109</v>
      </c>
      <c r="N246" s="59"/>
      <c r="O246" s="59"/>
      <c r="P246" s="59"/>
      <c r="Q246" s="59"/>
      <c r="R246" s="59">
        <v>310</v>
      </c>
      <c r="S246" s="59">
        <v>310</v>
      </c>
      <c r="T246" s="59">
        <v>310</v>
      </c>
      <c r="U246" s="59">
        <v>310</v>
      </c>
      <c r="V246" s="59">
        <v>310</v>
      </c>
      <c r="W246" s="59">
        <v>13929.999999999998</v>
      </c>
      <c r="X246" s="59">
        <f t="shared" si="21"/>
        <v>21591499.999999996</v>
      </c>
      <c r="Y246" s="59">
        <f t="shared" si="22"/>
        <v>24182479.999999996</v>
      </c>
      <c r="Z246" s="56" t="s">
        <v>601</v>
      </c>
      <c r="AA246" s="57">
        <v>2016</v>
      </c>
      <c r="AB246" s="57"/>
      <c r="AC246" s="8"/>
      <c r="AD246" s="47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</row>
    <row r="247" spans="1:225" outlineLevel="1" x14ac:dyDescent="0.2">
      <c r="A247" s="50" t="s">
        <v>683</v>
      </c>
      <c r="B247" s="33" t="s">
        <v>9</v>
      </c>
      <c r="C247" s="50" t="s">
        <v>502</v>
      </c>
      <c r="D247" s="33" t="s">
        <v>503</v>
      </c>
      <c r="E247" s="33" t="s">
        <v>504</v>
      </c>
      <c r="F247" s="33" t="s">
        <v>505</v>
      </c>
      <c r="G247" s="44" t="s">
        <v>10</v>
      </c>
      <c r="H247" s="44">
        <v>90</v>
      </c>
      <c r="I247" s="33" t="s">
        <v>598</v>
      </c>
      <c r="J247" s="33" t="s">
        <v>100</v>
      </c>
      <c r="K247" s="33" t="s">
        <v>11</v>
      </c>
      <c r="L247" s="33" t="s">
        <v>506</v>
      </c>
      <c r="M247" s="33" t="s">
        <v>599</v>
      </c>
      <c r="N247" s="40"/>
      <c r="O247" s="40"/>
      <c r="P247" s="40"/>
      <c r="Q247" s="40"/>
      <c r="R247" s="40">
        <v>626</v>
      </c>
      <c r="S247" s="40">
        <v>1335</v>
      </c>
      <c r="T247" s="40">
        <v>1335</v>
      </c>
      <c r="U247" s="40">
        <v>1335</v>
      </c>
      <c r="V247" s="40"/>
      <c r="W247" s="40">
        <v>1294.6400000000001</v>
      </c>
      <c r="X247" s="40">
        <f t="shared" si="21"/>
        <v>5995477.8400000008</v>
      </c>
      <c r="Y247" s="40">
        <f>X247*1.12</f>
        <v>6714935.1808000011</v>
      </c>
      <c r="Z247" s="56" t="s">
        <v>601</v>
      </c>
      <c r="AA247" s="44">
        <v>2015</v>
      </c>
      <c r="AB247" s="44"/>
      <c r="AC247" s="2"/>
      <c r="AD247" s="49"/>
    </row>
    <row r="248" spans="1:225" x14ac:dyDescent="0.2">
      <c r="A248" s="13" t="s">
        <v>139</v>
      </c>
      <c r="B248" s="21"/>
      <c r="C248" s="13"/>
      <c r="D248" s="13"/>
      <c r="E248" s="13"/>
      <c r="F248" s="13"/>
      <c r="G248" s="5"/>
      <c r="H248" s="5"/>
      <c r="I248" s="13"/>
      <c r="J248" s="13"/>
      <c r="K248" s="13"/>
      <c r="L248" s="13"/>
      <c r="M248" s="13"/>
      <c r="N248" s="36"/>
      <c r="O248" s="37"/>
      <c r="P248" s="37"/>
      <c r="Q248" s="37"/>
      <c r="R248" s="37"/>
      <c r="S248" s="37"/>
      <c r="T248" s="37"/>
      <c r="U248" s="37"/>
      <c r="V248" s="38"/>
      <c r="W248" s="37"/>
      <c r="X248" s="39">
        <f>SUM(X182:X247)</f>
        <v>914178342.67000008</v>
      </c>
      <c r="Y248" s="39">
        <f>SUM(Y182:Y247)</f>
        <v>1023879743.7903998</v>
      </c>
      <c r="Z248" s="30"/>
      <c r="AA248" s="5"/>
      <c r="AB248" s="5"/>
      <c r="AC248" s="8"/>
      <c r="AD248" s="47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</row>
    <row r="249" spans="1:225" x14ac:dyDescent="0.2">
      <c r="A249" s="67" t="s">
        <v>686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</row>
    <row r="250" spans="1:225" x14ac:dyDescent="0.2">
      <c r="A250" s="67" t="s">
        <v>600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</row>
    <row r="251" spans="1:225" x14ac:dyDescent="0.2">
      <c r="A251" s="72" t="s">
        <v>687</v>
      </c>
      <c r="B251" s="73" t="s">
        <v>688</v>
      </c>
      <c r="C251" s="74" t="s">
        <v>689</v>
      </c>
      <c r="D251" s="75" t="s">
        <v>690</v>
      </c>
      <c r="E251" s="76" t="s">
        <v>690</v>
      </c>
      <c r="F251" s="77" t="s">
        <v>691</v>
      </c>
      <c r="G251" s="78" t="s">
        <v>10</v>
      </c>
      <c r="H251" s="79">
        <v>100</v>
      </c>
      <c r="I251" s="80" t="s">
        <v>692</v>
      </c>
      <c r="J251" s="81" t="s">
        <v>693</v>
      </c>
      <c r="K251" s="81"/>
      <c r="L251" s="80" t="s">
        <v>694</v>
      </c>
      <c r="M251" s="74"/>
      <c r="N251" s="82"/>
      <c r="O251" s="82"/>
      <c r="P251" s="82"/>
      <c r="Q251" s="82">
        <v>2885560</v>
      </c>
      <c r="R251" s="82">
        <v>3000982.4</v>
      </c>
      <c r="S251" s="82">
        <v>3121021.7</v>
      </c>
      <c r="T251" s="82"/>
      <c r="U251" s="82"/>
      <c r="V251" s="82"/>
      <c r="W251" s="82"/>
      <c r="X251" s="82">
        <v>0</v>
      </c>
      <c r="Y251" s="82">
        <v>0</v>
      </c>
      <c r="Z251" s="72"/>
      <c r="AA251" s="83">
        <v>2014</v>
      </c>
      <c r="AB251" s="84" t="s">
        <v>695</v>
      </c>
    </row>
    <row r="252" spans="1:225" x14ac:dyDescent="0.2">
      <c r="A252" s="74" t="s">
        <v>696</v>
      </c>
      <c r="B252" s="73" t="s">
        <v>688</v>
      </c>
      <c r="C252" s="81" t="s">
        <v>697</v>
      </c>
      <c r="D252" s="81" t="s">
        <v>698</v>
      </c>
      <c r="E252" s="75" t="s">
        <v>698</v>
      </c>
      <c r="F252" s="81" t="s">
        <v>699</v>
      </c>
      <c r="G252" s="85" t="s">
        <v>10</v>
      </c>
      <c r="H252" s="85">
        <v>100</v>
      </c>
      <c r="I252" s="81" t="s">
        <v>700</v>
      </c>
      <c r="J252" s="81" t="s">
        <v>693</v>
      </c>
      <c r="K252" s="74"/>
      <c r="L252" s="74" t="s">
        <v>694</v>
      </c>
      <c r="M252" s="74"/>
      <c r="N252" s="82"/>
      <c r="O252" s="82"/>
      <c r="P252" s="82"/>
      <c r="Q252" s="82">
        <v>3800000</v>
      </c>
      <c r="R252" s="82">
        <v>5214240</v>
      </c>
      <c r="S252" s="82">
        <v>5214240</v>
      </c>
      <c r="T252" s="82"/>
      <c r="U252" s="82"/>
      <c r="V252" s="82"/>
      <c r="W252" s="82"/>
      <c r="X252" s="82">
        <v>0</v>
      </c>
      <c r="Y252" s="82">
        <v>0</v>
      </c>
      <c r="Z252" s="72"/>
      <c r="AA252" s="83">
        <v>2015</v>
      </c>
      <c r="AB252" s="84" t="s">
        <v>701</v>
      </c>
    </row>
    <row r="253" spans="1:225" x14ac:dyDescent="0.2">
      <c r="A253" s="86" t="s">
        <v>702</v>
      </c>
      <c r="B253" s="87" t="s">
        <v>688</v>
      </c>
      <c r="C253" s="86" t="s">
        <v>689</v>
      </c>
      <c r="D253" s="88" t="s">
        <v>690</v>
      </c>
      <c r="E253" s="88" t="s">
        <v>690</v>
      </c>
      <c r="F253" s="88" t="s">
        <v>703</v>
      </c>
      <c r="G253" s="72" t="s">
        <v>10</v>
      </c>
      <c r="H253" s="72">
        <v>100</v>
      </c>
      <c r="I253" s="74" t="s">
        <v>692</v>
      </c>
      <c r="J253" s="74" t="s">
        <v>693</v>
      </c>
      <c r="K253" s="74"/>
      <c r="L253" s="74" t="s">
        <v>694</v>
      </c>
      <c r="M253" s="74"/>
      <c r="N253" s="82"/>
      <c r="O253" s="89"/>
      <c r="P253" s="89"/>
      <c r="Q253" s="82">
        <v>20074964</v>
      </c>
      <c r="R253" s="82">
        <v>11124288.24</v>
      </c>
      <c r="S253" s="82">
        <v>11569259.77</v>
      </c>
      <c r="T253" s="82"/>
      <c r="U253" s="82"/>
      <c r="V253" s="82"/>
      <c r="W253" s="82"/>
      <c r="X253" s="82">
        <v>0</v>
      </c>
      <c r="Y253" s="82">
        <f t="shared" ref="Y253" si="23">X253*1.12</f>
        <v>0</v>
      </c>
      <c r="Z253" s="72"/>
      <c r="AA253" s="90">
        <v>2015</v>
      </c>
      <c r="AB253" s="74" t="s">
        <v>704</v>
      </c>
    </row>
    <row r="254" spans="1:225" x14ac:dyDescent="0.2">
      <c r="A254" s="67" t="s">
        <v>141</v>
      </c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</row>
    <row r="255" spans="1:225" x14ac:dyDescent="0.2">
      <c r="A255" s="91" t="s">
        <v>705</v>
      </c>
      <c r="B255" s="75" t="s">
        <v>688</v>
      </c>
      <c r="C255" s="75" t="s">
        <v>697</v>
      </c>
      <c r="D255" s="75" t="s">
        <v>698</v>
      </c>
      <c r="E255" s="75" t="s">
        <v>698</v>
      </c>
      <c r="F255" s="75" t="s">
        <v>691</v>
      </c>
      <c r="G255" s="92" t="s">
        <v>10</v>
      </c>
      <c r="H255" s="92">
        <v>100</v>
      </c>
      <c r="I255" s="75" t="s">
        <v>692</v>
      </c>
      <c r="J255" s="75" t="s">
        <v>693</v>
      </c>
      <c r="K255" s="75"/>
      <c r="L255" s="75" t="s">
        <v>694</v>
      </c>
      <c r="M255" s="75"/>
      <c r="N255" s="91"/>
      <c r="O255" s="91"/>
      <c r="P255" s="93"/>
      <c r="Q255" s="93">
        <v>2885560</v>
      </c>
      <c r="R255" s="93">
        <v>2638886.83</v>
      </c>
      <c r="S255" s="93">
        <v>2885560</v>
      </c>
      <c r="T255" s="93"/>
      <c r="U255" s="93"/>
      <c r="V255" s="93"/>
      <c r="W255" s="94"/>
      <c r="X255" s="95">
        <f>Q255+R255+S255</f>
        <v>8410006.8300000001</v>
      </c>
      <c r="Y255" s="95">
        <f>X255*1.12</f>
        <v>9419207.6496000011</v>
      </c>
      <c r="Z255" s="66"/>
      <c r="AA255" s="96">
        <v>2014</v>
      </c>
      <c r="AB255" s="66"/>
    </row>
    <row r="256" spans="1:225" x14ac:dyDescent="0.2">
      <c r="A256" s="72" t="s">
        <v>706</v>
      </c>
      <c r="B256" s="73" t="s">
        <v>688</v>
      </c>
      <c r="C256" s="81" t="s">
        <v>697</v>
      </c>
      <c r="D256" s="81" t="s">
        <v>698</v>
      </c>
      <c r="E256" s="75" t="s">
        <v>698</v>
      </c>
      <c r="F256" s="81" t="s">
        <v>699</v>
      </c>
      <c r="G256" s="85" t="s">
        <v>10</v>
      </c>
      <c r="H256" s="85">
        <v>100</v>
      </c>
      <c r="I256" s="81" t="s">
        <v>700</v>
      </c>
      <c r="J256" s="81" t="s">
        <v>693</v>
      </c>
      <c r="K256" s="74"/>
      <c r="L256" s="74" t="s">
        <v>694</v>
      </c>
      <c r="M256" s="74" t="s">
        <v>707</v>
      </c>
      <c r="N256" s="82"/>
      <c r="O256" s="82"/>
      <c r="P256" s="82"/>
      <c r="Q256" s="93">
        <v>3748462.5</v>
      </c>
      <c r="R256" s="93">
        <v>1388425</v>
      </c>
      <c r="S256" s="82"/>
      <c r="T256" s="82"/>
      <c r="U256" s="82"/>
      <c r="V256" s="82"/>
      <c r="W256" s="82"/>
      <c r="X256" s="82">
        <f>SUM(N256:V256)</f>
        <v>5136887.5</v>
      </c>
      <c r="Y256" s="82">
        <f t="shared" ref="Y256" si="24">X256*1.12</f>
        <v>5753314.0000000009</v>
      </c>
      <c r="Z256" s="72"/>
      <c r="AA256" s="83">
        <v>2015</v>
      </c>
      <c r="AB256" s="84"/>
    </row>
    <row r="257" spans="1:37" x14ac:dyDescent="0.2">
      <c r="A257" s="91" t="s">
        <v>708</v>
      </c>
      <c r="B257" s="75" t="s">
        <v>9</v>
      </c>
      <c r="C257" s="75" t="s">
        <v>709</v>
      </c>
      <c r="D257" s="75" t="s">
        <v>710</v>
      </c>
      <c r="E257" s="75" t="s">
        <v>710</v>
      </c>
      <c r="F257" s="75" t="s">
        <v>711</v>
      </c>
      <c r="G257" s="92" t="s">
        <v>157</v>
      </c>
      <c r="H257" s="92">
        <v>50</v>
      </c>
      <c r="I257" s="75" t="s">
        <v>511</v>
      </c>
      <c r="J257" s="97" t="s">
        <v>693</v>
      </c>
      <c r="K257" s="75"/>
      <c r="L257" s="75" t="s">
        <v>712</v>
      </c>
      <c r="M257" s="75"/>
      <c r="N257" s="75"/>
      <c r="O257" s="75"/>
      <c r="P257" s="75"/>
      <c r="Q257" s="66"/>
      <c r="R257" s="98">
        <v>131853948</v>
      </c>
      <c r="S257" s="98">
        <v>435966652</v>
      </c>
      <c r="T257" s="98">
        <v>470782245</v>
      </c>
      <c r="U257" s="98">
        <v>563523337</v>
      </c>
      <c r="V257" s="98">
        <v>582129380</v>
      </c>
      <c r="W257" s="66"/>
      <c r="X257" s="95">
        <f>R257+S257+T257+U257+V257</f>
        <v>2184255562</v>
      </c>
      <c r="Y257" s="95">
        <f>X257*1.12</f>
        <v>2446366229.4400001</v>
      </c>
      <c r="Z257" s="66"/>
      <c r="AA257" s="99">
        <v>2016</v>
      </c>
      <c r="AB257" s="66"/>
    </row>
    <row r="258" spans="1:37" x14ac:dyDescent="0.2">
      <c r="A258" s="74" t="s">
        <v>713</v>
      </c>
      <c r="B258" s="100" t="s">
        <v>688</v>
      </c>
      <c r="C258" s="81" t="s">
        <v>697</v>
      </c>
      <c r="D258" s="81" t="s">
        <v>698</v>
      </c>
      <c r="E258" s="75" t="s">
        <v>698</v>
      </c>
      <c r="F258" s="101" t="s">
        <v>703</v>
      </c>
      <c r="G258" s="72" t="s">
        <v>10</v>
      </c>
      <c r="H258" s="72">
        <v>100</v>
      </c>
      <c r="I258" s="74" t="s">
        <v>692</v>
      </c>
      <c r="J258" s="74" t="s">
        <v>693</v>
      </c>
      <c r="K258" s="74"/>
      <c r="L258" s="74" t="s">
        <v>694</v>
      </c>
      <c r="M258" s="74"/>
      <c r="N258" s="82"/>
      <c r="O258" s="89"/>
      <c r="P258" s="89"/>
      <c r="Q258" s="93">
        <v>20074964</v>
      </c>
      <c r="R258" s="93">
        <v>20074964</v>
      </c>
      <c r="S258" s="93">
        <v>20074964</v>
      </c>
      <c r="T258" s="82"/>
      <c r="U258" s="82"/>
      <c r="V258" s="82"/>
      <c r="W258" s="82"/>
      <c r="X258" s="82">
        <f>SUM(N258:V258)</f>
        <v>60224892</v>
      </c>
      <c r="Y258" s="82">
        <f t="shared" ref="Y258" si="25">X258*1.12</f>
        <v>67451879.040000007</v>
      </c>
      <c r="Z258" s="72"/>
      <c r="AA258" s="90">
        <v>2015</v>
      </c>
      <c r="AB258" s="72"/>
    </row>
    <row r="259" spans="1:37" x14ac:dyDescent="0.2">
      <c r="A259" s="67" t="s">
        <v>714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102">
        <f>SUM(X255:X258)</f>
        <v>2258027348.3299999</v>
      </c>
      <c r="Y259" s="102">
        <f>SUM(Y255:Y258)</f>
        <v>2528990630.1296</v>
      </c>
      <c r="Z259" s="67"/>
      <c r="AA259" s="67"/>
      <c r="AB259" s="67"/>
    </row>
    <row r="262" spans="1:37" s="107" customFormat="1" ht="14.25" customHeight="1" x14ac:dyDescent="0.25">
      <c r="A262" s="103"/>
      <c r="B262" s="103"/>
      <c r="C262" s="104" t="s">
        <v>716</v>
      </c>
      <c r="D262" s="105"/>
      <c r="E262" s="105"/>
      <c r="F262" s="105"/>
      <c r="G262" s="105"/>
      <c r="H262" s="105"/>
      <c r="I262" s="105"/>
      <c r="J262" s="105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</row>
    <row r="263" spans="1:37" s="107" customFormat="1" ht="15.75" customHeight="1" x14ac:dyDescent="0.25">
      <c r="A263" s="103"/>
      <c r="B263" s="103"/>
      <c r="C263" s="104" t="s">
        <v>717</v>
      </c>
      <c r="D263" s="108"/>
      <c r="E263" s="108"/>
      <c r="F263" s="106"/>
      <c r="G263" s="106"/>
      <c r="H263" s="106"/>
      <c r="I263" s="106"/>
      <c r="J263" s="108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</row>
    <row r="264" spans="1:37" s="107" customFormat="1" ht="15.75" customHeight="1" x14ac:dyDescent="0.25">
      <c r="A264" s="103"/>
      <c r="B264" s="103"/>
      <c r="C264" s="104" t="s">
        <v>718</v>
      </c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</row>
    <row r="265" spans="1:37" s="107" customFormat="1" ht="15.75" customHeight="1" x14ac:dyDescent="0.25">
      <c r="A265" s="103"/>
      <c r="B265" s="106"/>
      <c r="C265" s="104" t="s">
        <v>719</v>
      </c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</row>
    <row r="266" spans="1:37" s="107" customFormat="1" ht="15.75" customHeight="1" x14ac:dyDescent="0.25">
      <c r="A266" s="103"/>
      <c r="B266" s="103"/>
      <c r="C266" s="109" t="s">
        <v>720</v>
      </c>
      <c r="D266" s="108"/>
      <c r="E266" s="108"/>
      <c r="F266" s="108"/>
      <c r="G266" s="108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</row>
    <row r="267" spans="1:37" s="107" customFormat="1" ht="15.75" customHeight="1" x14ac:dyDescent="0.25">
      <c r="A267" s="103"/>
      <c r="B267" s="110">
        <v>1</v>
      </c>
      <c r="C267" s="128" t="s">
        <v>721</v>
      </c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11"/>
      <c r="W267" s="104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</row>
    <row r="268" spans="1:37" s="107" customFormat="1" ht="15.75" customHeight="1" x14ac:dyDescent="0.25">
      <c r="A268" s="103"/>
      <c r="B268" s="110"/>
      <c r="C268" s="112" t="s">
        <v>722</v>
      </c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04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</row>
    <row r="269" spans="1:37" s="107" customFormat="1" ht="15.75" customHeight="1" x14ac:dyDescent="0.25">
      <c r="A269" s="103"/>
      <c r="B269" s="110"/>
      <c r="C269" s="113" t="s">
        <v>723</v>
      </c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04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</row>
    <row r="270" spans="1:37" s="107" customFormat="1" ht="15.75" customHeight="1" x14ac:dyDescent="0.25">
      <c r="A270" s="103"/>
      <c r="B270" s="110"/>
      <c r="C270" s="104" t="s">
        <v>724</v>
      </c>
      <c r="D270" s="114"/>
      <c r="E270" s="114"/>
      <c r="F270" s="114"/>
      <c r="G270" s="114"/>
      <c r="H270" s="114"/>
      <c r="I270" s="114"/>
      <c r="J270" s="114"/>
      <c r="K270" s="114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04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</row>
    <row r="271" spans="1:37" s="107" customFormat="1" ht="15.75" customHeight="1" x14ac:dyDescent="0.25">
      <c r="A271" s="103"/>
      <c r="B271" s="110"/>
      <c r="C271" s="109" t="s">
        <v>725</v>
      </c>
      <c r="D271" s="114"/>
      <c r="E271" s="114"/>
      <c r="F271" s="114"/>
      <c r="G271" s="114"/>
      <c r="H271" s="114"/>
      <c r="I271" s="114"/>
      <c r="J271" s="114"/>
      <c r="K271" s="114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04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</row>
    <row r="272" spans="1:37" s="107" customFormat="1" ht="15.75" customHeight="1" x14ac:dyDescent="0.25">
      <c r="A272" s="103"/>
      <c r="B272" s="110"/>
      <c r="C272" s="109" t="s">
        <v>726</v>
      </c>
      <c r="D272" s="114"/>
      <c r="E272" s="114"/>
      <c r="F272" s="114"/>
      <c r="G272" s="114"/>
      <c r="H272" s="114"/>
      <c r="I272" s="114"/>
      <c r="J272" s="114"/>
      <c r="K272" s="114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04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</row>
    <row r="273" spans="1:37" s="107" customFormat="1" ht="15.75" customHeight="1" x14ac:dyDescent="0.25">
      <c r="A273" s="103"/>
      <c r="B273" s="110"/>
      <c r="C273" s="113" t="s">
        <v>727</v>
      </c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04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</row>
    <row r="274" spans="1:37" s="107" customFormat="1" ht="15" customHeight="1" x14ac:dyDescent="0.25">
      <c r="A274" s="103"/>
      <c r="B274" s="108"/>
      <c r="C274" s="104" t="s">
        <v>728</v>
      </c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04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</row>
    <row r="275" spans="1:37" s="107" customFormat="1" ht="15.75" customHeight="1" x14ac:dyDescent="0.25">
      <c r="A275" s="103"/>
      <c r="B275" s="108"/>
      <c r="C275" s="104" t="s">
        <v>729</v>
      </c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04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</row>
    <row r="276" spans="1:37" s="107" customFormat="1" ht="15.75" customHeight="1" x14ac:dyDescent="0.25">
      <c r="A276" s="103"/>
      <c r="B276" s="108"/>
      <c r="C276" s="128" t="s">
        <v>730</v>
      </c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11"/>
      <c r="W276" s="104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</row>
    <row r="277" spans="1:37" s="107" customFormat="1" ht="15.75" customHeight="1" x14ac:dyDescent="0.25">
      <c r="A277" s="103"/>
      <c r="B277" s="108"/>
      <c r="C277" s="113" t="s">
        <v>731</v>
      </c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04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</row>
    <row r="278" spans="1:37" s="107" customFormat="1" ht="15.75" customHeight="1" x14ac:dyDescent="0.25">
      <c r="A278" s="103"/>
      <c r="B278" s="108"/>
      <c r="C278" s="113" t="s">
        <v>732</v>
      </c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04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</row>
    <row r="279" spans="1:37" s="107" customFormat="1" ht="15.75" customHeight="1" x14ac:dyDescent="0.25">
      <c r="A279" s="103"/>
      <c r="B279" s="108"/>
      <c r="C279" s="129" t="s">
        <v>733</v>
      </c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14"/>
      <c r="W279" s="104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</row>
    <row r="280" spans="1:37" s="107" customFormat="1" ht="15.75" customHeight="1" x14ac:dyDescent="0.25">
      <c r="A280" s="103"/>
      <c r="B280" s="108"/>
      <c r="C280" s="116" t="s">
        <v>734</v>
      </c>
      <c r="D280" s="116"/>
      <c r="E280" s="116"/>
      <c r="F280" s="116"/>
      <c r="G280" s="116"/>
      <c r="H280" s="116"/>
      <c r="I280" s="116"/>
      <c r="J280" s="116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</row>
    <row r="281" spans="1:37" s="107" customFormat="1" ht="15.75" customHeight="1" x14ac:dyDescent="0.25">
      <c r="A281" s="103"/>
      <c r="B281" s="110">
        <v>2</v>
      </c>
      <c r="C281" s="104" t="s">
        <v>735</v>
      </c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</row>
    <row r="282" spans="1:37" s="107" customFormat="1" ht="15.75" customHeight="1" x14ac:dyDescent="0.25">
      <c r="A282" s="103"/>
      <c r="B282" s="110">
        <v>3</v>
      </c>
      <c r="C282" s="104" t="s">
        <v>736</v>
      </c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</row>
    <row r="283" spans="1:37" s="107" customFormat="1" ht="15.75" customHeight="1" x14ac:dyDescent="0.25">
      <c r="A283" s="103"/>
      <c r="B283" s="110">
        <v>4</v>
      </c>
      <c r="C283" s="104" t="s">
        <v>737</v>
      </c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</row>
    <row r="284" spans="1:37" s="107" customFormat="1" ht="33.75" customHeight="1" x14ac:dyDescent="0.25">
      <c r="A284" s="103"/>
      <c r="B284" s="110">
        <v>5</v>
      </c>
      <c r="C284" s="128" t="s">
        <v>738</v>
      </c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</row>
    <row r="285" spans="1:37" s="107" customFormat="1" ht="16.5" customHeight="1" x14ac:dyDescent="0.25">
      <c r="A285" s="103"/>
      <c r="B285" s="110">
        <v>6</v>
      </c>
      <c r="C285" s="130" t="s">
        <v>739</v>
      </c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</row>
    <row r="286" spans="1:37" s="107" customFormat="1" ht="18" customHeight="1" x14ac:dyDescent="0.25">
      <c r="A286" s="103"/>
      <c r="B286" s="110">
        <v>7</v>
      </c>
      <c r="C286" s="104" t="s">
        <v>740</v>
      </c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</row>
    <row r="287" spans="1:37" s="107" customFormat="1" ht="18" customHeight="1" x14ac:dyDescent="0.25">
      <c r="A287" s="103"/>
      <c r="B287" s="117">
        <v>8</v>
      </c>
      <c r="C287" s="118" t="s">
        <v>741</v>
      </c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</row>
    <row r="288" spans="1:37" s="107" customFormat="1" ht="34.5" customHeight="1" x14ac:dyDescent="0.25">
      <c r="A288" s="103"/>
      <c r="B288" s="110">
        <v>9</v>
      </c>
      <c r="C288" s="130" t="s">
        <v>742</v>
      </c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19"/>
      <c r="Y288" s="119"/>
      <c r="Z288" s="119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</row>
    <row r="289" spans="1:43" s="107" customFormat="1" ht="15.75" customHeight="1" x14ac:dyDescent="0.25">
      <c r="A289" s="103"/>
      <c r="B289" s="110">
        <v>10</v>
      </c>
      <c r="C289" s="128" t="s">
        <v>743</v>
      </c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</row>
    <row r="290" spans="1:43" s="107" customFormat="1" ht="15.75" customHeight="1" x14ac:dyDescent="0.25">
      <c r="A290" s="103"/>
      <c r="B290" s="110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</row>
    <row r="291" spans="1:43" s="107" customFormat="1" ht="15.75" customHeight="1" x14ac:dyDescent="0.25">
      <c r="A291" s="103"/>
      <c r="B291" s="110">
        <v>11</v>
      </c>
      <c r="C291" s="128" t="s">
        <v>744</v>
      </c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</row>
    <row r="292" spans="1:43" s="107" customFormat="1" ht="15.75" customHeight="1" x14ac:dyDescent="0.25">
      <c r="A292" s="103"/>
      <c r="B292" s="110">
        <v>12</v>
      </c>
      <c r="C292" s="128" t="s">
        <v>745</v>
      </c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</row>
    <row r="293" spans="1:43" s="107" customFormat="1" ht="15.75" customHeight="1" x14ac:dyDescent="0.25">
      <c r="A293" s="103"/>
      <c r="B293" s="110">
        <v>13</v>
      </c>
      <c r="C293" s="104" t="s">
        <v>746</v>
      </c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</row>
    <row r="294" spans="1:43" s="107" customFormat="1" ht="29.25" customHeight="1" x14ac:dyDescent="0.25">
      <c r="A294" s="103"/>
      <c r="B294" s="110">
        <v>14</v>
      </c>
      <c r="C294" s="128" t="s">
        <v>747</v>
      </c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</row>
    <row r="295" spans="1:43" s="107" customFormat="1" ht="15.75" customHeight="1" x14ac:dyDescent="0.25">
      <c r="A295" s="103"/>
      <c r="B295" s="110">
        <v>15</v>
      </c>
      <c r="C295" s="104" t="s">
        <v>748</v>
      </c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</row>
    <row r="296" spans="1:43" s="107" customFormat="1" ht="15.75" customHeight="1" x14ac:dyDescent="0.25">
      <c r="A296" s="103"/>
      <c r="B296" s="110" t="s">
        <v>749</v>
      </c>
      <c r="C296" s="104" t="s">
        <v>750</v>
      </c>
      <c r="D296" s="104"/>
      <c r="E296" s="104"/>
      <c r="F296" s="104"/>
      <c r="G296" s="104"/>
      <c r="H296" s="104"/>
      <c r="I296" s="104"/>
      <c r="J296" s="104"/>
      <c r="K296" s="104"/>
      <c r="L296" s="111"/>
      <c r="M296" s="111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</row>
    <row r="297" spans="1:43" s="107" customFormat="1" ht="33" customHeight="1" x14ac:dyDescent="0.25">
      <c r="A297" s="103"/>
      <c r="B297" s="110">
        <v>18</v>
      </c>
      <c r="C297" s="128" t="s">
        <v>751</v>
      </c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0"/>
      <c r="Y297" s="120"/>
      <c r="Z297" s="120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</row>
    <row r="298" spans="1:43" s="107" customFormat="1" ht="32.25" customHeight="1" x14ac:dyDescent="0.25">
      <c r="A298" s="103"/>
      <c r="B298" s="110">
        <v>19</v>
      </c>
      <c r="C298" s="128" t="s">
        <v>752</v>
      </c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</row>
    <row r="299" spans="1:43" s="107" customFormat="1" ht="15.75" customHeight="1" x14ac:dyDescent="0.25">
      <c r="A299" s="103"/>
      <c r="B299" s="110">
        <v>20</v>
      </c>
      <c r="C299" s="104" t="s">
        <v>753</v>
      </c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</row>
    <row r="300" spans="1:43" s="107" customFormat="1" ht="15" x14ac:dyDescent="0.2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</row>
    <row r="301" spans="1:43" s="107" customFormat="1" ht="15" x14ac:dyDescent="0.2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</row>
    <row r="302" spans="1:43" s="107" customFormat="1" ht="15" x14ac:dyDescent="0.2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</row>
    <row r="303" spans="1:43" s="121" customFormat="1" ht="12.75" customHeight="1" x14ac:dyDescent="0.25"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</row>
  </sheetData>
  <protectedRanges>
    <protectedRange algorithmName="SHA-512" hashValue="SWVhZW0UP6B1P/omqAynX5frQpvHsTOYKSloXjb3w4XfI8nM7DyACPMhJiAfUlFaSGJBmb+ykLJK1ccRJ4szdQ==" saltValue="uIXlLAkttAuDCjubXj3D6w==" spinCount="100000" sqref="C160" name="Диапазон3_74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D160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E160" name="Диапазон3_74_3_1_1_1" securityDescriptor="O:WDG:WDD:(A;;CC;;;S-1-5-21-1281035640-548247933-376692995-11259)(A;;CC;;;S-1-5-21-1281035640-548247933-376692995-11258)(A;;CC;;;S-1-5-21-1281035640-548247933-376692995-5864)"/>
  </protectedRanges>
  <autoFilter ref="A33:HQ259"/>
  <mergeCells count="31">
    <mergeCell ref="C297:W297"/>
    <mergeCell ref="C298:W298"/>
    <mergeCell ref="C288:W288"/>
    <mergeCell ref="C289:M290"/>
    <mergeCell ref="C291:M291"/>
    <mergeCell ref="C292:W292"/>
    <mergeCell ref="C294:W294"/>
    <mergeCell ref="C267:U267"/>
    <mergeCell ref="C276:U276"/>
    <mergeCell ref="C279:U279"/>
    <mergeCell ref="C284:W284"/>
    <mergeCell ref="C285:W285"/>
    <mergeCell ref="K31:K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A31:AA32"/>
    <mergeCell ref="AB31:AB32"/>
    <mergeCell ref="L31:L32"/>
    <mergeCell ref="M31:M32"/>
    <mergeCell ref="W31:W32"/>
    <mergeCell ref="X31:X32"/>
    <mergeCell ref="Y31:Y32"/>
    <mergeCell ref="Z31:Z32"/>
  </mergeCells>
  <conditionalFormatting sqref="F40">
    <cfRule type="duplicateValues" dxfId="264" priority="544" stopIfTrue="1"/>
  </conditionalFormatting>
  <conditionalFormatting sqref="A40">
    <cfRule type="duplicateValues" dxfId="263" priority="543"/>
  </conditionalFormatting>
  <conditionalFormatting sqref="F40">
    <cfRule type="duplicateValues" dxfId="262" priority="542"/>
  </conditionalFormatting>
  <conditionalFormatting sqref="F41">
    <cfRule type="duplicateValues" dxfId="261" priority="541" stopIfTrue="1"/>
  </conditionalFormatting>
  <conditionalFormatting sqref="A41">
    <cfRule type="duplicateValues" dxfId="260" priority="540"/>
  </conditionalFormatting>
  <conditionalFormatting sqref="F41">
    <cfRule type="duplicateValues" dxfId="259" priority="539"/>
  </conditionalFormatting>
  <conditionalFormatting sqref="F42">
    <cfRule type="duplicateValues" dxfId="258" priority="538" stopIfTrue="1"/>
  </conditionalFormatting>
  <conditionalFormatting sqref="A42">
    <cfRule type="duplicateValues" dxfId="257" priority="537"/>
  </conditionalFormatting>
  <conditionalFormatting sqref="F42">
    <cfRule type="duplicateValues" dxfId="256" priority="536"/>
  </conditionalFormatting>
  <conditionalFormatting sqref="F44">
    <cfRule type="duplicateValues" dxfId="255" priority="535" stopIfTrue="1"/>
  </conditionalFormatting>
  <conditionalFormatting sqref="A44">
    <cfRule type="duplicateValues" dxfId="254" priority="534"/>
  </conditionalFormatting>
  <conditionalFormatting sqref="F44">
    <cfRule type="duplicateValues" dxfId="253" priority="533"/>
  </conditionalFormatting>
  <conditionalFormatting sqref="F55">
    <cfRule type="duplicateValues" dxfId="252" priority="523" stopIfTrue="1"/>
  </conditionalFormatting>
  <conditionalFormatting sqref="V55">
    <cfRule type="duplicateValues" dxfId="251" priority="522" stopIfTrue="1"/>
  </conditionalFormatting>
  <conditionalFormatting sqref="T55">
    <cfRule type="duplicateValues" dxfId="250" priority="521" stopIfTrue="1"/>
  </conditionalFormatting>
  <conditionalFormatting sqref="Q55">
    <cfRule type="duplicateValues" dxfId="249" priority="520" stopIfTrue="1"/>
  </conditionalFormatting>
  <conditionalFormatting sqref="R55">
    <cfRule type="duplicateValues" dxfId="248" priority="519" stopIfTrue="1"/>
  </conditionalFormatting>
  <conditionalFormatting sqref="S55">
    <cfRule type="duplicateValues" dxfId="247" priority="518" stopIfTrue="1"/>
  </conditionalFormatting>
  <conditionalFormatting sqref="F56">
    <cfRule type="duplicateValues" dxfId="246" priority="517" stopIfTrue="1"/>
  </conditionalFormatting>
  <conditionalFormatting sqref="Q56">
    <cfRule type="duplicateValues" dxfId="245" priority="516" stopIfTrue="1"/>
  </conditionalFormatting>
  <conditionalFormatting sqref="R56">
    <cfRule type="duplicateValues" dxfId="244" priority="515" stopIfTrue="1"/>
  </conditionalFormatting>
  <conditionalFormatting sqref="V56">
    <cfRule type="duplicateValues" dxfId="243" priority="514" stopIfTrue="1"/>
  </conditionalFormatting>
  <conditionalFormatting sqref="S56">
    <cfRule type="duplicateValues" dxfId="242" priority="513" stopIfTrue="1"/>
  </conditionalFormatting>
  <conditionalFormatting sqref="T56">
    <cfRule type="duplicateValues" dxfId="241" priority="512" stopIfTrue="1"/>
  </conditionalFormatting>
  <conditionalFormatting sqref="V57">
    <cfRule type="duplicateValues" dxfId="240" priority="511" stopIfTrue="1"/>
  </conditionalFormatting>
  <conditionalFormatting sqref="V58">
    <cfRule type="duplicateValues" dxfId="239" priority="510" stopIfTrue="1"/>
  </conditionalFormatting>
  <conditionalFormatting sqref="F59">
    <cfRule type="duplicateValues" dxfId="238" priority="508" stopIfTrue="1"/>
  </conditionalFormatting>
  <conditionalFormatting sqref="Q59">
    <cfRule type="duplicateValues" dxfId="237" priority="505" stopIfTrue="1"/>
  </conditionalFormatting>
  <conditionalFormatting sqref="T59">
    <cfRule type="duplicateValues" dxfId="236" priority="506" stopIfTrue="1"/>
  </conditionalFormatting>
  <conditionalFormatting sqref="V59">
    <cfRule type="duplicateValues" dxfId="235" priority="507" stopIfTrue="1"/>
  </conditionalFormatting>
  <conditionalFormatting sqref="S59">
    <cfRule type="duplicateValues" dxfId="234" priority="504" stopIfTrue="1"/>
  </conditionalFormatting>
  <conditionalFormatting sqref="R59">
    <cfRule type="duplicateValues" dxfId="233" priority="503" stopIfTrue="1"/>
  </conditionalFormatting>
  <conditionalFormatting sqref="V60">
    <cfRule type="duplicateValues" dxfId="232" priority="502" stopIfTrue="1"/>
  </conditionalFormatting>
  <conditionalFormatting sqref="F61">
    <cfRule type="duplicateValues" dxfId="231" priority="501" stopIfTrue="1"/>
  </conditionalFormatting>
  <conditionalFormatting sqref="Q61">
    <cfRule type="duplicateValues" dxfId="230" priority="500" stopIfTrue="1"/>
  </conditionalFormatting>
  <conditionalFormatting sqref="R61">
    <cfRule type="duplicateValues" dxfId="229" priority="499" stopIfTrue="1"/>
  </conditionalFormatting>
  <conditionalFormatting sqref="S61">
    <cfRule type="duplicateValues" dxfId="228" priority="498" stopIfTrue="1"/>
  </conditionalFormatting>
  <conditionalFormatting sqref="T61">
    <cfRule type="duplicateValues" dxfId="227" priority="497" stopIfTrue="1"/>
  </conditionalFormatting>
  <conditionalFormatting sqref="V61">
    <cfRule type="duplicateValues" dxfId="226" priority="496" stopIfTrue="1"/>
  </conditionalFormatting>
  <conditionalFormatting sqref="F62">
    <cfRule type="duplicateValues" dxfId="225" priority="495" stopIfTrue="1"/>
  </conditionalFormatting>
  <conditionalFormatting sqref="Q62">
    <cfRule type="duplicateValues" dxfId="224" priority="494" stopIfTrue="1"/>
  </conditionalFormatting>
  <conditionalFormatting sqref="R62">
    <cfRule type="duplicateValues" dxfId="223" priority="493" stopIfTrue="1"/>
  </conditionalFormatting>
  <conditionalFormatting sqref="S62">
    <cfRule type="duplicateValues" dxfId="222" priority="492" stopIfTrue="1"/>
  </conditionalFormatting>
  <conditionalFormatting sqref="T62">
    <cfRule type="duplicateValues" dxfId="221" priority="491" stopIfTrue="1"/>
  </conditionalFormatting>
  <conditionalFormatting sqref="V62">
    <cfRule type="duplicateValues" dxfId="220" priority="490" stopIfTrue="1"/>
  </conditionalFormatting>
  <conditionalFormatting sqref="F63">
    <cfRule type="duplicateValues" dxfId="219" priority="489" stopIfTrue="1"/>
  </conditionalFormatting>
  <conditionalFormatting sqref="Q63:R63">
    <cfRule type="duplicateValues" dxfId="218" priority="488" stopIfTrue="1"/>
  </conditionalFormatting>
  <conditionalFormatting sqref="S63">
    <cfRule type="duplicateValues" dxfId="217" priority="487" stopIfTrue="1"/>
  </conditionalFormatting>
  <conditionalFormatting sqref="T63">
    <cfRule type="duplicateValues" dxfId="216" priority="486" stopIfTrue="1"/>
  </conditionalFormatting>
  <conditionalFormatting sqref="V63">
    <cfRule type="duplicateValues" dxfId="215" priority="485" stopIfTrue="1"/>
  </conditionalFormatting>
  <conditionalFormatting sqref="V64">
    <cfRule type="duplicateValues" dxfId="214" priority="484" stopIfTrue="1"/>
  </conditionalFormatting>
  <conditionalFormatting sqref="F65">
    <cfRule type="duplicateValues" dxfId="213" priority="483" stopIfTrue="1"/>
  </conditionalFormatting>
  <conditionalFormatting sqref="Q65:R65">
    <cfRule type="duplicateValues" dxfId="212" priority="481" stopIfTrue="1"/>
  </conditionalFormatting>
  <conditionalFormatting sqref="T65">
    <cfRule type="duplicateValues" dxfId="211" priority="482" stopIfTrue="1"/>
  </conditionalFormatting>
  <conditionalFormatting sqref="V65">
    <cfRule type="duplicateValues" dxfId="210" priority="480" stopIfTrue="1"/>
  </conditionalFormatting>
  <conditionalFormatting sqref="S65">
    <cfRule type="duplicateValues" dxfId="209" priority="479" stopIfTrue="1"/>
  </conditionalFormatting>
  <conditionalFormatting sqref="F66">
    <cfRule type="duplicateValues" dxfId="208" priority="478" stopIfTrue="1"/>
  </conditionalFormatting>
  <conditionalFormatting sqref="Q66:R66">
    <cfRule type="duplicateValues" dxfId="207" priority="475" stopIfTrue="1"/>
  </conditionalFormatting>
  <conditionalFormatting sqref="T66">
    <cfRule type="duplicateValues" dxfId="206" priority="476" stopIfTrue="1"/>
  </conditionalFormatting>
  <conditionalFormatting sqref="V66">
    <cfRule type="duplicateValues" dxfId="205" priority="477" stopIfTrue="1"/>
  </conditionalFormatting>
  <conditionalFormatting sqref="T68">
    <cfRule type="duplicateValues" dxfId="204" priority="473" stopIfTrue="1"/>
  </conditionalFormatting>
  <conditionalFormatting sqref="V68">
    <cfRule type="duplicateValues" dxfId="203" priority="474" stopIfTrue="1"/>
  </conditionalFormatting>
  <conditionalFormatting sqref="F69">
    <cfRule type="duplicateValues" dxfId="202" priority="472" stopIfTrue="1"/>
  </conditionalFormatting>
  <conditionalFormatting sqref="Q69:R69">
    <cfRule type="duplicateValues" dxfId="201" priority="470" stopIfTrue="1"/>
  </conditionalFormatting>
  <conditionalFormatting sqref="T69">
    <cfRule type="duplicateValues" dxfId="200" priority="471" stopIfTrue="1"/>
  </conditionalFormatting>
  <conditionalFormatting sqref="S69">
    <cfRule type="duplicateValues" dxfId="199" priority="469" stopIfTrue="1"/>
  </conditionalFormatting>
  <conditionalFormatting sqref="F70">
    <cfRule type="duplicateValues" dxfId="198" priority="468" stopIfTrue="1"/>
  </conditionalFormatting>
  <conditionalFormatting sqref="Q70:R70">
    <cfRule type="duplicateValues" dxfId="197" priority="467" stopIfTrue="1"/>
  </conditionalFormatting>
  <conditionalFormatting sqref="F73">
    <cfRule type="duplicateValues" dxfId="196" priority="464" stopIfTrue="1"/>
  </conditionalFormatting>
  <conditionalFormatting sqref="A73">
    <cfRule type="duplicateValues" dxfId="195" priority="465"/>
  </conditionalFormatting>
  <conditionalFormatting sqref="F73">
    <cfRule type="duplicateValues" dxfId="194" priority="466"/>
  </conditionalFormatting>
  <conditionalFormatting sqref="F74">
    <cfRule type="duplicateValues" dxfId="193" priority="455" stopIfTrue="1"/>
  </conditionalFormatting>
  <conditionalFormatting sqref="A74">
    <cfRule type="duplicateValues" dxfId="192" priority="456"/>
  </conditionalFormatting>
  <conditionalFormatting sqref="F74">
    <cfRule type="duplicateValues" dxfId="191" priority="457"/>
  </conditionalFormatting>
  <conditionalFormatting sqref="V54">
    <cfRule type="duplicateValues" dxfId="190" priority="447" stopIfTrue="1"/>
  </conditionalFormatting>
  <conditionalFormatting sqref="S66">
    <cfRule type="duplicateValues" dxfId="189" priority="446" stopIfTrue="1"/>
  </conditionalFormatting>
  <conditionalFormatting sqref="U66">
    <cfRule type="duplicateValues" dxfId="188" priority="445" stopIfTrue="1"/>
  </conditionalFormatting>
  <conditionalFormatting sqref="U65">
    <cfRule type="duplicateValues" dxfId="187" priority="444" stopIfTrue="1"/>
  </conditionalFormatting>
  <conditionalFormatting sqref="U64">
    <cfRule type="duplicateValues" dxfId="186" priority="443" stopIfTrue="1"/>
  </conditionalFormatting>
  <conditionalFormatting sqref="U63">
    <cfRule type="duplicateValues" dxfId="185" priority="442" stopIfTrue="1"/>
  </conditionalFormatting>
  <conditionalFormatting sqref="U54">
    <cfRule type="duplicateValues" dxfId="184" priority="441" stopIfTrue="1"/>
  </conditionalFormatting>
  <conditionalFormatting sqref="U55">
    <cfRule type="duplicateValues" dxfId="183" priority="440" stopIfTrue="1"/>
  </conditionalFormatting>
  <conditionalFormatting sqref="U56">
    <cfRule type="duplicateValues" dxfId="182" priority="439" stopIfTrue="1"/>
  </conditionalFormatting>
  <conditionalFormatting sqref="U57">
    <cfRule type="duplicateValues" dxfId="181" priority="438" stopIfTrue="1"/>
  </conditionalFormatting>
  <conditionalFormatting sqref="U58">
    <cfRule type="duplicateValues" dxfId="180" priority="437" stopIfTrue="1"/>
  </conditionalFormatting>
  <conditionalFormatting sqref="U59">
    <cfRule type="duplicateValues" dxfId="179" priority="436" stopIfTrue="1"/>
  </conditionalFormatting>
  <conditionalFormatting sqref="U60">
    <cfRule type="duplicateValues" dxfId="178" priority="435" stopIfTrue="1"/>
  </conditionalFormatting>
  <conditionalFormatting sqref="U61">
    <cfRule type="duplicateValues" dxfId="177" priority="434" stopIfTrue="1"/>
  </conditionalFormatting>
  <conditionalFormatting sqref="U62">
    <cfRule type="duplicateValues" dxfId="176" priority="433" stopIfTrue="1"/>
  </conditionalFormatting>
  <conditionalFormatting sqref="S68">
    <cfRule type="duplicateValues" dxfId="175" priority="432" stopIfTrue="1"/>
  </conditionalFormatting>
  <conditionalFormatting sqref="U68">
    <cfRule type="duplicateValues" dxfId="174" priority="431" stopIfTrue="1"/>
  </conditionalFormatting>
  <conditionalFormatting sqref="F39">
    <cfRule type="duplicateValues" dxfId="173" priority="423" stopIfTrue="1"/>
  </conditionalFormatting>
  <conditionalFormatting sqref="F39">
    <cfRule type="duplicateValues" dxfId="172" priority="422"/>
  </conditionalFormatting>
  <conditionalFormatting sqref="A39">
    <cfRule type="duplicateValues" dxfId="171" priority="420"/>
  </conditionalFormatting>
  <conditionalFormatting sqref="F45">
    <cfRule type="duplicateValues" dxfId="170" priority="419" stopIfTrue="1"/>
  </conditionalFormatting>
  <conditionalFormatting sqref="F45">
    <cfRule type="duplicateValues" dxfId="169" priority="418"/>
  </conditionalFormatting>
  <conditionalFormatting sqref="A45">
    <cfRule type="duplicateValues" dxfId="168" priority="416"/>
  </conditionalFormatting>
  <conditionalFormatting sqref="F46">
    <cfRule type="duplicateValues" dxfId="167" priority="415" stopIfTrue="1"/>
  </conditionalFormatting>
  <conditionalFormatting sqref="F46">
    <cfRule type="duplicateValues" dxfId="166" priority="414"/>
  </conditionalFormatting>
  <conditionalFormatting sqref="A46">
    <cfRule type="duplicateValues" dxfId="165" priority="412"/>
  </conditionalFormatting>
  <conditionalFormatting sqref="F47">
    <cfRule type="duplicateValues" dxfId="164" priority="411" stopIfTrue="1"/>
  </conditionalFormatting>
  <conditionalFormatting sqref="F47">
    <cfRule type="duplicateValues" dxfId="163" priority="410"/>
  </conditionalFormatting>
  <conditionalFormatting sqref="A47">
    <cfRule type="duplicateValues" dxfId="162" priority="408"/>
  </conditionalFormatting>
  <conditionalFormatting sqref="F50">
    <cfRule type="duplicateValues" dxfId="161" priority="406" stopIfTrue="1"/>
  </conditionalFormatting>
  <conditionalFormatting sqref="F50">
    <cfRule type="duplicateValues" dxfId="160" priority="407"/>
  </conditionalFormatting>
  <conditionalFormatting sqref="A50">
    <cfRule type="duplicateValues" dxfId="159" priority="404"/>
  </conditionalFormatting>
  <conditionalFormatting sqref="F51">
    <cfRule type="duplicateValues" dxfId="158" priority="402" stopIfTrue="1"/>
  </conditionalFormatting>
  <conditionalFormatting sqref="F51">
    <cfRule type="duplicateValues" dxfId="157" priority="403"/>
  </conditionalFormatting>
  <conditionalFormatting sqref="A51">
    <cfRule type="duplicateValues" dxfId="156" priority="400"/>
  </conditionalFormatting>
  <conditionalFormatting sqref="F79">
    <cfRule type="duplicateValues" dxfId="155" priority="398" stopIfTrue="1"/>
  </conditionalFormatting>
  <conditionalFormatting sqref="F79">
    <cfRule type="duplicateValues" dxfId="154" priority="399"/>
  </conditionalFormatting>
  <conditionalFormatting sqref="A79">
    <cfRule type="duplicateValues" dxfId="153" priority="396"/>
  </conditionalFormatting>
  <conditionalFormatting sqref="F80">
    <cfRule type="duplicateValues" dxfId="152" priority="394" stopIfTrue="1"/>
  </conditionalFormatting>
  <conditionalFormatting sqref="F80">
    <cfRule type="duplicateValues" dxfId="151" priority="395"/>
  </conditionalFormatting>
  <conditionalFormatting sqref="A80">
    <cfRule type="duplicateValues" dxfId="150" priority="392"/>
  </conditionalFormatting>
  <conditionalFormatting sqref="F83">
    <cfRule type="duplicateValues" dxfId="149" priority="390" stopIfTrue="1"/>
  </conditionalFormatting>
  <conditionalFormatting sqref="F83">
    <cfRule type="duplicateValues" dxfId="148" priority="391"/>
  </conditionalFormatting>
  <conditionalFormatting sqref="A83">
    <cfRule type="duplicateValues" dxfId="147" priority="388"/>
  </conditionalFormatting>
  <conditionalFormatting sqref="F139">
    <cfRule type="duplicateValues" dxfId="146" priority="371" stopIfTrue="1"/>
  </conditionalFormatting>
  <conditionalFormatting sqref="F139">
    <cfRule type="duplicateValues" dxfId="145" priority="372"/>
  </conditionalFormatting>
  <conditionalFormatting sqref="D139:E139">
    <cfRule type="duplicateValues" dxfId="144" priority="368" stopIfTrue="1"/>
  </conditionalFormatting>
  <conditionalFormatting sqref="D139:E139">
    <cfRule type="duplicateValues" dxfId="143" priority="369"/>
  </conditionalFormatting>
  <conditionalFormatting sqref="F142">
    <cfRule type="duplicateValues" dxfId="142" priority="366" stopIfTrue="1"/>
  </conditionalFormatting>
  <conditionalFormatting sqref="F142">
    <cfRule type="duplicateValues" dxfId="141" priority="367"/>
  </conditionalFormatting>
  <conditionalFormatting sqref="F157">
    <cfRule type="duplicateValues" dxfId="140" priority="363" stopIfTrue="1"/>
  </conditionalFormatting>
  <conditionalFormatting sqref="F157">
    <cfRule type="duplicateValues" dxfId="139" priority="364"/>
  </conditionalFormatting>
  <conditionalFormatting sqref="F158">
    <cfRule type="duplicateValues" dxfId="138" priority="360" stopIfTrue="1"/>
  </conditionalFormatting>
  <conditionalFormatting sqref="F158">
    <cfRule type="duplicateValues" dxfId="137" priority="361"/>
  </conditionalFormatting>
  <conditionalFormatting sqref="F160">
    <cfRule type="duplicateValues" dxfId="136" priority="357" stopIfTrue="1"/>
  </conditionalFormatting>
  <conditionalFormatting sqref="F160">
    <cfRule type="duplicateValues" dxfId="135" priority="358"/>
  </conditionalFormatting>
  <conditionalFormatting sqref="F161">
    <cfRule type="duplicateValues" dxfId="134" priority="354" stopIfTrue="1"/>
  </conditionalFormatting>
  <conditionalFormatting sqref="F161">
    <cfRule type="duplicateValues" dxfId="133" priority="355"/>
  </conditionalFormatting>
  <conditionalFormatting sqref="F164">
    <cfRule type="duplicateValues" dxfId="132" priority="351" stopIfTrue="1"/>
  </conditionalFormatting>
  <conditionalFormatting sqref="F164">
    <cfRule type="duplicateValues" dxfId="131" priority="352"/>
  </conditionalFormatting>
  <conditionalFormatting sqref="F168">
    <cfRule type="duplicateValues" dxfId="130" priority="348" stopIfTrue="1"/>
  </conditionalFormatting>
  <conditionalFormatting sqref="F168">
    <cfRule type="duplicateValues" dxfId="129" priority="349"/>
  </conditionalFormatting>
  <conditionalFormatting sqref="F169">
    <cfRule type="duplicateValues" dxfId="128" priority="345" stopIfTrue="1"/>
  </conditionalFormatting>
  <conditionalFormatting sqref="F169">
    <cfRule type="duplicateValues" dxfId="127" priority="346"/>
  </conditionalFormatting>
  <conditionalFormatting sqref="F172">
    <cfRule type="duplicateValues" dxfId="126" priority="550" stopIfTrue="1"/>
  </conditionalFormatting>
  <conditionalFormatting sqref="F172">
    <cfRule type="duplicateValues" dxfId="125" priority="551"/>
  </conditionalFormatting>
  <conditionalFormatting sqref="A172">
    <cfRule type="duplicateValues" dxfId="124" priority="552"/>
  </conditionalFormatting>
  <conditionalFormatting sqref="F170:F171 F104:F138 F159 F140:F141 F143:F156 F162:F163 F165:F167">
    <cfRule type="duplicateValues" dxfId="123" priority="553" stopIfTrue="1"/>
  </conditionalFormatting>
  <conditionalFormatting sqref="F170:F171 F104:F138 F159 F140:F141 F143:F156 F162:F163 F165:F167">
    <cfRule type="duplicateValues" dxfId="122" priority="554"/>
  </conditionalFormatting>
  <conditionalFormatting sqref="F85">
    <cfRule type="duplicateValues" dxfId="121" priority="566" stopIfTrue="1"/>
  </conditionalFormatting>
  <conditionalFormatting sqref="A85">
    <cfRule type="duplicateValues" dxfId="120" priority="567"/>
  </conditionalFormatting>
  <conditionalFormatting sqref="F85">
    <cfRule type="duplicateValues" dxfId="119" priority="568"/>
  </conditionalFormatting>
  <conditionalFormatting sqref="F84">
    <cfRule type="duplicateValues" dxfId="118" priority="569" stopIfTrue="1"/>
  </conditionalFormatting>
  <conditionalFormatting sqref="A84">
    <cfRule type="duplicateValues" dxfId="117" priority="570"/>
  </conditionalFormatting>
  <conditionalFormatting sqref="F84">
    <cfRule type="duplicateValues" dxfId="116" priority="571"/>
  </conditionalFormatting>
  <conditionalFormatting sqref="F82">
    <cfRule type="duplicateValues" dxfId="115" priority="572" stopIfTrue="1"/>
  </conditionalFormatting>
  <conditionalFormatting sqref="A82">
    <cfRule type="duplicateValues" dxfId="114" priority="573"/>
  </conditionalFormatting>
  <conditionalFormatting sqref="F82">
    <cfRule type="duplicateValues" dxfId="113" priority="574"/>
  </conditionalFormatting>
  <conditionalFormatting sqref="F81">
    <cfRule type="duplicateValues" dxfId="112" priority="575" stopIfTrue="1"/>
  </conditionalFormatting>
  <conditionalFormatting sqref="A81">
    <cfRule type="duplicateValues" dxfId="111" priority="576"/>
  </conditionalFormatting>
  <conditionalFormatting sqref="F81">
    <cfRule type="duplicateValues" dxfId="110" priority="577"/>
  </conditionalFormatting>
  <conditionalFormatting sqref="F78">
    <cfRule type="duplicateValues" dxfId="109" priority="578" stopIfTrue="1"/>
  </conditionalFormatting>
  <conditionalFormatting sqref="A78">
    <cfRule type="duplicateValues" dxfId="108" priority="579"/>
  </conditionalFormatting>
  <conditionalFormatting sqref="F78">
    <cfRule type="duplicateValues" dxfId="107" priority="580"/>
  </conditionalFormatting>
  <conditionalFormatting sqref="F77">
    <cfRule type="duplicateValues" dxfId="106" priority="581" stopIfTrue="1"/>
  </conditionalFormatting>
  <conditionalFormatting sqref="A77">
    <cfRule type="duplicateValues" dxfId="105" priority="582"/>
  </conditionalFormatting>
  <conditionalFormatting sqref="F77">
    <cfRule type="duplicateValues" dxfId="104" priority="583"/>
  </conditionalFormatting>
  <conditionalFormatting sqref="F76">
    <cfRule type="duplicateValues" dxfId="103" priority="584" stopIfTrue="1"/>
  </conditionalFormatting>
  <conditionalFormatting sqref="A76">
    <cfRule type="duplicateValues" dxfId="102" priority="585"/>
  </conditionalFormatting>
  <conditionalFormatting sqref="F76">
    <cfRule type="duplicateValues" dxfId="101" priority="586"/>
  </conditionalFormatting>
  <conditionalFormatting sqref="F75">
    <cfRule type="duplicateValues" dxfId="100" priority="587" stopIfTrue="1"/>
  </conditionalFormatting>
  <conditionalFormatting sqref="A75">
    <cfRule type="duplicateValues" dxfId="99" priority="588"/>
  </conditionalFormatting>
  <conditionalFormatting sqref="F75">
    <cfRule type="duplicateValues" dxfId="98" priority="589"/>
  </conditionalFormatting>
  <conditionalFormatting sqref="F71">
    <cfRule type="duplicateValues" dxfId="97" priority="614" stopIfTrue="1"/>
  </conditionalFormatting>
  <conditionalFormatting sqref="A71">
    <cfRule type="duplicateValues" dxfId="96" priority="615"/>
  </conditionalFormatting>
  <conditionalFormatting sqref="F71">
    <cfRule type="duplicateValues" dxfId="95" priority="616"/>
  </conditionalFormatting>
  <conditionalFormatting sqref="F68">
    <cfRule type="duplicateValues" dxfId="94" priority="617" stopIfTrue="1"/>
  </conditionalFormatting>
  <conditionalFormatting sqref="Q68:R68">
    <cfRule type="duplicateValues" dxfId="93" priority="618" stopIfTrue="1"/>
  </conditionalFormatting>
  <conditionalFormatting sqref="F67">
    <cfRule type="duplicateValues" dxfId="92" priority="619" stopIfTrue="1"/>
  </conditionalFormatting>
  <conditionalFormatting sqref="F67">
    <cfRule type="duplicateValues" dxfId="91" priority="620"/>
  </conditionalFormatting>
  <conditionalFormatting sqref="F64">
    <cfRule type="duplicateValues" dxfId="90" priority="621" stopIfTrue="1"/>
  </conditionalFormatting>
  <conditionalFormatting sqref="Q64:R64">
    <cfRule type="duplicateValues" dxfId="89" priority="622" stopIfTrue="1"/>
  </conditionalFormatting>
  <conditionalFormatting sqref="T64">
    <cfRule type="duplicateValues" dxfId="88" priority="623" stopIfTrue="1"/>
  </conditionalFormatting>
  <conditionalFormatting sqref="S64">
    <cfRule type="duplicateValues" dxfId="87" priority="624" stopIfTrue="1"/>
  </conditionalFormatting>
  <conditionalFormatting sqref="F60">
    <cfRule type="duplicateValues" dxfId="86" priority="625" stopIfTrue="1"/>
  </conditionalFormatting>
  <conditionalFormatting sqref="Q60">
    <cfRule type="duplicateValues" dxfId="85" priority="626" stopIfTrue="1"/>
  </conditionalFormatting>
  <conditionalFormatting sqref="R60">
    <cfRule type="duplicateValues" dxfId="84" priority="627" stopIfTrue="1"/>
  </conditionalFormatting>
  <conditionalFormatting sqref="S60">
    <cfRule type="duplicateValues" dxfId="83" priority="628" stopIfTrue="1"/>
  </conditionalFormatting>
  <conditionalFormatting sqref="T60">
    <cfRule type="duplicateValues" dxfId="82" priority="629" stopIfTrue="1"/>
  </conditionalFormatting>
  <conditionalFormatting sqref="F58">
    <cfRule type="duplicateValues" dxfId="81" priority="630" stopIfTrue="1"/>
  </conditionalFormatting>
  <conditionalFormatting sqref="Q58:R58">
    <cfRule type="duplicateValues" dxfId="80" priority="631" stopIfTrue="1"/>
  </conditionalFormatting>
  <conditionalFormatting sqref="S58">
    <cfRule type="duplicateValues" dxfId="79" priority="632" stopIfTrue="1"/>
  </conditionalFormatting>
  <conditionalFormatting sqref="T58">
    <cfRule type="duplicateValues" dxfId="78" priority="633" stopIfTrue="1"/>
  </conditionalFormatting>
  <conditionalFormatting sqref="F57">
    <cfRule type="duplicateValues" dxfId="77" priority="634" stopIfTrue="1"/>
  </conditionalFormatting>
  <conditionalFormatting sqref="Q57:R57">
    <cfRule type="duplicateValues" dxfId="76" priority="635" stopIfTrue="1"/>
  </conditionalFormatting>
  <conditionalFormatting sqref="T57">
    <cfRule type="duplicateValues" dxfId="75" priority="636" stopIfTrue="1"/>
  </conditionalFormatting>
  <conditionalFormatting sqref="S57">
    <cfRule type="duplicateValues" dxfId="74" priority="637" stopIfTrue="1"/>
  </conditionalFormatting>
  <conditionalFormatting sqref="F54">
    <cfRule type="duplicateValues" dxfId="73" priority="638" stopIfTrue="1"/>
  </conditionalFormatting>
  <conditionalFormatting sqref="Q54:R54">
    <cfRule type="duplicateValues" dxfId="72" priority="639" stopIfTrue="1"/>
  </conditionalFormatting>
  <conditionalFormatting sqref="S54">
    <cfRule type="duplicateValues" dxfId="71" priority="640" stopIfTrue="1"/>
  </conditionalFormatting>
  <conditionalFormatting sqref="T54">
    <cfRule type="duplicateValues" dxfId="70" priority="641" stopIfTrue="1"/>
  </conditionalFormatting>
  <conditionalFormatting sqref="F53">
    <cfRule type="duplicateValues" dxfId="69" priority="642" stopIfTrue="1"/>
  </conditionalFormatting>
  <conditionalFormatting sqref="A53">
    <cfRule type="duplicateValues" dxfId="68" priority="643"/>
  </conditionalFormatting>
  <conditionalFormatting sqref="F53">
    <cfRule type="duplicateValues" dxfId="67" priority="644"/>
  </conditionalFormatting>
  <conditionalFormatting sqref="F49">
    <cfRule type="duplicateValues" dxfId="66" priority="654" stopIfTrue="1"/>
  </conditionalFormatting>
  <conditionalFormatting sqref="A49">
    <cfRule type="duplicateValues" dxfId="65" priority="655"/>
  </conditionalFormatting>
  <conditionalFormatting sqref="F49">
    <cfRule type="duplicateValues" dxfId="64" priority="656"/>
  </conditionalFormatting>
  <conditionalFormatting sqref="F48">
    <cfRule type="duplicateValues" dxfId="63" priority="657" stopIfTrue="1"/>
  </conditionalFormatting>
  <conditionalFormatting sqref="A48">
    <cfRule type="duplicateValues" dxfId="62" priority="658"/>
  </conditionalFormatting>
  <conditionalFormatting sqref="F48">
    <cfRule type="duplicateValues" dxfId="61" priority="659"/>
  </conditionalFormatting>
  <conditionalFormatting sqref="F43">
    <cfRule type="duplicateValues" dxfId="60" priority="660" stopIfTrue="1"/>
  </conditionalFormatting>
  <conditionalFormatting sqref="A43">
    <cfRule type="duplicateValues" dxfId="59" priority="661"/>
  </conditionalFormatting>
  <conditionalFormatting sqref="F43">
    <cfRule type="duplicateValues" dxfId="58" priority="662"/>
  </conditionalFormatting>
  <conditionalFormatting sqref="F185">
    <cfRule type="duplicateValues" dxfId="57" priority="217" stopIfTrue="1"/>
  </conditionalFormatting>
  <conditionalFormatting sqref="A185">
    <cfRule type="duplicateValues" dxfId="56" priority="216"/>
  </conditionalFormatting>
  <conditionalFormatting sqref="F185">
    <cfRule type="duplicateValues" dxfId="55" priority="215"/>
  </conditionalFormatting>
  <conditionalFormatting sqref="F186">
    <cfRule type="duplicateValues" dxfId="54" priority="214" stopIfTrue="1"/>
  </conditionalFormatting>
  <conditionalFormatting sqref="A186">
    <cfRule type="duplicateValues" dxfId="53" priority="213"/>
  </conditionalFormatting>
  <conditionalFormatting sqref="F186">
    <cfRule type="duplicateValues" dxfId="52" priority="212"/>
  </conditionalFormatting>
  <conditionalFormatting sqref="F187">
    <cfRule type="duplicateValues" dxfId="51" priority="211" stopIfTrue="1"/>
  </conditionalFormatting>
  <conditionalFormatting sqref="A187">
    <cfRule type="duplicateValues" dxfId="50" priority="210"/>
  </conditionalFormatting>
  <conditionalFormatting sqref="F187">
    <cfRule type="duplicateValues" dxfId="49" priority="209"/>
  </conditionalFormatting>
  <conditionalFormatting sqref="F189">
    <cfRule type="duplicateValues" dxfId="48" priority="208" stopIfTrue="1"/>
  </conditionalFormatting>
  <conditionalFormatting sqref="A189">
    <cfRule type="duplicateValues" dxfId="47" priority="207"/>
  </conditionalFormatting>
  <conditionalFormatting sqref="F189">
    <cfRule type="duplicateValues" dxfId="46" priority="206"/>
  </conditionalFormatting>
  <conditionalFormatting sqref="F194">
    <cfRule type="duplicateValues" dxfId="45" priority="174" stopIfTrue="1"/>
  </conditionalFormatting>
  <conditionalFormatting sqref="Q194">
    <cfRule type="duplicateValues" dxfId="44" priority="173" stopIfTrue="1"/>
  </conditionalFormatting>
  <conditionalFormatting sqref="R194">
    <cfRule type="duplicateValues" dxfId="43" priority="172" stopIfTrue="1"/>
  </conditionalFormatting>
  <conditionalFormatting sqref="S194">
    <cfRule type="duplicateValues" dxfId="42" priority="171" stopIfTrue="1"/>
  </conditionalFormatting>
  <conditionalFormatting sqref="T194">
    <cfRule type="duplicateValues" dxfId="41" priority="170" stopIfTrue="1"/>
  </conditionalFormatting>
  <conditionalFormatting sqref="V194">
    <cfRule type="duplicateValues" dxfId="40" priority="169" stopIfTrue="1"/>
  </conditionalFormatting>
  <conditionalFormatting sqref="F195">
    <cfRule type="duplicateValues" dxfId="39" priority="145" stopIfTrue="1"/>
  </conditionalFormatting>
  <conditionalFormatting sqref="Q195:R195">
    <cfRule type="duplicateValues" dxfId="38" priority="143" stopIfTrue="1"/>
  </conditionalFormatting>
  <conditionalFormatting sqref="T195">
    <cfRule type="duplicateValues" dxfId="37" priority="144" stopIfTrue="1"/>
  </conditionalFormatting>
  <conditionalFormatting sqref="S195">
    <cfRule type="duplicateValues" dxfId="36" priority="142" stopIfTrue="1"/>
  </conditionalFormatting>
  <conditionalFormatting sqref="F196">
    <cfRule type="duplicateValues" dxfId="35" priority="141" stopIfTrue="1"/>
  </conditionalFormatting>
  <conditionalFormatting sqref="Q196:R196">
    <cfRule type="duplicateValues" dxfId="34" priority="140" stopIfTrue="1"/>
  </conditionalFormatting>
  <conditionalFormatting sqref="F198">
    <cfRule type="duplicateValues" dxfId="33" priority="137" stopIfTrue="1"/>
  </conditionalFormatting>
  <conditionalFormatting sqref="A198">
    <cfRule type="duplicateValues" dxfId="32" priority="138"/>
  </conditionalFormatting>
  <conditionalFormatting sqref="F198">
    <cfRule type="duplicateValues" dxfId="31" priority="139"/>
  </conditionalFormatting>
  <conditionalFormatting sqref="U194">
    <cfRule type="duplicateValues" dxfId="30" priority="107" stopIfTrue="1"/>
  </conditionalFormatting>
  <conditionalFormatting sqref="F184">
    <cfRule type="duplicateValues" dxfId="29" priority="96" stopIfTrue="1"/>
  </conditionalFormatting>
  <conditionalFormatting sqref="F184">
    <cfRule type="duplicateValues" dxfId="28" priority="95"/>
  </conditionalFormatting>
  <conditionalFormatting sqref="A184">
    <cfRule type="duplicateValues" dxfId="27" priority="93"/>
  </conditionalFormatting>
  <conditionalFormatting sqref="F190">
    <cfRule type="duplicateValues" dxfId="26" priority="92" stopIfTrue="1"/>
  </conditionalFormatting>
  <conditionalFormatting sqref="F190">
    <cfRule type="duplicateValues" dxfId="25" priority="91"/>
  </conditionalFormatting>
  <conditionalFormatting sqref="A190">
    <cfRule type="duplicateValues" dxfId="24" priority="89"/>
  </conditionalFormatting>
  <conditionalFormatting sqref="F191">
    <cfRule type="duplicateValues" dxfId="23" priority="88" stopIfTrue="1"/>
  </conditionalFormatting>
  <conditionalFormatting sqref="F191">
    <cfRule type="duplicateValues" dxfId="22" priority="87"/>
  </conditionalFormatting>
  <conditionalFormatting sqref="A191">
    <cfRule type="duplicateValues" dxfId="21" priority="85"/>
  </conditionalFormatting>
  <conditionalFormatting sqref="F192">
    <cfRule type="duplicateValues" dxfId="20" priority="84" stopIfTrue="1"/>
  </conditionalFormatting>
  <conditionalFormatting sqref="F192">
    <cfRule type="duplicateValues" dxfId="19" priority="83"/>
  </conditionalFormatting>
  <conditionalFormatting sqref="A192">
    <cfRule type="duplicateValues" dxfId="18" priority="81"/>
  </conditionalFormatting>
  <conditionalFormatting sqref="F235">
    <cfRule type="duplicateValues" dxfId="17" priority="44" stopIfTrue="1"/>
  </conditionalFormatting>
  <conditionalFormatting sqref="F235">
    <cfRule type="duplicateValues" dxfId="16" priority="45"/>
  </conditionalFormatting>
  <conditionalFormatting sqref="D235:E235">
    <cfRule type="duplicateValues" dxfId="15" priority="41" stopIfTrue="1"/>
  </conditionalFormatting>
  <conditionalFormatting sqref="D235:E235">
    <cfRule type="duplicateValues" dxfId="14" priority="42"/>
  </conditionalFormatting>
  <conditionalFormatting sqref="F237">
    <cfRule type="duplicateValues" dxfId="13" priority="39" stopIfTrue="1"/>
  </conditionalFormatting>
  <conditionalFormatting sqref="F237">
    <cfRule type="duplicateValues" dxfId="12" priority="40"/>
  </conditionalFormatting>
  <conditionalFormatting sqref="F243">
    <cfRule type="duplicateValues" dxfId="11" priority="24" stopIfTrue="1"/>
  </conditionalFormatting>
  <conditionalFormatting sqref="F243">
    <cfRule type="duplicateValues" dxfId="10" priority="25"/>
  </conditionalFormatting>
  <conditionalFormatting sqref="F197">
    <cfRule type="duplicateValues" dxfId="9" priority="287" stopIfTrue="1"/>
  </conditionalFormatting>
  <conditionalFormatting sqref="A197">
    <cfRule type="duplicateValues" dxfId="8" priority="288"/>
  </conditionalFormatting>
  <conditionalFormatting sqref="F197">
    <cfRule type="duplicateValues" dxfId="7" priority="289"/>
  </conditionalFormatting>
  <conditionalFormatting sqref="F188">
    <cfRule type="duplicateValues" dxfId="6" priority="333" stopIfTrue="1"/>
  </conditionalFormatting>
  <conditionalFormatting sqref="A188">
    <cfRule type="duplicateValues" dxfId="5" priority="334"/>
  </conditionalFormatting>
  <conditionalFormatting sqref="F188">
    <cfRule type="duplicateValues" dxfId="4" priority="335"/>
  </conditionalFormatting>
  <conditionalFormatting sqref="F216:F227 F236 F238:F242 F244 F229:F234">
    <cfRule type="duplicateValues" dxfId="3" priority="2329" stopIfTrue="1"/>
  </conditionalFormatting>
  <conditionalFormatting sqref="F216:F227 F236 F238:F242 F244 F229:F234">
    <cfRule type="duplicateValues" dxfId="2" priority="2333"/>
  </conditionalFormatting>
  <conditionalFormatting sqref="F228">
    <cfRule type="duplicateValues" dxfId="1" priority="8" stopIfTrue="1"/>
  </conditionalFormatting>
  <conditionalFormatting sqref="F228">
    <cfRule type="duplicateValues" dxfId="0" priority="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изменения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2014-06-03T13:49:37Z</cp:lastPrinted>
  <dcterms:created xsi:type="dcterms:W3CDTF">1996-10-08T23:32:33Z</dcterms:created>
  <dcterms:modified xsi:type="dcterms:W3CDTF">2016-05-11T03:57:00Z</dcterms:modified>
</cp:coreProperties>
</file>