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usipkalieva\Desktop\ГПЗ 2020\30 изменения и дополнения 2020\"/>
    </mc:Choice>
  </mc:AlternateContent>
  <bookViews>
    <workbookView xWindow="0" yWindow="0" windowWidth="28800" windowHeight="11835"/>
  </bookViews>
  <sheets>
    <sheet name="2020-30" sheetId="1"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'2020-30'!$A$7:$GM$83</definedName>
    <definedName name="атр">'[1]Атрибуты товара'!$A$4:$A$535</definedName>
    <definedName name="атрибут" localSheetId="0">#REF!</definedName>
    <definedName name="вввв">'[2]Приоритет закупок'!$A$3:$A$5</definedName>
    <definedName name="ввввв">'[3]Основание из одного источника'!$A$3:$A$55</definedName>
    <definedName name="ееее">'[2]Способы закупок'!$A$4:$A$11</definedName>
    <definedName name="ЕИ" localSheetId="0">'[1]Единицы измерения'!$B$3:$B$46</definedName>
    <definedName name="Инкотермс">'[4]Справочник Инкотермс'!$A$4:$A$14</definedName>
    <definedName name="м">'[2]Справочник Инкотермс'!$A$4:$A$14</definedName>
    <definedName name="НДС">'[1]Признак НДС'!$B$3:$B$4</definedName>
    <definedName name="осн">'[1]Основание из одного источника'!$A$3:$A$55</definedName>
    <definedName name="основания150">#REF!</definedName>
    <definedName name="пппп">'[2]Справочник Инкотермс'!$A$4:$A$14</definedName>
    <definedName name="Приоритет_закупок">'[1]Приоритет закупок'!$A$3:$A$5</definedName>
    <definedName name="ррр">'[2]Признак НДС'!$B$3:$B$4</definedName>
    <definedName name="Способ_закупок">'[5]Способы закупок'!$A$4:$A$11</definedName>
    <definedName name="Тип_дней">'[1]Тип дней'!$B$2:$B$3</definedName>
    <definedName name="типы_действий">'[6]Типы действий'!$A$1:$A$3</definedName>
    <definedName name="ч">'[2]Способы закупок'!$A$4:$A$11</definedName>
    <definedName name="ыыы">'[3]Основание из одного источника'!$A$3:$A$55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64" i="1" l="1"/>
  <c r="AJ64" i="1" l="1"/>
  <c r="AG13" i="1"/>
  <c r="AH13" i="1" s="1"/>
  <c r="AK43" i="1" l="1"/>
  <c r="AK46" i="1"/>
  <c r="AK45" i="1"/>
  <c r="AK44" i="1"/>
  <c r="AK64" i="1" l="1"/>
  <c r="AH46" i="1"/>
  <c r="AH45" i="1"/>
  <c r="AH44" i="1"/>
  <c r="AH43" i="1"/>
  <c r="AH42" i="1"/>
  <c r="AH36" i="1" l="1"/>
  <c r="AH37" i="1"/>
  <c r="AH38" i="1"/>
  <c r="AH39" i="1"/>
  <c r="AG40" i="1"/>
  <c r="AH63" i="1"/>
  <c r="AG12" i="1" l="1"/>
  <c r="AH12" i="1" l="1"/>
  <c r="AH14" i="1" s="1"/>
  <c r="AG14" i="1"/>
  <c r="AH78" i="1"/>
  <c r="AG83" i="1" l="1"/>
  <c r="AG74" i="1"/>
  <c r="AH60" i="1"/>
  <c r="AH61" i="1"/>
  <c r="AH62" i="1"/>
  <c r="AH69" i="1" l="1"/>
  <c r="AH68" i="1"/>
  <c r="AH82" i="1" l="1"/>
  <c r="AH73" i="1"/>
  <c r="AJ40" i="1" l="1"/>
  <c r="AH53" i="1"/>
  <c r="AH54" i="1"/>
  <c r="AH55" i="1"/>
  <c r="AH56" i="1"/>
  <c r="AH57" i="1"/>
  <c r="AH58" i="1"/>
  <c r="AH59" i="1"/>
  <c r="AH28" i="1"/>
  <c r="AH29" i="1"/>
  <c r="AH30" i="1"/>
  <c r="AH31" i="1"/>
  <c r="AH32" i="1"/>
  <c r="AH33" i="1"/>
  <c r="AH34" i="1"/>
  <c r="AH35" i="1"/>
  <c r="AH48" i="1" l="1"/>
  <c r="AH26" i="1"/>
  <c r="AH25" i="1"/>
  <c r="AH24" i="1"/>
  <c r="AH23" i="1"/>
  <c r="AH81" i="1" l="1"/>
  <c r="AH80" i="1"/>
  <c r="AK22" i="1" l="1"/>
  <c r="AH22" i="1"/>
  <c r="AH71" i="1" l="1"/>
  <c r="AI83" i="1" l="1"/>
  <c r="AJ83" i="1"/>
  <c r="AK83" i="1"/>
  <c r="AK74" i="1"/>
  <c r="AI74" i="1"/>
  <c r="AJ74" i="1"/>
  <c r="AK40" i="1"/>
  <c r="AH47" i="1"/>
  <c r="AH52" i="1"/>
  <c r="AH77" i="1"/>
  <c r="AH76" i="1"/>
  <c r="AH49" i="1"/>
  <c r="AH50" i="1"/>
  <c r="AH17" i="1"/>
  <c r="AH21" i="1"/>
  <c r="AH70" i="1" l="1"/>
  <c r="AH74" i="1" s="1"/>
  <c r="AH79" i="1"/>
  <c r="AH83" i="1" s="1"/>
  <c r="AH20" i="1" l="1"/>
  <c r="AH51" i="1"/>
  <c r="AH64" i="1" s="1"/>
  <c r="AH27" i="1"/>
  <c r="AH40" i="1" l="1"/>
  <c r="AI40" i="1"/>
</calcChain>
</file>

<file path=xl/sharedStrings.xml><?xml version="1.0" encoding="utf-8"?>
<sst xmlns="http://schemas.openxmlformats.org/spreadsheetml/2006/main" count="1285" uniqueCount="418">
  <si>
    <t>Приложение 1</t>
  </si>
  <si>
    <t>АБП</t>
  </si>
  <si>
    <t>Номер материала</t>
  </si>
  <si>
    <t xml:space="preserve">zakup.sk.kz </t>
  </si>
  <si>
    <r>
      <t xml:space="preserve">Идентификатор из внешней системы                                     </t>
    </r>
    <r>
      <rPr>
        <i/>
        <sz val="10"/>
        <rFont val="Times New Roman"/>
        <family val="1"/>
        <charset val="204"/>
      </rPr>
      <t>(необязательное поле)</t>
    </r>
  </si>
  <si>
    <t>№</t>
  </si>
  <si>
    <t>КодпоЕНСТРУ</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</si>
  <si>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</si>
  <si>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</si>
  <si>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</si>
  <si>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</si>
  <si>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</si>
  <si>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</si>
  <si>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</si>
  <si>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</si>
  <si>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Месяцосуществлениязакупок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</si>
  <si>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</si>
  <si>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</si>
  <si>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</si>
  <si>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</si>
  <si>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поставки товаров, выполнения работ, оказания услуг </t>
    </r>
    <r>
      <rPr>
        <i/>
        <sz val="10"/>
        <rFont val="Times New Roman"/>
        <family val="1"/>
        <charset val="204"/>
      </rPr>
      <t>(заполнить одно из трех значений)</t>
    </r>
  </si>
  <si>
    <t>Условия оплаты</t>
  </si>
  <si>
    <t>Единица измереения</t>
  </si>
  <si>
    <t>Признак Рассчитать без НДС</t>
  </si>
  <si>
    <t>2020 год</t>
  </si>
  <si>
    <t>Заполняется в случае осуществления переходящей закупки на 2021 год</t>
  </si>
  <si>
    <t>БИН организатора</t>
  </si>
  <si>
    <t>Дополнительная характеристика работ и услуг</t>
  </si>
  <si>
    <t>Дополнительная характеристика товаров</t>
  </si>
  <si>
    <t>Примечание</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</si>
  <si>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</si>
  <si>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</si>
  <si>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</si>
  <si>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</si>
  <si>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</si>
  <si>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</si>
  <si>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</si>
  <si>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</si>
  <si>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</si>
  <si>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</si>
  <si>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</si>
  <si>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</si>
  <si>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</si>
  <si>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</si>
  <si>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</si>
  <si>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</si>
  <si>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</si>
  <si>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</si>
  <si>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</si>
  <si>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</si>
  <si>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</si>
  <si>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</si>
  <si>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</si>
  <si>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</si>
  <si>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</si>
  <si>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</si>
  <si>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</si>
  <si>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</si>
  <si>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</si>
  <si>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</si>
  <si>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</si>
  <si>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</si>
  <si>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</si>
  <si>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</si>
  <si>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</si>
  <si>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</si>
  <si>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</si>
  <si>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</si>
  <si>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</si>
  <si>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</si>
  <si>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</si>
  <si>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</si>
  <si>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</si>
  <si>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</si>
  <si>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</si>
  <si>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</si>
  <si>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</si>
  <si>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</si>
  <si>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</si>
  <si>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</si>
  <si>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</si>
  <si>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</si>
  <si>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</si>
  <si>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</si>
  <si>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</si>
  <si>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</si>
  <si>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</si>
  <si>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</si>
  <si>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</si>
  <si>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</si>
  <si>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</si>
  <si>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</si>
  <si>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</si>
  <si>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</si>
  <si>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</si>
  <si>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</si>
  <si>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</si>
  <si>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1. Товары</t>
  </si>
  <si>
    <t>исключить</t>
  </si>
  <si>
    <t>Итого по товарам исключить</t>
  </si>
  <si>
    <t>включить</t>
  </si>
  <si>
    <t>Итого по товарам включить</t>
  </si>
  <si>
    <t>2. Работа</t>
  </si>
  <si>
    <t>Итого по работам исключить</t>
  </si>
  <si>
    <t>Итого по работам включить</t>
  </si>
  <si>
    <t xml:space="preserve">3. Услуги </t>
  </si>
  <si>
    <t>Итого по услугам исключить</t>
  </si>
  <si>
    <t>Итого по услугам включить</t>
  </si>
  <si>
    <t>Статья бюджета</t>
  </si>
  <si>
    <t xml:space="preserve">к приказу  АО "Эмбамунайгаз" № </t>
  </si>
  <si>
    <t>KZ</t>
  </si>
  <si>
    <t>С НДС</t>
  </si>
  <si>
    <t>120240021112</t>
  </si>
  <si>
    <t>12.2020</t>
  </si>
  <si>
    <t>г.Атырау, ул.Валиханова,1</t>
  </si>
  <si>
    <t>09.2020</t>
  </si>
  <si>
    <t>ТКП</t>
  </si>
  <si>
    <t>Атырауская область</t>
  </si>
  <si>
    <t>30 изменения и дополнения в План закупок товаров, работ и услуг АО "Эмбамунайгаз" на 2020 год</t>
  </si>
  <si>
    <t>ДДНиГ</t>
  </si>
  <si>
    <t>контрактный</t>
  </si>
  <si>
    <t>477 Р</t>
  </si>
  <si>
    <t>721950.200.000000</t>
  </si>
  <si>
    <t>Работы научно-исследовательские в нефтегазовой отрасли</t>
  </si>
  <si>
    <t>ВХК</t>
  </si>
  <si>
    <t>11-2-1</t>
  </si>
  <si>
    <t>г. Атырау ул. Валиханова, 1</t>
  </si>
  <si>
    <t>07.2020</t>
  </si>
  <si>
    <t xml:space="preserve"> </t>
  </si>
  <si>
    <t>Разработка Технико-экономического расчета «Концепция по оптимизации объектов АО Эмбамунайгаз</t>
  </si>
  <si>
    <t>477-1 Р</t>
  </si>
  <si>
    <t>уменьшение объема, для подписания дополнительного соглашения</t>
  </si>
  <si>
    <t>Причина, в случае корректировки, исключения из ПЗ</t>
  </si>
  <si>
    <t>28,29</t>
  </si>
  <si>
    <t>СпСО</t>
  </si>
  <si>
    <t>внеконтрактный</t>
  </si>
  <si>
    <t>455 У</t>
  </si>
  <si>
    <t>742023.000.000000</t>
  </si>
  <si>
    <t>Услуги по фото/видеосъемке</t>
  </si>
  <si>
    <t>11-1-1-1</t>
  </si>
  <si>
    <t>08.2020</t>
  </si>
  <si>
    <t>г.Атырау, ул.Валиханова, 1</t>
  </si>
  <si>
    <t>Фото/бейне түсірілім бойынша қызметтер</t>
  </si>
  <si>
    <t>455-1 У</t>
  </si>
  <si>
    <t>ДГР</t>
  </si>
  <si>
    <t>контрактный (ПСП)</t>
  </si>
  <si>
    <t>38-6 Р</t>
  </si>
  <si>
    <t>38-5 Р</t>
  </si>
  <si>
    <t>091012.900.000019</t>
  </si>
  <si>
    <t>Работы по гидравлическому разрыву пласта</t>
  </si>
  <si>
    <t>Работы по гидравлическому разрыву пласта на скважинах месторождений нефти и газа</t>
  </si>
  <si>
    <t>ОТ</t>
  </si>
  <si>
    <t>710000000</t>
  </si>
  <si>
    <t>Г.НУР-СУЛТАН, ЕСИЛЬСКИЙ РАЙОН, УЛ. Д. КУНАЕВА, 8</t>
  </si>
  <si>
    <t>Атырауская область, Жылыоский район</t>
  </si>
  <si>
    <t>020240000555</t>
  </si>
  <si>
    <t xml:space="preserve">Жылыоймунайгаз МГӨБ - ның іздеу – барлау ұңғымасында гидродинамикалық зерттеулер </t>
  </si>
  <si>
    <t>Проведение гидроразрыва пласта (ГРП) в поисково-разведочных скважинах НГДУ Жылыоймунайгаз</t>
  </si>
  <si>
    <t xml:space="preserve">исключить </t>
  </si>
  <si>
    <t>ДАПиИТ</t>
  </si>
  <si>
    <t>582950.000.000001</t>
  </si>
  <si>
    <t>Услуги по предоставлению лицензий на право использования программного обеспечения</t>
  </si>
  <si>
    <t>ЗЦП</t>
  </si>
  <si>
    <t>Атырауская область, г.Атырау</t>
  </si>
  <si>
    <t>Қашықтықтан қосылуға Cisco AnyConnect Apex License лицензияларын алу қызметтерін көрсету</t>
  </si>
  <si>
    <t>Услуги по приобретению лицензии 
для удаленного подключения Cisco AnyConnect Apex License.</t>
  </si>
  <si>
    <t>ДБРиКРС</t>
  </si>
  <si>
    <t>213-1 Р</t>
  </si>
  <si>
    <t>711212.900.000001</t>
  </si>
  <si>
    <t>Работы по инженерному проектированию в нефтегазовой отрасли</t>
  </si>
  <si>
    <t>Работы по разработке проекта оценки воздействия на окружающую среду на производство по капитальному ремонту скважин на месторождениях АО "Эмбамунайгаз"</t>
  </si>
  <si>
    <t>210-1 Р</t>
  </si>
  <si>
    <t>Работы по разработке проекта оценки воздействия на окружающую среду на производство по изоляционно-ликвидационных работ при ликвидации скважин на месторождениях АО "Эмбамунайгаз"</t>
  </si>
  <si>
    <t>410-3 Р</t>
  </si>
  <si>
    <t>410-2 Р</t>
  </si>
  <si>
    <t>091012.900.000012</t>
  </si>
  <si>
    <t>Работы по освоению скважин</t>
  </si>
  <si>
    <t>ОТТ</t>
  </si>
  <si>
    <t>Атырауская область, Жылыойский район</t>
  </si>
  <si>
    <t>Работы по испытанию скважин  на месторождении Карасор Западный</t>
  </si>
  <si>
    <t>ДГП</t>
  </si>
  <si>
    <t>169-4 Р</t>
  </si>
  <si>
    <t>169-3 Р</t>
  </si>
  <si>
    <t>410040.300.000000</t>
  </si>
  <si>
    <t>Работы по возведению (строительству) нежилых зданий/сооружений</t>
  </si>
  <si>
    <t>230000000</t>
  </si>
  <si>
    <t>Атырауская область, Исатайский район</t>
  </si>
  <si>
    <t xml:space="preserve"> 12.2020</t>
  </si>
  <si>
    <t>С.Балғымбаев кенорнындағы ГДҚ-ны қайта құру жұмыстары</t>
  </si>
  <si>
    <t>Реконструкция УПГ С.Балгимбаева</t>
  </si>
  <si>
    <t>164-7 У</t>
  </si>
  <si>
    <t>164-6 У</t>
  </si>
  <si>
    <t>711220.000.000000</t>
  </si>
  <si>
    <t>Услуги по авторскому/техническому надзору</t>
  </si>
  <si>
    <t>ОИ</t>
  </si>
  <si>
    <t>12-2-11</t>
  </si>
  <si>
    <t>"С.Балғымбаев кенорнындағы ГДҚ-ны қайта құру жұмыстары" нысанына авторлық бақылау  қызметін көрсету</t>
  </si>
  <si>
    <t>Услуги по авторскому надзору объекта "Реконструкция УПГ С.Балгимбаева"</t>
  </si>
  <si>
    <t>Сынақпен пайдалану кезеңінде  Солтүстік Уаз кен орнындағы шикі газды қайта өңдеуді дамыту бағдарламасы</t>
  </si>
  <si>
    <t>Программа развития переработки сырого газа на месторождении Уаз Северный в период пробной эксплуатации</t>
  </si>
  <si>
    <t>новая позиция</t>
  </si>
  <si>
    <t xml:space="preserve">Алдын ала ҚОӘБ жобасымен Солтүстік Уаз блогында барлау жұмыстар жобасына қатысты Толықтыру </t>
  </si>
  <si>
    <t>Дополнение к Проекту пробной эксплуатации месторождения Уаз Северный с проектом ПредОВОС</t>
  </si>
  <si>
    <t>ДСПиУИО</t>
  </si>
  <si>
    <t xml:space="preserve">
773919.900.000040</t>
  </si>
  <si>
    <t>Услуги по аренде холодильного оборудования</t>
  </si>
  <si>
    <t>12-2-26</t>
  </si>
  <si>
    <t>г.Атырау, ул. Валиханова,1</t>
  </si>
  <si>
    <t>0</t>
  </si>
  <si>
    <t>50</t>
  </si>
  <si>
    <t>Басқару аппаратының ғимараты үшін тоңазтқыш қондырғысын жалға алу қызметі</t>
  </si>
  <si>
    <t>Услуги по аренде холодильного оборудования для здания АУП</t>
  </si>
  <si>
    <t>ДКС</t>
  </si>
  <si>
    <t>416-5 Р</t>
  </si>
  <si>
    <t>416-4 Р</t>
  </si>
  <si>
    <t>712019.000.000003</t>
  </si>
  <si>
    <t>Работы по проведению экспертиз/испытаний/тестирований</t>
  </si>
  <si>
    <t>12-2-30</t>
  </si>
  <si>
    <t>100</t>
  </si>
  <si>
    <t xml:space="preserve">Атырауская область,Исатайский р-н </t>
  </si>
  <si>
    <t>Проведение комплексной вневедомственной экспертизы по РП: « Строительство технологической насосной на ЦПСиПН м/р Балгимбаева"</t>
  </si>
  <si>
    <t>422-5 Р</t>
  </si>
  <si>
    <t>422-4 Р</t>
  </si>
  <si>
    <t xml:space="preserve">Атырауская область,Кызылкугинский р-н </t>
  </si>
  <si>
    <t>Проведение комплексной вневедомственной экспертизы по РП: ««Реконструкция нефтепровода ЦПСП «С.Котыртас» - «НПС-3"</t>
  </si>
  <si>
    <t>459-2 Р</t>
  </si>
  <si>
    <t>459-1 Р</t>
  </si>
  <si>
    <t xml:space="preserve">711212.900.000000 </t>
  </si>
  <si>
    <t>Работы инженерные по проектированию зданий/сооружений/территорий/объектов и их систем и связанные с этим работы</t>
  </si>
  <si>
    <t>г.Атырау, Промзона</t>
  </si>
  <si>
    <t>Разработка ПИР Реконструкция подъездных ж/д путей на Атырауской базе УПТОиКО (5,4км)</t>
  </si>
  <si>
    <t>460-2 Р</t>
  </si>
  <si>
    <t>460-1 Р</t>
  </si>
  <si>
    <t xml:space="preserve"> 12-2-30</t>
  </si>
  <si>
    <t xml:space="preserve">Атырауская область Жылыойский район </t>
  </si>
  <si>
    <t>Проведение комплексной вневедомственной экспертизы по РП: "Центральная котельная с теплотрассой на промбазе ПУ РПГМ НГДУ "Жылыоймунайгаз"</t>
  </si>
  <si>
    <t>464-2 Р</t>
  </si>
  <si>
    <t>464-1 Р</t>
  </si>
  <si>
    <t>Проведение комплексной вневедомственной экспертизы по РП: "Реконструкция и модернизация ЦППН Прорва"</t>
  </si>
  <si>
    <t>484-1 Р</t>
  </si>
  <si>
    <t>484 Р</t>
  </si>
  <si>
    <t>Проведение комплексной вневедомственной экспертизы по РП:Строительство пункта временного хранения радиоактивных отходов (ПВХРО) НГДУ «Жылыоймунайгаз»</t>
  </si>
  <si>
    <t>488-1 Р</t>
  </si>
  <si>
    <t>488 Р</t>
  </si>
  <si>
    <t>Проведение комплексной вневедомственной экспертизы по РП: "Гараж-бокс на 40 единиц спецтехники на м/р Прорва с мойкой на 3 поста, 
Атырауская область, Жылыойский район"</t>
  </si>
  <si>
    <t>486-1 Р</t>
  </si>
  <si>
    <t>486 Р</t>
  </si>
  <si>
    <t>Атырауская область Макатский , Жылыойский, Кызылкугинский районы</t>
  </si>
  <si>
    <t xml:space="preserve">Проведение комплексной вневедомственной экспертизы по РП: "Обустройство приустьевой площадки с канализационным затвором скважин м.р НГДУ "Доссормунайгаз""
</t>
  </si>
  <si>
    <t>487-1 Р</t>
  </si>
  <si>
    <t>487 Р</t>
  </si>
  <si>
    <t>Атырауская область Жылыойский район</t>
  </si>
  <si>
    <t xml:space="preserve">Проведение комплексной вневедомственной экспертизы по РП: "Канализационно-очистные сооружения (КОС) бытовых сточных вод с канализационной насосной станцией (КНС) и поля испарения для социально-бытовых объектов на м/р Карсак"
</t>
  </si>
  <si>
    <t>416-6 Р</t>
  </si>
  <si>
    <t>422-6 Р</t>
  </si>
  <si>
    <t>459-3 Р</t>
  </si>
  <si>
    <t>460-3 Р</t>
  </si>
  <si>
    <t>464-3 Р</t>
  </si>
  <si>
    <t>484-2 Р</t>
  </si>
  <si>
    <t>488-2 Р</t>
  </si>
  <si>
    <t>486-2 Р</t>
  </si>
  <si>
    <t>487-2 Р</t>
  </si>
  <si>
    <t>10.2020</t>
  </si>
  <si>
    <t xml:space="preserve">Перенос месяца закупа в связи с неукомплектованностью ПСД для загрузки на портал ГЭ </t>
  </si>
  <si>
    <t>Перенос месяца закупа в связи с отсутствием Акта зем.участка</t>
  </si>
  <si>
    <t>Перенести закуп на октябрь месяц. Ведется судебный процесс по определению статуса собственника</t>
  </si>
  <si>
    <t xml:space="preserve">Атырауская область, Жылыойский р-н </t>
  </si>
  <si>
    <t>Проведение комплексной вневедомственной экспертизы по РП: "Строительство РВС 5000м3 №8 на ЦППН Прорва</t>
  </si>
  <si>
    <t>ДПР</t>
  </si>
  <si>
    <t>453 У</t>
  </si>
  <si>
    <t>620111.900.000003</t>
  </si>
  <si>
    <t>Услуги по миграции программного обеспечения</t>
  </si>
  <si>
    <t>Oracle-ден HANA-ға мәліметтер базасын көшіру</t>
  </si>
  <si>
    <t>Миграция базы данных с Oracle на HANA</t>
  </si>
  <si>
    <t>453-1 У</t>
  </si>
  <si>
    <t>Изменение месяца закупки</t>
  </si>
  <si>
    <t>конт</t>
  </si>
  <si>
    <t>496 Р</t>
  </si>
  <si>
    <t xml:space="preserve"> 11-2-1</t>
  </si>
  <si>
    <t xml:space="preserve">Атырауская область Кызылкогинский район </t>
  </si>
  <si>
    <t>06.2021</t>
  </si>
  <si>
    <t>Разработка ПИР объекта Реконструкция нефтепровода ЦПС Б. Жоламанова-НПС-3</t>
  </si>
  <si>
    <t>ДТ</t>
  </si>
  <si>
    <t>229 У</t>
  </si>
  <si>
    <t>749020.000.000011</t>
  </si>
  <si>
    <t>Услуги по страхованию гражданско-правовой ответственности владельцев автомобильного транспорта</t>
  </si>
  <si>
    <t>137-40</t>
  </si>
  <si>
    <t>12.2019</t>
  </si>
  <si>
    <t>Без НДС</t>
  </si>
  <si>
    <t>"Ембімұнайгаз" АҚ-ның ӨҚБ Автомобиль көлігі иелерінің азаматтық-құқықтық жауапкершілігін сақтандыру бойынша қызметтер</t>
  </si>
  <si>
    <t>Услуги обязательного страхования гражданско-правовой ответственности владельцев автотранспортных средств ПСП АО "Эмбамунайгаз"</t>
  </si>
  <si>
    <t>229-1 У</t>
  </si>
  <si>
    <t>ДЭ</t>
  </si>
  <si>
    <t>399-1 Р</t>
  </si>
  <si>
    <t xml:space="preserve">"Перезавод ВЛ- 35 и 10 кВ на ПС-110/35/10 кВ №15 Аккистау" ЖСҚ мемлекеттік сараптама; </t>
  </si>
  <si>
    <t>Государственная экспертиза ПСД   "Перезавод ВЛ- 35 и 10 кВ на ПС-110/35/10 кВ №15 Аккистау"</t>
  </si>
  <si>
    <t>399-2 Р</t>
  </si>
  <si>
    <t>11.2020</t>
  </si>
  <si>
    <t>11,18</t>
  </si>
  <si>
    <t>ДДНГ</t>
  </si>
  <si>
    <t>494 Р</t>
  </si>
  <si>
    <t>331112.000.000002</t>
  </si>
  <si>
    <t>Работы по зачистке резервуаров</t>
  </si>
  <si>
    <t>Атырауская область, НГДУ "Жайыкмунайгаз"</t>
  </si>
  <si>
    <t xml:space="preserve">Работы по зачистке резервуаров и емкостей для НГДУ "Жайыкмунайгаз" </t>
  </si>
  <si>
    <t>493 Р</t>
  </si>
  <si>
    <t>Атырауская область, НГДУ "Жылыоймунайгаз"</t>
  </si>
  <si>
    <t>Работы по зачистке резервуаров и емкостей для  НГДУ "Жылыоймунайгаз"</t>
  </si>
  <si>
    <t>492 Р</t>
  </si>
  <si>
    <t>Атырауская область, НГДУ "Доссормунайгаз"</t>
  </si>
  <si>
    <t>Работы по зачистке резервуаров и емкостей для НГДУ "Доссормунайгаз"</t>
  </si>
  <si>
    <t>491 Р</t>
  </si>
  <si>
    <t>Атырауская область, НГДУ "Кайнармунайгаз"</t>
  </si>
  <si>
    <t>Работы по зачистке резервуаров и емкостей для НГДУ "Кайнармунайгаз"</t>
  </si>
  <si>
    <t>Атырауская область, Исатайский район, Макатский район, Жылыойский район, Кызылкогинский район</t>
  </si>
  <si>
    <t>Работы по зачистке резервуаров и емкостей для АО "Эмбамунайгаз"</t>
  </si>
  <si>
    <t>ДМТС</t>
  </si>
  <si>
    <t>ДНТиТ</t>
  </si>
  <si>
    <t>уменьшение объема</t>
  </si>
  <si>
    <t>увеличение объема</t>
  </si>
  <si>
    <t>внеконтрактный (АУП)</t>
  </si>
  <si>
    <t>275-4 У</t>
  </si>
  <si>
    <t>275-3 У</t>
  </si>
  <si>
    <t>749020.000.000138</t>
  </si>
  <si>
    <t>Услуги независимой инспекции/экспертизы груза</t>
  </si>
  <si>
    <t>90</t>
  </si>
  <si>
    <t xml:space="preserve">Кірістік бақылауы бойынша сараптама және сынақ өткізу </t>
  </si>
  <si>
    <t>Проведение экспертизы и испытаний по входному контролю</t>
  </si>
  <si>
    <t>275-5 У</t>
  </si>
  <si>
    <t>195-1 У</t>
  </si>
  <si>
    <t>195 У</t>
  </si>
  <si>
    <t>712019.000.000008</t>
  </si>
  <si>
    <t>Услуги по калибровке средств измерений</t>
  </si>
  <si>
    <t xml:space="preserve">"Жайықмұнайгаз" МГӨБ  метрологиялық шикі мұнай зертханасын калибрлеу қызметтері </t>
  </si>
  <si>
    <t>Услуги по калибровке лаборатории метрологической сырой нефти НГДУ "Жаикмунайгаз"</t>
  </si>
  <si>
    <t>196-1 У</t>
  </si>
  <si>
    <t>196 У</t>
  </si>
  <si>
    <t xml:space="preserve">"Жылыоймунайгаз" МГӨБ метрологиялық шикі мұнай зертханасын калибрлеу қызметтері </t>
  </si>
  <si>
    <t>Услуги по калибровке лаборатории метрологической сырой нефти НГДУ "Жылыоймунайгаз"</t>
  </si>
  <si>
    <t>в связи с оптимизацией бюджета</t>
  </si>
  <si>
    <t>27-3 Р</t>
  </si>
  <si>
    <t>27-2 Р</t>
  </si>
  <si>
    <t>091012.900.000003</t>
  </si>
  <si>
    <t>Работы по изоляции водопритоков</t>
  </si>
  <si>
    <t>Работы по изоляции водопритоков в скважинах</t>
  </si>
  <si>
    <t>Атырауская область, Макатский район.</t>
  </si>
  <si>
    <t xml:space="preserve">опытно-промышоленные испытания (ОПИ) технологии ограничения водопритока НГДУ "Доссормунайгаз". 
</t>
  </si>
  <si>
    <t>27-4 Р</t>
  </si>
  <si>
    <t>782015.000.000000</t>
  </si>
  <si>
    <t>Услуги гостиниц и аналогичных мест для временного проживания</t>
  </si>
  <si>
    <t>«Ембімұнайгаз» АҚ – ның 10  дейін қызметкерлерінің Атырау қаласында тұруын қамтамасыз ету қызметі</t>
  </si>
  <si>
    <t>Услуги по обеспечению проживания работников АО "Эмбамунайгаз" в г.Атырау до 10 мест</t>
  </si>
  <si>
    <t>5,11</t>
  </si>
  <si>
    <t>Изменение способа закупок и месяца закупки</t>
  </si>
  <si>
    <t xml:space="preserve">742023.000.000000     </t>
  </si>
  <si>
    <t>120010914</t>
  </si>
  <si>
    <t>О</t>
  </si>
  <si>
    <t>1903-5 Т</t>
  </si>
  <si>
    <t>302040.300.000783</t>
  </si>
  <si>
    <t>Насос отопителя</t>
  </si>
  <si>
    <t>для динамического стабилизатора пути</t>
  </si>
  <si>
    <t/>
  </si>
  <si>
    <t>Г.АТЫРАУ, УЛ.ВАЛИХАНОВА 1</t>
  </si>
  <si>
    <t>г.Атырау, ст.Тендык, УПТОиКО</t>
  </si>
  <si>
    <t>DDP</t>
  </si>
  <si>
    <t>Календарные</t>
  </si>
  <si>
    <t>839 Комплект</t>
  </si>
  <si>
    <t>Техническая спецификация на опытно-промышленные испытания кавитационноготеплогенератора:Цель - опытно-промышленное испытание работы установки тепловогогидродинамического насоса (далее по тексту – Насос) дляцентрализованного отопления административных зданий.Назначение насоса - для получения тепла, образующегося иначе, чем впроцессе сгорания топлива. Преобразует механическую энергию вращениядвигателя в тепловую энергию рабочей жидкости.Сокращение - новая техника и технология (далее по тексту НТиТ) -внедряемая (испытуемая) совокупность техники, технологии (способыработы, режим, последовательность действий), методов, материалов,инструментов, а также применение научного знания для решенияпрактических задач и достижения желаемого результата (критерияуспешности ОПИ).«Сторона 1» - Заказчик;«Сторона 2» - Исполнитель, подрядчик, поставщик.Технические характеристики:Жидкий теплоноситель (вода) в трубопроводе системы теплоснабженияпрокачивается циркуляционным насосом поступательно с линейнымискоростями V1 = V4 = 1 м/мин. Попадая внутрь корпуса теплогенераторатеплоноситель под воздействием разных сил начинает двигаться по сложнойтраектории. На входе во внутреннюю полость теплогенератора скачкообразноизменяется поступательная линейная скорость потока, снижаясь до V2 =0,14 м/мин, через теплогенератор вода прокачивается за 3,5 минуты.Одновременно поток вовлекается дисками во вращательное движение счастотой вращения 3000 об/мин. Линейная скорость вращающегося потокаизменяется от V3 = 565 м/мин у вала, до V3 = 3485 м/мин у корпусатеплогенератра. Под действием центробежных сил вода перемещается отцентра к периферии теплогенератора. В центре возникает разряжение, а укорпуса избыточное давление. Кроме этого диски имеют отверстия испециальный профиль поверхности, которые вызывают турбулентность впотоке воды. Создаются условия для возникновения гидравлическойкавитации. В теплогенераторе пузырьки возникают в зоне разряжения иотбрасываются центробежными силами на периферию, где схлопываются.Гидродинамическая кавитация характеризуется тем, что вся масса жидкостиучаствует в процессах образования (развития и схлопывания) кавитационныхполостей. Создаются условия генерирования кавитационных пузырьков,близких по величине диаметра. Газы и пары внутри пузырька сжимаются,интенсивно выделяя тепло, за счет которого повышается температуражидкости в непосредственной близости от пузырька, и, таким образом,создается горячая микрообласть. Газ, содержащийся в пузырьке, достигаеттемпературы около 5500C, тогда как жидкость в непосредственной близостиот пузырька - 2100C. Давление, достигаемое при схлопывании пузырька,труднее определить экспериментально, чем температуру, между этими двумявеличинами существует корреляция. Таким образом, для максимальногодавления можно получить оценку 500 атм.Теплогенератор и электродвигатель смонтированы на единой раме. Вращающиймомент от электродвигателя передается на теплогенератор черезсоединительную муфту.Теплогенератор имеет цилиндрический корпус, две крышки с устройствамиуплотнения и подшипниковыми узлами. Внутри корпуса размещен вал с жесткопосаженными на него дисками специальной формы (в зависимости отмощности, от 1 до 4 дисков). На крышках имеются патрубки (входной иливыходной) для присоединения к системе теплоснабжения.Применяется стандартный, двухполюсный асинхронный электродвигатель,об/мин - 3000, напряжением питания, В - 380.Насос:Насос должен обеспечить теплоснабжением 3 (три) административных зданияплощадью, при высоте потолков, м - 3,5:1) Здание 1, м – 48х12;2) Здание 2, м – 37х15;3) Здание 3, м – 71х15;Насос должен иметь резервный Насос аналогичной мощности, кВт, не менее -90;Комплектация Насоса:Насос поставляется в мобильном блочно-модульном здании (с освещением,оконными и дверными проемами, теплоизолирован, цветовая гамма «синий,белый», силовой кабель, м, не менее - 50). Блочный-модуль подлежитсогласованию со «Стороной 1» в части расположения окон, двери и обвязки.Таль грузоподъемностью, тн - 1. Датчики пожарной безопасности и плафоныпожаротушения.Тепловой гидродинамический насос состоит из следующих основных частей:1) Теплогенератора;2) Электродвигателя;3) Соединительной муфты;4) Рамы;5) Приборы управления (контроллера). Устройство плавного пуска сфункцией энергосбережения и коррекции коэффициента мощности(контроллеры-оптимизаторы);6) Навесные и вспомогательные оборудования необходимые для надежнойэксплуатации Насоса (включая, но не ограничиваясь: циркуляционные насосы2 ед, расширительный бак, установка подготовки воды, теплообменник,расходные материалы и прочее);Перечень документов при поставке Насоса:- Технический паспорт Насоса (электродвигателя, станции управления и т.дс оригиналами паспортов всех узлов, комплектующих, с оригинальнымипечатями ОТК заводов-изготовителей) - 2 кмп;- Руководство по эксплуатации всех комплектующих, входящих в составНасоса и инструкция по монтажу узлов - 2 кмп;- Декларация евразийского экономического союза о соответствии тепловогогидродинамического насоса, тип «ТС1» требованиям ТР ТС 010/2011 «Обезопасности машин и оборудования», ТР ТС 004/2011 «О безопасностинизковольтного оборудования», ТР ТС 020/2011 «Электромагнитнаясовместимость технических средств» с протоколом испытаний испытательнойлаборатории - 1 ед;- ЗИП (Запасные инструменты принадлежности) (необходимый на срокэксплуатации не менее 12 месяцев) - 2 регламентных комплекта для двухНасосов.Выбор объекта ОПИ:- Объектом ОПИ является административные здания месторождения «Кисимбай»НГДУ «Жылыоймунайгаз». «Сторона 2» должна провести ОПИ на объектах ОПИ.Необходимые  для подбора Насоса данные по объекту ОПИ должны бытьзаполнены «Стороной 1» и переданы «Стороне 2»;- Блочно-модульное здание необходимо установить с согласованием «Стороны2»;Срок ОПИ:- Продолжительность ОПИ 90 дней со дня начала ОПИ, указанной всоответствующем акте с указанием параметров работы оборудования изамерных данных;- Дата начала ОПИ считается дата составления акта начала ОПИ;- ОПИ проводится в отопительный период;Критерии эффективности ОПИ:ОПИ считается успешным:- При безотказной работе Насоса на срок проведения ОПИ (регламентируемыеостановки не учитываются);- При обеспечении теплоснабжением всех подключенных объектов ссоблюдением температурного режима согласно регламента (регламентсоставляется «Стороной 2» с согласованием «Стороны 1»);- При выводе Насоса на режим (в случае если фактическое тепловоепотребление оказывается ниже производительности насосной установкикритерий считать достигнутым);До проведения ОПИ:- «Сторона 2» до начала работ должна составить Программу ОПИ и планработ с согласованием «Стороной 1» по форме и содержанию «Стороны 1»;- «Сторона 1» согласовывает Программу ОПИ с ТОО «КМГ Инжиниринг»;- «Сторона 1» должна издать приказ о назначении ответственных лиц запроведение и контроль за ОПИ, со своей стороны;- «Сторона 2» должна издать приказ о назначении ответственных лиц запроведение ОПИ со своей стороны и предоставить копию приказа «Стороне1»;- «Сторона 2» должна получить доступ для своих работ</t>
  </si>
  <si>
    <t>20101689</t>
  </si>
  <si>
    <t>12-2 Р</t>
  </si>
  <si>
    <t>091011.500.000000</t>
  </si>
  <si>
    <t>Работы по ремонту/реконструкции скважин</t>
  </si>
  <si>
    <t>02.2020</t>
  </si>
  <si>
    <t>Атырауская область, Жылойский район</t>
  </si>
  <si>
    <t>Работы по ремонту аварийно-сложных скважин</t>
  </si>
  <si>
    <t>Работы по ремонту аварийно-сложных скважин на месторождениях НГДУ "Жылыоймунайгаз"</t>
  </si>
  <si>
    <t>12-3 Р</t>
  </si>
  <si>
    <t>увеличение объема выполняемых работ</t>
  </si>
  <si>
    <t>ДГиРМ</t>
  </si>
  <si>
    <t>2.1.11</t>
  </si>
  <si>
    <t>Атырауская область, г.Атырау. НГДУ Кайнармунайгаз</t>
  </si>
  <si>
    <t>Составление проекта эксплуатации недр с планом ликвидации последствии использования пространства недр месторождения Северный Котыртас</t>
  </si>
  <si>
    <t>410040.300.000001</t>
  </si>
  <si>
    <t>Работы по ремонту нежилых зданий/сооружений/помещений</t>
  </si>
  <si>
    <t>Работы по ремонту нежилых зданий/сооружений/помещений (кроме оборудования, инженерных систем и коммуникаций)</t>
  </si>
  <si>
    <t>10.2021</t>
  </si>
  <si>
    <t xml:space="preserve">"Каспий Самалы" ВҚ №1 жатаханасын жөндеуден өткізу  </t>
  </si>
  <si>
    <t xml:space="preserve"> "Ремонт общежития №1 ВП ""Каспий Самалы"</t>
  </si>
  <si>
    <t>«Жылыоймұнайгаз» НГДУ Терең-Өзек к/о 50 орындық жатахана ғимартын жөндеуден өткізу</t>
  </si>
  <si>
    <t>"Ремонт здания общежития №2 м/р "Терень-Узек"</t>
  </si>
  <si>
    <t>Атырауская область, Кызылкогинский район</t>
  </si>
  <si>
    <t>"Кайнармұнайгаз" МГӨБ-ң Кенбай к/о №4 жатахананы жөндеуден өткізу</t>
  </si>
  <si>
    <t>"Ремонт общежития №4 на 36 квартир в/п Кайнар"</t>
  </si>
  <si>
    <t xml:space="preserve">"Жайықмұнайгаз" МГӨБ-ң О.Б.Қамысты к/р 50 орындық асхананы жөндеуден өткізу </t>
  </si>
  <si>
    <t xml:space="preserve"> "Ремонт столовой на м/р Ю.З.Камышитовое"</t>
  </si>
  <si>
    <t>2639-5 Т</t>
  </si>
  <si>
    <t>291051.000.000001</t>
  </si>
  <si>
    <t>Автомобиль</t>
  </si>
  <si>
    <t>специализированный, автокран, грузоподъемность не менее 8 т, но не более 40 т</t>
  </si>
  <si>
    <t>12-2-27</t>
  </si>
  <si>
    <t>ТПХ</t>
  </si>
  <si>
    <t>796 Штука</t>
  </si>
  <si>
    <t>Автомобильный кран грузоподъемностью 25 тонн на шасси автомобиляповышенной проходимости- предназначен для погрузки и разгрузки грузов,строительные работы, монтажные работы и работы, связанные сэнергетическим строительством.Основные технические характеристики крана:Подъемные характеристики:Максимальная грузоподъемность, т, не менее - 25;Грузовой момент, тм, не менее - 80;Длина стрелы, м, не менее - 21,6;Скорость передвижения, км/ч, не менее - 60,0;Опорный контур, м, не менее - 5,70 х 6,00;Габаритные размеры в транспортном положении, мм, не более - 11 200 х 2550 х 3 800;Зона работы, гр.- 360;Распределение нагрузки на дорогу:Через шины передних колес, т.с, не более - 6;Через шины колес тележки, т.с не более - 15,6;Телескопическая стрела - 3-х секционная длиной, м, не менее - 21,6обеспечивает оптимальные грузовысотные характеристики;Привод механизмов крана гидравлический от насоса, приводимого в действиедвигателем шасси.Гидропривод обеспечивает легкость и простоту управления краном,плавность работы механизмов, широкий диапазон скоростей, получениенизких посадочных скоростей и совмещение нескольких крановых операций.Приборы безопасности для стреловых кранов-обеспечивает защиту крана отперегрузки и опрокидывания при подъеме груза, от повреждения крана приработе в стесненных условиях (координатная защита), от столкновениямеханизмов крана с проводами линии электропередач (защита от опасногонапряжения), а также регистрацию линейных и нагрузочных параметровкрана. (Ограничитель грузоподъемности. Ограничитель грузового момента.Ограничение движений крана. Измерение и отображение линейных инагрузочных параметров крана. Координатная защита. Регистраторпараметров. Контроль параметров шасси и крановой установки. Управлениеэлектрооборудованием крановой установки и шасси).Технические характеристики:Двигатель - дизельный, с турбонаддувом мощностью, л.с., не менее - 300;Колёсная формула 6 х 6 с односкатной ошиновкой;Кондиционер в кабине водителя;Средства безопасности:Медицинская аптечка, шт - 1;Знак аварийной остановки, шт - 1;Упор противооткатный, шт - 2;Домкрат гидравлический грузоподъемностью, т - 10 и комплектинструментов;Дополнительное оснащение и доработка:Логотип «АҚ «Ембімұнайгаз»».Наличие GSM/GPS-терминала (не ниже версии 7.0, имеющий возможностьиспользовать функцию «EasyLogic») системы мониторинга транспорта свозможностью фиксации координат транспорта и передачи их посредствомGSM-сети на IP-адрес (217.196.24.82) сервера gps-мониторинга АО «ЭМГ».Поставляемые GPS терминалы должны соответствовать следующимхарактеристикам:Пластиковый корпус;ГЛОНАСС/GPS антенна внутренняя;GSM/GPRS антенна внутренняя;ГЛОНАСС/GPS приемник чувствительность, дБм, не менее -165, холодныйстарт, с - 25, горячий старт, с - 1;Точность определения координат, м, не хуже - 5;GSM модем: GSM 850/900/1800/1900, GPRS класс 12;Размер внутренней памяти, не менее - 16 (Мб);Максимальное количество точек во внутренней памяти 450000;Размер внешней памяти до 32 Гб, при использовании micro SD-карты до 2500 000 точек на каждый Гб;Тип SIM-карт Nano SIM, шт - 2;Акселерометр встроенный;Интерфейс связи с ПК - USB 2.0;Тип элементов питания: Li-Ion аккумулятор, мАч - 600;Аналогово-дискретные и частотно-импульсные входы, шт, не менее - 6,диапазон напряжений, В - 0-33, максимальная измеряемая частота, кГц - 4;Транзисторные выходы (выход 0/1), шт, не менее - 4, максимальноенапряжение,  В - 30, ток, мА, не более - 80;CAN: J1939, FMS, J1979, OBD II, 29-и и 11-и битные идентификаторы,возможность подключения и настройки Датчиков Расхода Топлива;Количество цифровых входов RS232 не менее - 2;Количество цифровых входов RS485 не менее - 1;Цифровой вход 1-Wire не менее - 1;Иметь возможность подключения микрофона;Иметь возможность подключения динамика;Отправка данных мониторинга на 2 сервера;Расширение функциональных возможностей - возможность создания алгоритмов(«EasyLogic»);Пылевлагозащита не менее IP54;Рабочий диапазон температур - от -40 до +85 °C;Рабочее напряжение питания, В - 9-39, защита от любых импульсных бросковв бортовой сети автомобиля;Предельно допустимое напряжение на входе питания, В - от -900 до +200;Диапазон измеряемых напряжений ДАВ, В - 0-33;Максимальное напряжение, подключаемое к выходу терминала, В - 30;Номер порта зависит от типа GSM/GPS-терминала и требует уточнения приего настройке;ДРТ (датчик расхода топлива) - передача данных посредством GPS систем;БСМ (бортовая система мониторинга) - фиксирование нарушении скоростногорежима, резкого торможения и ускорения, ремня безопасности, включениеближнего света фар, звукового оповещения о нарушении и ключаидентификации водителя.Иные требования:Перед поставкой автокрана заказчику поставщик обязан:- провести частичное и полное техническое освидетельствование с участиемпредставителей заказчика и специалиста департамента Комитетаиндустриального развития и промышленной безопасности МИР РК. Датаосвидетельствования и его результаты записываются в паспорте автокрана.- провести предпродажную подготовку и техническое обслуживание вначальный период эксплуатации (ТО-2500).Показание (километр) одометра шасси при поставке подъемника не должнопревышать расстояние от завода изготовителя шасси, монтажа верхнегооборудования до пункта назначения заказчика.При передаче автокрана Заказчику Поставщик обязан обеспечить присутствиесертифицированного специалиста для наглядной демонстрации работы техникии особенностей ее эксплуатации.Автомобиль должен соответствовать требованиям ТР ТС 018/2011.В соответствии с приказом МИР РК от 31.03.2015 года №389, показательэнергоэфективности (ЭЭ) должен соответствовать значению ЭЭ=55%.Перечень документов при поставке:- паспорт крана, руководство по эксплуатации, сертификаты, акт опроведении полного технического освидетельствование изготовителем илиэкспертной организацией;- паспорта, сертификаты и руководство по эксплуатации на покупныекомплектующие изделий и сервисная книжка с отметкой о прохождениипредпродажной подготовки, и набор документов автомобиля для регистрациив Государственной корпорации и регистрационно-экзаменационныхподразделениях органов внутренних дел РК, согласно Приложение 1 кприказу МВД Республики Казахстан от 2 декабря 2014 года № 862;- разрешение на применение технических устройств на опасныхпроизводственных объектах;- соответствующие документы о соответствия транспортного средства ТР ТС018/2011 и к энергоэффективности транспорта. Все документы нагосударственном или русском языке;Документы, составленные на ином языке, кроме государственного илирусского языка, переводятся на государственный или русский языки идолжны иметь удостоверяющие подписи нотариуса о верности перевода либодругого лица, имеющего право совершать такие действия.Утилизационный сбор оплачивается производителем (импортером).</t>
  </si>
  <si>
    <t>20103251</t>
  </si>
  <si>
    <t>Производственных объектов, работников производственных структурных подразделений для публикаций в корпоративной газете, СМИ и в социальных сетях для обеспечения лояльности рабочего персонала и сохранения социальной стабильности</t>
  </si>
  <si>
    <t xml:space="preserve">120240021112 </t>
  </si>
  <si>
    <t>505 Р</t>
  </si>
  <si>
    <t>504 Р</t>
  </si>
  <si>
    <t>503 Р</t>
  </si>
  <si>
    <t>502 Р</t>
  </si>
  <si>
    <t>501 Р</t>
  </si>
  <si>
    <t>500 Р</t>
  </si>
  <si>
    <t>506 Р</t>
  </si>
  <si>
    <t>507 Р</t>
  </si>
  <si>
    <t>508 Р</t>
  </si>
  <si>
    <t>458 У</t>
  </si>
  <si>
    <t>459 У</t>
  </si>
  <si>
    <t>460 У</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</si>
</sst>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000000"/>
    <numFmt numFmtId="165" formatCode="0.000"/>
    <numFmt numFmtId="166" formatCode="#,##0.000"/>
    <numFmt numFmtId="167" formatCode="_-* #,##0.00\ _₸_-;\-* #,##0.00\ _₸_-;_-* &quot;-&quot;??\ _₸_-;_-@_-"/>
    <numFmt numFmtId="168" formatCode="#,##0.00\ _₽"/>
    <numFmt numFmtId="169" formatCode="_-* #,##0_р_._-;\-* #,##0_р_._-;_-* &quot;-&quot;??_р_._-;_-@_-"/>
  </numFmts>
  <fonts count="2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Times New Roman"/>
      <family val="1"/>
      <charset val="204"/>
    </font>
    <font>
      <sz val="10"/>
      <name val="Arial Cyr"/>
      <charset val="204"/>
    </font>
    <font>
      <b/>
      <sz val="10"/>
      <name val="Times New Roman"/>
      <family val="1"/>
      <charset val="204"/>
    </font>
    <font>
      <sz val="10"/>
      <color rgb="FFFF0000"/>
      <name val="Times New Roman"/>
      <family val="1"/>
      <charset val="204"/>
    </font>
    <font>
      <i/>
      <sz val="10"/>
      <name val="Times New Roman"/>
      <family val="1"/>
      <charset val="204"/>
    </font>
    <font>
      <b/>
      <sz val="10"/>
      <color theme="1"/>
      <name val="Times New Roman"/>
      <family val="1"/>
      <charset val="204"/>
    </font>
    <font>
      <b/>
      <sz val="10"/>
      <color rgb="FFFF0000"/>
      <name val="Times New Roman"/>
      <family val="1"/>
      <charset val="204"/>
    </font>
    <font>
      <sz val="10"/>
      <name val="Arial"/>
      <family val="2"/>
      <charset val="204"/>
    </font>
    <font>
      <sz val="10"/>
      <color theme="1"/>
      <name val="Times New Roman"/>
      <family val="1"/>
      <charset val="204"/>
    </font>
    <font>
      <sz val="10"/>
      <color indexed="8"/>
      <name val="Times New Roman"/>
      <family val="1"/>
      <charset val="204"/>
    </font>
    <font>
      <sz val="10"/>
      <name val="Helv"/>
    </font>
    <font>
      <sz val="11"/>
      <color indexed="8"/>
      <name val="Calibri"/>
      <family val="2"/>
      <scheme val="minor"/>
    </font>
    <font>
      <sz val="10"/>
      <name val="Arial"/>
      <family val="2"/>
      <charset val="204"/>
    </font>
    <font>
      <sz val="10"/>
      <name val="Arial"/>
      <family val="2"/>
      <charset val="204"/>
    </font>
    <font>
      <sz val="10"/>
      <name val="Tahoma"/>
      <family val="2"/>
      <charset val="204"/>
    </font>
    <font>
      <sz val="10"/>
      <color indexed="8"/>
      <name val="Arial"/>
      <family val="2"/>
      <charset val="204"/>
    </font>
    <font>
      <u/>
      <sz val="11"/>
      <color theme="10"/>
      <name val="Calibri"/>
      <family val="2"/>
      <charset val="204"/>
      <scheme val="minor"/>
    </font>
    <font>
      <u/>
      <sz val="10"/>
      <color theme="10"/>
      <name val="Times New Roman"/>
      <family val="1"/>
      <charset val="204"/>
    </font>
    <font>
      <sz val="10"/>
      <color rgb="FF212529"/>
      <name val="Times New Roman"/>
      <family val="1"/>
      <charset val="204"/>
    </font>
    <font>
      <sz val="11"/>
      <name val="Calibri"/>
    </font>
  </fonts>
  <fills count="7">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8" tint="0.39997558519241921"/>
        <bgColor indexed="64"/>
      </patternFill>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s>
  <cellStyleXfs count="33">
    <xf numFmtId="0" fontId="0" fillId="0" borderId="0"/>
    <xf numFmtId="43" fontId="5" fillId="0" borderId="0" applyFont="0" applyFill="0" applyBorder="0" applyAlignment="0" applyProtection="0"/>
    <xf numFmtId="0" fontId="7" fillId="0" borderId="0"/>
    <xf numFmtId="0" fontId="13" fillId="0" borderId="0"/>
    <xf numFmtId="0" fontId="13" fillId="0" borderId="0"/>
    <xf numFmtId="0" fontId="16" fillId="0" borderId="0"/>
    <xf numFmtId="0" fontId="16" fillId="0" borderId="0"/>
    <xf numFmtId="0" fontId="17" fillId="0" borderId="0"/>
    <xf numFmtId="0" fontId="13" fillId="0" borderId="0"/>
    <xf numFmtId="0" fontId="13" fillId="0" borderId="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167" fontId="3" fillId="0" borderId="0" applyFont="0" applyFill="0" applyBorder="0" applyAlignment="0" applyProtection="0"/>
    <xf numFmtId="0" fontId="17" fillId="0" borderId="0"/>
    <xf numFmtId="167" fontId="2" fillId="0" borderId="0" applyFont="0" applyFill="0" applyBorder="0" applyAlignment="0" applyProtection="0"/>
    <xf numFmtId="0" fontId="18" fillId="0" borderId="0"/>
    <xf numFmtId="0" fontId="19" fillId="0" borderId="0"/>
    <xf numFmtId="43" fontId="20" fillId="0" borderId="0" applyFont="0" applyFill="0" applyBorder="0" applyAlignment="0" applyProtection="0"/>
    <xf numFmtId="43" fontId="21" fillId="0" borderId="0" applyFont="0" applyFill="0" applyBorder="0" applyAlignment="0" applyProtection="0"/>
    <xf numFmtId="0" fontId="21" fillId="0" borderId="0"/>
    <xf numFmtId="0" fontId="20" fillId="0" borderId="0"/>
    <xf numFmtId="0" fontId="21" fillId="0" borderId="0"/>
    <xf numFmtId="0" fontId="5" fillId="0" borderId="0"/>
    <xf numFmtId="0" fontId="16" fillId="0" borderId="0"/>
    <xf numFmtId="0" fontId="5" fillId="0" borderId="0"/>
    <xf numFmtId="167" fontId="1" fillId="0" borderId="0" applyFont="0" applyFill="0" applyBorder="0" applyAlignment="0" applyProtection="0"/>
    <xf numFmtId="0" fontId="13" fillId="0" borderId="0"/>
    <xf numFmtId="0" fontId="22" fillId="0" borderId="0" applyNumberFormat="0" applyFill="0" applyBorder="0" applyAlignment="0" applyProtection="0"/>
    <xf numFmtId="0" fontId="17" fillId="0" borderId="0"/>
  </cellStyleXfs>
  <cellXfs count="151">
    <xf numFmtId="0" fontId="0" fillId="0" borderId="0" xfId="0"/>
    <xf numFmtId="49" fontId="6" fillId="0" borderId="1" xfId="0" applyNumberFormat="1" applyFont="1" applyFill="1" applyBorder="1" applyAlignment="1">
      <alignment horizontal="left" vertical="center"/>
    </xf>
    <xf numFmtId="49" fontId="14" fillId="0" borderId="1"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49" fontId="8" fillId="2" borderId="1" xfId="0" applyNumberFormat="1" applyFont="1" applyFill="1" applyBorder="1" applyAlignment="1">
      <alignment horizontal="left" vertical="center"/>
    </xf>
    <xf numFmtId="164" fontId="8" fillId="2" borderId="1" xfId="0" applyNumberFormat="1" applyFont="1" applyFill="1" applyBorder="1" applyAlignment="1">
      <alignment horizontal="left" vertical="center"/>
    </xf>
    <xf numFmtId="0" fontId="6" fillId="2" borderId="1" xfId="0" applyFont="1" applyFill="1" applyBorder="1" applyAlignment="1">
      <alignment horizontal="left" vertical="center"/>
    </xf>
    <xf numFmtId="49" fontId="6" fillId="2" borderId="1" xfId="0" applyNumberFormat="1" applyFont="1" applyFill="1" applyBorder="1" applyAlignment="1">
      <alignment horizontal="left" vertical="center"/>
    </xf>
    <xf numFmtId="0" fontId="6" fillId="2" borderId="1" xfId="2" applyFont="1" applyFill="1" applyBorder="1" applyAlignment="1">
      <alignment horizontal="left" vertical="center"/>
    </xf>
    <xf numFmtId="164" fontId="6" fillId="2" borderId="1" xfId="0" applyNumberFormat="1" applyFont="1" applyFill="1" applyBorder="1" applyAlignment="1">
      <alignment horizontal="left" vertical="center"/>
    </xf>
    <xf numFmtId="0" fontId="6" fillId="2" borderId="1" xfId="3" applyFont="1" applyFill="1" applyBorder="1" applyAlignment="1">
      <alignment horizontal="left" vertical="center"/>
    </xf>
    <xf numFmtId="4" fontId="8" fillId="2" borderId="1" xfId="1" applyNumberFormat="1" applyFont="1" applyFill="1" applyBorder="1" applyAlignment="1">
      <alignment horizontal="left" vertical="center"/>
    </xf>
    <xf numFmtId="164"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9" fillId="0" borderId="0" xfId="0" applyNumberFormat="1" applyFont="1" applyFill="1" applyBorder="1" applyAlignment="1">
      <alignment horizontal="left" vertical="center"/>
    </xf>
    <xf numFmtId="0" fontId="14" fillId="0" borderId="0" xfId="0" applyFont="1" applyFill="1" applyBorder="1" applyAlignment="1">
      <alignment horizontal="left" vertical="center"/>
    </xf>
    <xf numFmtId="4" fontId="11" fillId="2" borderId="1" xfId="0" applyNumberFormat="1" applyFont="1" applyFill="1" applyBorder="1" applyAlignment="1">
      <alignment horizontal="left" vertical="center"/>
    </xf>
    <xf numFmtId="49" fontId="9" fillId="2" borderId="1" xfId="0" applyNumberFormat="1" applyFont="1" applyFill="1" applyBorder="1" applyAlignment="1">
      <alignment horizontal="left" vertical="center"/>
    </xf>
    <xf numFmtId="49" fontId="12" fillId="2" borderId="1" xfId="0" applyNumberFormat="1" applyFont="1" applyFill="1" applyBorder="1" applyAlignment="1">
      <alignment horizontal="left" vertical="center"/>
    </xf>
    <xf numFmtId="49" fontId="14" fillId="0" borderId="0" xfId="0" applyNumberFormat="1" applyFont="1" applyFill="1" applyBorder="1" applyAlignment="1">
      <alignment horizontal="left" vertical="center"/>
    </xf>
    <xf numFmtId="49" fontId="6" fillId="2" borderId="1" xfId="3" applyNumberFormat="1" applyFont="1" applyFill="1" applyBorder="1" applyAlignment="1">
      <alignment horizontal="left" vertical="center"/>
    </xf>
    <xf numFmtId="166" fontId="6" fillId="2" borderId="1" xfId="3" applyNumberFormat="1" applyFont="1" applyFill="1" applyBorder="1" applyAlignment="1">
      <alignment horizontal="left" vertical="center"/>
    </xf>
    <xf numFmtId="0" fontId="14" fillId="0" borderId="1" xfId="0" applyNumberFormat="1" applyFont="1" applyFill="1" applyBorder="1" applyAlignment="1">
      <alignment horizontal="left" vertical="center"/>
    </xf>
    <xf numFmtId="0" fontId="9" fillId="2" borderId="1" xfId="0" applyFont="1" applyFill="1" applyBorder="1" applyAlignment="1">
      <alignment horizontal="left" vertical="center"/>
    </xf>
    <xf numFmtId="0" fontId="14" fillId="0" borderId="0" xfId="0" applyFont="1" applyAlignment="1">
      <alignment horizontal="left" vertical="center"/>
    </xf>
    <xf numFmtId="49" fontId="8" fillId="2" borderId="3" xfId="0" applyNumberFormat="1" applyFont="1" applyFill="1" applyBorder="1" applyAlignment="1">
      <alignment horizontal="left" vertical="center"/>
    </xf>
    <xf numFmtId="49" fontId="6" fillId="2" borderId="3" xfId="0" applyNumberFormat="1" applyFont="1" applyFill="1" applyBorder="1" applyAlignment="1">
      <alignment horizontal="left" vertical="center"/>
    </xf>
    <xf numFmtId="49" fontId="6" fillId="0" borderId="1" xfId="4" applyNumberFormat="1" applyFont="1" applyFill="1" applyBorder="1" applyAlignment="1">
      <alignment horizontal="left" vertical="center"/>
    </xf>
    <xf numFmtId="0" fontId="8" fillId="2" borderId="1" xfId="0" applyFont="1" applyFill="1" applyBorder="1" applyAlignment="1">
      <alignment horizontal="left" vertical="center"/>
    </xf>
    <xf numFmtId="0" fontId="8" fillId="2" borderId="1" xfId="2" applyFont="1" applyFill="1" applyBorder="1" applyAlignment="1">
      <alignment horizontal="left" vertical="center"/>
    </xf>
    <xf numFmtId="0" fontId="6" fillId="0" borderId="1" xfId="0" applyFont="1" applyFill="1" applyBorder="1" applyAlignment="1">
      <alignment horizontal="left" vertical="center"/>
    </xf>
    <xf numFmtId="0" fontId="14" fillId="0" borderId="1" xfId="0" applyFont="1" applyFill="1" applyBorder="1" applyAlignment="1">
      <alignment horizontal="left" vertical="center"/>
    </xf>
    <xf numFmtId="1" fontId="14" fillId="0" borderId="1" xfId="0" applyNumberFormat="1" applyFont="1" applyFill="1" applyBorder="1" applyAlignment="1">
      <alignment horizontal="left" vertical="center"/>
    </xf>
    <xf numFmtId="0" fontId="14" fillId="0" borderId="1" xfId="6" applyFont="1" applyFill="1" applyBorder="1" applyAlignment="1">
      <alignment horizontal="left" vertical="center"/>
    </xf>
    <xf numFmtId="4" fontId="14" fillId="0" borderId="1" xfId="4" applyNumberFormat="1" applyFont="1" applyFill="1" applyBorder="1" applyAlignment="1">
      <alignment horizontal="left" vertical="center"/>
    </xf>
    <xf numFmtId="0" fontId="6" fillId="0" borderId="1" xfId="0" applyNumberFormat="1" applyFont="1" applyFill="1" applyBorder="1" applyAlignment="1">
      <alignment horizontal="left" vertical="center"/>
    </xf>
    <xf numFmtId="4" fontId="6" fillId="0" borderId="1" xfId="0" applyNumberFormat="1" applyFont="1" applyFill="1" applyBorder="1" applyAlignment="1">
      <alignment horizontal="left" vertical="center"/>
    </xf>
    <xf numFmtId="2" fontId="6" fillId="0" borderId="1" xfId="0" applyNumberFormat="1" applyFont="1" applyFill="1" applyBorder="1" applyAlignment="1">
      <alignment horizontal="left" vertical="center"/>
    </xf>
    <xf numFmtId="0" fontId="14" fillId="0" borderId="1" xfId="2" applyFont="1" applyFill="1" applyBorder="1" applyAlignment="1">
      <alignment horizontal="left" vertical="center"/>
    </xf>
    <xf numFmtId="0" fontId="15" fillId="0" borderId="1" xfId="0" applyNumberFormat="1" applyFont="1" applyFill="1" applyBorder="1" applyAlignment="1">
      <alignment horizontal="left" vertical="center"/>
    </xf>
    <xf numFmtId="165" fontId="14" fillId="0" borderId="1" xfId="0" applyNumberFormat="1" applyFont="1" applyFill="1" applyBorder="1" applyAlignment="1">
      <alignment horizontal="left" vertical="center"/>
    </xf>
    <xf numFmtId="49" fontId="14" fillId="0" borderId="1" xfId="3" applyNumberFormat="1" applyFont="1" applyFill="1" applyBorder="1" applyAlignment="1">
      <alignment horizontal="left" vertical="center"/>
    </xf>
    <xf numFmtId="4" fontId="14" fillId="0" borderId="1" xfId="0" applyNumberFormat="1" applyFont="1" applyFill="1" applyBorder="1" applyAlignment="1">
      <alignment horizontal="left" vertical="center"/>
    </xf>
    <xf numFmtId="49" fontId="6" fillId="3" borderId="1" xfId="0" applyNumberFormat="1" applyFont="1" applyFill="1" applyBorder="1" applyAlignment="1">
      <alignment horizontal="left" vertical="center"/>
    </xf>
    <xf numFmtId="49" fontId="6" fillId="3" borderId="1" xfId="4" applyNumberFormat="1" applyFont="1" applyFill="1" applyBorder="1" applyAlignment="1">
      <alignment horizontal="left" vertical="center"/>
    </xf>
    <xf numFmtId="49" fontId="14" fillId="4" borderId="1" xfId="0" applyNumberFormat="1" applyFont="1" applyFill="1" applyBorder="1" applyAlignment="1">
      <alignment horizontal="left" vertical="center"/>
    </xf>
    <xf numFmtId="49" fontId="6" fillId="4" borderId="1" xfId="0" applyNumberFormat="1" applyFont="1" applyFill="1" applyBorder="1" applyAlignment="1">
      <alignment horizontal="left" vertical="center"/>
    </xf>
    <xf numFmtId="4" fontId="14" fillId="4" borderId="1" xfId="0" applyNumberFormat="1" applyFont="1" applyFill="1" applyBorder="1" applyAlignment="1">
      <alignment horizontal="left" vertical="center"/>
    </xf>
    <xf numFmtId="1" fontId="6" fillId="0" borderId="1" xfId="0" applyNumberFormat="1" applyFont="1" applyFill="1" applyBorder="1" applyAlignment="1">
      <alignment horizontal="left" vertical="center"/>
    </xf>
    <xf numFmtId="0" fontId="6" fillId="0" borderId="1" xfId="2" applyFont="1" applyFill="1" applyBorder="1" applyAlignment="1">
      <alignment horizontal="left" vertical="center"/>
    </xf>
    <xf numFmtId="0" fontId="6" fillId="0" borderId="1" xfId="6" applyFont="1" applyFill="1" applyBorder="1" applyAlignment="1">
      <alignment horizontal="left" vertical="center"/>
    </xf>
    <xf numFmtId="0" fontId="6" fillId="0" borderId="1" xfId="8" applyFont="1" applyFill="1" applyBorder="1" applyAlignment="1">
      <alignment horizontal="left" vertical="center"/>
    </xf>
    <xf numFmtId="49" fontId="11" fillId="0" borderId="0" xfId="0" applyNumberFormat="1" applyFont="1" applyFill="1" applyBorder="1" applyAlignment="1">
      <alignment horizontal="left" vertical="center"/>
    </xf>
    <xf numFmtId="4" fontId="6" fillId="0" borderId="0" xfId="0" applyNumberFormat="1" applyFont="1" applyFill="1" applyBorder="1" applyAlignment="1">
      <alignment horizontal="left" vertical="center"/>
    </xf>
    <xf numFmtId="4" fontId="8" fillId="0" borderId="0" xfId="0" applyNumberFormat="1" applyFont="1" applyFill="1" applyBorder="1" applyAlignment="1">
      <alignment horizontal="left" vertical="center"/>
    </xf>
    <xf numFmtId="4" fontId="8" fillId="2" borderId="1" xfId="0" applyNumberFormat="1" applyFont="1" applyFill="1" applyBorder="1" applyAlignment="1">
      <alignment horizontal="left" vertical="center"/>
    </xf>
    <xf numFmtId="1" fontId="6" fillId="2" borderId="1" xfId="0" applyNumberFormat="1" applyFont="1" applyFill="1" applyBorder="1" applyAlignment="1">
      <alignment horizontal="left" vertical="center"/>
    </xf>
    <xf numFmtId="4" fontId="6" fillId="2" borderId="1" xfId="0" applyNumberFormat="1" applyFont="1" applyFill="1" applyBorder="1" applyAlignment="1">
      <alignment horizontal="left" vertical="center"/>
    </xf>
    <xf numFmtId="2" fontId="6" fillId="2" borderId="1" xfId="3" applyNumberFormat="1" applyFont="1" applyFill="1" applyBorder="1" applyAlignment="1">
      <alignment horizontal="left" vertical="center"/>
    </xf>
    <xf numFmtId="4" fontId="8" fillId="2" borderId="1" xfId="3" applyNumberFormat="1" applyFont="1" applyFill="1" applyBorder="1" applyAlignment="1">
      <alignment horizontal="left" vertical="center"/>
    </xf>
    <xf numFmtId="43" fontId="14" fillId="0" borderId="1" xfId="1" applyFont="1" applyFill="1" applyBorder="1" applyAlignment="1">
      <alignment horizontal="left" vertical="center"/>
    </xf>
    <xf numFmtId="0" fontId="14" fillId="3" borderId="1" xfId="0" applyFont="1" applyFill="1" applyBorder="1" applyAlignment="1">
      <alignment horizontal="left" vertical="center"/>
    </xf>
    <xf numFmtId="43" fontId="8" fillId="2" borderId="1" xfId="1" applyFont="1" applyFill="1" applyBorder="1" applyAlignment="1">
      <alignment horizontal="left" vertical="center"/>
    </xf>
    <xf numFmtId="43" fontId="6" fillId="2" borderId="1" xfId="1" applyFont="1" applyFill="1" applyBorder="1" applyAlignment="1">
      <alignment horizontal="left" vertical="center"/>
    </xf>
    <xf numFmtId="43" fontId="14" fillId="3" borderId="1" xfId="1" applyFont="1" applyFill="1" applyBorder="1" applyAlignment="1">
      <alignment horizontal="left" vertical="center"/>
    </xf>
    <xf numFmtId="1" fontId="8" fillId="2" borderId="1" xfId="0" applyNumberFormat="1" applyFont="1" applyFill="1" applyBorder="1" applyAlignment="1">
      <alignment horizontal="left" vertical="center"/>
    </xf>
    <xf numFmtId="0" fontId="23" fillId="0" borderId="0" xfId="31" applyFont="1" applyFill="1" applyAlignment="1">
      <alignment horizontal="left" vertical="center"/>
    </xf>
    <xf numFmtId="0" fontId="24" fillId="0" borderId="2" xfId="0" applyFont="1" applyFill="1" applyBorder="1" applyAlignment="1">
      <alignment horizontal="left" vertical="center"/>
    </xf>
    <xf numFmtId="0" fontId="24" fillId="0" borderId="0" xfId="0" applyFont="1" applyFill="1" applyAlignment="1">
      <alignment horizontal="left" vertical="center"/>
    </xf>
    <xf numFmtId="4" fontId="14" fillId="0" borderId="0" xfId="0" applyNumberFormat="1" applyFont="1" applyAlignment="1">
      <alignment horizontal="left" vertical="center"/>
    </xf>
    <xf numFmtId="168" fontId="14" fillId="0" borderId="1" xfId="0" applyNumberFormat="1" applyFont="1" applyFill="1" applyBorder="1" applyAlignment="1">
      <alignment horizontal="left" vertical="center"/>
    </xf>
    <xf numFmtId="0" fontId="14" fillId="0" borderId="1" xfId="27" applyFont="1" applyFill="1" applyBorder="1" applyAlignment="1">
      <alignment horizontal="left" vertical="center"/>
    </xf>
    <xf numFmtId="0" fontId="24" fillId="0" borderId="1" xfId="0" applyFont="1" applyFill="1" applyBorder="1" applyAlignment="1">
      <alignment horizontal="left" vertical="center"/>
    </xf>
    <xf numFmtId="3" fontId="6" fillId="0" borderId="1" xfId="6" applyNumberFormat="1" applyFont="1" applyFill="1" applyBorder="1" applyAlignment="1">
      <alignment horizontal="left" vertical="center"/>
    </xf>
    <xf numFmtId="4" fontId="6" fillId="0" borderId="1" xfId="6" applyNumberFormat="1" applyFont="1" applyFill="1" applyBorder="1" applyAlignment="1">
      <alignment horizontal="left" vertical="center"/>
    </xf>
    <xf numFmtId="43" fontId="14" fillId="0" borderId="1" xfId="0" applyNumberFormat="1" applyFont="1" applyFill="1" applyBorder="1" applyAlignment="1">
      <alignment horizontal="left" vertical="center"/>
    </xf>
    <xf numFmtId="0" fontId="6" fillId="0" borderId="1" xfId="9" applyNumberFormat="1" applyFont="1" applyFill="1" applyBorder="1" applyAlignment="1">
      <alignment horizontal="left" vertical="center"/>
    </xf>
    <xf numFmtId="169" fontId="6" fillId="0" borderId="1" xfId="1" applyNumberFormat="1" applyFont="1" applyFill="1" applyBorder="1" applyAlignment="1">
      <alignment horizontal="left" vertical="center"/>
    </xf>
    <xf numFmtId="49" fontId="6" fillId="0" borderId="1" xfId="0" applyNumberFormat="1" applyFont="1" applyFill="1" applyBorder="1" applyAlignment="1">
      <alignment horizontal="right" vertical="center"/>
    </xf>
    <xf numFmtId="49" fontId="6" fillId="0" borderId="1" xfId="0" applyNumberFormat="1" applyFont="1" applyFill="1" applyBorder="1" applyAlignment="1">
      <alignment horizontal="center" vertical="center"/>
    </xf>
    <xf numFmtId="165" fontId="6" fillId="0" borderId="1" xfId="0" applyNumberFormat="1" applyFont="1" applyFill="1" applyBorder="1" applyAlignment="1">
      <alignment horizontal="left" vertical="center"/>
    </xf>
    <xf numFmtId="49" fontId="14" fillId="3" borderId="1" xfId="0" applyNumberFormat="1" applyFont="1" applyFill="1" applyBorder="1" applyAlignment="1">
      <alignment horizontal="left" vertical="center"/>
    </xf>
    <xf numFmtId="0" fontId="6" fillId="0" borderId="1" xfId="17" applyNumberFormat="1" applyFont="1" applyFill="1" applyBorder="1" applyAlignment="1" applyProtection="1">
      <alignment horizontal="left" vertical="center"/>
      <protection hidden="1"/>
    </xf>
    <xf numFmtId="1" fontId="6" fillId="0" borderId="1" xfId="6" applyNumberFormat="1" applyFont="1" applyFill="1" applyBorder="1" applyAlignment="1">
      <alignment horizontal="left" vertical="center"/>
    </xf>
    <xf numFmtId="49" fontId="6" fillId="0" borderId="1" xfId="3" applyNumberFormat="1" applyFont="1" applyFill="1" applyBorder="1" applyAlignment="1">
      <alignment horizontal="right" vertical="center"/>
    </xf>
    <xf numFmtId="49" fontId="9" fillId="0" borderId="1" xfId="0" applyNumberFormat="1" applyFont="1" applyFill="1" applyBorder="1" applyAlignment="1">
      <alignment horizontal="left" vertical="center"/>
    </xf>
    <xf numFmtId="0" fontId="6" fillId="0" borderId="0" xfId="0" applyFont="1" applyAlignment="1">
      <alignment horizontal="left" vertical="center"/>
    </xf>
    <xf numFmtId="49" fontId="6" fillId="3" borderId="1" xfId="0" applyNumberFormat="1" applyFont="1" applyFill="1" applyBorder="1" applyAlignment="1">
      <alignment wrapText="1"/>
    </xf>
    <xf numFmtId="49" fontId="6" fillId="2" borderId="3" xfId="3" applyNumberFormat="1" applyFont="1" applyFill="1" applyBorder="1" applyAlignment="1">
      <alignment horizontal="left" vertical="center"/>
    </xf>
    <xf numFmtId="49" fontId="12" fillId="2" borderId="5" xfId="0" applyNumberFormat="1" applyFont="1" applyFill="1" applyBorder="1" applyAlignment="1">
      <alignment horizontal="left" vertical="center"/>
    </xf>
    <xf numFmtId="49" fontId="9" fillId="2" borderId="2" xfId="0" applyNumberFormat="1" applyFont="1" applyFill="1" applyBorder="1" applyAlignment="1">
      <alignment horizontal="left" vertical="center"/>
    </xf>
    <xf numFmtId="49" fontId="14" fillId="5" borderId="1" xfId="0" applyNumberFormat="1" applyFont="1" applyFill="1" applyBorder="1" applyAlignment="1">
      <alignment horizontal="left" vertical="center"/>
    </xf>
    <xf numFmtId="0" fontId="6" fillId="5" borderId="1" xfId="0" applyFont="1" applyFill="1" applyBorder="1" applyAlignment="1">
      <alignment horizontal="left" vertical="center"/>
    </xf>
    <xf numFmtId="0" fontId="6" fillId="5" borderId="1" xfId="0" applyNumberFormat="1" applyFont="1" applyFill="1" applyBorder="1" applyAlignment="1">
      <alignment horizontal="left" vertical="center"/>
    </xf>
    <xf numFmtId="0" fontId="14" fillId="5" borderId="1" xfId="0" applyFont="1" applyFill="1" applyBorder="1" applyAlignment="1">
      <alignment horizontal="left" vertical="center"/>
    </xf>
    <xf numFmtId="49" fontId="6" fillId="5" borderId="1" xfId="0" applyNumberFormat="1" applyFont="1" applyFill="1" applyBorder="1" applyAlignment="1">
      <alignment horizontal="left" vertical="center"/>
    </xf>
    <xf numFmtId="49" fontId="6" fillId="5" borderId="1" xfId="27" applyNumberFormat="1" applyFont="1" applyFill="1" applyBorder="1" applyAlignment="1">
      <alignment horizontal="left" vertical="center"/>
    </xf>
    <xf numFmtId="49" fontId="14" fillId="6" borderId="1" xfId="0" applyNumberFormat="1" applyFont="1" applyFill="1" applyBorder="1" applyAlignment="1">
      <alignment horizontal="left" vertical="center"/>
    </xf>
    <xf numFmtId="49" fontId="6" fillId="6" borderId="1" xfId="0" applyNumberFormat="1" applyFont="1" applyFill="1" applyBorder="1" applyAlignment="1">
      <alignment horizontal="left" vertical="center"/>
    </xf>
    <xf numFmtId="0" fontId="6" fillId="6" borderId="1" xfId="0" applyFont="1" applyFill="1" applyBorder="1" applyAlignment="1">
      <alignment horizontal="left" vertical="center"/>
    </xf>
    <xf numFmtId="0" fontId="14" fillId="6" borderId="1" xfId="0" applyNumberFormat="1" applyFont="1" applyFill="1" applyBorder="1" applyAlignment="1">
      <alignment horizontal="left" vertical="center"/>
    </xf>
    <xf numFmtId="0" fontId="14" fillId="6" borderId="1" xfId="0" applyFont="1" applyFill="1" applyBorder="1" applyAlignment="1">
      <alignment horizontal="left" vertical="center"/>
    </xf>
    <xf numFmtId="1" fontId="14" fillId="6" borderId="1" xfId="0" applyNumberFormat="1" applyFont="1" applyFill="1" applyBorder="1" applyAlignment="1">
      <alignment horizontal="left" vertical="center"/>
    </xf>
    <xf numFmtId="0" fontId="14" fillId="6" borderId="1" xfId="6" applyFont="1" applyFill="1" applyBorder="1" applyAlignment="1">
      <alignment horizontal="left" vertical="center"/>
    </xf>
    <xf numFmtId="0" fontId="6" fillId="6" borderId="1" xfId="2" applyFont="1" applyFill="1" applyBorder="1" applyAlignment="1">
      <alignment horizontal="left" vertical="center"/>
    </xf>
    <xf numFmtId="0" fontId="6" fillId="6" borderId="1" xfId="6" applyFont="1" applyFill="1" applyBorder="1" applyAlignment="1">
      <alignment horizontal="left" vertical="center"/>
    </xf>
    <xf numFmtId="0" fontId="6" fillId="6" borderId="1" xfId="0" applyNumberFormat="1" applyFont="1" applyFill="1" applyBorder="1" applyAlignment="1">
      <alignment horizontal="left" vertical="center"/>
    </xf>
    <xf numFmtId="1" fontId="6" fillId="6" borderId="1" xfId="0" applyNumberFormat="1" applyFont="1" applyFill="1" applyBorder="1" applyAlignment="1">
      <alignment horizontal="left" vertical="center"/>
    </xf>
    <xf numFmtId="2" fontId="6" fillId="6" borderId="1" xfId="0" applyNumberFormat="1" applyFont="1" applyFill="1" applyBorder="1" applyAlignment="1">
      <alignment horizontal="left" vertical="center"/>
    </xf>
    <xf numFmtId="0" fontId="6" fillId="6" borderId="1" xfId="17" applyNumberFormat="1" applyFont="1" applyFill="1" applyBorder="1" applyAlignment="1" applyProtection="1">
      <alignment horizontal="left" vertical="center"/>
      <protection hidden="1"/>
    </xf>
    <xf numFmtId="1" fontId="6" fillId="6" borderId="1" xfId="6" applyNumberFormat="1" applyFont="1" applyFill="1" applyBorder="1" applyAlignment="1">
      <alignment horizontal="left" vertical="center"/>
    </xf>
    <xf numFmtId="4" fontId="14" fillId="6" borderId="1" xfId="4" applyNumberFormat="1" applyFont="1" applyFill="1" applyBorder="1" applyAlignment="1">
      <alignment horizontal="left" vertical="center"/>
    </xf>
    <xf numFmtId="0" fontId="6" fillId="6" borderId="1" xfId="8" applyFont="1" applyFill="1" applyBorder="1" applyAlignment="1">
      <alignment horizontal="left" vertical="center"/>
    </xf>
    <xf numFmtId="4" fontId="14" fillId="6" borderId="1" xfId="0" applyNumberFormat="1" applyFont="1" applyFill="1" applyBorder="1" applyAlignment="1">
      <alignment horizontal="left" vertical="center"/>
    </xf>
    <xf numFmtId="4" fontId="6" fillId="6" borderId="1" xfId="0" applyNumberFormat="1" applyFont="1" applyFill="1" applyBorder="1" applyAlignment="1">
      <alignment horizontal="left" vertical="center"/>
    </xf>
    <xf numFmtId="165" fontId="6" fillId="6" borderId="1" xfId="0" applyNumberFormat="1" applyFont="1" applyFill="1" applyBorder="1" applyAlignment="1">
      <alignment horizontal="left" vertical="center"/>
    </xf>
    <xf numFmtId="3" fontId="6" fillId="6" borderId="1" xfId="6" applyNumberFormat="1" applyFont="1" applyFill="1" applyBorder="1" applyAlignment="1">
      <alignment horizontal="left" vertical="center"/>
    </xf>
    <xf numFmtId="4" fontId="6" fillId="6" borderId="1" xfId="6" applyNumberFormat="1" applyFont="1" applyFill="1" applyBorder="1" applyAlignment="1">
      <alignment horizontal="left" vertical="center"/>
    </xf>
    <xf numFmtId="43" fontId="14" fillId="6" borderId="1" xfId="1" applyFont="1" applyFill="1" applyBorder="1" applyAlignment="1">
      <alignment horizontal="left" vertical="center"/>
    </xf>
    <xf numFmtId="0" fontId="6" fillId="6" borderId="1" xfId="9" applyNumberFormat="1" applyFont="1" applyFill="1" applyBorder="1" applyAlignment="1">
      <alignment horizontal="left" vertical="center"/>
    </xf>
    <xf numFmtId="49" fontId="6" fillId="6" borderId="1" xfId="0" applyNumberFormat="1" applyFont="1" applyFill="1" applyBorder="1" applyAlignment="1">
      <alignment horizontal="right" vertical="center"/>
    </xf>
    <xf numFmtId="49" fontId="6" fillId="6" borderId="1" xfId="3" applyNumberFormat="1" applyFont="1" applyFill="1" applyBorder="1" applyAlignment="1">
      <alignment horizontal="right" vertical="center"/>
    </xf>
    <xf numFmtId="49" fontId="9" fillId="6" borderId="1" xfId="0" applyNumberFormat="1" applyFont="1" applyFill="1" applyBorder="1" applyAlignment="1">
      <alignment horizontal="left" vertical="center"/>
    </xf>
    <xf numFmtId="0" fontId="15" fillId="6" borderId="1" xfId="0" applyNumberFormat="1" applyFont="1" applyFill="1" applyBorder="1" applyAlignment="1">
      <alignment horizontal="left" vertical="center"/>
    </xf>
    <xf numFmtId="0" fontId="23" fillId="6" borderId="0" xfId="31" applyFont="1" applyFill="1" applyAlignment="1">
      <alignment horizontal="left" vertical="center"/>
    </xf>
    <xf numFmtId="0" fontId="24" fillId="6" borderId="2" xfId="0" applyFont="1" applyFill="1" applyBorder="1" applyAlignment="1">
      <alignment horizontal="left" vertical="center"/>
    </xf>
    <xf numFmtId="0" fontId="24" fillId="6" borderId="1" xfId="0" applyFont="1" applyFill="1" applyBorder="1" applyAlignment="1">
      <alignment horizontal="left" vertical="center"/>
    </xf>
    <xf numFmtId="43" fontId="14" fillId="6" borderId="1" xfId="0" applyNumberFormat="1" applyFont="1" applyFill="1" applyBorder="1" applyAlignment="1">
      <alignment horizontal="left" vertical="center"/>
    </xf>
    <xf numFmtId="49" fontId="6" fillId="6" borderId="1" xfId="4" applyNumberFormat="1" applyFont="1" applyFill="1" applyBorder="1" applyAlignment="1">
      <alignment horizontal="left" vertical="center"/>
    </xf>
    <xf numFmtId="0" fontId="14" fillId="6" borderId="1" xfId="2" applyFont="1" applyFill="1" applyBorder="1" applyAlignment="1">
      <alignment horizontal="left" vertical="center"/>
    </xf>
    <xf numFmtId="165" fontId="14" fillId="6" borderId="1" xfId="0" applyNumberFormat="1" applyFont="1" applyFill="1" applyBorder="1" applyAlignment="1">
      <alignment horizontal="left" vertical="center"/>
    </xf>
    <xf numFmtId="49" fontId="14" fillId="6" borderId="1" xfId="3" applyNumberFormat="1" applyFont="1" applyFill="1" applyBorder="1" applyAlignment="1">
      <alignment horizontal="left" vertical="center"/>
    </xf>
    <xf numFmtId="168" fontId="14" fillId="6" borderId="1" xfId="0" applyNumberFormat="1" applyFont="1" applyFill="1" applyBorder="1" applyAlignment="1">
      <alignment horizontal="left" vertical="center"/>
    </xf>
    <xf numFmtId="0" fontId="14" fillId="6" borderId="1" xfId="27" applyFont="1" applyFill="1" applyBorder="1" applyAlignment="1">
      <alignment horizontal="left" vertical="center"/>
    </xf>
    <xf numFmtId="169" fontId="6" fillId="6" borderId="1" xfId="1" applyNumberFormat="1" applyFont="1" applyFill="1" applyBorder="1" applyAlignment="1">
      <alignment horizontal="left" vertical="center"/>
    </xf>
    <xf numFmtId="43" fontId="6" fillId="0" borderId="0" xfId="1" applyFont="1" applyFill="1" applyBorder="1" applyAlignment="1">
      <alignment horizontal="left" vertical="center"/>
    </xf>
    <xf numFmtId="43" fontId="8" fillId="0" borderId="0" xfId="1" applyFont="1" applyFill="1" applyBorder="1" applyAlignment="1">
      <alignment horizontal="left" vertical="center"/>
    </xf>
    <xf numFmtId="43" fontId="14" fillId="4" borderId="1" xfId="1" applyFont="1" applyFill="1" applyBorder="1" applyAlignment="1">
      <alignment horizontal="left" vertical="center"/>
    </xf>
    <xf numFmtId="43" fontId="6" fillId="0" borderId="1" xfId="1" applyFont="1" applyFill="1" applyBorder="1" applyAlignment="1">
      <alignment horizontal="left" vertical="center"/>
    </xf>
    <xf numFmtId="43" fontId="14" fillId="5" borderId="1" xfId="1" applyFont="1" applyFill="1" applyBorder="1" applyAlignment="1">
      <alignment horizontal="left" vertical="center"/>
    </xf>
    <xf numFmtId="43" fontId="6" fillId="6" borderId="1" xfId="1" applyFont="1" applyFill="1" applyBorder="1" applyAlignment="1">
      <alignment horizontal="left" vertical="center"/>
    </xf>
    <xf numFmtId="43" fontId="6" fillId="3" borderId="1" xfId="1" applyFont="1" applyFill="1" applyBorder="1" applyAlignment="1">
      <alignment horizontal="left" vertical="center"/>
    </xf>
    <xf numFmtId="43" fontId="14" fillId="0" borderId="0" xfId="1" applyFont="1" applyAlignment="1">
      <alignment horizontal="left" vertical="center"/>
    </xf>
    <xf numFmtId="43" fontId="14" fillId="0" borderId="4" xfId="1" applyFont="1" applyFill="1" applyBorder="1" applyAlignment="1">
      <alignment horizontal="left" vertical="center"/>
    </xf>
    <xf numFmtId="43" fontId="14" fillId="6" borderId="4" xfId="1" applyFont="1" applyFill="1" applyBorder="1" applyAlignment="1">
      <alignment horizontal="left" vertical="center"/>
    </xf>
    <xf numFmtId="0" fontId="25" fillId="5" borderId="4" xfId="0" applyFont="1" applyFill="1" applyBorder="1" applyAlignment="1">
      <alignment horizontal="left" vertical="center"/>
    </xf>
    <xf numFmtId="43" fontId="15" fillId="0" borderId="1" xfId="1" applyFont="1" applyFill="1" applyBorder="1" applyAlignment="1">
      <alignment horizontal="left" vertical="center"/>
    </xf>
    <xf numFmtId="43" fontId="15" fillId="6" borderId="1" xfId="1" applyFont="1" applyFill="1" applyBorder="1" applyAlignment="1">
      <alignment horizontal="left" vertical="center"/>
    </xf>
    <xf numFmtId="0" fontId="25" fillId="3" borderId="4" xfId="0" applyFont="1" applyFill="1" applyBorder="1" applyAlignment="1">
      <alignment horizontal="left" vertical="center"/>
    </xf>
    <xf numFmtId="0" fontId="14" fillId="3" borderId="1" xfId="0" applyNumberFormat="1" applyFont="1" applyFill="1" applyBorder="1" applyAlignment="1">
      <alignment horizontal="left" vertical="center"/>
    </xf>
  </cellXfs>
  <cellStyles count="33">
    <cellStyle name="Comma 6 3" xfId="21"/>
    <cellStyle name="Comma_Stock Take KBM as of 01.10.2008" xfId="22"/>
    <cellStyle name="Normal 10" xfId="23"/>
    <cellStyle name="Normal 11" xfId="24"/>
    <cellStyle name="Normal_Stock Take KBM as of 01.10.2008" xfId="25"/>
    <cellStyle name="Style 1" xfId="5"/>
    <cellStyle name="Гиперссылка" xfId="31" builtinId="8"/>
    <cellStyle name="Обычный" xfId="0" builtinId="0"/>
    <cellStyle name="Обычный 10 2" xfId="3"/>
    <cellStyle name="Обычный 10 2 2" xfId="9"/>
    <cellStyle name="Обычный 11" xfId="28"/>
    <cellStyle name="Обычный 14" xfId="32"/>
    <cellStyle name="Обычный 2" xfId="4"/>
    <cellStyle name="Обычный 2 2" xfId="2"/>
    <cellStyle name="Обычный 2 3" xfId="30"/>
    <cellStyle name="Обычный 23" xfId="12"/>
    <cellStyle name="Обычный 24" xfId="19"/>
    <cellStyle name="Обычный 25" xfId="26"/>
    <cellStyle name="Обычный 3" xfId="14"/>
    <cellStyle name="Обычный 4" xfId="20"/>
    <cellStyle name="Обычный 4 2" xfId="7"/>
    <cellStyle name="Обычный 4 2 2" xfId="17"/>
    <cellStyle name="Обычный 5" xfId="8"/>
    <cellStyle name="Обычный 9" xfId="11"/>
    <cellStyle name="Обычный_Лист1" xfId="27"/>
    <cellStyle name="Стиль 1" xfId="6"/>
    <cellStyle name="Финансовый" xfId="1" builtinId="3"/>
    <cellStyle name="Финансовый 2" xfId="16"/>
    <cellStyle name="Финансовый 3" xfId="15"/>
    <cellStyle name="Финансовый 5" xfId="10"/>
    <cellStyle name="Финансовый 7" xfId="29"/>
    <cellStyle name="Финансовый 8" xfId="18"/>
    <cellStyle name="Финансовый 9" xfId="13"/>
  </cellStyles>
  <dxfs count="2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CC"/>
      <color rgb="FFFF99CC"/>
      <color rgb="FFFF3399"/>
      <color rgb="FFCC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1.%20&#1055;&#1051;&#1040;&#1053;%20&#1047;&#1040;&#1050;&#1059;&#1055;&#1054;&#1050;\&#1043;&#1055;&#1047;%20&#1058;&#1056;&#1059;%20&#1040;&#1054;%20&#1069;&#1052;&#1043;%20&#1085;&#1072;%202020%20&#1075;&#1086;&#1076;.%20c%209%20&#1080;&#1079;&#1084;&#1077;&#1085;&#1077;&#1085;&#1080;&#1103;&#1084;&#1080;%20&#1080;%20&#1076;&#1086;&#1087;&#1086;&#1083;&#1085;&#1077;&#1085;&#1080;&#1103;&#1084;&#1080;%20&#1086;&#1090;%2005.03.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77;&#1088;&#1077;&#1095;&#1077;&#1085;&#1100;%20&#1055;&#1047;%20&#1058;&#1056;&#1059;%20&#1040;&#1054;%20&#1069;&#1052;&#1043;%20&#1085;&#1072;%202020%20&#1075;&#1086;&#10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T.Anoshkina\Documents\&#1088;&#1072;&#1073;&#1086;&#1095;&#1072;&#1103;%20&#1087;&#1088;&#1086;&#1075;&#1088;&#1072;&#1084;&#1084;&#1072;\2018\&#1087;&#1083;&#1072;&#1085;%20&#1079;&#1072;&#1082;&#1091;&#1087;&#1086;&#1082;\2%20&#1076;&#1086;&#1087;&#1086;&#1083;&#1085;&#1077;&#1085;&#1080;&#1077;%20&#1080;%20&#1080;&#1079;&#1084;&#1077;&#1085;&#1077;&#1085;&#1080;&#1103;%20&#1055;&#1047;%20&#1087;&#1086;%20&#1089;&#1088;&#1086;&#1082;&#1091;%20&#1079;&#1072;&#1082;&#1091;&#1087;&#1086;&#1082;%20&#1058;&#1056;&#1059;%20&#1040;&#1054;%20&#1069;&#1052;&#1043;%20&#1085;&#1072;%202018&#1075;.%2005.01.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Berdiyeva/AppData/Local/Microsoft/Windows/INetCache/Content.Outlook/66TIIXGF/&#1044;&#1043;&#1056;%20&#1086;&#1090;%2006.03.2020%20&#1074;%20&#1089;&#1072;&#1087;&#1077;%20&#1077;&#1089;&#1090;&#1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47;%20&#1058;&#1056;&#1059;%20&#1040;&#1054;%20&#1069;&#1052;&#1043;%20&#1085;&#1072;%202018%20&#1075;&#1086;&#1076;%20&#1089;%20%2037%20&#1080;&#1079;&#1084;&#1077;&#1085;&#1077;&#1085;&#1080;&#1103;&#1084;&#1080;%20&#1080;%20&#1076;&#1086;&#1087;&#1086;&#1083;&#1085;&#1077;&#1085;&#1080;&#1103;&#1084;&#108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Berdiyeva/Desktop/&#1055;&#1083;&#1072;&#1085;&#1080;&#1088;&#1086;&#1074;&#1072;&#1085;&#1080;&#1077;%202020/17%20&#1080;&#1079;&#1084;/adjustment_template_annual%2017%20&#1090;&#1086;&#1074;&#1072;&#1088;&#109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20"/>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5108 Один баллон</v>
          </cell>
        </row>
        <row r="30">
          <cell r="B30" t="str">
            <v>5111 Одна пачка</v>
          </cell>
        </row>
        <row r="31">
          <cell r="B31" t="str">
            <v>616 Бобина</v>
          </cell>
        </row>
        <row r="32">
          <cell r="B32" t="str">
            <v>625 Лист</v>
          </cell>
        </row>
        <row r="33">
          <cell r="B33" t="str">
            <v>639 Доза</v>
          </cell>
        </row>
        <row r="34">
          <cell r="B34" t="str">
            <v>704 Набор</v>
          </cell>
        </row>
        <row r="35">
          <cell r="B35" t="str">
            <v>715 Пара</v>
          </cell>
        </row>
        <row r="36">
          <cell r="B36" t="str">
            <v>736 Рулон</v>
          </cell>
        </row>
        <row r="37">
          <cell r="B37" t="str">
            <v>778 Упаковка</v>
          </cell>
        </row>
        <row r="38">
          <cell r="B38" t="str">
            <v>783 Тысяча упаковок</v>
          </cell>
        </row>
        <row r="39">
          <cell r="B39" t="str">
            <v>796 Штука</v>
          </cell>
        </row>
        <row r="40">
          <cell r="B40" t="str">
            <v>797 Сто штук</v>
          </cell>
        </row>
        <row r="41">
          <cell r="B41" t="str">
            <v>798 Тысяча штук</v>
          </cell>
        </row>
        <row r="42">
          <cell r="B42" t="str">
            <v>799 Миллион штук</v>
          </cell>
        </row>
        <row r="43">
          <cell r="B43" t="str">
            <v>812 Ящик</v>
          </cell>
        </row>
        <row r="44">
          <cell r="B44" t="str">
            <v>836 Голова</v>
          </cell>
        </row>
        <row r="45">
          <cell r="B45" t="str">
            <v>839 Комплект</v>
          </cell>
        </row>
        <row r="46">
          <cell r="B46" t="str">
            <v>840 Секция</v>
          </cell>
        </row>
      </sheetData>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row r="3">
          <cell r="A3" t="str">
            <v>ОВХ</v>
          </cell>
        </row>
        <row r="4">
          <cell r="A4" t="str">
            <v>ОИН</v>
          </cell>
        </row>
        <row r="5">
          <cell r="A5" t="str">
            <v>ТПХ</v>
          </cell>
        </row>
      </sheetData>
      <sheetData sheetId="6"/>
      <sheetData sheetId="7"/>
      <sheetData sheetId="8">
        <row r="2">
          <cell r="B2" t="str">
            <v>Календарные</v>
          </cell>
        </row>
        <row r="3">
          <cell r="B3" t="str">
            <v>Рабочие</v>
          </cell>
        </row>
      </sheetData>
      <sheetData sheetId="9"/>
      <sheetData sheetId="10"/>
      <sheetData sheetId="11">
        <row r="3">
          <cell r="B3" t="str">
            <v>С НДС</v>
          </cell>
        </row>
        <row r="4">
          <cell r="B4" t="str">
            <v>Без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sheetData>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sheetData sheetId="5">
        <row r="3">
          <cell r="A3" t="str">
            <v>ОВХ</v>
          </cell>
        </row>
        <row r="4">
          <cell r="A4" t="str">
            <v>ОИН</v>
          </cell>
        </row>
        <row r="5">
          <cell r="A5" t="str">
            <v>ТПХ</v>
          </cell>
        </row>
      </sheetData>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sheetData>
      <sheetData sheetId="9"/>
      <sheetData sheetId="10"/>
      <sheetData sheetId="11">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sheetData>
      <sheetData sheetId="2"/>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sheetData sheetId="6"/>
      <sheetData sheetId="7"/>
      <sheetData sheetId="8"/>
      <sheetData sheetId="9"/>
      <sheetData sheetId="10"/>
      <sheetData sheetId="11">
        <row r="3">
          <cell r="B3" t="str">
            <v>С НДС</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03.2020"/>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8"/>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ment_template_annual 17 т"/>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1">
          <cell r="A1" t="str">
            <v>добавить</v>
          </cell>
        </row>
        <row r="2">
          <cell r="A2" t="str">
            <v>изменить</v>
          </cell>
        </row>
        <row r="3">
          <cell r="A3" t="str">
            <v>исключить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L85"/>
  <sheetViews>
    <sheetView tabSelected="1" zoomScale="70" zoomScaleNormal="70" workbookViewId="0">
      <pane ySplit="7" topLeftCell="A59" activePane="bottomLeft" state="frozen"/>
      <selection pane="bottomLeft" activeCell="C67" sqref="C67:C69"/>
    </sheetView>
  </sheetViews>
  <sheetFormatPr defaultRowHeight="12.95" customHeight="1" outlineLevelRow="1" x14ac:dyDescent="0.25"/>
  <cols>
    <col min="1" max="1" width="11.28515625" style="25" customWidth="1"/>
    <col min="2" max="2" width="10.42578125" style="25" customWidth="1"/>
    <col min="3" max="3" width="13" style="25" customWidth="1"/>
    <col min="4" max="4" width="9.140625" style="25"/>
    <col min="5" max="5" width="9.42578125" style="25" customWidth="1"/>
    <col min="6" max="6" width="7.42578125" style="25" customWidth="1"/>
    <col min="7" max="7" width="18.42578125" style="25" customWidth="1"/>
    <col min="8" max="8" width="26.5703125" style="25" customWidth="1"/>
    <col min="9" max="9" width="32.5703125" style="25" customWidth="1"/>
    <col min="10" max="10" width="8.28515625" style="25" customWidth="1"/>
    <col min="11" max="11" width="9.28515625" style="25" customWidth="1"/>
    <col min="12" max="12" width="6.28515625" style="25" customWidth="1"/>
    <col min="13" max="13" width="5.28515625" style="25" customWidth="1"/>
    <col min="14" max="14" width="10.7109375" style="25" customWidth="1"/>
    <col min="15" max="15" width="31.28515625" style="25" customWidth="1"/>
    <col min="16" max="16" width="8.7109375" style="25" customWidth="1"/>
    <col min="17" max="17" width="3.85546875" style="25" customWidth="1"/>
    <col min="18" max="18" width="10.7109375" style="25" customWidth="1"/>
    <col min="19" max="19" width="43.140625" style="25" customWidth="1"/>
    <col min="20" max="20" width="7.42578125" style="25" customWidth="1"/>
    <col min="21" max="21" width="4.42578125" style="25" customWidth="1"/>
    <col min="22" max="22" width="8.85546875" style="25" customWidth="1"/>
    <col min="23" max="23" width="7.85546875" style="25" customWidth="1"/>
    <col min="24" max="25" width="8.85546875" style="25" customWidth="1"/>
    <col min="26" max="26" width="6.5703125" style="25" customWidth="1"/>
    <col min="27" max="27" width="4.85546875" style="25" customWidth="1"/>
    <col min="28" max="28" width="4.28515625" style="25" customWidth="1"/>
    <col min="29" max="29" width="18.42578125" style="25" customWidth="1"/>
    <col min="30" max="30" width="9.140625" style="25" customWidth="1"/>
    <col min="31" max="31" width="14.28515625" style="70" customWidth="1"/>
    <col min="32" max="32" width="17.5703125" style="143" customWidth="1"/>
    <col min="33" max="33" width="17.7109375" style="143" customWidth="1"/>
    <col min="34" max="34" width="21.140625" style="143" customWidth="1"/>
    <col min="35" max="35" width="7.140625" style="70" customWidth="1"/>
    <col min="36" max="36" width="15.42578125" style="143" customWidth="1"/>
    <col min="37" max="37" width="16.7109375" style="143" customWidth="1"/>
    <col min="38" max="38" width="18.140625" style="25" customWidth="1"/>
    <col min="39" max="39" width="4" style="25" customWidth="1"/>
    <col min="40" max="40" width="120.5703125" style="25" customWidth="1"/>
    <col min="41" max="41" width="2.140625" style="25" customWidth="1"/>
    <col min="42" max="42" width="15.28515625" style="25" customWidth="1"/>
    <col min="43" max="43" width="14.28515625" style="25" customWidth="1"/>
    <col min="44" max="44" width="1.28515625" style="25" customWidth="1"/>
    <col min="45" max="49" width="2.140625" style="25" customWidth="1"/>
    <col min="50" max="50" width="15.140625" style="25" customWidth="1"/>
    <col min="51" max="51" width="88.5703125" style="25" customWidth="1"/>
    <col min="52" max="52" width="52.5703125" style="16" customWidth="1"/>
    <col min="53" max="16384" width="9.140625" style="16"/>
  </cols>
  <sheetData>
    <row r="1" spans="1:51" ht="12.95" customHeight="1"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54"/>
      <c r="AF1" s="136"/>
      <c r="AG1" s="136"/>
      <c r="AH1" s="137" t="s">
        <v>0</v>
      </c>
      <c r="AI1" s="54"/>
      <c r="AJ1" s="136"/>
      <c r="AK1" s="136"/>
      <c r="AL1" s="13"/>
      <c r="AM1" s="3"/>
      <c r="AN1" s="3"/>
      <c r="AO1" s="3"/>
      <c r="AP1" s="3"/>
      <c r="AQ1" s="3"/>
      <c r="AR1" s="3"/>
      <c r="AS1" s="3"/>
      <c r="AT1" s="3"/>
      <c r="AU1" s="3"/>
      <c r="AV1" s="3"/>
      <c r="AW1" s="3"/>
      <c r="AX1" s="14"/>
      <c r="AY1" s="15"/>
    </row>
    <row r="2" spans="1:51" ht="12.95" customHeight="1" x14ac:dyDescent="0.25">
      <c r="A2" s="3"/>
      <c r="B2" s="3"/>
      <c r="C2" s="3"/>
      <c r="D2" s="3"/>
      <c r="E2" s="3"/>
      <c r="F2" s="4" t="s">
        <v>118</v>
      </c>
      <c r="G2" s="4"/>
      <c r="H2" s="4"/>
      <c r="I2" s="4"/>
      <c r="J2" s="4"/>
      <c r="K2" s="4"/>
      <c r="L2" s="4"/>
      <c r="M2" s="4"/>
      <c r="N2" s="4"/>
      <c r="O2" s="4"/>
      <c r="P2" s="4"/>
      <c r="Q2" s="4"/>
      <c r="R2" s="4"/>
      <c r="S2" s="4"/>
      <c r="T2" s="4"/>
      <c r="U2" s="4"/>
      <c r="V2" s="4"/>
      <c r="W2" s="4"/>
      <c r="X2" s="4"/>
      <c r="Y2" s="4"/>
      <c r="Z2" s="4"/>
      <c r="AA2" s="4"/>
      <c r="AB2" s="4"/>
      <c r="AC2" s="4"/>
      <c r="AD2" s="4"/>
      <c r="AE2" s="55"/>
      <c r="AF2" s="137"/>
      <c r="AG2" s="137"/>
      <c r="AH2" s="137" t="s">
        <v>109</v>
      </c>
      <c r="AI2" s="55"/>
      <c r="AJ2" s="137"/>
      <c r="AK2" s="137"/>
      <c r="AL2" s="4"/>
      <c r="AM2" s="3"/>
      <c r="AN2" s="3"/>
      <c r="AO2" s="3"/>
      <c r="AP2" s="3"/>
      <c r="AQ2" s="3"/>
      <c r="AR2" s="3"/>
      <c r="AS2" s="3"/>
      <c r="AT2" s="3"/>
      <c r="AU2" s="3"/>
      <c r="AV2" s="3"/>
      <c r="AW2" s="3"/>
      <c r="AX2" s="3"/>
      <c r="AY2" s="15"/>
    </row>
    <row r="3" spans="1:51" ht="12.95" customHeight="1" x14ac:dyDescent="0.2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54"/>
      <c r="AF3" s="136"/>
      <c r="AG3" s="136"/>
      <c r="AH3" s="136"/>
      <c r="AI3" s="54"/>
      <c r="AJ3" s="136"/>
      <c r="AK3" s="136"/>
      <c r="AL3" s="13"/>
      <c r="AM3" s="3"/>
      <c r="AN3" s="3"/>
      <c r="AO3" s="3"/>
      <c r="AP3" s="3"/>
      <c r="AQ3" s="3"/>
      <c r="AR3" s="3"/>
      <c r="AS3" s="3"/>
      <c r="AT3" s="3"/>
      <c r="AU3" s="3"/>
      <c r="AV3" s="3"/>
      <c r="AW3" s="3"/>
      <c r="AX3" s="3"/>
      <c r="AY3" s="15"/>
    </row>
    <row r="4" spans="1:51" ht="12.95" customHeight="1" x14ac:dyDescent="0.25">
      <c r="A4" s="5" t="s">
        <v>1</v>
      </c>
      <c r="B4" s="5" t="s">
        <v>108</v>
      </c>
      <c r="C4" s="5" t="s">
        <v>2</v>
      </c>
      <c r="D4" s="5" t="s">
        <v>3</v>
      </c>
      <c r="E4" s="5" t="s">
        <v>4</v>
      </c>
      <c r="F4" s="5" t="s">
        <v>5</v>
      </c>
      <c r="G4" s="5" t="s">
        <v>6</v>
      </c>
      <c r="H4" s="5" t="s">
        <v>7</v>
      </c>
      <c r="I4" s="5" t="s">
        <v>8</v>
      </c>
      <c r="J4" s="5" t="s">
        <v>9</v>
      </c>
      <c r="K4" s="5" t="s">
        <v>10</v>
      </c>
      <c r="L4" s="5" t="s">
        <v>11</v>
      </c>
      <c r="M4" s="5" t="s">
        <v>12</v>
      </c>
      <c r="N4" s="5" t="s">
        <v>13</v>
      </c>
      <c r="O4" s="5" t="s">
        <v>14</v>
      </c>
      <c r="P4" s="5" t="s">
        <v>15</v>
      </c>
      <c r="Q4" s="5" t="s">
        <v>16</v>
      </c>
      <c r="R4" s="5" t="s">
        <v>17</v>
      </c>
      <c r="S4" s="5" t="s">
        <v>18</v>
      </c>
      <c r="T4" s="5" t="s">
        <v>19</v>
      </c>
      <c r="U4" s="5" t="s">
        <v>20</v>
      </c>
      <c r="V4" s="5"/>
      <c r="W4" s="5"/>
      <c r="X4" s="5"/>
      <c r="Y4" s="5"/>
      <c r="Z4" s="5" t="s">
        <v>21</v>
      </c>
      <c r="AA4" s="5"/>
      <c r="AB4" s="5"/>
      <c r="AC4" s="5" t="s">
        <v>22</v>
      </c>
      <c r="AD4" s="5" t="s">
        <v>23</v>
      </c>
      <c r="AE4" s="56" t="s">
        <v>24</v>
      </c>
      <c r="AF4" s="63"/>
      <c r="AG4" s="63"/>
      <c r="AH4" s="63"/>
      <c r="AI4" s="56" t="s">
        <v>25</v>
      </c>
      <c r="AJ4" s="63"/>
      <c r="AK4" s="63"/>
      <c r="AL4" s="6" t="s">
        <v>26</v>
      </c>
      <c r="AM4" s="5" t="s">
        <v>27</v>
      </c>
      <c r="AN4" s="5"/>
      <c r="AO4" s="5" t="s">
        <v>28</v>
      </c>
      <c r="AP4" s="5"/>
      <c r="AQ4" s="5"/>
      <c r="AR4" s="5"/>
      <c r="AS4" s="5"/>
      <c r="AT4" s="5"/>
      <c r="AU4" s="5"/>
      <c r="AV4" s="5"/>
      <c r="AW4" s="5"/>
      <c r="AX4" s="5" t="s">
        <v>29</v>
      </c>
      <c r="AY4" s="17" t="s">
        <v>132</v>
      </c>
    </row>
    <row r="5" spans="1:51" ht="12.95" customHeight="1" x14ac:dyDescent="0.25">
      <c r="A5" s="5"/>
      <c r="B5" s="5"/>
      <c r="C5" s="5"/>
      <c r="D5" s="5"/>
      <c r="E5" s="5"/>
      <c r="F5" s="5"/>
      <c r="G5" s="5"/>
      <c r="H5" s="5"/>
      <c r="I5" s="5"/>
      <c r="J5" s="5"/>
      <c r="K5" s="5"/>
      <c r="L5" s="5"/>
      <c r="M5" s="5"/>
      <c r="N5" s="5"/>
      <c r="O5" s="5"/>
      <c r="P5" s="5"/>
      <c r="Q5" s="5"/>
      <c r="R5" s="5"/>
      <c r="S5" s="5"/>
      <c r="T5" s="5"/>
      <c r="U5" s="5" t="s">
        <v>30</v>
      </c>
      <c r="V5" s="5"/>
      <c r="W5" s="5" t="s">
        <v>31</v>
      </c>
      <c r="X5" s="5" t="s">
        <v>32</v>
      </c>
      <c r="Y5" s="5"/>
      <c r="Z5" s="5"/>
      <c r="AA5" s="5"/>
      <c r="AB5" s="5"/>
      <c r="AC5" s="5"/>
      <c r="AD5" s="5"/>
      <c r="AE5" s="56" t="s">
        <v>33</v>
      </c>
      <c r="AF5" s="63" t="s">
        <v>34</v>
      </c>
      <c r="AG5" s="63" t="s">
        <v>35</v>
      </c>
      <c r="AH5" s="63" t="s">
        <v>36</v>
      </c>
      <c r="AI5" s="56" t="s">
        <v>33</v>
      </c>
      <c r="AJ5" s="63" t="s">
        <v>35</v>
      </c>
      <c r="AK5" s="63" t="s">
        <v>36</v>
      </c>
      <c r="AL5" s="6"/>
      <c r="AM5" s="5" t="s">
        <v>37</v>
      </c>
      <c r="AN5" s="5" t="s">
        <v>38</v>
      </c>
      <c r="AO5" s="5" t="s">
        <v>39</v>
      </c>
      <c r="AP5" s="5"/>
      <c r="AQ5" s="5"/>
      <c r="AR5" s="5" t="s">
        <v>40</v>
      </c>
      <c r="AS5" s="5"/>
      <c r="AT5" s="5"/>
      <c r="AU5" s="5" t="s">
        <v>41</v>
      </c>
      <c r="AV5" s="5"/>
      <c r="AW5" s="5"/>
      <c r="AX5" s="5"/>
      <c r="AY5" s="18"/>
    </row>
    <row r="6" spans="1:51" ht="12.95" customHeight="1" x14ac:dyDescent="0.25">
      <c r="A6" s="5"/>
      <c r="B6" s="5"/>
      <c r="C6" s="5"/>
      <c r="D6" s="5"/>
      <c r="E6" s="5"/>
      <c r="F6" s="5"/>
      <c r="G6" s="5"/>
      <c r="H6" s="5"/>
      <c r="I6" s="5"/>
      <c r="J6" s="5"/>
      <c r="K6" s="5"/>
      <c r="L6" s="5"/>
      <c r="M6" s="5"/>
      <c r="N6" s="5"/>
      <c r="O6" s="5"/>
      <c r="P6" s="5"/>
      <c r="Q6" s="5"/>
      <c r="R6" s="5"/>
      <c r="S6" s="5"/>
      <c r="T6" s="5"/>
      <c r="U6" s="5" t="s">
        <v>42</v>
      </c>
      <c r="V6" s="5" t="s">
        <v>43</v>
      </c>
      <c r="W6" s="5" t="s">
        <v>44</v>
      </c>
      <c r="X6" s="5" t="s">
        <v>45</v>
      </c>
      <c r="Y6" s="5" t="s">
        <v>44</v>
      </c>
      <c r="Z6" s="5" t="s">
        <v>46</v>
      </c>
      <c r="AA6" s="5" t="s">
        <v>47</v>
      </c>
      <c r="AB6" s="5" t="s">
        <v>48</v>
      </c>
      <c r="AC6" s="5"/>
      <c r="AD6" s="5"/>
      <c r="AE6" s="56"/>
      <c r="AF6" s="63"/>
      <c r="AG6" s="63"/>
      <c r="AH6" s="63"/>
      <c r="AI6" s="56"/>
      <c r="AJ6" s="63"/>
      <c r="AK6" s="63"/>
      <c r="AL6" s="6"/>
      <c r="AM6" s="5"/>
      <c r="AN6" s="5"/>
      <c r="AO6" s="5" t="s">
        <v>49</v>
      </c>
      <c r="AP6" s="5" t="s">
        <v>50</v>
      </c>
      <c r="AQ6" s="5" t="s">
        <v>51</v>
      </c>
      <c r="AR6" s="5" t="s">
        <v>49</v>
      </c>
      <c r="AS6" s="5" t="s">
        <v>50</v>
      </c>
      <c r="AT6" s="5" t="s">
        <v>51</v>
      </c>
      <c r="AU6" s="5" t="s">
        <v>49</v>
      </c>
      <c r="AV6" s="5" t="s">
        <v>50</v>
      </c>
      <c r="AW6" s="5" t="s">
        <v>51</v>
      </c>
      <c r="AX6" s="5"/>
      <c r="AY6" s="19"/>
    </row>
    <row r="7" spans="1:51" ht="12.95" customHeight="1" x14ac:dyDescent="0.25">
      <c r="A7" s="5"/>
      <c r="B7" s="5"/>
      <c r="C7" s="5"/>
      <c r="D7" s="5"/>
      <c r="E7" s="5"/>
      <c r="F7" s="5" t="s">
        <v>52</v>
      </c>
      <c r="G7" s="5" t="s">
        <v>53</v>
      </c>
      <c r="H7" s="5" t="s">
        <v>54</v>
      </c>
      <c r="I7" s="5" t="s">
        <v>55</v>
      </c>
      <c r="J7" s="5" t="s">
        <v>56</v>
      </c>
      <c r="K7" s="5" t="s">
        <v>57</v>
      </c>
      <c r="L7" s="5" t="s">
        <v>58</v>
      </c>
      <c r="M7" s="5" t="s">
        <v>59</v>
      </c>
      <c r="N7" s="5" t="s">
        <v>60</v>
      </c>
      <c r="O7" s="5" t="s">
        <v>61</v>
      </c>
      <c r="P7" s="5" t="s">
        <v>62</v>
      </c>
      <c r="Q7" s="5" t="s">
        <v>63</v>
      </c>
      <c r="R7" s="5" t="s">
        <v>64</v>
      </c>
      <c r="S7" s="5" t="s">
        <v>65</v>
      </c>
      <c r="T7" s="5" t="s">
        <v>66</v>
      </c>
      <c r="U7" s="5" t="s">
        <v>67</v>
      </c>
      <c r="V7" s="5" t="s">
        <v>68</v>
      </c>
      <c r="W7" s="5" t="s">
        <v>69</v>
      </c>
      <c r="X7" s="5" t="s">
        <v>70</v>
      </c>
      <c r="Y7" s="5" t="s">
        <v>71</v>
      </c>
      <c r="Z7" s="5" t="s">
        <v>72</v>
      </c>
      <c r="AA7" s="5" t="s">
        <v>73</v>
      </c>
      <c r="AB7" s="5" t="s">
        <v>74</v>
      </c>
      <c r="AC7" s="5" t="s">
        <v>75</v>
      </c>
      <c r="AD7" s="5" t="s">
        <v>76</v>
      </c>
      <c r="AE7" s="56" t="s">
        <v>77</v>
      </c>
      <c r="AF7" s="63" t="s">
        <v>78</v>
      </c>
      <c r="AG7" s="63" t="s">
        <v>79</v>
      </c>
      <c r="AH7" s="63" t="s">
        <v>80</v>
      </c>
      <c r="AI7" s="56" t="s">
        <v>81</v>
      </c>
      <c r="AJ7" s="63" t="s">
        <v>82</v>
      </c>
      <c r="AK7" s="63" t="s">
        <v>83</v>
      </c>
      <c r="AL7" s="6" t="s">
        <v>84</v>
      </c>
      <c r="AM7" s="5" t="s">
        <v>85</v>
      </c>
      <c r="AN7" s="5" t="s">
        <v>86</v>
      </c>
      <c r="AO7" s="5" t="s">
        <v>87</v>
      </c>
      <c r="AP7" s="5" t="s">
        <v>88</v>
      </c>
      <c r="AQ7" s="5" t="s">
        <v>89</v>
      </c>
      <c r="AR7" s="5" t="s">
        <v>90</v>
      </c>
      <c r="AS7" s="5" t="s">
        <v>91</v>
      </c>
      <c r="AT7" s="5" t="s">
        <v>92</v>
      </c>
      <c r="AU7" s="5" t="s">
        <v>93</v>
      </c>
      <c r="AV7" s="5" t="s">
        <v>94</v>
      </c>
      <c r="AW7" s="5" t="s">
        <v>95</v>
      </c>
      <c r="AX7" s="5" t="s">
        <v>96</v>
      </c>
      <c r="AY7" s="90"/>
    </row>
    <row r="8" spans="1:51" s="15" customFormat="1" ht="12.95" customHeight="1" outlineLevel="1" x14ac:dyDescent="0.25">
      <c r="A8" s="7"/>
      <c r="B8" s="7"/>
      <c r="C8" s="7"/>
      <c r="D8" s="7"/>
      <c r="E8" s="8"/>
      <c r="F8" s="5" t="s">
        <v>97</v>
      </c>
      <c r="G8" s="7"/>
      <c r="H8" s="7"/>
      <c r="I8" s="7"/>
      <c r="J8" s="7"/>
      <c r="K8" s="7"/>
      <c r="L8" s="8"/>
      <c r="M8" s="7"/>
      <c r="N8" s="7"/>
      <c r="O8" s="9"/>
      <c r="P8" s="8"/>
      <c r="Q8" s="8"/>
      <c r="R8" s="7"/>
      <c r="S8" s="9"/>
      <c r="T8" s="8"/>
      <c r="U8" s="8"/>
      <c r="V8" s="8"/>
      <c r="W8" s="8"/>
      <c r="X8" s="8"/>
      <c r="Y8" s="8"/>
      <c r="Z8" s="57"/>
      <c r="AA8" s="8"/>
      <c r="AB8" s="57"/>
      <c r="AC8" s="8"/>
      <c r="AD8" s="8"/>
      <c r="AE8" s="58"/>
      <c r="AF8" s="64"/>
      <c r="AG8" s="64"/>
      <c r="AH8" s="64"/>
      <c r="AI8" s="58"/>
      <c r="AJ8" s="64"/>
      <c r="AK8" s="64"/>
      <c r="AL8" s="10"/>
      <c r="AM8" s="11"/>
      <c r="AN8" s="11"/>
      <c r="AO8" s="8"/>
      <c r="AP8" s="8"/>
      <c r="AQ8" s="8"/>
      <c r="AR8" s="8"/>
      <c r="AS8" s="8"/>
      <c r="AT8" s="8"/>
      <c r="AU8" s="8"/>
      <c r="AV8" s="8"/>
      <c r="AW8" s="8"/>
      <c r="AX8" s="27"/>
      <c r="AY8" s="18"/>
    </row>
    <row r="9" spans="1:51" s="15" customFormat="1" ht="12.95" customHeight="1" outlineLevel="1" x14ac:dyDescent="0.25">
      <c r="A9" s="7"/>
      <c r="B9" s="7"/>
      <c r="C9" s="7"/>
      <c r="D9" s="7"/>
      <c r="E9" s="8"/>
      <c r="F9" s="5" t="s">
        <v>98</v>
      </c>
      <c r="G9" s="7"/>
      <c r="H9" s="7"/>
      <c r="I9" s="7"/>
      <c r="J9" s="7"/>
      <c r="K9" s="7"/>
      <c r="L9" s="8"/>
      <c r="M9" s="7"/>
      <c r="N9" s="7"/>
      <c r="O9" s="9"/>
      <c r="P9" s="8"/>
      <c r="Q9" s="8"/>
      <c r="R9" s="7"/>
      <c r="S9" s="9"/>
      <c r="T9" s="8"/>
      <c r="U9" s="8"/>
      <c r="V9" s="8"/>
      <c r="W9" s="8"/>
      <c r="X9" s="8"/>
      <c r="Y9" s="8"/>
      <c r="Z9" s="57"/>
      <c r="AA9" s="8"/>
      <c r="AB9" s="57"/>
      <c r="AC9" s="8"/>
      <c r="AD9" s="8"/>
      <c r="AE9" s="58"/>
      <c r="AF9" s="64"/>
      <c r="AG9" s="64"/>
      <c r="AH9" s="64"/>
      <c r="AI9" s="58"/>
      <c r="AJ9" s="64"/>
      <c r="AK9" s="64"/>
      <c r="AL9" s="10"/>
      <c r="AM9" s="11"/>
      <c r="AN9" s="11"/>
      <c r="AO9" s="8"/>
      <c r="AP9" s="8"/>
      <c r="AQ9" s="8"/>
      <c r="AR9" s="8"/>
      <c r="AS9" s="8"/>
      <c r="AT9" s="8"/>
      <c r="AU9" s="8"/>
      <c r="AV9" s="8"/>
      <c r="AW9" s="8"/>
      <c r="AX9" s="27"/>
      <c r="AY9" s="18"/>
    </row>
    <row r="10" spans="1:51" s="15" customFormat="1" ht="12.95" customHeight="1" outlineLevel="1" x14ac:dyDescent="0.25">
      <c r="A10" s="7"/>
      <c r="B10" s="7"/>
      <c r="C10" s="7"/>
      <c r="D10" s="7"/>
      <c r="E10" s="8"/>
      <c r="F10" s="5" t="s">
        <v>99</v>
      </c>
      <c r="G10" s="7"/>
      <c r="H10" s="7"/>
      <c r="I10" s="7"/>
      <c r="J10" s="7"/>
      <c r="K10" s="7"/>
      <c r="L10" s="8"/>
      <c r="M10" s="7"/>
      <c r="N10" s="7"/>
      <c r="O10" s="9"/>
      <c r="P10" s="8"/>
      <c r="Q10" s="8"/>
      <c r="R10" s="7"/>
      <c r="S10" s="9"/>
      <c r="T10" s="8"/>
      <c r="U10" s="8"/>
      <c r="V10" s="8"/>
      <c r="W10" s="8"/>
      <c r="X10" s="8"/>
      <c r="Y10" s="8"/>
      <c r="Z10" s="57"/>
      <c r="AA10" s="8"/>
      <c r="AB10" s="57"/>
      <c r="AC10" s="8"/>
      <c r="AD10" s="8"/>
      <c r="AE10" s="56"/>
      <c r="AF10" s="63"/>
      <c r="AG10" s="63"/>
      <c r="AH10" s="63"/>
      <c r="AI10" s="12"/>
      <c r="AJ10" s="63"/>
      <c r="AK10" s="63"/>
      <c r="AL10" s="11"/>
      <c r="AM10" s="11"/>
      <c r="AN10" s="11"/>
      <c r="AO10" s="8"/>
      <c r="AP10" s="8"/>
      <c r="AQ10" s="8"/>
      <c r="AR10" s="8"/>
      <c r="AS10" s="8"/>
      <c r="AT10" s="8"/>
      <c r="AU10" s="8"/>
      <c r="AV10" s="8"/>
      <c r="AW10" s="8"/>
      <c r="AX10" s="27"/>
      <c r="AY10" s="18"/>
    </row>
    <row r="11" spans="1:51" s="15" customFormat="1" ht="12.95" customHeight="1" outlineLevel="1" x14ac:dyDescent="0.25">
      <c r="A11" s="7"/>
      <c r="B11" s="7"/>
      <c r="C11" s="7"/>
      <c r="D11" s="7"/>
      <c r="E11" s="8"/>
      <c r="F11" s="5" t="s">
        <v>100</v>
      </c>
      <c r="G11" s="7"/>
      <c r="H11" s="7"/>
      <c r="I11" s="7"/>
      <c r="J11" s="7"/>
      <c r="K11" s="7"/>
      <c r="L11" s="8"/>
      <c r="M11" s="7"/>
      <c r="N11" s="7"/>
      <c r="O11" s="9"/>
      <c r="P11" s="8"/>
      <c r="Q11" s="8"/>
      <c r="R11" s="7"/>
      <c r="S11" s="9"/>
      <c r="T11" s="8"/>
      <c r="U11" s="8"/>
      <c r="V11" s="8"/>
      <c r="W11" s="8"/>
      <c r="X11" s="8"/>
      <c r="Y11" s="8"/>
      <c r="Z11" s="57"/>
      <c r="AA11" s="8"/>
      <c r="AB11" s="57"/>
      <c r="AC11" s="8"/>
      <c r="AD11" s="8"/>
      <c r="AE11" s="58"/>
      <c r="AF11" s="64"/>
      <c r="AG11" s="64"/>
      <c r="AH11" s="63"/>
      <c r="AI11" s="58"/>
      <c r="AJ11" s="63"/>
      <c r="AK11" s="63"/>
      <c r="AL11" s="11"/>
      <c r="AM11" s="11"/>
      <c r="AN11" s="11"/>
      <c r="AO11" s="8"/>
      <c r="AP11" s="8"/>
      <c r="AQ11" s="8"/>
      <c r="AR11" s="8"/>
      <c r="AS11" s="8"/>
      <c r="AT11" s="8"/>
      <c r="AU11" s="8"/>
      <c r="AV11" s="8"/>
      <c r="AW11" s="8"/>
      <c r="AX11" s="27"/>
      <c r="AY11" s="18"/>
    </row>
    <row r="12" spans="1:51" s="15" customFormat="1" ht="12.95" customHeight="1" outlineLevel="1" x14ac:dyDescent="0.2">
      <c r="A12" s="98" t="s">
        <v>317</v>
      </c>
      <c r="B12" s="98" t="s">
        <v>355</v>
      </c>
      <c r="C12" s="98" t="s">
        <v>356</v>
      </c>
      <c r="D12" s="82" t="s">
        <v>357</v>
      </c>
      <c r="E12" s="98" t="s">
        <v>368</v>
      </c>
      <c r="F12" s="98"/>
      <c r="G12" s="98" t="s">
        <v>358</v>
      </c>
      <c r="H12" s="98" t="s">
        <v>359</v>
      </c>
      <c r="I12" s="98" t="s">
        <v>360</v>
      </c>
      <c r="J12" s="98" t="s">
        <v>177</v>
      </c>
      <c r="K12" s="98" t="s">
        <v>361</v>
      </c>
      <c r="L12" s="98"/>
      <c r="M12" s="98" t="s">
        <v>208</v>
      </c>
      <c r="N12" s="98" t="s">
        <v>185</v>
      </c>
      <c r="O12" s="98" t="s">
        <v>362</v>
      </c>
      <c r="P12" s="88" t="s">
        <v>115</v>
      </c>
      <c r="Q12" s="98" t="s">
        <v>110</v>
      </c>
      <c r="R12" s="98" t="s">
        <v>185</v>
      </c>
      <c r="S12" s="98" t="s">
        <v>363</v>
      </c>
      <c r="T12" s="98" t="s">
        <v>364</v>
      </c>
      <c r="U12" s="98">
        <v>60</v>
      </c>
      <c r="V12" s="98" t="s">
        <v>365</v>
      </c>
      <c r="W12" s="98"/>
      <c r="X12" s="98"/>
      <c r="Y12" s="98"/>
      <c r="Z12" s="98">
        <v>30</v>
      </c>
      <c r="AA12" s="98">
        <v>0</v>
      </c>
      <c r="AB12" s="98">
        <v>70</v>
      </c>
      <c r="AC12" s="98" t="s">
        <v>366</v>
      </c>
      <c r="AD12" s="98" t="s">
        <v>111</v>
      </c>
      <c r="AE12" s="98">
        <v>1</v>
      </c>
      <c r="AF12" s="119">
        <v>44000000</v>
      </c>
      <c r="AG12" s="119">
        <f>AE12*AF12</f>
        <v>44000000</v>
      </c>
      <c r="AH12" s="119">
        <f>AG12*1.12</f>
        <v>49280000.000000007</v>
      </c>
      <c r="AI12" s="98"/>
      <c r="AJ12" s="119"/>
      <c r="AK12" s="119"/>
      <c r="AL12" s="98" t="s">
        <v>112</v>
      </c>
      <c r="AM12" s="98"/>
      <c r="AN12" s="98"/>
      <c r="AO12" s="98"/>
      <c r="AP12" s="98"/>
      <c r="AQ12" s="98" t="s">
        <v>367</v>
      </c>
      <c r="AR12" s="98"/>
      <c r="AS12" s="98"/>
      <c r="AT12" s="98"/>
      <c r="AU12" s="98"/>
      <c r="AV12" s="98"/>
      <c r="AW12" s="98"/>
      <c r="AX12" s="98" t="s">
        <v>62</v>
      </c>
      <c r="AY12" s="98" t="s">
        <v>361</v>
      </c>
    </row>
    <row r="13" spans="1:51" s="87" customFormat="1" ht="12.95" customHeight="1" x14ac:dyDescent="0.25">
      <c r="A13" s="98" t="s">
        <v>282</v>
      </c>
      <c r="B13" s="98">
        <v>130001211</v>
      </c>
      <c r="C13" s="98" t="s">
        <v>356</v>
      </c>
      <c r="D13" s="82" t="s">
        <v>395</v>
      </c>
      <c r="E13" s="98" t="s">
        <v>403</v>
      </c>
      <c r="F13" s="98"/>
      <c r="G13" s="98" t="s">
        <v>396</v>
      </c>
      <c r="H13" s="98" t="s">
        <v>397</v>
      </c>
      <c r="I13" s="98" t="s">
        <v>398</v>
      </c>
      <c r="J13" s="98" t="s">
        <v>194</v>
      </c>
      <c r="K13" s="98" t="s">
        <v>399</v>
      </c>
      <c r="L13" s="98" t="s">
        <v>400</v>
      </c>
      <c r="M13" s="98" t="s">
        <v>81</v>
      </c>
      <c r="N13" s="98" t="s">
        <v>152</v>
      </c>
      <c r="O13" s="98" t="s">
        <v>153</v>
      </c>
      <c r="P13" s="44" t="s">
        <v>115</v>
      </c>
      <c r="Q13" s="98" t="s">
        <v>110</v>
      </c>
      <c r="R13" s="98" t="s">
        <v>185</v>
      </c>
      <c r="S13" s="98" t="s">
        <v>363</v>
      </c>
      <c r="T13" s="98" t="s">
        <v>364</v>
      </c>
      <c r="U13" s="98">
        <v>90</v>
      </c>
      <c r="V13" s="98" t="s">
        <v>365</v>
      </c>
      <c r="W13" s="98"/>
      <c r="X13" s="98"/>
      <c r="Y13" s="98"/>
      <c r="Z13" s="98">
        <v>30</v>
      </c>
      <c r="AA13" s="98">
        <v>60</v>
      </c>
      <c r="AB13" s="98">
        <v>10</v>
      </c>
      <c r="AC13" s="98" t="s">
        <v>401</v>
      </c>
      <c r="AD13" s="98" t="s">
        <v>111</v>
      </c>
      <c r="AE13" s="98">
        <v>2</v>
      </c>
      <c r="AF13" s="119">
        <v>56145000</v>
      </c>
      <c r="AG13" s="119">
        <f>AE13*AF13</f>
        <v>112290000</v>
      </c>
      <c r="AH13" s="119">
        <f>AG13*1.12</f>
        <v>125764800.00000001</v>
      </c>
      <c r="AI13" s="98"/>
      <c r="AJ13" s="119"/>
      <c r="AK13" s="119"/>
      <c r="AL13" s="98" t="s">
        <v>155</v>
      </c>
      <c r="AM13" s="98"/>
      <c r="AN13" s="98"/>
      <c r="AO13" s="98"/>
      <c r="AP13" s="98"/>
      <c r="AQ13" s="98" t="s">
        <v>402</v>
      </c>
      <c r="AR13" s="98"/>
      <c r="AS13" s="98"/>
      <c r="AT13" s="98"/>
      <c r="AU13" s="98"/>
      <c r="AV13" s="98"/>
      <c r="AW13" s="98"/>
      <c r="AX13" s="98" t="s">
        <v>62</v>
      </c>
      <c r="AY13" s="98" t="s">
        <v>361</v>
      </c>
    </row>
    <row r="14" spans="1:51" s="15" customFormat="1" ht="12.95" customHeight="1" x14ac:dyDescent="0.25">
      <c r="A14" s="21"/>
      <c r="B14" s="21"/>
      <c r="C14" s="21"/>
      <c r="D14" s="11"/>
      <c r="E14" s="21"/>
      <c r="F14" s="5" t="s">
        <v>101</v>
      </c>
      <c r="G14" s="11"/>
      <c r="H14" s="11"/>
      <c r="I14" s="11"/>
      <c r="J14" s="11"/>
      <c r="K14" s="21"/>
      <c r="L14" s="11"/>
      <c r="M14" s="21"/>
      <c r="N14" s="21"/>
      <c r="O14" s="11"/>
      <c r="P14" s="21"/>
      <c r="Q14" s="11"/>
      <c r="R14" s="21"/>
      <c r="S14" s="11"/>
      <c r="T14" s="11"/>
      <c r="U14" s="21"/>
      <c r="V14" s="11"/>
      <c r="W14" s="21"/>
      <c r="X14" s="21"/>
      <c r="Y14" s="21"/>
      <c r="Z14" s="59"/>
      <c r="AA14" s="11"/>
      <c r="AB14" s="11"/>
      <c r="AC14" s="22"/>
      <c r="AD14" s="11"/>
      <c r="AE14" s="60"/>
      <c r="AF14" s="64"/>
      <c r="AG14" s="63">
        <f>SUM(AG12:AG13)</f>
        <v>156290000</v>
      </c>
      <c r="AH14" s="63">
        <f>SUM(AH12:AH13)</f>
        <v>175044800.00000003</v>
      </c>
      <c r="AI14" s="60"/>
      <c r="AJ14" s="63"/>
      <c r="AK14" s="63"/>
      <c r="AL14" s="21"/>
      <c r="AM14" s="11"/>
      <c r="AN14" s="11"/>
      <c r="AO14" s="11"/>
      <c r="AP14" s="11"/>
      <c r="AQ14" s="11"/>
      <c r="AR14" s="11"/>
      <c r="AS14" s="11"/>
      <c r="AT14" s="11"/>
      <c r="AU14" s="11"/>
      <c r="AV14" s="11"/>
      <c r="AW14" s="11"/>
      <c r="AX14" s="89"/>
      <c r="AY14" s="21"/>
    </row>
    <row r="15" spans="1:51" s="15" customFormat="1" ht="12.95" customHeight="1" x14ac:dyDescent="0.25">
      <c r="A15" s="7"/>
      <c r="B15" s="7"/>
      <c r="C15" s="7"/>
      <c r="D15" s="7"/>
      <c r="E15" s="8"/>
      <c r="F15" s="5" t="s">
        <v>102</v>
      </c>
      <c r="G15" s="7"/>
      <c r="H15" s="7"/>
      <c r="I15" s="7"/>
      <c r="J15" s="7"/>
      <c r="K15" s="7"/>
      <c r="L15" s="8"/>
      <c r="M15" s="7"/>
      <c r="N15" s="7"/>
      <c r="O15" s="9"/>
      <c r="P15" s="8"/>
      <c r="Q15" s="8"/>
      <c r="R15" s="7"/>
      <c r="S15" s="9"/>
      <c r="T15" s="8"/>
      <c r="U15" s="8"/>
      <c r="V15" s="8"/>
      <c r="W15" s="8"/>
      <c r="X15" s="8"/>
      <c r="Y15" s="8"/>
      <c r="Z15" s="57"/>
      <c r="AA15" s="8"/>
      <c r="AB15" s="57"/>
      <c r="AC15" s="8"/>
      <c r="AD15" s="8"/>
      <c r="AE15" s="58"/>
      <c r="AF15" s="64"/>
      <c r="AG15" s="63"/>
      <c r="AH15" s="63"/>
      <c r="AI15" s="12"/>
      <c r="AJ15" s="63"/>
      <c r="AK15" s="63"/>
      <c r="AL15" s="12"/>
      <c r="AM15" s="11"/>
      <c r="AN15" s="11"/>
      <c r="AO15" s="8"/>
      <c r="AP15" s="8"/>
      <c r="AQ15" s="8"/>
      <c r="AR15" s="8"/>
      <c r="AS15" s="8"/>
      <c r="AT15" s="8"/>
      <c r="AU15" s="8"/>
      <c r="AV15" s="8"/>
      <c r="AW15" s="8"/>
      <c r="AX15" s="27"/>
      <c r="AY15" s="18"/>
    </row>
    <row r="16" spans="1:51" s="20" customFormat="1" ht="12.95" customHeight="1" x14ac:dyDescent="0.25">
      <c r="A16" s="7"/>
      <c r="B16" s="7"/>
      <c r="C16" s="7"/>
      <c r="D16" s="7"/>
      <c r="E16" s="8"/>
      <c r="F16" s="5" t="s">
        <v>98</v>
      </c>
      <c r="G16" s="7"/>
      <c r="H16" s="7"/>
      <c r="I16" s="7"/>
      <c r="J16" s="7"/>
      <c r="K16" s="7"/>
      <c r="L16" s="8"/>
      <c r="M16" s="7"/>
      <c r="N16" s="7"/>
      <c r="O16" s="9"/>
      <c r="P16" s="8"/>
      <c r="Q16" s="8"/>
      <c r="R16" s="7"/>
      <c r="S16" s="9"/>
      <c r="T16" s="8"/>
      <c r="U16" s="8"/>
      <c r="V16" s="8"/>
      <c r="W16" s="8"/>
      <c r="X16" s="8"/>
      <c r="Y16" s="8"/>
      <c r="Z16" s="57"/>
      <c r="AA16" s="8"/>
      <c r="AB16" s="57"/>
      <c r="AC16" s="8"/>
      <c r="AD16" s="8"/>
      <c r="AE16" s="58"/>
      <c r="AF16" s="64"/>
      <c r="AG16" s="64"/>
      <c r="AH16" s="64"/>
      <c r="AI16" s="58"/>
      <c r="AJ16" s="64"/>
      <c r="AK16" s="64"/>
      <c r="AL16" s="11"/>
      <c r="AM16" s="11"/>
      <c r="AN16" s="11"/>
      <c r="AO16" s="8"/>
      <c r="AP16" s="8"/>
      <c r="AQ16" s="8"/>
      <c r="AR16" s="8"/>
      <c r="AS16" s="8"/>
      <c r="AT16" s="8"/>
      <c r="AU16" s="8"/>
      <c r="AV16" s="8"/>
      <c r="AW16" s="8"/>
      <c r="AX16" s="8"/>
      <c r="AY16" s="91"/>
    </row>
    <row r="17" spans="1:51" s="20" customFormat="1" ht="12.95" customHeight="1" x14ac:dyDescent="0.25">
      <c r="A17" s="46" t="s">
        <v>180</v>
      </c>
      <c r="B17" s="46" t="s">
        <v>145</v>
      </c>
      <c r="C17" s="46">
        <v>169</v>
      </c>
      <c r="D17" s="46" t="s">
        <v>181</v>
      </c>
      <c r="E17" s="46">
        <v>20200088</v>
      </c>
      <c r="F17" s="47" t="s">
        <v>182</v>
      </c>
      <c r="G17" s="46" t="s">
        <v>183</v>
      </c>
      <c r="H17" s="46" t="s">
        <v>184</v>
      </c>
      <c r="I17" s="46" t="s">
        <v>184</v>
      </c>
      <c r="J17" s="46" t="s">
        <v>151</v>
      </c>
      <c r="K17" s="46"/>
      <c r="L17" s="46"/>
      <c r="M17" s="46">
        <v>60</v>
      </c>
      <c r="N17" s="46" t="s">
        <v>185</v>
      </c>
      <c r="O17" s="46" t="s">
        <v>114</v>
      </c>
      <c r="P17" s="46" t="s">
        <v>140</v>
      </c>
      <c r="Q17" s="46" t="s">
        <v>110</v>
      </c>
      <c r="R17" s="46" t="s">
        <v>185</v>
      </c>
      <c r="S17" s="46" t="s">
        <v>186</v>
      </c>
      <c r="T17" s="46"/>
      <c r="U17" s="46"/>
      <c r="V17" s="46"/>
      <c r="W17" s="46" t="s">
        <v>187</v>
      </c>
      <c r="X17" s="46"/>
      <c r="Y17" s="46"/>
      <c r="Z17" s="46">
        <v>30</v>
      </c>
      <c r="AA17" s="46">
        <v>60</v>
      </c>
      <c r="AB17" s="46">
        <v>10</v>
      </c>
      <c r="AC17" s="46"/>
      <c r="AD17" s="46" t="s">
        <v>111</v>
      </c>
      <c r="AE17" s="48"/>
      <c r="AF17" s="138"/>
      <c r="AG17" s="138">
        <v>221000000</v>
      </c>
      <c r="AH17" s="138">
        <f>AG17*1.12</f>
        <v>247520000.00000003</v>
      </c>
      <c r="AI17" s="48" t="s">
        <v>128</v>
      </c>
      <c r="AJ17" s="138"/>
      <c r="AK17" s="138"/>
      <c r="AL17" s="46" t="s">
        <v>112</v>
      </c>
      <c r="AM17" s="46" t="s">
        <v>188</v>
      </c>
      <c r="AN17" s="46" t="s">
        <v>189</v>
      </c>
      <c r="AO17" s="46"/>
      <c r="AP17" s="46"/>
      <c r="AQ17" s="46"/>
      <c r="AR17" s="46"/>
      <c r="AS17" s="46"/>
      <c r="AT17" s="46"/>
      <c r="AU17" s="46"/>
      <c r="AV17" s="46"/>
      <c r="AW17" s="46"/>
      <c r="AX17" s="46" t="s">
        <v>158</v>
      </c>
      <c r="AY17" s="48" t="s">
        <v>339</v>
      </c>
    </row>
    <row r="18" spans="1:51" s="20" customFormat="1" ht="12.95" customHeight="1" x14ac:dyDescent="0.25">
      <c r="A18" s="46" t="s">
        <v>166</v>
      </c>
      <c r="B18" s="46" t="s">
        <v>145</v>
      </c>
      <c r="C18" s="46">
        <v>213</v>
      </c>
      <c r="D18" s="46" t="s">
        <v>167</v>
      </c>
      <c r="E18" s="46">
        <v>20200361</v>
      </c>
      <c r="F18" s="47"/>
      <c r="G18" s="46" t="s">
        <v>168</v>
      </c>
      <c r="H18" s="46" t="s">
        <v>169</v>
      </c>
      <c r="I18" s="46" t="s">
        <v>169</v>
      </c>
      <c r="J18" s="46" t="s">
        <v>124</v>
      </c>
      <c r="K18" s="46" t="s">
        <v>125</v>
      </c>
      <c r="L18" s="46"/>
      <c r="M18" s="46">
        <v>100</v>
      </c>
      <c r="N18" s="46">
        <v>230000000</v>
      </c>
      <c r="O18" s="46" t="s">
        <v>114</v>
      </c>
      <c r="P18" s="46" t="s">
        <v>140</v>
      </c>
      <c r="Q18" s="46" t="s">
        <v>110</v>
      </c>
      <c r="R18" s="46">
        <v>230000000</v>
      </c>
      <c r="S18" s="46" t="s">
        <v>163</v>
      </c>
      <c r="T18" s="46" t="s">
        <v>128</v>
      </c>
      <c r="U18" s="46"/>
      <c r="V18" s="46"/>
      <c r="W18" s="46" t="s">
        <v>113</v>
      </c>
      <c r="X18" s="46"/>
      <c r="Y18" s="46"/>
      <c r="Z18" s="46">
        <v>0</v>
      </c>
      <c r="AA18" s="46">
        <v>100</v>
      </c>
      <c r="AB18" s="46">
        <v>0</v>
      </c>
      <c r="AC18" s="46"/>
      <c r="AD18" s="46" t="s">
        <v>111</v>
      </c>
      <c r="AE18" s="48"/>
      <c r="AF18" s="138"/>
      <c r="AG18" s="138">
        <v>4000000</v>
      </c>
      <c r="AH18" s="138">
        <v>4480000</v>
      </c>
      <c r="AI18" s="48"/>
      <c r="AJ18" s="138"/>
      <c r="AK18" s="138"/>
      <c r="AL18" s="46" t="s">
        <v>112</v>
      </c>
      <c r="AM18" s="46" t="s">
        <v>170</v>
      </c>
      <c r="AN18" s="46" t="s">
        <v>170</v>
      </c>
      <c r="AO18" s="46"/>
      <c r="AP18" s="46"/>
      <c r="AQ18" s="46"/>
      <c r="AR18" s="46"/>
      <c r="AS18" s="46"/>
      <c r="AT18" s="46"/>
      <c r="AU18" s="46"/>
      <c r="AV18" s="46"/>
      <c r="AW18" s="46"/>
      <c r="AX18" s="46" t="s">
        <v>158</v>
      </c>
      <c r="AY18" s="48" t="s">
        <v>339</v>
      </c>
    </row>
    <row r="19" spans="1:51" s="20" customFormat="1" ht="12.95" customHeight="1" x14ac:dyDescent="0.25">
      <c r="A19" s="46" t="s">
        <v>166</v>
      </c>
      <c r="B19" s="46" t="s">
        <v>145</v>
      </c>
      <c r="C19" s="46">
        <v>210</v>
      </c>
      <c r="D19" s="46" t="s">
        <v>171</v>
      </c>
      <c r="E19" s="46">
        <v>20200362</v>
      </c>
      <c r="F19" s="47"/>
      <c r="G19" s="46" t="s">
        <v>168</v>
      </c>
      <c r="H19" s="46" t="s">
        <v>169</v>
      </c>
      <c r="I19" s="46" t="s">
        <v>169</v>
      </c>
      <c r="J19" s="46" t="s">
        <v>124</v>
      </c>
      <c r="K19" s="46" t="s">
        <v>125</v>
      </c>
      <c r="L19" s="46"/>
      <c r="M19" s="46">
        <v>100</v>
      </c>
      <c r="N19" s="46">
        <v>230000000</v>
      </c>
      <c r="O19" s="46" t="s">
        <v>114</v>
      </c>
      <c r="P19" s="46" t="s">
        <v>140</v>
      </c>
      <c r="Q19" s="46" t="s">
        <v>110</v>
      </c>
      <c r="R19" s="46">
        <v>230000000</v>
      </c>
      <c r="S19" s="46" t="s">
        <v>163</v>
      </c>
      <c r="T19" s="46" t="s">
        <v>128</v>
      </c>
      <c r="U19" s="46"/>
      <c r="V19" s="46"/>
      <c r="W19" s="46" t="s">
        <v>113</v>
      </c>
      <c r="X19" s="46"/>
      <c r="Y19" s="46"/>
      <c r="Z19" s="46">
        <v>0</v>
      </c>
      <c r="AA19" s="46">
        <v>100</v>
      </c>
      <c r="AB19" s="46">
        <v>0</v>
      </c>
      <c r="AC19" s="46"/>
      <c r="AD19" s="46" t="s">
        <v>111</v>
      </c>
      <c r="AE19" s="48"/>
      <c r="AF19" s="138"/>
      <c r="AG19" s="138">
        <v>4000000</v>
      </c>
      <c r="AH19" s="138">
        <v>4480000</v>
      </c>
      <c r="AI19" s="48"/>
      <c r="AJ19" s="138"/>
      <c r="AK19" s="138"/>
      <c r="AL19" s="46" t="s">
        <v>112</v>
      </c>
      <c r="AM19" s="46" t="s">
        <v>172</v>
      </c>
      <c r="AN19" s="46" t="s">
        <v>172</v>
      </c>
      <c r="AO19" s="46"/>
      <c r="AP19" s="46"/>
      <c r="AQ19" s="46"/>
      <c r="AR19" s="46"/>
      <c r="AS19" s="46"/>
      <c r="AT19" s="46"/>
      <c r="AU19" s="46"/>
      <c r="AV19" s="46"/>
      <c r="AW19" s="46"/>
      <c r="AX19" s="46" t="s">
        <v>158</v>
      </c>
      <c r="AY19" s="48" t="s">
        <v>339</v>
      </c>
    </row>
    <row r="20" spans="1:51" s="20" customFormat="1" ht="12.95" customHeight="1" x14ac:dyDescent="0.25">
      <c r="A20" s="46" t="s">
        <v>144</v>
      </c>
      <c r="B20" s="46" t="s">
        <v>145</v>
      </c>
      <c r="C20" s="46">
        <v>38</v>
      </c>
      <c r="D20" s="46" t="s">
        <v>146</v>
      </c>
      <c r="E20" s="46">
        <v>20200324</v>
      </c>
      <c r="F20" s="47" t="s">
        <v>147</v>
      </c>
      <c r="G20" s="46" t="s">
        <v>148</v>
      </c>
      <c r="H20" s="46" t="s">
        <v>149</v>
      </c>
      <c r="I20" s="46" t="s">
        <v>150</v>
      </c>
      <c r="J20" s="46" t="s">
        <v>151</v>
      </c>
      <c r="K20" s="46"/>
      <c r="L20" s="46"/>
      <c r="M20" s="46">
        <v>50</v>
      </c>
      <c r="N20" s="46" t="s">
        <v>152</v>
      </c>
      <c r="O20" s="46" t="s">
        <v>153</v>
      </c>
      <c r="P20" s="46" t="s">
        <v>115</v>
      </c>
      <c r="Q20" s="46" t="s">
        <v>110</v>
      </c>
      <c r="R20" s="46">
        <v>230000000</v>
      </c>
      <c r="S20" s="46" t="s">
        <v>154</v>
      </c>
      <c r="T20" s="46"/>
      <c r="U20" s="46"/>
      <c r="V20" s="46"/>
      <c r="W20" s="46" t="s">
        <v>113</v>
      </c>
      <c r="X20" s="46"/>
      <c r="Y20" s="46"/>
      <c r="Z20" s="46">
        <v>0</v>
      </c>
      <c r="AA20" s="46">
        <v>90</v>
      </c>
      <c r="AB20" s="46">
        <v>10</v>
      </c>
      <c r="AC20" s="46"/>
      <c r="AD20" s="46" t="s">
        <v>111</v>
      </c>
      <c r="AE20" s="48"/>
      <c r="AF20" s="138"/>
      <c r="AG20" s="138">
        <v>100000000</v>
      </c>
      <c r="AH20" s="138">
        <f>AG20*1.12</f>
        <v>112000000.00000001</v>
      </c>
      <c r="AI20" s="48"/>
      <c r="AJ20" s="138"/>
      <c r="AK20" s="138"/>
      <c r="AL20" s="46" t="s">
        <v>155</v>
      </c>
      <c r="AM20" s="46" t="s">
        <v>156</v>
      </c>
      <c r="AN20" s="46" t="s">
        <v>157</v>
      </c>
      <c r="AO20" s="46"/>
      <c r="AP20" s="46"/>
      <c r="AQ20" s="46"/>
      <c r="AR20" s="46"/>
      <c r="AS20" s="46"/>
      <c r="AT20" s="46"/>
      <c r="AU20" s="46"/>
      <c r="AV20" s="46"/>
      <c r="AW20" s="46"/>
      <c r="AX20" s="46" t="s">
        <v>158</v>
      </c>
      <c r="AY20" s="48" t="s">
        <v>339</v>
      </c>
    </row>
    <row r="21" spans="1:51" s="20" customFormat="1" ht="12.95" customHeight="1" x14ac:dyDescent="0.25">
      <c r="A21" s="46" t="s">
        <v>166</v>
      </c>
      <c r="B21" s="46" t="s">
        <v>145</v>
      </c>
      <c r="C21" s="46">
        <v>410</v>
      </c>
      <c r="D21" s="46" t="s">
        <v>173</v>
      </c>
      <c r="E21" s="46">
        <v>20200827</v>
      </c>
      <c r="F21" s="47" t="s">
        <v>174</v>
      </c>
      <c r="G21" s="46" t="s">
        <v>175</v>
      </c>
      <c r="H21" s="46" t="s">
        <v>176</v>
      </c>
      <c r="I21" s="46" t="s">
        <v>176</v>
      </c>
      <c r="J21" s="46" t="s">
        <v>177</v>
      </c>
      <c r="K21" s="46"/>
      <c r="L21" s="46"/>
      <c r="M21" s="46">
        <v>80</v>
      </c>
      <c r="N21" s="46">
        <v>230000000</v>
      </c>
      <c r="O21" s="46" t="s">
        <v>114</v>
      </c>
      <c r="P21" s="46" t="s">
        <v>140</v>
      </c>
      <c r="Q21" s="46" t="s">
        <v>110</v>
      </c>
      <c r="R21" s="46">
        <v>230000000</v>
      </c>
      <c r="S21" s="46" t="s">
        <v>178</v>
      </c>
      <c r="T21" s="46"/>
      <c r="U21" s="46"/>
      <c r="V21" s="46"/>
      <c r="W21" s="46" t="s">
        <v>113</v>
      </c>
      <c r="X21" s="46"/>
      <c r="Y21" s="46"/>
      <c r="Z21" s="46">
        <v>0</v>
      </c>
      <c r="AA21" s="46">
        <v>90</v>
      </c>
      <c r="AB21" s="46">
        <v>10</v>
      </c>
      <c r="AC21" s="46"/>
      <c r="AD21" s="46" t="s">
        <v>111</v>
      </c>
      <c r="AE21" s="48"/>
      <c r="AF21" s="138"/>
      <c r="AG21" s="138">
        <v>355766666</v>
      </c>
      <c r="AH21" s="138">
        <f t="shared" ref="AH21:AH26" si="0">AG21*1.12</f>
        <v>398458665.92000002</v>
      </c>
      <c r="AI21" s="48"/>
      <c r="AJ21" s="138"/>
      <c r="AK21" s="138"/>
      <c r="AL21" s="46" t="s">
        <v>112</v>
      </c>
      <c r="AM21" s="46" t="s">
        <v>179</v>
      </c>
      <c r="AN21" s="46" t="s">
        <v>179</v>
      </c>
      <c r="AO21" s="46"/>
      <c r="AP21" s="46"/>
      <c r="AQ21" s="46"/>
      <c r="AR21" s="46"/>
      <c r="AS21" s="46"/>
      <c r="AT21" s="46"/>
      <c r="AU21" s="46"/>
      <c r="AV21" s="46"/>
      <c r="AW21" s="46"/>
      <c r="AX21" s="46" t="s">
        <v>158</v>
      </c>
      <c r="AY21" s="48" t="s">
        <v>339</v>
      </c>
    </row>
    <row r="22" spans="1:51" s="20" customFormat="1" ht="12.95" customHeight="1" x14ac:dyDescent="0.25">
      <c r="A22" s="46" t="s">
        <v>212</v>
      </c>
      <c r="B22" s="46" t="s">
        <v>276</v>
      </c>
      <c r="C22" s="46">
        <v>496</v>
      </c>
      <c r="D22" s="46" t="s">
        <v>277</v>
      </c>
      <c r="E22" s="46"/>
      <c r="F22" s="47"/>
      <c r="G22" s="46" t="s">
        <v>227</v>
      </c>
      <c r="H22" s="46" t="s">
        <v>228</v>
      </c>
      <c r="I22" s="46" t="s">
        <v>228</v>
      </c>
      <c r="J22" s="46" t="s">
        <v>124</v>
      </c>
      <c r="K22" s="46" t="s">
        <v>278</v>
      </c>
      <c r="L22" s="46"/>
      <c r="M22" s="46">
        <v>80</v>
      </c>
      <c r="N22" s="46">
        <v>231010000</v>
      </c>
      <c r="O22" s="46" t="s">
        <v>126</v>
      </c>
      <c r="P22" s="46" t="s">
        <v>115</v>
      </c>
      <c r="Q22" s="46" t="s">
        <v>110</v>
      </c>
      <c r="R22" s="46">
        <v>230000000</v>
      </c>
      <c r="S22" s="46" t="s">
        <v>279</v>
      </c>
      <c r="T22" s="46"/>
      <c r="U22" s="46"/>
      <c r="V22" s="46"/>
      <c r="W22" s="46" t="s">
        <v>280</v>
      </c>
      <c r="X22" s="46"/>
      <c r="Y22" s="46"/>
      <c r="Z22" s="46">
        <v>0</v>
      </c>
      <c r="AA22" s="46">
        <v>100</v>
      </c>
      <c r="AB22" s="46">
        <v>0</v>
      </c>
      <c r="AC22" s="46"/>
      <c r="AD22" s="46" t="s">
        <v>111</v>
      </c>
      <c r="AE22" s="48"/>
      <c r="AF22" s="138"/>
      <c r="AG22" s="138">
        <v>4826740</v>
      </c>
      <c r="AH22" s="138">
        <f t="shared" si="0"/>
        <v>5405948.8000000007</v>
      </c>
      <c r="AI22" s="48"/>
      <c r="AJ22" s="138">
        <v>15000000</v>
      </c>
      <c r="AK22" s="138">
        <f>AJ22*1.12</f>
        <v>16800000</v>
      </c>
      <c r="AL22" s="46" t="s">
        <v>405</v>
      </c>
      <c r="AM22" s="46" t="s">
        <v>281</v>
      </c>
      <c r="AN22" s="46" t="s">
        <v>281</v>
      </c>
      <c r="AO22" s="46"/>
      <c r="AP22" s="46"/>
      <c r="AQ22" s="46"/>
      <c r="AR22" s="46"/>
      <c r="AS22" s="46"/>
      <c r="AT22" s="46"/>
      <c r="AU22" s="46"/>
      <c r="AV22" s="46"/>
      <c r="AW22" s="46"/>
      <c r="AX22" s="46" t="s">
        <v>158</v>
      </c>
      <c r="AY22" s="48" t="s">
        <v>339</v>
      </c>
    </row>
    <row r="23" spans="1:51" s="20" customFormat="1" ht="12.95" customHeight="1" x14ac:dyDescent="0.25">
      <c r="A23" s="46" t="s">
        <v>299</v>
      </c>
      <c r="B23" s="46" t="s">
        <v>145</v>
      </c>
      <c r="C23" s="46">
        <v>494</v>
      </c>
      <c r="D23" s="46" t="s">
        <v>300</v>
      </c>
      <c r="E23" s="46"/>
      <c r="F23" s="47"/>
      <c r="G23" s="46" t="s">
        <v>301</v>
      </c>
      <c r="H23" s="46" t="s">
        <v>302</v>
      </c>
      <c r="I23" s="46" t="s">
        <v>302</v>
      </c>
      <c r="J23" s="46" t="s">
        <v>177</v>
      </c>
      <c r="K23" s="46"/>
      <c r="L23" s="46"/>
      <c r="M23" s="46">
        <v>100</v>
      </c>
      <c r="N23" s="46">
        <v>230000000</v>
      </c>
      <c r="O23" s="46" t="s">
        <v>126</v>
      </c>
      <c r="P23" s="46" t="s">
        <v>140</v>
      </c>
      <c r="Q23" s="46" t="s">
        <v>110</v>
      </c>
      <c r="R23" s="46">
        <v>230000000</v>
      </c>
      <c r="S23" s="46" t="s">
        <v>303</v>
      </c>
      <c r="T23" s="46" t="s">
        <v>128</v>
      </c>
      <c r="U23" s="46"/>
      <c r="V23" s="46"/>
      <c r="W23" s="46" t="s">
        <v>113</v>
      </c>
      <c r="X23" s="46"/>
      <c r="Y23" s="46"/>
      <c r="Z23" s="46">
        <v>0</v>
      </c>
      <c r="AA23" s="46">
        <v>90</v>
      </c>
      <c r="AB23" s="46">
        <v>10</v>
      </c>
      <c r="AC23" s="46"/>
      <c r="AD23" s="46" t="s">
        <v>111</v>
      </c>
      <c r="AE23" s="48"/>
      <c r="AF23" s="138"/>
      <c r="AG23" s="138">
        <v>38864700</v>
      </c>
      <c r="AH23" s="138">
        <f t="shared" si="0"/>
        <v>43528464.000000007</v>
      </c>
      <c r="AI23" s="48"/>
      <c r="AJ23" s="138"/>
      <c r="AK23" s="138"/>
      <c r="AL23" s="46" t="s">
        <v>112</v>
      </c>
      <c r="AM23" s="46" t="s">
        <v>304</v>
      </c>
      <c r="AN23" s="46" t="s">
        <v>304</v>
      </c>
      <c r="AO23" s="46"/>
      <c r="AP23" s="46"/>
      <c r="AQ23" s="46"/>
      <c r="AR23" s="46"/>
      <c r="AS23" s="46"/>
      <c r="AT23" s="46"/>
      <c r="AU23" s="46"/>
      <c r="AV23" s="46"/>
      <c r="AW23" s="46"/>
      <c r="AX23" s="46" t="s">
        <v>158</v>
      </c>
      <c r="AY23" s="48" t="s">
        <v>339</v>
      </c>
    </row>
    <row r="24" spans="1:51" s="20" customFormat="1" ht="12.95" customHeight="1" x14ac:dyDescent="0.25">
      <c r="A24" s="46" t="s">
        <v>299</v>
      </c>
      <c r="B24" s="46" t="s">
        <v>145</v>
      </c>
      <c r="C24" s="46">
        <v>493</v>
      </c>
      <c r="D24" s="46" t="s">
        <v>305</v>
      </c>
      <c r="E24" s="46"/>
      <c r="F24" s="47"/>
      <c r="G24" s="46" t="s">
        <v>301</v>
      </c>
      <c r="H24" s="46" t="s">
        <v>302</v>
      </c>
      <c r="I24" s="46" t="s">
        <v>302</v>
      </c>
      <c r="J24" s="46" t="s">
        <v>177</v>
      </c>
      <c r="K24" s="46"/>
      <c r="L24" s="46"/>
      <c r="M24" s="46">
        <v>100</v>
      </c>
      <c r="N24" s="46">
        <v>230000000</v>
      </c>
      <c r="O24" s="46" t="s">
        <v>126</v>
      </c>
      <c r="P24" s="46" t="s">
        <v>140</v>
      </c>
      <c r="Q24" s="46" t="s">
        <v>110</v>
      </c>
      <c r="R24" s="46">
        <v>230000000</v>
      </c>
      <c r="S24" s="46" t="s">
        <v>306</v>
      </c>
      <c r="T24" s="46" t="s">
        <v>128</v>
      </c>
      <c r="U24" s="46"/>
      <c r="V24" s="46"/>
      <c r="W24" s="46" t="s">
        <v>113</v>
      </c>
      <c r="X24" s="46"/>
      <c r="Y24" s="46"/>
      <c r="Z24" s="46">
        <v>0</v>
      </c>
      <c r="AA24" s="46">
        <v>90</v>
      </c>
      <c r="AB24" s="46">
        <v>10</v>
      </c>
      <c r="AC24" s="46"/>
      <c r="AD24" s="46" t="s">
        <v>111</v>
      </c>
      <c r="AE24" s="48"/>
      <c r="AF24" s="138"/>
      <c r="AG24" s="138">
        <v>51431550</v>
      </c>
      <c r="AH24" s="138">
        <f t="shared" si="0"/>
        <v>57603336.000000007</v>
      </c>
      <c r="AI24" s="48"/>
      <c r="AJ24" s="138"/>
      <c r="AK24" s="138"/>
      <c r="AL24" s="46" t="s">
        <v>112</v>
      </c>
      <c r="AM24" s="46" t="s">
        <v>307</v>
      </c>
      <c r="AN24" s="46" t="s">
        <v>307</v>
      </c>
      <c r="AO24" s="46"/>
      <c r="AP24" s="46"/>
      <c r="AQ24" s="46"/>
      <c r="AR24" s="46"/>
      <c r="AS24" s="46"/>
      <c r="AT24" s="46"/>
      <c r="AU24" s="46"/>
      <c r="AV24" s="46"/>
      <c r="AW24" s="46"/>
      <c r="AX24" s="46" t="s">
        <v>158</v>
      </c>
      <c r="AY24" s="48" t="s">
        <v>339</v>
      </c>
    </row>
    <row r="25" spans="1:51" s="20" customFormat="1" ht="12.95" customHeight="1" x14ac:dyDescent="0.25">
      <c r="A25" s="46" t="s">
        <v>299</v>
      </c>
      <c r="B25" s="46" t="s">
        <v>145</v>
      </c>
      <c r="C25" s="46">
        <v>492</v>
      </c>
      <c r="D25" s="46" t="s">
        <v>308</v>
      </c>
      <c r="E25" s="46"/>
      <c r="F25" s="47"/>
      <c r="G25" s="46" t="s">
        <v>301</v>
      </c>
      <c r="H25" s="46" t="s">
        <v>302</v>
      </c>
      <c r="I25" s="46" t="s">
        <v>302</v>
      </c>
      <c r="J25" s="46" t="s">
        <v>177</v>
      </c>
      <c r="K25" s="46"/>
      <c r="L25" s="46"/>
      <c r="M25" s="46">
        <v>100</v>
      </c>
      <c r="N25" s="46">
        <v>230000000</v>
      </c>
      <c r="O25" s="46" t="s">
        <v>126</v>
      </c>
      <c r="P25" s="46" t="s">
        <v>140</v>
      </c>
      <c r="Q25" s="46" t="s">
        <v>110</v>
      </c>
      <c r="R25" s="46">
        <v>230000000</v>
      </c>
      <c r="S25" s="46" t="s">
        <v>309</v>
      </c>
      <c r="T25" s="46" t="s">
        <v>128</v>
      </c>
      <c r="U25" s="46"/>
      <c r="V25" s="46"/>
      <c r="W25" s="46" t="s">
        <v>113</v>
      </c>
      <c r="X25" s="46"/>
      <c r="Y25" s="46"/>
      <c r="Z25" s="46">
        <v>0</v>
      </c>
      <c r="AA25" s="46">
        <v>90</v>
      </c>
      <c r="AB25" s="46">
        <v>10</v>
      </c>
      <c r="AC25" s="46"/>
      <c r="AD25" s="46" t="s">
        <v>111</v>
      </c>
      <c r="AE25" s="48"/>
      <c r="AF25" s="138"/>
      <c r="AG25" s="138">
        <v>23342700</v>
      </c>
      <c r="AH25" s="138">
        <f t="shared" si="0"/>
        <v>26143824.000000004</v>
      </c>
      <c r="AI25" s="48"/>
      <c r="AJ25" s="138"/>
      <c r="AK25" s="138"/>
      <c r="AL25" s="46" t="s">
        <v>112</v>
      </c>
      <c r="AM25" s="46" t="s">
        <v>310</v>
      </c>
      <c r="AN25" s="46" t="s">
        <v>310</v>
      </c>
      <c r="AO25" s="46"/>
      <c r="AP25" s="46"/>
      <c r="AQ25" s="46"/>
      <c r="AR25" s="46"/>
      <c r="AS25" s="46"/>
      <c r="AT25" s="46"/>
      <c r="AU25" s="46"/>
      <c r="AV25" s="46"/>
      <c r="AW25" s="46"/>
      <c r="AX25" s="46" t="s">
        <v>158</v>
      </c>
      <c r="AY25" s="48" t="s">
        <v>339</v>
      </c>
    </row>
    <row r="26" spans="1:51" s="20" customFormat="1" ht="12.95" customHeight="1" x14ac:dyDescent="0.25">
      <c r="A26" s="46" t="s">
        <v>299</v>
      </c>
      <c r="B26" s="46" t="s">
        <v>145</v>
      </c>
      <c r="C26" s="46">
        <v>491</v>
      </c>
      <c r="D26" s="46" t="s">
        <v>311</v>
      </c>
      <c r="E26" s="46"/>
      <c r="F26" s="47"/>
      <c r="G26" s="46" t="s">
        <v>301</v>
      </c>
      <c r="H26" s="46" t="s">
        <v>302</v>
      </c>
      <c r="I26" s="46" t="s">
        <v>302</v>
      </c>
      <c r="J26" s="46" t="s">
        <v>177</v>
      </c>
      <c r="K26" s="46"/>
      <c r="L26" s="46"/>
      <c r="M26" s="46">
        <v>100</v>
      </c>
      <c r="N26" s="46">
        <v>230000000</v>
      </c>
      <c r="O26" s="46" t="s">
        <v>126</v>
      </c>
      <c r="P26" s="46" t="s">
        <v>140</v>
      </c>
      <c r="Q26" s="46" t="s">
        <v>110</v>
      </c>
      <c r="R26" s="46">
        <v>230000000</v>
      </c>
      <c r="S26" s="46" t="s">
        <v>312</v>
      </c>
      <c r="T26" s="46" t="s">
        <v>128</v>
      </c>
      <c r="U26" s="46"/>
      <c r="V26" s="46"/>
      <c r="W26" s="46" t="s">
        <v>113</v>
      </c>
      <c r="X26" s="46"/>
      <c r="Y26" s="46"/>
      <c r="Z26" s="46">
        <v>0</v>
      </c>
      <c r="AA26" s="46">
        <v>90</v>
      </c>
      <c r="AB26" s="46">
        <v>10</v>
      </c>
      <c r="AC26" s="46"/>
      <c r="AD26" s="46" t="s">
        <v>111</v>
      </c>
      <c r="AE26" s="48"/>
      <c r="AF26" s="138"/>
      <c r="AG26" s="138">
        <v>38506500</v>
      </c>
      <c r="AH26" s="138">
        <f t="shared" si="0"/>
        <v>43127280.000000007</v>
      </c>
      <c r="AI26" s="48"/>
      <c r="AJ26" s="138"/>
      <c r="AK26" s="138"/>
      <c r="AL26" s="46" t="s">
        <v>112</v>
      </c>
      <c r="AM26" s="46" t="s">
        <v>313</v>
      </c>
      <c r="AN26" s="46" t="s">
        <v>313</v>
      </c>
      <c r="AO26" s="46"/>
      <c r="AP26" s="46"/>
      <c r="AQ26" s="46"/>
      <c r="AR26" s="46"/>
      <c r="AS26" s="46"/>
      <c r="AT26" s="46"/>
      <c r="AU26" s="46"/>
      <c r="AV26" s="46"/>
      <c r="AW26" s="46"/>
      <c r="AX26" s="46" t="s">
        <v>158</v>
      </c>
      <c r="AY26" s="48" t="s">
        <v>339</v>
      </c>
    </row>
    <row r="27" spans="1:51" s="20" customFormat="1" ht="12.95" customHeight="1" x14ac:dyDescent="0.25">
      <c r="A27" s="2" t="s">
        <v>119</v>
      </c>
      <c r="B27" s="2" t="s">
        <v>120</v>
      </c>
      <c r="C27" s="2"/>
      <c r="D27" s="31" t="s">
        <v>121</v>
      </c>
      <c r="E27" s="23"/>
      <c r="F27" s="2"/>
      <c r="G27" s="32" t="s">
        <v>122</v>
      </c>
      <c r="H27" s="32" t="s">
        <v>123</v>
      </c>
      <c r="I27" s="32" t="s">
        <v>123</v>
      </c>
      <c r="J27" s="2" t="s">
        <v>124</v>
      </c>
      <c r="K27" s="2" t="s">
        <v>125</v>
      </c>
      <c r="L27" s="32"/>
      <c r="M27" s="33">
        <v>100</v>
      </c>
      <c r="N27" s="34">
        <v>230000000</v>
      </c>
      <c r="O27" s="1" t="s">
        <v>126</v>
      </c>
      <c r="P27" s="2" t="s">
        <v>127</v>
      </c>
      <c r="Q27" s="23" t="s">
        <v>110</v>
      </c>
      <c r="R27" s="34">
        <v>230000000</v>
      </c>
      <c r="S27" s="35" t="s">
        <v>117</v>
      </c>
      <c r="T27" s="2" t="s">
        <v>128</v>
      </c>
      <c r="U27" s="2"/>
      <c r="V27" s="2"/>
      <c r="W27" s="1" t="s">
        <v>113</v>
      </c>
      <c r="X27" s="2"/>
      <c r="Y27" s="2"/>
      <c r="Z27" s="36">
        <v>0</v>
      </c>
      <c r="AA27" s="36">
        <v>100</v>
      </c>
      <c r="AB27" s="36">
        <v>0</v>
      </c>
      <c r="AC27" s="2"/>
      <c r="AD27" s="2" t="s">
        <v>111</v>
      </c>
      <c r="AE27" s="2"/>
      <c r="AF27" s="61"/>
      <c r="AG27" s="61">
        <v>84614300</v>
      </c>
      <c r="AH27" s="61">
        <f t="shared" ref="AH27:AH39" si="1">AG27*1.12</f>
        <v>94768016.000000015</v>
      </c>
      <c r="AI27" s="2"/>
      <c r="AJ27" s="61"/>
      <c r="AK27" s="61"/>
      <c r="AL27" s="1" t="s">
        <v>112</v>
      </c>
      <c r="AM27" s="32" t="s">
        <v>129</v>
      </c>
      <c r="AN27" s="32" t="s">
        <v>129</v>
      </c>
      <c r="AO27" s="23"/>
      <c r="AP27" s="2"/>
      <c r="AQ27" s="2"/>
      <c r="AR27" s="2"/>
      <c r="AS27" s="2"/>
      <c r="AT27" s="2"/>
      <c r="AU27" s="2"/>
      <c r="AV27" s="2"/>
      <c r="AW27" s="1"/>
      <c r="AX27" s="1"/>
      <c r="AY27" s="37"/>
    </row>
    <row r="28" spans="1:51" s="20" customFormat="1" ht="12.95" customHeight="1" x14ac:dyDescent="0.25">
      <c r="A28" s="1" t="s">
        <v>212</v>
      </c>
      <c r="B28" s="2" t="s">
        <v>145</v>
      </c>
      <c r="C28" s="1"/>
      <c r="D28" s="36" t="s">
        <v>213</v>
      </c>
      <c r="E28" s="31">
        <v>20200831</v>
      </c>
      <c r="F28" s="1" t="s">
        <v>214</v>
      </c>
      <c r="G28" s="50" t="s">
        <v>215</v>
      </c>
      <c r="H28" s="51" t="s">
        <v>216</v>
      </c>
      <c r="I28" s="51" t="s">
        <v>216</v>
      </c>
      <c r="J28" s="2" t="s">
        <v>194</v>
      </c>
      <c r="K28" s="2" t="s">
        <v>217</v>
      </c>
      <c r="L28" s="2"/>
      <c r="M28" s="33" t="s">
        <v>218</v>
      </c>
      <c r="N28" s="1" t="s">
        <v>185</v>
      </c>
      <c r="O28" s="1" t="s">
        <v>114</v>
      </c>
      <c r="P28" s="28" t="s">
        <v>140</v>
      </c>
      <c r="Q28" s="1" t="s">
        <v>110</v>
      </c>
      <c r="R28" s="2">
        <v>230000000</v>
      </c>
      <c r="S28" s="50" t="s">
        <v>219</v>
      </c>
      <c r="T28" s="52"/>
      <c r="U28" s="2"/>
      <c r="V28" s="2"/>
      <c r="W28" s="2" t="s">
        <v>113</v>
      </c>
      <c r="X28" s="2"/>
      <c r="Y28" s="2"/>
      <c r="Z28" s="33">
        <v>100</v>
      </c>
      <c r="AA28" s="33">
        <v>0</v>
      </c>
      <c r="AB28" s="33">
        <v>0</v>
      </c>
      <c r="AC28" s="2"/>
      <c r="AD28" s="23" t="s">
        <v>111</v>
      </c>
      <c r="AE28" s="43"/>
      <c r="AF28" s="61"/>
      <c r="AG28" s="139">
        <v>1900000</v>
      </c>
      <c r="AH28" s="61">
        <f t="shared" si="1"/>
        <v>2128000</v>
      </c>
      <c r="AI28" s="43"/>
      <c r="AJ28" s="61"/>
      <c r="AK28" s="61"/>
      <c r="AL28" s="2" t="s">
        <v>112</v>
      </c>
      <c r="AM28" s="2" t="s">
        <v>220</v>
      </c>
      <c r="AN28" s="2" t="s">
        <v>220</v>
      </c>
      <c r="AO28" s="23"/>
      <c r="AP28" s="2"/>
      <c r="AQ28" s="2"/>
      <c r="AR28" s="2"/>
      <c r="AS28" s="2"/>
      <c r="AT28" s="2"/>
      <c r="AU28" s="2"/>
      <c r="AV28" s="2"/>
      <c r="AW28" s="2"/>
      <c r="AX28" s="2"/>
      <c r="AY28" s="37"/>
    </row>
    <row r="29" spans="1:51" s="20" customFormat="1" ht="12.95" customHeight="1" x14ac:dyDescent="0.25">
      <c r="A29" s="1" t="s">
        <v>212</v>
      </c>
      <c r="B29" s="2" t="s">
        <v>145</v>
      </c>
      <c r="C29" s="1"/>
      <c r="D29" s="36" t="s">
        <v>221</v>
      </c>
      <c r="E29" s="31">
        <v>20200833</v>
      </c>
      <c r="F29" s="1" t="s">
        <v>222</v>
      </c>
      <c r="G29" s="50" t="s">
        <v>215</v>
      </c>
      <c r="H29" s="51" t="s">
        <v>216</v>
      </c>
      <c r="I29" s="51" t="s">
        <v>216</v>
      </c>
      <c r="J29" s="2" t="s">
        <v>194</v>
      </c>
      <c r="K29" s="2" t="s">
        <v>217</v>
      </c>
      <c r="L29" s="2"/>
      <c r="M29" s="33" t="s">
        <v>218</v>
      </c>
      <c r="N29" s="1" t="s">
        <v>185</v>
      </c>
      <c r="O29" s="1" t="s">
        <v>114</v>
      </c>
      <c r="P29" s="28" t="s">
        <v>140</v>
      </c>
      <c r="Q29" s="1" t="s">
        <v>110</v>
      </c>
      <c r="R29" s="2">
        <v>230000000</v>
      </c>
      <c r="S29" s="50" t="s">
        <v>223</v>
      </c>
      <c r="T29" s="52"/>
      <c r="U29" s="2"/>
      <c r="V29" s="2"/>
      <c r="W29" s="2" t="s">
        <v>113</v>
      </c>
      <c r="X29" s="2"/>
      <c r="Y29" s="2"/>
      <c r="Z29" s="33">
        <v>100</v>
      </c>
      <c r="AA29" s="33">
        <v>0</v>
      </c>
      <c r="AB29" s="33">
        <v>0</v>
      </c>
      <c r="AC29" s="2"/>
      <c r="AD29" s="23" t="s">
        <v>111</v>
      </c>
      <c r="AE29" s="43"/>
      <c r="AF29" s="61"/>
      <c r="AG29" s="139">
        <v>2100000</v>
      </c>
      <c r="AH29" s="61">
        <f t="shared" si="1"/>
        <v>2352000</v>
      </c>
      <c r="AI29" s="43"/>
      <c r="AJ29" s="61"/>
      <c r="AK29" s="61"/>
      <c r="AL29" s="2" t="s">
        <v>112</v>
      </c>
      <c r="AM29" s="2" t="s">
        <v>224</v>
      </c>
      <c r="AN29" s="2" t="s">
        <v>224</v>
      </c>
      <c r="AO29" s="23"/>
      <c r="AP29" s="2"/>
      <c r="AQ29" s="2"/>
      <c r="AR29" s="2"/>
      <c r="AS29" s="2"/>
      <c r="AT29" s="2"/>
      <c r="AU29" s="2"/>
      <c r="AV29" s="2"/>
      <c r="AW29" s="2"/>
      <c r="AX29" s="2"/>
      <c r="AY29" s="37"/>
    </row>
    <row r="30" spans="1:51" s="20" customFormat="1" ht="12.95" customHeight="1" x14ac:dyDescent="0.25">
      <c r="A30" s="31" t="s">
        <v>212</v>
      </c>
      <c r="B30" s="1" t="s">
        <v>145</v>
      </c>
      <c r="C30" s="2"/>
      <c r="D30" s="36" t="s">
        <v>225</v>
      </c>
      <c r="E30" s="36"/>
      <c r="F30" s="32" t="s">
        <v>226</v>
      </c>
      <c r="G30" s="1" t="s">
        <v>227</v>
      </c>
      <c r="H30" s="1" t="s">
        <v>228</v>
      </c>
      <c r="I30" s="1" t="s">
        <v>228</v>
      </c>
      <c r="J30" s="36" t="s">
        <v>151</v>
      </c>
      <c r="K30" s="1"/>
      <c r="L30" s="1"/>
      <c r="M30" s="49">
        <v>80</v>
      </c>
      <c r="N30" s="1">
        <v>231010000</v>
      </c>
      <c r="O30" s="1" t="s">
        <v>126</v>
      </c>
      <c r="P30" s="2" t="s">
        <v>115</v>
      </c>
      <c r="Q30" s="1" t="s">
        <v>110</v>
      </c>
      <c r="R30" s="36">
        <v>230000000</v>
      </c>
      <c r="S30" s="52" t="s">
        <v>229</v>
      </c>
      <c r="T30" s="1"/>
      <c r="U30" s="1"/>
      <c r="V30" s="1"/>
      <c r="W30" s="1" t="s">
        <v>113</v>
      </c>
      <c r="X30" s="1"/>
      <c r="Y30" s="1"/>
      <c r="Z30" s="49">
        <v>30</v>
      </c>
      <c r="AA30" s="49">
        <v>60</v>
      </c>
      <c r="AB30" s="49">
        <v>10</v>
      </c>
      <c r="AC30" s="1"/>
      <c r="AD30" s="1" t="s">
        <v>111</v>
      </c>
      <c r="AE30" s="37"/>
      <c r="AF30" s="139"/>
      <c r="AG30" s="139">
        <v>17966019.300000001</v>
      </c>
      <c r="AH30" s="61">
        <f t="shared" si="1"/>
        <v>20121941.616000004</v>
      </c>
      <c r="AI30" s="37"/>
      <c r="AJ30" s="139"/>
      <c r="AK30" s="139"/>
      <c r="AL30" s="49">
        <v>120240021112</v>
      </c>
      <c r="AM30" s="1" t="s">
        <v>230</v>
      </c>
      <c r="AN30" s="1" t="s">
        <v>230</v>
      </c>
      <c r="AO30" s="1"/>
      <c r="AP30" s="1"/>
      <c r="AQ30" s="1"/>
      <c r="AR30" s="1"/>
      <c r="AS30" s="1"/>
      <c r="AT30" s="1"/>
      <c r="AU30" s="2"/>
      <c r="AV30" s="2"/>
      <c r="AW30" s="2"/>
      <c r="AX30" s="2"/>
      <c r="AY30" s="2"/>
    </row>
    <row r="31" spans="1:51" s="20" customFormat="1" ht="12.95" customHeight="1" x14ac:dyDescent="0.25">
      <c r="A31" s="31" t="s">
        <v>212</v>
      </c>
      <c r="B31" s="2" t="s">
        <v>145</v>
      </c>
      <c r="C31" s="2"/>
      <c r="D31" s="36" t="s">
        <v>231</v>
      </c>
      <c r="E31" s="36"/>
      <c r="F31" s="32" t="s">
        <v>232</v>
      </c>
      <c r="G31" s="1" t="s">
        <v>215</v>
      </c>
      <c r="H31" s="1" t="s">
        <v>216</v>
      </c>
      <c r="I31" s="1" t="s">
        <v>216</v>
      </c>
      <c r="J31" s="36" t="s">
        <v>194</v>
      </c>
      <c r="K31" s="1" t="s">
        <v>233</v>
      </c>
      <c r="L31" s="1"/>
      <c r="M31" s="49">
        <v>100</v>
      </c>
      <c r="N31" s="1">
        <v>231010000</v>
      </c>
      <c r="O31" s="1" t="s">
        <v>126</v>
      </c>
      <c r="P31" s="28" t="s">
        <v>140</v>
      </c>
      <c r="Q31" s="1" t="s">
        <v>110</v>
      </c>
      <c r="R31" s="36">
        <v>230000000</v>
      </c>
      <c r="S31" s="52" t="s">
        <v>234</v>
      </c>
      <c r="T31" s="1"/>
      <c r="U31" s="1"/>
      <c r="V31" s="1"/>
      <c r="W31" s="1" t="s">
        <v>113</v>
      </c>
      <c r="X31" s="1"/>
      <c r="Y31" s="1"/>
      <c r="Z31" s="49">
        <v>100</v>
      </c>
      <c r="AA31" s="49">
        <v>0</v>
      </c>
      <c r="AB31" s="49">
        <v>0</v>
      </c>
      <c r="AC31" s="1"/>
      <c r="AD31" s="1" t="s">
        <v>111</v>
      </c>
      <c r="AE31" s="37"/>
      <c r="AF31" s="139"/>
      <c r="AG31" s="139">
        <v>1600000</v>
      </c>
      <c r="AH31" s="61">
        <f t="shared" si="1"/>
        <v>1792000.0000000002</v>
      </c>
      <c r="AI31" s="37"/>
      <c r="AJ31" s="139"/>
      <c r="AK31" s="139"/>
      <c r="AL31" s="49">
        <v>120240021112</v>
      </c>
      <c r="AM31" s="1" t="s">
        <v>235</v>
      </c>
      <c r="AN31" s="1" t="s">
        <v>235</v>
      </c>
      <c r="AO31" s="1"/>
      <c r="AP31" s="1"/>
      <c r="AQ31" s="1"/>
      <c r="AR31" s="1"/>
      <c r="AS31" s="1"/>
      <c r="AT31" s="1"/>
      <c r="AU31" s="2"/>
      <c r="AV31" s="2"/>
      <c r="AW31" s="2"/>
      <c r="AX31" s="2"/>
      <c r="AY31" s="37"/>
    </row>
    <row r="32" spans="1:51" s="20" customFormat="1" ht="12.95" customHeight="1" x14ac:dyDescent="0.25">
      <c r="A32" s="31" t="s">
        <v>212</v>
      </c>
      <c r="B32" s="2" t="s">
        <v>145</v>
      </c>
      <c r="C32" s="2"/>
      <c r="D32" s="36" t="s">
        <v>236</v>
      </c>
      <c r="E32" s="36"/>
      <c r="F32" s="32" t="s">
        <v>237</v>
      </c>
      <c r="G32" s="1" t="s">
        <v>215</v>
      </c>
      <c r="H32" s="1" t="s">
        <v>216</v>
      </c>
      <c r="I32" s="1" t="s">
        <v>216</v>
      </c>
      <c r="J32" s="36" t="s">
        <v>194</v>
      </c>
      <c r="K32" s="1" t="s">
        <v>233</v>
      </c>
      <c r="L32" s="1"/>
      <c r="M32" s="49">
        <v>100</v>
      </c>
      <c r="N32" s="1">
        <v>231010000</v>
      </c>
      <c r="O32" s="1" t="s">
        <v>126</v>
      </c>
      <c r="P32" s="28" t="s">
        <v>140</v>
      </c>
      <c r="Q32" s="1" t="s">
        <v>110</v>
      </c>
      <c r="R32" s="36">
        <v>230000000</v>
      </c>
      <c r="S32" s="52" t="s">
        <v>234</v>
      </c>
      <c r="T32" s="1"/>
      <c r="U32" s="1"/>
      <c r="V32" s="1"/>
      <c r="W32" s="1" t="s">
        <v>113</v>
      </c>
      <c r="X32" s="1"/>
      <c r="Y32" s="1"/>
      <c r="Z32" s="49">
        <v>100</v>
      </c>
      <c r="AA32" s="49">
        <v>0</v>
      </c>
      <c r="AB32" s="49">
        <v>0</v>
      </c>
      <c r="AC32" s="1"/>
      <c r="AD32" s="1" t="s">
        <v>111</v>
      </c>
      <c r="AE32" s="37"/>
      <c r="AF32" s="139"/>
      <c r="AG32" s="139">
        <v>5500000</v>
      </c>
      <c r="AH32" s="61">
        <f t="shared" si="1"/>
        <v>6160000.0000000009</v>
      </c>
      <c r="AI32" s="37"/>
      <c r="AJ32" s="139"/>
      <c r="AK32" s="139"/>
      <c r="AL32" s="49">
        <v>120240021112</v>
      </c>
      <c r="AM32" s="1" t="s">
        <v>238</v>
      </c>
      <c r="AN32" s="1" t="s">
        <v>238</v>
      </c>
      <c r="AO32" s="1"/>
      <c r="AP32" s="1"/>
      <c r="AQ32" s="1"/>
      <c r="AR32" s="1"/>
      <c r="AS32" s="1"/>
      <c r="AT32" s="1"/>
      <c r="AU32" s="2"/>
      <c r="AV32" s="2"/>
      <c r="AW32" s="2"/>
      <c r="AX32" s="2"/>
      <c r="AY32" s="37"/>
    </row>
    <row r="33" spans="1:246" s="20" customFormat="1" ht="12.95" customHeight="1" x14ac:dyDescent="0.25">
      <c r="A33" s="1" t="s">
        <v>212</v>
      </c>
      <c r="B33" s="2" t="s">
        <v>145</v>
      </c>
      <c r="C33" s="2"/>
      <c r="D33" s="36" t="s">
        <v>239</v>
      </c>
      <c r="E33" s="23"/>
      <c r="F33" s="31" t="s">
        <v>240</v>
      </c>
      <c r="G33" s="1" t="s">
        <v>215</v>
      </c>
      <c r="H33" s="1" t="s">
        <v>216</v>
      </c>
      <c r="I33" s="1" t="s">
        <v>216</v>
      </c>
      <c r="J33" s="36" t="s">
        <v>194</v>
      </c>
      <c r="K33" s="1" t="s">
        <v>233</v>
      </c>
      <c r="L33" s="1"/>
      <c r="M33" s="49">
        <v>100</v>
      </c>
      <c r="N33" s="1">
        <v>231010000</v>
      </c>
      <c r="O33" s="1" t="s">
        <v>126</v>
      </c>
      <c r="P33" s="28" t="s">
        <v>140</v>
      </c>
      <c r="Q33" s="2" t="s">
        <v>110</v>
      </c>
      <c r="R33" s="36">
        <v>230000000</v>
      </c>
      <c r="S33" s="52" t="s">
        <v>234</v>
      </c>
      <c r="T33" s="1"/>
      <c r="U33" s="1"/>
      <c r="V33" s="1"/>
      <c r="W33" s="1" t="s">
        <v>113</v>
      </c>
      <c r="X33" s="1"/>
      <c r="Y33" s="1"/>
      <c r="Z33" s="49">
        <v>100</v>
      </c>
      <c r="AA33" s="49">
        <v>0</v>
      </c>
      <c r="AB33" s="49">
        <v>0</v>
      </c>
      <c r="AC33" s="1"/>
      <c r="AD33" s="1" t="s">
        <v>111</v>
      </c>
      <c r="AE33" s="37"/>
      <c r="AF33" s="139"/>
      <c r="AG33" s="139">
        <v>1800000</v>
      </c>
      <c r="AH33" s="61">
        <f t="shared" si="1"/>
        <v>2016000.0000000002</v>
      </c>
      <c r="AI33" s="37"/>
      <c r="AJ33" s="139"/>
      <c r="AK33" s="139"/>
      <c r="AL33" s="49">
        <v>120240021112</v>
      </c>
      <c r="AM33" s="1" t="s">
        <v>241</v>
      </c>
      <c r="AN33" s="1" t="s">
        <v>241</v>
      </c>
      <c r="AO33" s="1"/>
      <c r="AP33" s="1"/>
      <c r="AQ33" s="1"/>
      <c r="AR33" s="1"/>
      <c r="AS33" s="1"/>
      <c r="AT33" s="1"/>
      <c r="AU33" s="1"/>
      <c r="AV33" s="1"/>
      <c r="AW33" s="1"/>
      <c r="AX33" s="1"/>
      <c r="AY33" s="37"/>
    </row>
    <row r="34" spans="1:246" s="20" customFormat="1" ht="12.95" customHeight="1" x14ac:dyDescent="0.25">
      <c r="A34" s="1" t="s">
        <v>212</v>
      </c>
      <c r="B34" s="2" t="s">
        <v>145</v>
      </c>
      <c r="C34" s="2"/>
      <c r="D34" s="36" t="s">
        <v>242</v>
      </c>
      <c r="E34" s="23"/>
      <c r="F34" s="31" t="s">
        <v>243</v>
      </c>
      <c r="G34" s="1" t="s">
        <v>215</v>
      </c>
      <c r="H34" s="1" t="s">
        <v>216</v>
      </c>
      <c r="I34" s="1" t="s">
        <v>216</v>
      </c>
      <c r="J34" s="36" t="s">
        <v>194</v>
      </c>
      <c r="K34" s="1" t="s">
        <v>233</v>
      </c>
      <c r="L34" s="1"/>
      <c r="M34" s="49">
        <v>100</v>
      </c>
      <c r="N34" s="1">
        <v>231010000</v>
      </c>
      <c r="O34" s="1" t="s">
        <v>126</v>
      </c>
      <c r="P34" s="28" t="s">
        <v>140</v>
      </c>
      <c r="Q34" s="2" t="s">
        <v>110</v>
      </c>
      <c r="R34" s="36">
        <v>230000000</v>
      </c>
      <c r="S34" s="52" t="s">
        <v>234</v>
      </c>
      <c r="T34" s="1"/>
      <c r="U34" s="1"/>
      <c r="V34" s="1"/>
      <c r="W34" s="1" t="s">
        <v>113</v>
      </c>
      <c r="X34" s="1"/>
      <c r="Y34" s="1"/>
      <c r="Z34" s="49">
        <v>100</v>
      </c>
      <c r="AA34" s="49">
        <v>0</v>
      </c>
      <c r="AB34" s="49">
        <v>0</v>
      </c>
      <c r="AC34" s="1"/>
      <c r="AD34" s="1" t="s">
        <v>111</v>
      </c>
      <c r="AE34" s="37"/>
      <c r="AF34" s="139"/>
      <c r="AG34" s="139">
        <v>2300000</v>
      </c>
      <c r="AH34" s="61">
        <f t="shared" si="1"/>
        <v>2576000.0000000005</v>
      </c>
      <c r="AI34" s="37"/>
      <c r="AJ34" s="139"/>
      <c r="AK34" s="139"/>
      <c r="AL34" s="49">
        <v>120240021112</v>
      </c>
      <c r="AM34" s="1" t="s">
        <v>244</v>
      </c>
      <c r="AN34" s="1" t="s">
        <v>244</v>
      </c>
      <c r="AO34" s="1"/>
      <c r="AP34" s="1"/>
      <c r="AQ34" s="1"/>
      <c r="AR34" s="1"/>
      <c r="AS34" s="1"/>
      <c r="AT34" s="1"/>
      <c r="AU34" s="1"/>
      <c r="AV34" s="1"/>
      <c r="AW34" s="1"/>
      <c r="AX34" s="1"/>
      <c r="AY34" s="37"/>
    </row>
    <row r="35" spans="1:246" s="20" customFormat="1" ht="12.95" customHeight="1" x14ac:dyDescent="0.25">
      <c r="A35" s="1" t="s">
        <v>212</v>
      </c>
      <c r="B35" s="2" t="s">
        <v>145</v>
      </c>
      <c r="C35" s="2"/>
      <c r="D35" s="36" t="s">
        <v>245</v>
      </c>
      <c r="E35" s="23"/>
      <c r="F35" s="31" t="s">
        <v>246</v>
      </c>
      <c r="G35" s="1" t="s">
        <v>215</v>
      </c>
      <c r="H35" s="1" t="s">
        <v>216</v>
      </c>
      <c r="I35" s="1" t="s">
        <v>216</v>
      </c>
      <c r="J35" s="36" t="s">
        <v>194</v>
      </c>
      <c r="K35" s="1" t="s">
        <v>233</v>
      </c>
      <c r="L35" s="1"/>
      <c r="M35" s="49">
        <v>100</v>
      </c>
      <c r="N35" s="1">
        <v>231010000</v>
      </c>
      <c r="O35" s="1" t="s">
        <v>126</v>
      </c>
      <c r="P35" s="28" t="s">
        <v>140</v>
      </c>
      <c r="Q35" s="2" t="s">
        <v>110</v>
      </c>
      <c r="R35" s="36">
        <v>230000000</v>
      </c>
      <c r="S35" s="52" t="s">
        <v>247</v>
      </c>
      <c r="T35" s="1"/>
      <c r="U35" s="1"/>
      <c r="V35" s="1"/>
      <c r="W35" s="1" t="s">
        <v>113</v>
      </c>
      <c r="X35" s="1"/>
      <c r="Y35" s="1"/>
      <c r="Z35" s="49">
        <v>100</v>
      </c>
      <c r="AA35" s="49">
        <v>0</v>
      </c>
      <c r="AB35" s="49">
        <v>0</v>
      </c>
      <c r="AC35" s="1"/>
      <c r="AD35" s="1" t="s">
        <v>111</v>
      </c>
      <c r="AE35" s="37"/>
      <c r="AF35" s="139"/>
      <c r="AG35" s="139">
        <v>3000000</v>
      </c>
      <c r="AH35" s="61">
        <f t="shared" si="1"/>
        <v>3360000.0000000005</v>
      </c>
      <c r="AI35" s="37"/>
      <c r="AJ35" s="139"/>
      <c r="AK35" s="139"/>
      <c r="AL35" s="49">
        <v>120240021112</v>
      </c>
      <c r="AM35" s="1" t="s">
        <v>248</v>
      </c>
      <c r="AN35" s="1" t="s">
        <v>248</v>
      </c>
      <c r="AO35" s="1"/>
      <c r="AP35" s="1"/>
      <c r="AQ35" s="1"/>
      <c r="AR35" s="1"/>
      <c r="AS35" s="1"/>
      <c r="AT35" s="1"/>
      <c r="AU35" s="1"/>
      <c r="AV35" s="1"/>
      <c r="AW35" s="1"/>
      <c r="AX35" s="1"/>
      <c r="AY35" s="37"/>
    </row>
    <row r="36" spans="1:246" s="20" customFormat="1" ht="12.95" customHeight="1" x14ac:dyDescent="0.25">
      <c r="A36" s="1" t="s">
        <v>212</v>
      </c>
      <c r="B36" s="2" t="s">
        <v>145</v>
      </c>
      <c r="C36" s="2"/>
      <c r="D36" s="36" t="s">
        <v>249</v>
      </c>
      <c r="E36" s="23"/>
      <c r="F36" s="31" t="s">
        <v>250</v>
      </c>
      <c r="G36" s="1" t="s">
        <v>215</v>
      </c>
      <c r="H36" s="1" t="s">
        <v>216</v>
      </c>
      <c r="I36" s="1" t="s">
        <v>216</v>
      </c>
      <c r="J36" s="36" t="s">
        <v>194</v>
      </c>
      <c r="K36" s="1" t="s">
        <v>233</v>
      </c>
      <c r="L36" s="1"/>
      <c r="M36" s="49">
        <v>100</v>
      </c>
      <c r="N36" s="1">
        <v>231010000</v>
      </c>
      <c r="O36" s="1" t="s">
        <v>126</v>
      </c>
      <c r="P36" s="28" t="s">
        <v>140</v>
      </c>
      <c r="Q36" s="2" t="s">
        <v>110</v>
      </c>
      <c r="R36" s="36">
        <v>230000000</v>
      </c>
      <c r="S36" s="52" t="s">
        <v>251</v>
      </c>
      <c r="T36" s="1"/>
      <c r="U36" s="1"/>
      <c r="V36" s="1"/>
      <c r="W36" s="1" t="s">
        <v>113</v>
      </c>
      <c r="X36" s="1"/>
      <c r="Y36" s="1"/>
      <c r="Z36" s="49">
        <v>100</v>
      </c>
      <c r="AA36" s="49">
        <v>0</v>
      </c>
      <c r="AB36" s="49">
        <v>0</v>
      </c>
      <c r="AC36" s="1"/>
      <c r="AD36" s="1" t="s">
        <v>111</v>
      </c>
      <c r="AE36" s="37"/>
      <c r="AF36" s="139"/>
      <c r="AG36" s="139">
        <v>1700000</v>
      </c>
      <c r="AH36" s="61">
        <f t="shared" si="1"/>
        <v>1904000.0000000002</v>
      </c>
      <c r="AI36" s="37"/>
      <c r="AJ36" s="139"/>
      <c r="AK36" s="139"/>
      <c r="AL36" s="49">
        <v>120240021112</v>
      </c>
      <c r="AM36" s="1" t="s">
        <v>252</v>
      </c>
      <c r="AN36" s="1" t="s">
        <v>252</v>
      </c>
      <c r="AO36" s="1"/>
      <c r="AP36" s="1"/>
      <c r="AQ36" s="1"/>
      <c r="AR36" s="1"/>
      <c r="AS36" s="1"/>
      <c r="AT36" s="1"/>
      <c r="AU36" s="1"/>
      <c r="AV36" s="1"/>
      <c r="AW36" s="1"/>
      <c r="AX36" s="1"/>
      <c r="AY36" s="37"/>
    </row>
    <row r="37" spans="1:246" s="20" customFormat="1" ht="12.95" customHeight="1" x14ac:dyDescent="0.25">
      <c r="A37" s="1" t="s">
        <v>292</v>
      </c>
      <c r="B37" s="1" t="s">
        <v>145</v>
      </c>
      <c r="C37" s="1"/>
      <c r="D37" s="36" t="s">
        <v>293</v>
      </c>
      <c r="E37" s="36">
        <v>20200808</v>
      </c>
      <c r="F37" s="1"/>
      <c r="G37" s="1" t="s">
        <v>215</v>
      </c>
      <c r="H37" s="1" t="s">
        <v>216</v>
      </c>
      <c r="I37" s="31" t="s">
        <v>216</v>
      </c>
      <c r="J37" s="1" t="s">
        <v>194</v>
      </c>
      <c r="K37" s="1" t="s">
        <v>217</v>
      </c>
      <c r="L37" s="1"/>
      <c r="M37" s="1" t="s">
        <v>218</v>
      </c>
      <c r="N37" s="36">
        <v>230000000</v>
      </c>
      <c r="O37" s="1" t="s">
        <v>114</v>
      </c>
      <c r="P37" s="1" t="s">
        <v>140</v>
      </c>
      <c r="Q37" s="1" t="s">
        <v>110</v>
      </c>
      <c r="R37" s="1" t="s">
        <v>185</v>
      </c>
      <c r="S37" s="1" t="s">
        <v>163</v>
      </c>
      <c r="T37" s="1"/>
      <c r="U37" s="1"/>
      <c r="V37" s="1"/>
      <c r="W37" s="1" t="s">
        <v>262</v>
      </c>
      <c r="X37" s="1"/>
      <c r="Y37" s="1"/>
      <c r="Z37" s="49">
        <v>100</v>
      </c>
      <c r="AA37" s="74">
        <v>0</v>
      </c>
      <c r="AB37" s="74">
        <v>0</v>
      </c>
      <c r="AC37" s="75"/>
      <c r="AD37" s="31" t="s">
        <v>111</v>
      </c>
      <c r="AE37" s="74">
        <v>1</v>
      </c>
      <c r="AF37" s="139"/>
      <c r="AG37" s="139">
        <v>1000000</v>
      </c>
      <c r="AH37" s="61">
        <f t="shared" si="1"/>
        <v>1120000</v>
      </c>
      <c r="AI37" s="75"/>
      <c r="AJ37" s="139"/>
      <c r="AK37" s="139"/>
      <c r="AL37" s="77" t="s">
        <v>112</v>
      </c>
      <c r="AM37" s="31" t="s">
        <v>294</v>
      </c>
      <c r="AN37" s="31" t="s">
        <v>295</v>
      </c>
      <c r="AO37" s="36"/>
      <c r="AP37" s="1"/>
      <c r="AQ37" s="1"/>
      <c r="AR37" s="1"/>
      <c r="AS37" s="1"/>
      <c r="AT37" s="1"/>
      <c r="AU37" s="1"/>
      <c r="AV37" s="1"/>
      <c r="AW37" s="1"/>
      <c r="AX37" s="1"/>
      <c r="AY37" s="1"/>
    </row>
    <row r="38" spans="1:246" s="3" customFormat="1" ht="12.95" customHeight="1" x14ac:dyDescent="0.25">
      <c r="A38" s="1" t="s">
        <v>317</v>
      </c>
      <c r="B38" s="23" t="s">
        <v>145</v>
      </c>
      <c r="C38" s="23"/>
      <c r="D38" s="1" t="s">
        <v>340</v>
      </c>
      <c r="E38" s="23">
        <v>20200396</v>
      </c>
      <c r="F38" s="1" t="s">
        <v>341</v>
      </c>
      <c r="G38" s="1" t="s">
        <v>342</v>
      </c>
      <c r="H38" s="31" t="s">
        <v>343</v>
      </c>
      <c r="I38" s="31" t="s">
        <v>344</v>
      </c>
      <c r="J38" s="1" t="s">
        <v>177</v>
      </c>
      <c r="K38" s="1"/>
      <c r="L38" s="1"/>
      <c r="M38" s="49">
        <v>50</v>
      </c>
      <c r="N38" s="1" t="s">
        <v>185</v>
      </c>
      <c r="O38" s="1" t="s">
        <v>114</v>
      </c>
      <c r="P38" s="80" t="s">
        <v>140</v>
      </c>
      <c r="Q38" s="1" t="s">
        <v>110</v>
      </c>
      <c r="R38" s="1" t="s">
        <v>185</v>
      </c>
      <c r="S38" s="1" t="s">
        <v>345</v>
      </c>
      <c r="T38" s="2"/>
      <c r="U38" s="36"/>
      <c r="V38" s="36"/>
      <c r="W38" s="2" t="s">
        <v>113</v>
      </c>
      <c r="X38" s="1"/>
      <c r="Y38" s="1"/>
      <c r="Z38" s="36">
        <v>0</v>
      </c>
      <c r="AA38" s="36">
        <v>100</v>
      </c>
      <c r="AB38" s="36">
        <v>0</v>
      </c>
      <c r="AC38" s="1"/>
      <c r="AD38" s="32" t="s">
        <v>111</v>
      </c>
      <c r="AE38" s="49">
        <v>10</v>
      </c>
      <c r="AF38" s="139"/>
      <c r="AG38" s="61">
        <v>180000000</v>
      </c>
      <c r="AH38" s="61">
        <f t="shared" si="1"/>
        <v>201600000.00000003</v>
      </c>
      <c r="AI38" s="81"/>
      <c r="AJ38" s="139"/>
      <c r="AK38" s="139"/>
      <c r="AL38" s="79" t="s">
        <v>112</v>
      </c>
      <c r="AM38" s="2" t="s">
        <v>346</v>
      </c>
      <c r="AN38" s="2" t="s">
        <v>346</v>
      </c>
      <c r="AO38" s="23"/>
      <c r="AP38" s="2"/>
      <c r="AQ38" s="2"/>
      <c r="AR38" s="2"/>
      <c r="AS38" s="2"/>
      <c r="AT38" s="2"/>
      <c r="AU38" s="2"/>
      <c r="AV38" s="2"/>
      <c r="AW38" s="2"/>
      <c r="AX38" s="2"/>
      <c r="AY38" s="32"/>
    </row>
    <row r="39" spans="1:246" s="20" customFormat="1" ht="12.95" customHeight="1" x14ac:dyDescent="0.25">
      <c r="A39" s="1" t="s">
        <v>166</v>
      </c>
      <c r="B39" s="2" t="s">
        <v>145</v>
      </c>
      <c r="C39" s="32"/>
      <c r="D39" s="1" t="s">
        <v>369</v>
      </c>
      <c r="E39" s="32">
        <v>20200341</v>
      </c>
      <c r="F39" s="38"/>
      <c r="G39" s="31" t="s">
        <v>370</v>
      </c>
      <c r="H39" s="83" t="s">
        <v>371</v>
      </c>
      <c r="I39" s="83" t="s">
        <v>371</v>
      </c>
      <c r="J39" s="31" t="s">
        <v>177</v>
      </c>
      <c r="K39" s="1"/>
      <c r="L39" s="83"/>
      <c r="M39" s="49">
        <v>80</v>
      </c>
      <c r="N39" s="84">
        <v>230000000</v>
      </c>
      <c r="O39" s="1" t="s">
        <v>114</v>
      </c>
      <c r="P39" s="1" t="s">
        <v>372</v>
      </c>
      <c r="Q39" s="1" t="s">
        <v>110</v>
      </c>
      <c r="R39" s="84">
        <v>230000000</v>
      </c>
      <c r="S39" s="50" t="s">
        <v>373</v>
      </c>
      <c r="T39" s="1" t="s">
        <v>128</v>
      </c>
      <c r="U39" s="36"/>
      <c r="V39" s="36"/>
      <c r="W39" s="1" t="s">
        <v>113</v>
      </c>
      <c r="X39" s="1"/>
      <c r="Y39" s="1"/>
      <c r="Z39" s="49">
        <v>0</v>
      </c>
      <c r="AA39" s="36">
        <v>90</v>
      </c>
      <c r="AB39" s="49">
        <v>10</v>
      </c>
      <c r="AC39" s="1"/>
      <c r="AD39" s="31" t="s">
        <v>111</v>
      </c>
      <c r="AE39" s="81"/>
      <c r="AF39" s="139"/>
      <c r="AG39" s="139">
        <v>711466388</v>
      </c>
      <c r="AH39" s="61">
        <f t="shared" si="1"/>
        <v>796842354.56000006</v>
      </c>
      <c r="AI39" s="81"/>
      <c r="AJ39" s="139"/>
      <c r="AK39" s="139"/>
      <c r="AL39" s="85" t="s">
        <v>112</v>
      </c>
      <c r="AM39" s="1" t="s">
        <v>374</v>
      </c>
      <c r="AN39" s="1" t="s">
        <v>375</v>
      </c>
      <c r="AO39" s="86"/>
      <c r="AP39" s="86"/>
      <c r="AQ39" s="86"/>
      <c r="AR39" s="86"/>
      <c r="AS39" s="86"/>
      <c r="AT39" s="86"/>
      <c r="AU39" s="86"/>
      <c r="AV39" s="86"/>
      <c r="AW39" s="86"/>
      <c r="AX39" s="86"/>
      <c r="AY39" s="86"/>
    </row>
    <row r="40" spans="1:246" s="3" customFormat="1" ht="12" customHeight="1" x14ac:dyDescent="0.25">
      <c r="A40" s="7"/>
      <c r="B40" s="7"/>
      <c r="C40" s="7"/>
      <c r="D40" s="7"/>
      <c r="E40" s="8"/>
      <c r="F40" s="5" t="s">
        <v>103</v>
      </c>
      <c r="G40" s="7"/>
      <c r="H40" s="7"/>
      <c r="I40" s="7"/>
      <c r="J40" s="7"/>
      <c r="K40" s="7"/>
      <c r="L40" s="8"/>
      <c r="M40" s="7"/>
      <c r="N40" s="7"/>
      <c r="O40" s="9"/>
      <c r="P40" s="8"/>
      <c r="Q40" s="8"/>
      <c r="R40" s="7"/>
      <c r="S40" s="9"/>
      <c r="T40" s="8"/>
      <c r="U40" s="8"/>
      <c r="V40" s="8"/>
      <c r="W40" s="8"/>
      <c r="X40" s="8"/>
      <c r="Y40" s="8"/>
      <c r="Z40" s="57"/>
      <c r="AA40" s="8"/>
      <c r="AB40" s="57"/>
      <c r="AC40" s="8"/>
      <c r="AD40" s="8"/>
      <c r="AE40" s="58"/>
      <c r="AF40" s="64"/>
      <c r="AG40" s="63">
        <f>SUM(AG17:AG39)</f>
        <v>1856685563.3</v>
      </c>
      <c r="AH40" s="63">
        <f>SUM(AH17:AH39)</f>
        <v>2079487830.8960004</v>
      </c>
      <c r="AI40" s="12">
        <f>SUM(AI27:AI38)</f>
        <v>0</v>
      </c>
      <c r="AJ40" s="63">
        <f>SUM(AJ17:AJ38)</f>
        <v>15000000</v>
      </c>
      <c r="AK40" s="63">
        <f>SUM(AK17:AK38)</f>
        <v>16800000</v>
      </c>
      <c r="AL40" s="12"/>
      <c r="AM40" s="12"/>
      <c r="AN40" s="11"/>
      <c r="AO40" s="8"/>
      <c r="AP40" s="8"/>
      <c r="AQ40" s="8"/>
      <c r="AR40" s="8"/>
      <c r="AS40" s="8"/>
      <c r="AT40" s="8"/>
      <c r="AU40" s="8"/>
      <c r="AV40" s="8"/>
      <c r="AW40" s="8"/>
      <c r="AX40" s="8"/>
      <c r="AY40" s="18"/>
    </row>
    <row r="41" spans="1:246" s="14" customFormat="1" ht="12.95" customHeight="1" x14ac:dyDescent="0.25">
      <c r="A41" s="7"/>
      <c r="B41" s="7"/>
      <c r="C41" s="7"/>
      <c r="D41" s="7"/>
      <c r="E41" s="8"/>
      <c r="F41" s="5" t="s">
        <v>100</v>
      </c>
      <c r="G41" s="7"/>
      <c r="H41" s="7"/>
      <c r="I41" s="7"/>
      <c r="J41" s="7"/>
      <c r="K41" s="7"/>
      <c r="L41" s="8"/>
      <c r="M41" s="7"/>
      <c r="N41" s="7"/>
      <c r="O41" s="9"/>
      <c r="P41" s="8"/>
      <c r="Q41" s="8"/>
      <c r="R41" s="7"/>
      <c r="S41" s="9"/>
      <c r="T41" s="8"/>
      <c r="U41" s="8"/>
      <c r="V41" s="8"/>
      <c r="W41" s="8"/>
      <c r="X41" s="8"/>
      <c r="Y41" s="8"/>
      <c r="Z41" s="57"/>
      <c r="AA41" s="8"/>
      <c r="AB41" s="57"/>
      <c r="AC41" s="8"/>
      <c r="AD41" s="8"/>
      <c r="AE41" s="58"/>
      <c r="AF41" s="64"/>
      <c r="AG41" s="64"/>
      <c r="AH41" s="64"/>
      <c r="AI41" s="58"/>
      <c r="AJ41" s="64"/>
      <c r="AK41" s="64"/>
      <c r="AL41" s="11"/>
      <c r="AM41" s="11"/>
      <c r="AN41" s="11"/>
      <c r="AO41" s="8"/>
      <c r="AP41" s="8"/>
      <c r="AQ41" s="8"/>
      <c r="AR41" s="8"/>
      <c r="AS41" s="8"/>
      <c r="AT41" s="8"/>
      <c r="AU41" s="8"/>
      <c r="AV41" s="8"/>
      <c r="AW41" s="8"/>
      <c r="AX41" s="8"/>
      <c r="AY41" s="18"/>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row>
    <row r="42" spans="1:246" s="14" customFormat="1" ht="12.95" customHeight="1" x14ac:dyDescent="0.25">
      <c r="A42" s="92" t="s">
        <v>378</v>
      </c>
      <c r="B42" s="92" t="s">
        <v>379</v>
      </c>
      <c r="C42" s="92"/>
      <c r="D42" s="146" t="s">
        <v>406</v>
      </c>
      <c r="E42" s="94"/>
      <c r="F42" s="93"/>
      <c r="G42" s="95" t="s">
        <v>168</v>
      </c>
      <c r="H42" s="95" t="s">
        <v>169</v>
      </c>
      <c r="I42" s="95" t="s">
        <v>169</v>
      </c>
      <c r="J42" s="92" t="s">
        <v>124</v>
      </c>
      <c r="K42" s="96" t="s">
        <v>125</v>
      </c>
      <c r="L42" s="92"/>
      <c r="M42" s="92">
        <v>100</v>
      </c>
      <c r="N42" s="97">
        <v>230000000</v>
      </c>
      <c r="O42" s="92" t="s">
        <v>114</v>
      </c>
      <c r="P42" s="92" t="s">
        <v>115</v>
      </c>
      <c r="Q42" s="92" t="s">
        <v>110</v>
      </c>
      <c r="R42" s="92">
        <v>230000000</v>
      </c>
      <c r="S42" s="92" t="s">
        <v>380</v>
      </c>
      <c r="T42" s="92"/>
      <c r="U42" s="92"/>
      <c r="V42" s="92"/>
      <c r="W42" s="92" t="s">
        <v>113</v>
      </c>
      <c r="X42" s="92"/>
      <c r="Y42" s="92"/>
      <c r="Z42" s="92">
        <v>0</v>
      </c>
      <c r="AA42" s="92">
        <v>100</v>
      </c>
      <c r="AB42" s="92">
        <v>0</v>
      </c>
      <c r="AC42" s="92"/>
      <c r="AD42" s="92" t="s">
        <v>111</v>
      </c>
      <c r="AE42" s="92"/>
      <c r="AF42" s="140"/>
      <c r="AG42" s="140">
        <v>38000000</v>
      </c>
      <c r="AH42" s="140">
        <f>AG42*1.12</f>
        <v>42560000.000000007</v>
      </c>
      <c r="AI42" s="92"/>
      <c r="AJ42" s="140"/>
      <c r="AK42" s="140"/>
      <c r="AL42" s="92" t="s">
        <v>112</v>
      </c>
      <c r="AM42" s="92" t="s">
        <v>381</v>
      </c>
      <c r="AN42" s="92" t="s">
        <v>381</v>
      </c>
      <c r="AO42" s="92"/>
      <c r="AP42" s="92"/>
      <c r="AQ42" s="92"/>
      <c r="AR42" s="92"/>
      <c r="AS42" s="92"/>
      <c r="AT42" s="92"/>
      <c r="AU42" s="92"/>
      <c r="AV42" s="92"/>
      <c r="AW42" s="92"/>
      <c r="AX42" s="92" t="s">
        <v>200</v>
      </c>
      <c r="AY42" s="92"/>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row>
    <row r="43" spans="1:246" s="14" customFormat="1" ht="12.95" customHeight="1" x14ac:dyDescent="0.25">
      <c r="A43" s="92" t="s">
        <v>212</v>
      </c>
      <c r="B43" s="92" t="s">
        <v>145</v>
      </c>
      <c r="C43" s="92"/>
      <c r="D43" s="146" t="s">
        <v>407</v>
      </c>
      <c r="E43" s="94"/>
      <c r="F43" s="93"/>
      <c r="G43" s="95" t="s">
        <v>382</v>
      </c>
      <c r="H43" s="95" t="s">
        <v>383</v>
      </c>
      <c r="I43" s="95" t="s">
        <v>384</v>
      </c>
      <c r="J43" s="92" t="s">
        <v>151</v>
      </c>
      <c r="K43" s="96"/>
      <c r="L43" s="92"/>
      <c r="M43" s="92">
        <v>50</v>
      </c>
      <c r="N43" s="97">
        <v>230000000</v>
      </c>
      <c r="O43" s="92" t="s">
        <v>114</v>
      </c>
      <c r="P43" s="92" t="s">
        <v>115</v>
      </c>
      <c r="Q43" s="92" t="s">
        <v>110</v>
      </c>
      <c r="R43" s="92">
        <v>230000000</v>
      </c>
      <c r="S43" s="92" t="s">
        <v>234</v>
      </c>
      <c r="T43" s="92"/>
      <c r="U43" s="92"/>
      <c r="V43" s="92"/>
      <c r="W43" s="92" t="s">
        <v>385</v>
      </c>
      <c r="X43" s="92"/>
      <c r="Y43" s="92"/>
      <c r="Z43" s="92">
        <v>0</v>
      </c>
      <c r="AA43" s="92">
        <v>90</v>
      </c>
      <c r="AB43" s="92">
        <v>10</v>
      </c>
      <c r="AC43" s="92"/>
      <c r="AD43" s="92" t="s">
        <v>111</v>
      </c>
      <c r="AE43" s="92"/>
      <c r="AF43" s="140"/>
      <c r="AG43" s="140">
        <v>126069032</v>
      </c>
      <c r="AH43" s="140">
        <f t="shared" ref="AH43:AH46" si="2">AG43*1.12</f>
        <v>141197315.84</v>
      </c>
      <c r="AI43" s="92"/>
      <c r="AJ43" s="140">
        <v>50000000</v>
      </c>
      <c r="AK43" s="140">
        <f>AJ43*1.12</f>
        <v>56000000.000000007</v>
      </c>
      <c r="AL43" s="92" t="s">
        <v>112</v>
      </c>
      <c r="AM43" s="92" t="s">
        <v>386</v>
      </c>
      <c r="AN43" s="92" t="s">
        <v>387</v>
      </c>
      <c r="AO43" s="92"/>
      <c r="AP43" s="92"/>
      <c r="AQ43" s="92"/>
      <c r="AR43" s="92"/>
      <c r="AS43" s="92"/>
      <c r="AT43" s="92"/>
      <c r="AU43" s="92"/>
      <c r="AV43" s="92"/>
      <c r="AW43" s="92"/>
      <c r="AX43" s="92" t="s">
        <v>200</v>
      </c>
      <c r="AY43" s="92"/>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row>
    <row r="44" spans="1:246" s="14" customFormat="1" ht="12.95" customHeight="1" x14ac:dyDescent="0.25">
      <c r="A44" s="92" t="s">
        <v>212</v>
      </c>
      <c r="B44" s="92" t="s">
        <v>145</v>
      </c>
      <c r="C44" s="92"/>
      <c r="D44" s="146" t="s">
        <v>408</v>
      </c>
      <c r="E44" s="94"/>
      <c r="F44" s="93"/>
      <c r="G44" s="95" t="s">
        <v>382</v>
      </c>
      <c r="H44" s="95" t="s">
        <v>383</v>
      </c>
      <c r="I44" s="95" t="s">
        <v>384</v>
      </c>
      <c r="J44" s="92" t="s">
        <v>151</v>
      </c>
      <c r="K44" s="96"/>
      <c r="L44" s="92"/>
      <c r="M44" s="92">
        <v>50</v>
      </c>
      <c r="N44" s="97">
        <v>230000000</v>
      </c>
      <c r="O44" s="92" t="s">
        <v>114</v>
      </c>
      <c r="P44" s="92" t="s">
        <v>115</v>
      </c>
      <c r="Q44" s="92" t="s">
        <v>110</v>
      </c>
      <c r="R44" s="92">
        <v>230000000</v>
      </c>
      <c r="S44" s="92" t="s">
        <v>178</v>
      </c>
      <c r="T44" s="92"/>
      <c r="U44" s="92"/>
      <c r="V44" s="92"/>
      <c r="W44" s="92" t="s">
        <v>385</v>
      </c>
      <c r="X44" s="92"/>
      <c r="Y44" s="92"/>
      <c r="Z44" s="92">
        <v>0</v>
      </c>
      <c r="AA44" s="92">
        <v>90</v>
      </c>
      <c r="AB44" s="92">
        <v>10</v>
      </c>
      <c r="AC44" s="92"/>
      <c r="AD44" s="92" t="s">
        <v>111</v>
      </c>
      <c r="AE44" s="92"/>
      <c r="AF44" s="140"/>
      <c r="AG44" s="140">
        <v>52193468</v>
      </c>
      <c r="AH44" s="140">
        <f t="shared" si="2"/>
        <v>58456684.160000004</v>
      </c>
      <c r="AI44" s="92"/>
      <c r="AJ44" s="140">
        <v>20000000</v>
      </c>
      <c r="AK44" s="140">
        <f t="shared" ref="AK44:AK46" si="3">AJ44*1.12</f>
        <v>22400000.000000004</v>
      </c>
      <c r="AL44" s="92" t="s">
        <v>112</v>
      </c>
      <c r="AM44" s="92" t="s">
        <v>388</v>
      </c>
      <c r="AN44" s="92" t="s">
        <v>389</v>
      </c>
      <c r="AO44" s="92"/>
      <c r="AP44" s="92"/>
      <c r="AQ44" s="92"/>
      <c r="AR44" s="92"/>
      <c r="AS44" s="92"/>
      <c r="AT44" s="92"/>
      <c r="AU44" s="92"/>
      <c r="AV44" s="92"/>
      <c r="AW44" s="92"/>
      <c r="AX44" s="92" t="s">
        <v>200</v>
      </c>
      <c r="AY44" s="92"/>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row>
    <row r="45" spans="1:246" s="14" customFormat="1" ht="12.95" customHeight="1" x14ac:dyDescent="0.25">
      <c r="A45" s="92" t="s">
        <v>212</v>
      </c>
      <c r="B45" s="92" t="s">
        <v>145</v>
      </c>
      <c r="C45" s="92"/>
      <c r="D45" s="146" t="s">
        <v>409</v>
      </c>
      <c r="E45" s="94"/>
      <c r="F45" s="93"/>
      <c r="G45" s="95" t="s">
        <v>382</v>
      </c>
      <c r="H45" s="95" t="s">
        <v>383</v>
      </c>
      <c r="I45" s="95" t="s">
        <v>384</v>
      </c>
      <c r="J45" s="92" t="s">
        <v>151</v>
      </c>
      <c r="K45" s="96"/>
      <c r="L45" s="92"/>
      <c r="M45" s="92">
        <v>50</v>
      </c>
      <c r="N45" s="97">
        <v>230000000</v>
      </c>
      <c r="O45" s="92" t="s">
        <v>114</v>
      </c>
      <c r="P45" s="92" t="s">
        <v>115</v>
      </c>
      <c r="Q45" s="92" t="s">
        <v>110</v>
      </c>
      <c r="R45" s="92">
        <v>230000000</v>
      </c>
      <c r="S45" s="92" t="s">
        <v>390</v>
      </c>
      <c r="T45" s="92"/>
      <c r="U45" s="92"/>
      <c r="V45" s="92"/>
      <c r="W45" s="92" t="s">
        <v>385</v>
      </c>
      <c r="X45" s="92"/>
      <c r="Y45" s="92"/>
      <c r="Z45" s="92">
        <v>0</v>
      </c>
      <c r="AA45" s="92">
        <v>90</v>
      </c>
      <c r="AB45" s="92">
        <v>10</v>
      </c>
      <c r="AC45" s="92"/>
      <c r="AD45" s="92" t="s">
        <v>111</v>
      </c>
      <c r="AE45" s="92"/>
      <c r="AF45" s="140"/>
      <c r="AG45" s="140">
        <v>28295880</v>
      </c>
      <c r="AH45" s="140">
        <f t="shared" si="2"/>
        <v>31691385.600000001</v>
      </c>
      <c r="AI45" s="92"/>
      <c r="AJ45" s="140">
        <v>15000000</v>
      </c>
      <c r="AK45" s="140">
        <f t="shared" si="3"/>
        <v>16800000</v>
      </c>
      <c r="AL45" s="92" t="s">
        <v>112</v>
      </c>
      <c r="AM45" s="92" t="s">
        <v>391</v>
      </c>
      <c r="AN45" s="92" t="s">
        <v>392</v>
      </c>
      <c r="AO45" s="92"/>
      <c r="AP45" s="92"/>
      <c r="AQ45" s="92"/>
      <c r="AR45" s="92"/>
      <c r="AS45" s="92"/>
      <c r="AT45" s="92"/>
      <c r="AU45" s="92"/>
      <c r="AV45" s="92"/>
      <c r="AW45" s="92"/>
      <c r="AX45" s="92" t="s">
        <v>200</v>
      </c>
      <c r="AY45" s="92"/>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row>
    <row r="46" spans="1:246" s="14" customFormat="1" ht="12.95" customHeight="1" x14ac:dyDescent="0.25">
      <c r="A46" s="92" t="s">
        <v>212</v>
      </c>
      <c r="B46" s="92" t="s">
        <v>145</v>
      </c>
      <c r="C46" s="92"/>
      <c r="D46" s="146" t="s">
        <v>410</v>
      </c>
      <c r="E46" s="94"/>
      <c r="F46" s="93"/>
      <c r="G46" s="95" t="s">
        <v>382</v>
      </c>
      <c r="H46" s="95" t="s">
        <v>383</v>
      </c>
      <c r="I46" s="95" t="s">
        <v>384</v>
      </c>
      <c r="J46" s="92" t="s">
        <v>151</v>
      </c>
      <c r="K46" s="96"/>
      <c r="L46" s="92"/>
      <c r="M46" s="92">
        <v>50</v>
      </c>
      <c r="N46" s="97">
        <v>230000000</v>
      </c>
      <c r="O46" s="92" t="s">
        <v>114</v>
      </c>
      <c r="P46" s="92" t="s">
        <v>115</v>
      </c>
      <c r="Q46" s="92" t="s">
        <v>110</v>
      </c>
      <c r="R46" s="92">
        <v>230000000</v>
      </c>
      <c r="S46" s="92" t="s">
        <v>186</v>
      </c>
      <c r="T46" s="92"/>
      <c r="U46" s="92"/>
      <c r="V46" s="92"/>
      <c r="W46" s="92" t="s">
        <v>385</v>
      </c>
      <c r="X46" s="92"/>
      <c r="Y46" s="92"/>
      <c r="Z46" s="92">
        <v>0</v>
      </c>
      <c r="AA46" s="92">
        <v>90</v>
      </c>
      <c r="AB46" s="92">
        <v>10</v>
      </c>
      <c r="AC46" s="92"/>
      <c r="AD46" s="92" t="s">
        <v>111</v>
      </c>
      <c r="AE46" s="92"/>
      <c r="AF46" s="140"/>
      <c r="AG46" s="140">
        <v>20629012</v>
      </c>
      <c r="AH46" s="140">
        <f t="shared" si="2"/>
        <v>23104493.440000001</v>
      </c>
      <c r="AI46" s="92"/>
      <c r="AJ46" s="140">
        <v>10000000</v>
      </c>
      <c r="AK46" s="140">
        <f t="shared" si="3"/>
        <v>11200000.000000002</v>
      </c>
      <c r="AL46" s="92" t="s">
        <v>112</v>
      </c>
      <c r="AM46" s="92" t="s">
        <v>393</v>
      </c>
      <c r="AN46" s="92" t="s">
        <v>394</v>
      </c>
      <c r="AO46" s="92"/>
      <c r="AP46" s="92"/>
      <c r="AQ46" s="92"/>
      <c r="AR46" s="92"/>
      <c r="AS46" s="92"/>
      <c r="AT46" s="92"/>
      <c r="AU46" s="92"/>
      <c r="AV46" s="92"/>
      <c r="AW46" s="92"/>
      <c r="AX46" s="92" t="s">
        <v>200</v>
      </c>
      <c r="AY46" s="92"/>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row>
    <row r="47" spans="1:246" s="14" customFormat="1" ht="12.95" customHeight="1" x14ac:dyDescent="0.25">
      <c r="A47" s="92" t="s">
        <v>212</v>
      </c>
      <c r="B47" s="92"/>
      <c r="C47" s="92"/>
      <c r="D47" s="149" t="s">
        <v>412</v>
      </c>
      <c r="E47" s="94"/>
      <c r="F47" s="93"/>
      <c r="G47" s="95" t="s">
        <v>215</v>
      </c>
      <c r="H47" s="95" t="s">
        <v>216</v>
      </c>
      <c r="I47" s="95" t="s">
        <v>216</v>
      </c>
      <c r="J47" s="92" t="s">
        <v>194</v>
      </c>
      <c r="K47" s="96" t="s">
        <v>233</v>
      </c>
      <c r="L47" s="92"/>
      <c r="M47" s="92">
        <v>100</v>
      </c>
      <c r="N47" s="97">
        <v>231010000</v>
      </c>
      <c r="O47" s="92" t="s">
        <v>126</v>
      </c>
      <c r="P47" s="92" t="s">
        <v>115</v>
      </c>
      <c r="Q47" s="92" t="s">
        <v>110</v>
      </c>
      <c r="R47" s="92">
        <v>230000000</v>
      </c>
      <c r="S47" s="92" t="s">
        <v>266</v>
      </c>
      <c r="T47" s="92"/>
      <c r="U47" s="92"/>
      <c r="V47" s="92"/>
      <c r="W47" s="92" t="s">
        <v>113</v>
      </c>
      <c r="X47" s="92"/>
      <c r="Y47" s="92"/>
      <c r="Z47" s="92">
        <v>100</v>
      </c>
      <c r="AA47" s="92">
        <v>0</v>
      </c>
      <c r="AB47" s="92">
        <v>0</v>
      </c>
      <c r="AC47" s="92"/>
      <c r="AD47" s="92" t="s">
        <v>111</v>
      </c>
      <c r="AE47" s="92"/>
      <c r="AF47" s="140"/>
      <c r="AG47" s="140">
        <v>1100000</v>
      </c>
      <c r="AH47" s="140">
        <f>AG47*1.12</f>
        <v>1232000.0000000002</v>
      </c>
      <c r="AI47" s="92"/>
      <c r="AJ47" s="140"/>
      <c r="AK47" s="140"/>
      <c r="AL47" s="92" t="s">
        <v>112</v>
      </c>
      <c r="AM47" s="92" t="s">
        <v>267</v>
      </c>
      <c r="AN47" s="92" t="s">
        <v>267</v>
      </c>
      <c r="AO47" s="92"/>
      <c r="AP47" s="92"/>
      <c r="AQ47" s="92"/>
      <c r="AR47" s="92"/>
      <c r="AS47" s="92"/>
      <c r="AT47" s="92"/>
      <c r="AU47" s="92"/>
      <c r="AV47" s="92"/>
      <c r="AW47" s="92"/>
      <c r="AX47" s="92" t="s">
        <v>200</v>
      </c>
      <c r="AY47" s="92"/>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row>
    <row r="48" spans="1:246" s="20" customFormat="1" ht="12.95" customHeight="1" x14ac:dyDescent="0.25">
      <c r="A48" s="92" t="s">
        <v>299</v>
      </c>
      <c r="B48" s="92" t="s">
        <v>145</v>
      </c>
      <c r="C48" s="92"/>
      <c r="D48" s="146" t="s">
        <v>411</v>
      </c>
      <c r="E48" s="94"/>
      <c r="F48" s="93"/>
      <c r="G48" s="95" t="s">
        <v>301</v>
      </c>
      <c r="H48" s="95" t="s">
        <v>302</v>
      </c>
      <c r="I48" s="95" t="s">
        <v>302</v>
      </c>
      <c r="J48" s="92" t="s">
        <v>177</v>
      </c>
      <c r="K48" s="96"/>
      <c r="L48" s="92"/>
      <c r="M48" s="92">
        <v>100</v>
      </c>
      <c r="N48" s="97">
        <v>230000000</v>
      </c>
      <c r="O48" s="92" t="s">
        <v>126</v>
      </c>
      <c r="P48" s="92" t="s">
        <v>115</v>
      </c>
      <c r="Q48" s="92" t="s">
        <v>110</v>
      </c>
      <c r="R48" s="92">
        <v>230000000</v>
      </c>
      <c r="S48" s="92" t="s">
        <v>314</v>
      </c>
      <c r="T48" s="92" t="s">
        <v>128</v>
      </c>
      <c r="U48" s="92"/>
      <c r="V48" s="92"/>
      <c r="W48" s="92" t="s">
        <v>113</v>
      </c>
      <c r="X48" s="92"/>
      <c r="Y48" s="92"/>
      <c r="Z48" s="92">
        <v>0</v>
      </c>
      <c r="AA48" s="92">
        <v>90</v>
      </c>
      <c r="AB48" s="92">
        <v>10</v>
      </c>
      <c r="AC48" s="92"/>
      <c r="AD48" s="92" t="s">
        <v>111</v>
      </c>
      <c r="AE48" s="92"/>
      <c r="AF48" s="140"/>
      <c r="AG48" s="140">
        <v>151727550</v>
      </c>
      <c r="AH48" s="140">
        <f>AG48*1.12</f>
        <v>169934856.00000003</v>
      </c>
      <c r="AI48" s="92"/>
      <c r="AJ48" s="140"/>
      <c r="AK48" s="140"/>
      <c r="AL48" s="92" t="s">
        <v>112</v>
      </c>
      <c r="AM48" s="92" t="s">
        <v>304</v>
      </c>
      <c r="AN48" s="92" t="s">
        <v>315</v>
      </c>
      <c r="AO48" s="92"/>
      <c r="AP48" s="92"/>
      <c r="AQ48" s="92"/>
      <c r="AR48" s="92"/>
      <c r="AS48" s="92"/>
      <c r="AT48" s="92"/>
      <c r="AU48" s="92"/>
      <c r="AV48" s="92"/>
      <c r="AW48" s="92"/>
      <c r="AX48" s="92" t="s">
        <v>200</v>
      </c>
      <c r="AY48" s="92" t="s">
        <v>131</v>
      </c>
    </row>
    <row r="49" spans="1:246" s="14" customFormat="1" ht="12.95" customHeight="1" x14ac:dyDescent="0.25">
      <c r="A49" s="92" t="s">
        <v>144</v>
      </c>
      <c r="B49" s="92" t="s">
        <v>145</v>
      </c>
      <c r="C49" s="92"/>
      <c r="D49" s="146" t="s">
        <v>413</v>
      </c>
      <c r="E49" s="94"/>
      <c r="F49" s="93"/>
      <c r="G49" s="95" t="s">
        <v>122</v>
      </c>
      <c r="H49" s="95" t="s">
        <v>123</v>
      </c>
      <c r="I49" s="95" t="s">
        <v>123</v>
      </c>
      <c r="J49" s="92" t="s">
        <v>124</v>
      </c>
      <c r="K49" s="96" t="s">
        <v>125</v>
      </c>
      <c r="L49" s="92"/>
      <c r="M49" s="92">
        <v>100</v>
      </c>
      <c r="N49" s="97">
        <v>230000000</v>
      </c>
      <c r="O49" s="92" t="s">
        <v>114</v>
      </c>
      <c r="P49" s="92" t="s">
        <v>115</v>
      </c>
      <c r="Q49" s="92" t="s">
        <v>110</v>
      </c>
      <c r="R49" s="92">
        <v>230000000</v>
      </c>
      <c r="S49" s="92" t="s">
        <v>163</v>
      </c>
      <c r="T49" s="92"/>
      <c r="U49" s="92"/>
      <c r="V49" s="92"/>
      <c r="W49" s="92" t="s">
        <v>113</v>
      </c>
      <c r="X49" s="92"/>
      <c r="Y49" s="92"/>
      <c r="Z49" s="92">
        <v>0</v>
      </c>
      <c r="AA49" s="92">
        <v>100</v>
      </c>
      <c r="AB49" s="92">
        <v>0</v>
      </c>
      <c r="AC49" s="92"/>
      <c r="AD49" s="92" t="s">
        <v>111</v>
      </c>
      <c r="AE49" s="92"/>
      <c r="AF49" s="140"/>
      <c r="AG49" s="140">
        <v>4500000</v>
      </c>
      <c r="AH49" s="140">
        <f>AG49*1.12</f>
        <v>5040000.0000000009</v>
      </c>
      <c r="AI49" s="92"/>
      <c r="AJ49" s="140"/>
      <c r="AK49" s="140"/>
      <c r="AL49" s="92" t="s">
        <v>112</v>
      </c>
      <c r="AM49" s="92" t="s">
        <v>198</v>
      </c>
      <c r="AN49" s="92" t="s">
        <v>199</v>
      </c>
      <c r="AO49" s="92"/>
      <c r="AP49" s="92"/>
      <c r="AQ49" s="92"/>
      <c r="AR49" s="92"/>
      <c r="AS49" s="92"/>
      <c r="AT49" s="92"/>
      <c r="AU49" s="92"/>
      <c r="AV49" s="92"/>
      <c r="AW49" s="92"/>
      <c r="AX49" s="92" t="s">
        <v>200</v>
      </c>
      <c r="AY49" s="92"/>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c r="HX49" s="15"/>
      <c r="HY49" s="15"/>
      <c r="HZ49" s="15"/>
      <c r="IA49" s="15"/>
      <c r="IB49" s="15"/>
      <c r="IC49" s="15"/>
      <c r="ID49" s="15"/>
      <c r="IE49" s="15"/>
      <c r="IF49" s="15"/>
      <c r="IG49" s="15"/>
      <c r="IH49" s="15"/>
      <c r="II49" s="15"/>
      <c r="IJ49" s="15"/>
      <c r="IK49" s="15"/>
      <c r="IL49" s="15"/>
    </row>
    <row r="50" spans="1:246" s="14" customFormat="1" ht="12.95" customHeight="1" x14ac:dyDescent="0.25">
      <c r="A50" s="92" t="s">
        <v>144</v>
      </c>
      <c r="B50" s="92" t="s">
        <v>145</v>
      </c>
      <c r="C50" s="92"/>
      <c r="D50" s="146" t="s">
        <v>414</v>
      </c>
      <c r="E50" s="94"/>
      <c r="F50" s="93"/>
      <c r="G50" s="95" t="s">
        <v>122</v>
      </c>
      <c r="H50" s="95" t="s">
        <v>123</v>
      </c>
      <c r="I50" s="95" t="s">
        <v>123</v>
      </c>
      <c r="J50" s="92" t="s">
        <v>124</v>
      </c>
      <c r="K50" s="96" t="s">
        <v>125</v>
      </c>
      <c r="L50" s="92"/>
      <c r="M50" s="92">
        <v>100</v>
      </c>
      <c r="N50" s="97">
        <v>230000000</v>
      </c>
      <c r="O50" s="92" t="s">
        <v>114</v>
      </c>
      <c r="P50" s="92" t="s">
        <v>115</v>
      </c>
      <c r="Q50" s="92" t="s">
        <v>110</v>
      </c>
      <c r="R50" s="92">
        <v>230000000</v>
      </c>
      <c r="S50" s="92" t="s">
        <v>163</v>
      </c>
      <c r="T50" s="92" t="s">
        <v>128</v>
      </c>
      <c r="U50" s="92"/>
      <c r="V50" s="92"/>
      <c r="W50" s="92" t="s">
        <v>113</v>
      </c>
      <c r="X50" s="92"/>
      <c r="Y50" s="92"/>
      <c r="Z50" s="92">
        <v>0</v>
      </c>
      <c r="AA50" s="92">
        <v>100</v>
      </c>
      <c r="AB50" s="92">
        <v>0</v>
      </c>
      <c r="AC50" s="92"/>
      <c r="AD50" s="92" t="s">
        <v>111</v>
      </c>
      <c r="AE50" s="92"/>
      <c r="AF50" s="140"/>
      <c r="AG50" s="140">
        <v>20000000</v>
      </c>
      <c r="AH50" s="140">
        <f>AG50*1.12</f>
        <v>22400000.000000004</v>
      </c>
      <c r="AI50" s="92"/>
      <c r="AJ50" s="140"/>
      <c r="AK50" s="140"/>
      <c r="AL50" s="92" t="s">
        <v>112</v>
      </c>
      <c r="AM50" s="92" t="s">
        <v>201</v>
      </c>
      <c r="AN50" s="92" t="s">
        <v>202</v>
      </c>
      <c r="AO50" s="92"/>
      <c r="AP50" s="92"/>
      <c r="AQ50" s="92"/>
      <c r="AR50" s="92"/>
      <c r="AS50" s="92"/>
      <c r="AT50" s="92"/>
      <c r="AU50" s="92"/>
      <c r="AV50" s="92"/>
      <c r="AW50" s="92"/>
      <c r="AX50" s="92" t="s">
        <v>200</v>
      </c>
      <c r="AY50" s="92"/>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c r="HZ50" s="15"/>
      <c r="IA50" s="15"/>
      <c r="IB50" s="15"/>
      <c r="IC50" s="15"/>
      <c r="ID50" s="15"/>
      <c r="IE50" s="15"/>
      <c r="IF50" s="15"/>
      <c r="IG50" s="15"/>
      <c r="IH50" s="15"/>
      <c r="II50" s="15"/>
      <c r="IJ50" s="15"/>
      <c r="IK50" s="15"/>
      <c r="IL50" s="15"/>
    </row>
    <row r="51" spans="1:246" s="20" customFormat="1" ht="12.95" customHeight="1" x14ac:dyDescent="0.25">
      <c r="A51" s="98" t="s">
        <v>119</v>
      </c>
      <c r="B51" s="98" t="s">
        <v>120</v>
      </c>
      <c r="C51" s="98"/>
      <c r="D51" s="101" t="s">
        <v>130</v>
      </c>
      <c r="E51" s="101"/>
      <c r="F51" s="98"/>
      <c r="G51" s="102" t="s">
        <v>122</v>
      </c>
      <c r="H51" s="102" t="s">
        <v>123</v>
      </c>
      <c r="I51" s="102" t="s">
        <v>123</v>
      </c>
      <c r="J51" s="98" t="s">
        <v>124</v>
      </c>
      <c r="K51" s="98" t="s">
        <v>125</v>
      </c>
      <c r="L51" s="102"/>
      <c r="M51" s="103">
        <v>100</v>
      </c>
      <c r="N51" s="104">
        <v>230000000</v>
      </c>
      <c r="O51" s="99" t="s">
        <v>126</v>
      </c>
      <c r="P51" s="98" t="s">
        <v>127</v>
      </c>
      <c r="Q51" s="101" t="s">
        <v>110</v>
      </c>
      <c r="R51" s="104">
        <v>230000000</v>
      </c>
      <c r="S51" s="112" t="s">
        <v>117</v>
      </c>
      <c r="T51" s="98" t="s">
        <v>128</v>
      </c>
      <c r="U51" s="98"/>
      <c r="V51" s="98"/>
      <c r="W51" s="99" t="s">
        <v>113</v>
      </c>
      <c r="X51" s="98"/>
      <c r="Y51" s="98"/>
      <c r="Z51" s="107">
        <v>0</v>
      </c>
      <c r="AA51" s="107">
        <v>100</v>
      </c>
      <c r="AB51" s="107">
        <v>0</v>
      </c>
      <c r="AC51" s="98"/>
      <c r="AD51" s="98" t="s">
        <v>111</v>
      </c>
      <c r="AE51" s="98"/>
      <c r="AF51" s="119"/>
      <c r="AG51" s="65">
        <v>68386900</v>
      </c>
      <c r="AH51" s="65">
        <f t="shared" ref="AH51:AH63" si="4">AG51*1.12</f>
        <v>76593328</v>
      </c>
      <c r="AI51" s="98"/>
      <c r="AJ51" s="119"/>
      <c r="AK51" s="119"/>
      <c r="AL51" s="99" t="s">
        <v>112</v>
      </c>
      <c r="AM51" s="102" t="s">
        <v>129</v>
      </c>
      <c r="AN51" s="102" t="s">
        <v>129</v>
      </c>
      <c r="AO51" s="101"/>
      <c r="AP51" s="98"/>
      <c r="AQ51" s="98"/>
      <c r="AR51" s="98"/>
      <c r="AS51" s="98"/>
      <c r="AT51" s="98"/>
      <c r="AU51" s="98"/>
      <c r="AV51" s="98"/>
      <c r="AW51" s="98"/>
      <c r="AX51" s="98" t="s">
        <v>133</v>
      </c>
      <c r="AY51" s="98" t="s">
        <v>318</v>
      </c>
    </row>
    <row r="52" spans="1:246" s="20" customFormat="1" ht="12.95" customHeight="1" x14ac:dyDescent="0.25">
      <c r="A52" s="99" t="s">
        <v>212</v>
      </c>
      <c r="B52" s="98" t="s">
        <v>145</v>
      </c>
      <c r="C52" s="99"/>
      <c r="D52" s="150" t="s">
        <v>253</v>
      </c>
      <c r="E52" s="100">
        <v>20200831</v>
      </c>
      <c r="F52" s="99" t="s">
        <v>214</v>
      </c>
      <c r="G52" s="105" t="s">
        <v>215</v>
      </c>
      <c r="H52" s="106" t="s">
        <v>216</v>
      </c>
      <c r="I52" s="106" t="s">
        <v>216</v>
      </c>
      <c r="J52" s="98" t="s">
        <v>194</v>
      </c>
      <c r="K52" s="98" t="s">
        <v>217</v>
      </c>
      <c r="L52" s="98"/>
      <c r="M52" s="103" t="s">
        <v>218</v>
      </c>
      <c r="N52" s="99" t="s">
        <v>185</v>
      </c>
      <c r="O52" s="99" t="s">
        <v>114</v>
      </c>
      <c r="P52" s="45" t="s">
        <v>115</v>
      </c>
      <c r="Q52" s="99" t="s">
        <v>110</v>
      </c>
      <c r="R52" s="98">
        <v>230000000</v>
      </c>
      <c r="S52" s="105" t="s">
        <v>219</v>
      </c>
      <c r="T52" s="113"/>
      <c r="U52" s="98"/>
      <c r="V52" s="98"/>
      <c r="W52" s="98" t="s">
        <v>113</v>
      </c>
      <c r="X52" s="98"/>
      <c r="Y52" s="98"/>
      <c r="Z52" s="103">
        <v>100</v>
      </c>
      <c r="AA52" s="103">
        <v>0</v>
      </c>
      <c r="AB52" s="103">
        <v>0</v>
      </c>
      <c r="AC52" s="98"/>
      <c r="AD52" s="101" t="s">
        <v>111</v>
      </c>
      <c r="AE52" s="114"/>
      <c r="AF52" s="119"/>
      <c r="AG52" s="141">
        <v>1900000</v>
      </c>
      <c r="AH52" s="119">
        <f t="shared" si="4"/>
        <v>2128000</v>
      </c>
      <c r="AI52" s="114"/>
      <c r="AJ52" s="119"/>
      <c r="AK52" s="119"/>
      <c r="AL52" s="98" t="s">
        <v>112</v>
      </c>
      <c r="AM52" s="98" t="s">
        <v>220</v>
      </c>
      <c r="AN52" s="98" t="s">
        <v>220</v>
      </c>
      <c r="AO52" s="101"/>
      <c r="AP52" s="98"/>
      <c r="AQ52" s="98"/>
      <c r="AR52" s="98"/>
      <c r="AS52" s="98"/>
      <c r="AT52" s="98"/>
      <c r="AU52" s="98"/>
      <c r="AV52" s="98"/>
      <c r="AW52" s="98"/>
      <c r="AX52" s="98" t="s">
        <v>62</v>
      </c>
      <c r="AY52" s="115" t="s">
        <v>263</v>
      </c>
    </row>
    <row r="53" spans="1:246" s="20" customFormat="1" ht="12.95" customHeight="1" x14ac:dyDescent="0.25">
      <c r="A53" s="99" t="s">
        <v>212</v>
      </c>
      <c r="B53" s="98" t="s">
        <v>145</v>
      </c>
      <c r="C53" s="99"/>
      <c r="D53" s="150" t="s">
        <v>254</v>
      </c>
      <c r="E53" s="100">
        <v>20200833</v>
      </c>
      <c r="F53" s="99" t="s">
        <v>222</v>
      </c>
      <c r="G53" s="105" t="s">
        <v>215</v>
      </c>
      <c r="H53" s="106" t="s">
        <v>216</v>
      </c>
      <c r="I53" s="106" t="s">
        <v>216</v>
      </c>
      <c r="J53" s="98" t="s">
        <v>194</v>
      </c>
      <c r="K53" s="98" t="s">
        <v>217</v>
      </c>
      <c r="L53" s="98"/>
      <c r="M53" s="103" t="s">
        <v>218</v>
      </c>
      <c r="N53" s="99" t="s">
        <v>185</v>
      </c>
      <c r="O53" s="99" t="s">
        <v>114</v>
      </c>
      <c r="P53" s="45" t="s">
        <v>115</v>
      </c>
      <c r="Q53" s="99" t="s">
        <v>110</v>
      </c>
      <c r="R53" s="98">
        <v>230000000</v>
      </c>
      <c r="S53" s="105" t="s">
        <v>223</v>
      </c>
      <c r="T53" s="113"/>
      <c r="U53" s="98"/>
      <c r="V53" s="98"/>
      <c r="W53" s="98" t="s">
        <v>113</v>
      </c>
      <c r="X53" s="98"/>
      <c r="Y53" s="98"/>
      <c r="Z53" s="103">
        <v>100</v>
      </c>
      <c r="AA53" s="103">
        <v>0</v>
      </c>
      <c r="AB53" s="103">
        <v>0</v>
      </c>
      <c r="AC53" s="98"/>
      <c r="AD53" s="101" t="s">
        <v>111</v>
      </c>
      <c r="AE53" s="114"/>
      <c r="AF53" s="119"/>
      <c r="AG53" s="141">
        <v>2100000</v>
      </c>
      <c r="AH53" s="119">
        <f t="shared" si="4"/>
        <v>2352000</v>
      </c>
      <c r="AI53" s="114"/>
      <c r="AJ53" s="119"/>
      <c r="AK53" s="119"/>
      <c r="AL53" s="98" t="s">
        <v>112</v>
      </c>
      <c r="AM53" s="98" t="s">
        <v>224</v>
      </c>
      <c r="AN53" s="98" t="s">
        <v>224</v>
      </c>
      <c r="AO53" s="101"/>
      <c r="AP53" s="98"/>
      <c r="AQ53" s="98"/>
      <c r="AR53" s="98"/>
      <c r="AS53" s="98"/>
      <c r="AT53" s="98"/>
      <c r="AU53" s="98"/>
      <c r="AV53" s="98"/>
      <c r="AW53" s="98"/>
      <c r="AX53" s="98" t="s">
        <v>62</v>
      </c>
      <c r="AY53" s="115" t="s">
        <v>265</v>
      </c>
    </row>
    <row r="54" spans="1:246" s="20" customFormat="1" ht="12.95" customHeight="1" x14ac:dyDescent="0.25">
      <c r="A54" s="100" t="s">
        <v>212</v>
      </c>
      <c r="B54" s="99" t="s">
        <v>145</v>
      </c>
      <c r="C54" s="98"/>
      <c r="D54" s="101" t="s">
        <v>255</v>
      </c>
      <c r="E54" s="107"/>
      <c r="F54" s="102" t="s">
        <v>226</v>
      </c>
      <c r="G54" s="99" t="s">
        <v>227</v>
      </c>
      <c r="H54" s="99" t="s">
        <v>228</v>
      </c>
      <c r="I54" s="99" t="s">
        <v>228</v>
      </c>
      <c r="J54" s="107" t="s">
        <v>151</v>
      </c>
      <c r="K54" s="99"/>
      <c r="L54" s="99"/>
      <c r="M54" s="108">
        <v>80</v>
      </c>
      <c r="N54" s="99">
        <v>231010000</v>
      </c>
      <c r="O54" s="99" t="s">
        <v>126</v>
      </c>
      <c r="P54" s="45" t="s">
        <v>262</v>
      </c>
      <c r="Q54" s="99" t="s">
        <v>110</v>
      </c>
      <c r="R54" s="107">
        <v>230000000</v>
      </c>
      <c r="S54" s="113" t="s">
        <v>229</v>
      </c>
      <c r="T54" s="99"/>
      <c r="U54" s="99"/>
      <c r="V54" s="99"/>
      <c r="W54" s="99" t="s">
        <v>113</v>
      </c>
      <c r="X54" s="99"/>
      <c r="Y54" s="99"/>
      <c r="Z54" s="108">
        <v>30</v>
      </c>
      <c r="AA54" s="108">
        <v>60</v>
      </c>
      <c r="AB54" s="108">
        <v>10</v>
      </c>
      <c r="AC54" s="99"/>
      <c r="AD54" s="99" t="s">
        <v>111</v>
      </c>
      <c r="AE54" s="115"/>
      <c r="AF54" s="141"/>
      <c r="AG54" s="141">
        <v>17966019.300000001</v>
      </c>
      <c r="AH54" s="119">
        <f t="shared" si="4"/>
        <v>20121941.616000004</v>
      </c>
      <c r="AI54" s="115"/>
      <c r="AJ54" s="141"/>
      <c r="AK54" s="141"/>
      <c r="AL54" s="108">
        <v>120240021112</v>
      </c>
      <c r="AM54" s="99" t="s">
        <v>230</v>
      </c>
      <c r="AN54" s="99" t="s">
        <v>230</v>
      </c>
      <c r="AO54" s="99"/>
      <c r="AP54" s="99"/>
      <c r="AQ54" s="99"/>
      <c r="AR54" s="99"/>
      <c r="AS54" s="98"/>
      <c r="AT54" s="99"/>
      <c r="AU54" s="98"/>
      <c r="AV54" s="98"/>
      <c r="AW54" s="98"/>
      <c r="AX54" s="98" t="s">
        <v>62</v>
      </c>
      <c r="AY54" s="115" t="s">
        <v>263</v>
      </c>
    </row>
    <row r="55" spans="1:246" s="20" customFormat="1" ht="12.95" customHeight="1" x14ac:dyDescent="0.25">
      <c r="A55" s="100" t="s">
        <v>212</v>
      </c>
      <c r="B55" s="98" t="s">
        <v>145</v>
      </c>
      <c r="C55" s="98"/>
      <c r="D55" s="101" t="s">
        <v>256</v>
      </c>
      <c r="E55" s="107"/>
      <c r="F55" s="102" t="s">
        <v>232</v>
      </c>
      <c r="G55" s="99" t="s">
        <v>215</v>
      </c>
      <c r="H55" s="99" t="s">
        <v>216</v>
      </c>
      <c r="I55" s="99" t="s">
        <v>216</v>
      </c>
      <c r="J55" s="107" t="s">
        <v>194</v>
      </c>
      <c r="K55" s="99" t="s">
        <v>233</v>
      </c>
      <c r="L55" s="99"/>
      <c r="M55" s="108">
        <v>100</v>
      </c>
      <c r="N55" s="99">
        <v>231010000</v>
      </c>
      <c r="O55" s="99" t="s">
        <v>126</v>
      </c>
      <c r="P55" s="45" t="s">
        <v>115</v>
      </c>
      <c r="Q55" s="99" t="s">
        <v>110</v>
      </c>
      <c r="R55" s="107">
        <v>230000000</v>
      </c>
      <c r="S55" s="113" t="s">
        <v>234</v>
      </c>
      <c r="T55" s="99"/>
      <c r="U55" s="99"/>
      <c r="V55" s="99"/>
      <c r="W55" s="99" t="s">
        <v>113</v>
      </c>
      <c r="X55" s="99"/>
      <c r="Y55" s="99"/>
      <c r="Z55" s="108">
        <v>100</v>
      </c>
      <c r="AA55" s="108">
        <v>0</v>
      </c>
      <c r="AB55" s="108">
        <v>0</v>
      </c>
      <c r="AC55" s="99"/>
      <c r="AD55" s="99" t="s">
        <v>111</v>
      </c>
      <c r="AE55" s="115"/>
      <c r="AF55" s="141"/>
      <c r="AG55" s="141">
        <v>1600000</v>
      </c>
      <c r="AH55" s="119">
        <f t="shared" si="4"/>
        <v>1792000.0000000002</v>
      </c>
      <c r="AI55" s="115"/>
      <c r="AJ55" s="141"/>
      <c r="AK55" s="141"/>
      <c r="AL55" s="108">
        <v>120240021112</v>
      </c>
      <c r="AM55" s="99" t="s">
        <v>235</v>
      </c>
      <c r="AN55" s="99" t="s">
        <v>235</v>
      </c>
      <c r="AO55" s="99"/>
      <c r="AP55" s="99"/>
      <c r="AQ55" s="99"/>
      <c r="AR55" s="99"/>
      <c r="AS55" s="99"/>
      <c r="AT55" s="99"/>
      <c r="AU55" s="98"/>
      <c r="AV55" s="98"/>
      <c r="AW55" s="98"/>
      <c r="AX55" s="98" t="s">
        <v>62</v>
      </c>
      <c r="AY55" s="115" t="s">
        <v>263</v>
      </c>
    </row>
    <row r="56" spans="1:246" s="20" customFormat="1" ht="12.95" customHeight="1" x14ac:dyDescent="0.25">
      <c r="A56" s="100" t="s">
        <v>212</v>
      </c>
      <c r="B56" s="98" t="s">
        <v>145</v>
      </c>
      <c r="C56" s="98"/>
      <c r="D56" s="150" t="s">
        <v>257</v>
      </c>
      <c r="E56" s="107"/>
      <c r="F56" s="102" t="s">
        <v>237</v>
      </c>
      <c r="G56" s="99" t="s">
        <v>215</v>
      </c>
      <c r="H56" s="99" t="s">
        <v>216</v>
      </c>
      <c r="I56" s="99" t="s">
        <v>216</v>
      </c>
      <c r="J56" s="107" t="s">
        <v>194</v>
      </c>
      <c r="K56" s="99" t="s">
        <v>233</v>
      </c>
      <c r="L56" s="99"/>
      <c r="M56" s="108">
        <v>100</v>
      </c>
      <c r="N56" s="99">
        <v>231010000</v>
      </c>
      <c r="O56" s="99" t="s">
        <v>126</v>
      </c>
      <c r="P56" s="45" t="s">
        <v>115</v>
      </c>
      <c r="Q56" s="99" t="s">
        <v>110</v>
      </c>
      <c r="R56" s="107">
        <v>230000000</v>
      </c>
      <c r="S56" s="113" t="s">
        <v>234</v>
      </c>
      <c r="T56" s="99"/>
      <c r="U56" s="99"/>
      <c r="V56" s="99"/>
      <c r="W56" s="99" t="s">
        <v>113</v>
      </c>
      <c r="X56" s="99"/>
      <c r="Y56" s="99"/>
      <c r="Z56" s="108">
        <v>100</v>
      </c>
      <c r="AA56" s="108">
        <v>0</v>
      </c>
      <c r="AB56" s="108">
        <v>0</v>
      </c>
      <c r="AC56" s="99"/>
      <c r="AD56" s="99" t="s">
        <v>111</v>
      </c>
      <c r="AE56" s="115"/>
      <c r="AF56" s="141"/>
      <c r="AG56" s="141">
        <v>5500000</v>
      </c>
      <c r="AH56" s="119">
        <f t="shared" si="4"/>
        <v>6160000.0000000009</v>
      </c>
      <c r="AI56" s="115"/>
      <c r="AJ56" s="141"/>
      <c r="AK56" s="141"/>
      <c r="AL56" s="108">
        <v>120240021112</v>
      </c>
      <c r="AM56" s="99" t="s">
        <v>238</v>
      </c>
      <c r="AN56" s="99" t="s">
        <v>238</v>
      </c>
      <c r="AO56" s="99"/>
      <c r="AP56" s="99"/>
      <c r="AQ56" s="99"/>
      <c r="AR56" s="99"/>
      <c r="AS56" s="99"/>
      <c r="AT56" s="99"/>
      <c r="AU56" s="98"/>
      <c r="AV56" s="98"/>
      <c r="AW56" s="98"/>
      <c r="AX56" s="98" t="s">
        <v>62</v>
      </c>
      <c r="AY56" s="115" t="s">
        <v>263</v>
      </c>
    </row>
    <row r="57" spans="1:246" s="20" customFormat="1" ht="12.95" customHeight="1" x14ac:dyDescent="0.25">
      <c r="A57" s="99" t="s">
        <v>212</v>
      </c>
      <c r="B57" s="98" t="s">
        <v>145</v>
      </c>
      <c r="C57" s="98"/>
      <c r="D57" s="150" t="s">
        <v>258</v>
      </c>
      <c r="E57" s="101"/>
      <c r="F57" s="100" t="s">
        <v>240</v>
      </c>
      <c r="G57" s="99" t="s">
        <v>215</v>
      </c>
      <c r="H57" s="99" t="s">
        <v>216</v>
      </c>
      <c r="I57" s="99" t="s">
        <v>216</v>
      </c>
      <c r="J57" s="107" t="s">
        <v>194</v>
      </c>
      <c r="K57" s="99" t="s">
        <v>233</v>
      </c>
      <c r="L57" s="99"/>
      <c r="M57" s="108">
        <v>100</v>
      </c>
      <c r="N57" s="99">
        <v>231010000</v>
      </c>
      <c r="O57" s="99" t="s">
        <v>126</v>
      </c>
      <c r="P57" s="45" t="s">
        <v>115</v>
      </c>
      <c r="Q57" s="98" t="s">
        <v>110</v>
      </c>
      <c r="R57" s="107">
        <v>230000000</v>
      </c>
      <c r="S57" s="113" t="s">
        <v>234</v>
      </c>
      <c r="T57" s="99"/>
      <c r="U57" s="99"/>
      <c r="V57" s="99"/>
      <c r="W57" s="99" t="s">
        <v>113</v>
      </c>
      <c r="X57" s="99"/>
      <c r="Y57" s="99"/>
      <c r="Z57" s="108">
        <v>100</v>
      </c>
      <c r="AA57" s="108">
        <v>0</v>
      </c>
      <c r="AB57" s="108">
        <v>0</v>
      </c>
      <c r="AC57" s="99"/>
      <c r="AD57" s="99" t="s">
        <v>111</v>
      </c>
      <c r="AE57" s="115"/>
      <c r="AF57" s="141"/>
      <c r="AG57" s="141">
        <v>1800000</v>
      </c>
      <c r="AH57" s="119">
        <f t="shared" si="4"/>
        <v>2016000.0000000002</v>
      </c>
      <c r="AI57" s="115"/>
      <c r="AJ57" s="141"/>
      <c r="AK57" s="141"/>
      <c r="AL57" s="108">
        <v>120240021112</v>
      </c>
      <c r="AM57" s="99" t="s">
        <v>241</v>
      </c>
      <c r="AN57" s="99" t="s">
        <v>241</v>
      </c>
      <c r="AO57" s="99"/>
      <c r="AP57" s="99"/>
      <c r="AQ57" s="99"/>
      <c r="AR57" s="99"/>
      <c r="AS57" s="99"/>
      <c r="AT57" s="99"/>
      <c r="AU57" s="99"/>
      <c r="AV57" s="99"/>
      <c r="AW57" s="99"/>
      <c r="AX57" s="98" t="s">
        <v>62</v>
      </c>
      <c r="AY57" s="115" t="s">
        <v>264</v>
      </c>
    </row>
    <row r="58" spans="1:246" s="20" customFormat="1" ht="12.95" customHeight="1" x14ac:dyDescent="0.25">
      <c r="A58" s="99" t="s">
        <v>212</v>
      </c>
      <c r="B58" s="98" t="s">
        <v>145</v>
      </c>
      <c r="C58" s="98"/>
      <c r="D58" s="150" t="s">
        <v>259</v>
      </c>
      <c r="E58" s="101"/>
      <c r="F58" s="100" t="s">
        <v>243</v>
      </c>
      <c r="G58" s="99" t="s">
        <v>215</v>
      </c>
      <c r="H58" s="99" t="s">
        <v>216</v>
      </c>
      <c r="I58" s="99" t="s">
        <v>216</v>
      </c>
      <c r="J58" s="107" t="s">
        <v>194</v>
      </c>
      <c r="K58" s="99" t="s">
        <v>233</v>
      </c>
      <c r="L58" s="99"/>
      <c r="M58" s="108">
        <v>100</v>
      </c>
      <c r="N58" s="99">
        <v>231010000</v>
      </c>
      <c r="O58" s="99" t="s">
        <v>126</v>
      </c>
      <c r="P58" s="45" t="s">
        <v>115</v>
      </c>
      <c r="Q58" s="98" t="s">
        <v>110</v>
      </c>
      <c r="R58" s="107">
        <v>230000000</v>
      </c>
      <c r="S58" s="113" t="s">
        <v>234</v>
      </c>
      <c r="T58" s="99"/>
      <c r="U58" s="99"/>
      <c r="V58" s="99"/>
      <c r="W58" s="99" t="s">
        <v>113</v>
      </c>
      <c r="X58" s="99"/>
      <c r="Y58" s="99"/>
      <c r="Z58" s="108">
        <v>100</v>
      </c>
      <c r="AA58" s="108">
        <v>0</v>
      </c>
      <c r="AB58" s="108">
        <v>0</v>
      </c>
      <c r="AC58" s="99"/>
      <c r="AD58" s="99" t="s">
        <v>111</v>
      </c>
      <c r="AE58" s="115"/>
      <c r="AF58" s="141"/>
      <c r="AG58" s="141">
        <v>2300000</v>
      </c>
      <c r="AH58" s="119">
        <f t="shared" si="4"/>
        <v>2576000.0000000005</v>
      </c>
      <c r="AI58" s="115"/>
      <c r="AJ58" s="141"/>
      <c r="AK58" s="141"/>
      <c r="AL58" s="108">
        <v>120240021112</v>
      </c>
      <c r="AM58" s="99" t="s">
        <v>244</v>
      </c>
      <c r="AN58" s="99" t="s">
        <v>244</v>
      </c>
      <c r="AO58" s="99"/>
      <c r="AP58" s="99"/>
      <c r="AQ58" s="99"/>
      <c r="AR58" s="99"/>
      <c r="AS58" s="99"/>
      <c r="AT58" s="99"/>
      <c r="AU58" s="99"/>
      <c r="AV58" s="99"/>
      <c r="AW58" s="99"/>
      <c r="AX58" s="98" t="s">
        <v>62</v>
      </c>
      <c r="AY58" s="115" t="s">
        <v>263</v>
      </c>
    </row>
    <row r="59" spans="1:246" s="53" customFormat="1" ht="12.95" customHeight="1" x14ac:dyDescent="0.25">
      <c r="A59" s="99" t="s">
        <v>212</v>
      </c>
      <c r="B59" s="98" t="s">
        <v>145</v>
      </c>
      <c r="C59" s="98"/>
      <c r="D59" s="150" t="s">
        <v>260</v>
      </c>
      <c r="E59" s="101"/>
      <c r="F59" s="100" t="s">
        <v>246</v>
      </c>
      <c r="G59" s="99" t="s">
        <v>215</v>
      </c>
      <c r="H59" s="99" t="s">
        <v>216</v>
      </c>
      <c r="I59" s="99" t="s">
        <v>216</v>
      </c>
      <c r="J59" s="107" t="s">
        <v>194</v>
      </c>
      <c r="K59" s="99" t="s">
        <v>233</v>
      </c>
      <c r="L59" s="99"/>
      <c r="M59" s="108">
        <v>100</v>
      </c>
      <c r="N59" s="99">
        <v>231010000</v>
      </c>
      <c r="O59" s="99" t="s">
        <v>126</v>
      </c>
      <c r="P59" s="45" t="s">
        <v>115</v>
      </c>
      <c r="Q59" s="98" t="s">
        <v>110</v>
      </c>
      <c r="R59" s="107">
        <v>230000000</v>
      </c>
      <c r="S59" s="113" t="s">
        <v>247</v>
      </c>
      <c r="T59" s="99"/>
      <c r="U59" s="99"/>
      <c r="V59" s="99"/>
      <c r="W59" s="99" t="s">
        <v>113</v>
      </c>
      <c r="X59" s="99"/>
      <c r="Y59" s="99"/>
      <c r="Z59" s="108">
        <v>100</v>
      </c>
      <c r="AA59" s="108">
        <v>0</v>
      </c>
      <c r="AB59" s="108">
        <v>0</v>
      </c>
      <c r="AC59" s="99"/>
      <c r="AD59" s="99" t="s">
        <v>111</v>
      </c>
      <c r="AE59" s="115"/>
      <c r="AF59" s="141"/>
      <c r="AG59" s="141">
        <v>3000000</v>
      </c>
      <c r="AH59" s="119">
        <f t="shared" si="4"/>
        <v>3360000.0000000005</v>
      </c>
      <c r="AI59" s="115"/>
      <c r="AJ59" s="141"/>
      <c r="AK59" s="141"/>
      <c r="AL59" s="108">
        <v>120240021112</v>
      </c>
      <c r="AM59" s="99" t="s">
        <v>248</v>
      </c>
      <c r="AN59" s="99" t="s">
        <v>248</v>
      </c>
      <c r="AO59" s="99"/>
      <c r="AP59" s="99"/>
      <c r="AQ59" s="99"/>
      <c r="AR59" s="99"/>
      <c r="AS59" s="99"/>
      <c r="AT59" s="99"/>
      <c r="AU59" s="99"/>
      <c r="AV59" s="99"/>
      <c r="AW59" s="99"/>
      <c r="AX59" s="98" t="s">
        <v>62</v>
      </c>
      <c r="AY59" s="115" t="s">
        <v>263</v>
      </c>
    </row>
    <row r="60" spans="1:246" s="20" customFormat="1" ht="12.95" customHeight="1" x14ac:dyDescent="0.25">
      <c r="A60" s="99" t="s">
        <v>212</v>
      </c>
      <c r="B60" s="98" t="s">
        <v>145</v>
      </c>
      <c r="C60" s="98"/>
      <c r="D60" s="101" t="s">
        <v>261</v>
      </c>
      <c r="E60" s="101"/>
      <c r="F60" s="100" t="s">
        <v>250</v>
      </c>
      <c r="G60" s="99" t="s">
        <v>215</v>
      </c>
      <c r="H60" s="99" t="s">
        <v>216</v>
      </c>
      <c r="I60" s="99" t="s">
        <v>216</v>
      </c>
      <c r="J60" s="107" t="s">
        <v>194</v>
      </c>
      <c r="K60" s="99" t="s">
        <v>233</v>
      </c>
      <c r="L60" s="99"/>
      <c r="M60" s="108">
        <v>100</v>
      </c>
      <c r="N60" s="99">
        <v>231010000</v>
      </c>
      <c r="O60" s="99" t="s">
        <v>126</v>
      </c>
      <c r="P60" s="45" t="s">
        <v>115</v>
      </c>
      <c r="Q60" s="98" t="s">
        <v>110</v>
      </c>
      <c r="R60" s="107">
        <v>230000000</v>
      </c>
      <c r="S60" s="113" t="s">
        <v>251</v>
      </c>
      <c r="T60" s="99"/>
      <c r="U60" s="99"/>
      <c r="V60" s="99"/>
      <c r="W60" s="99" t="s">
        <v>113</v>
      </c>
      <c r="X60" s="99"/>
      <c r="Y60" s="99"/>
      <c r="Z60" s="108">
        <v>100</v>
      </c>
      <c r="AA60" s="108">
        <v>0</v>
      </c>
      <c r="AB60" s="108">
        <v>0</v>
      </c>
      <c r="AC60" s="99"/>
      <c r="AD60" s="99" t="s">
        <v>111</v>
      </c>
      <c r="AE60" s="115"/>
      <c r="AF60" s="141"/>
      <c r="AG60" s="141">
        <v>1700000</v>
      </c>
      <c r="AH60" s="119">
        <f t="shared" si="4"/>
        <v>1904000.0000000002</v>
      </c>
      <c r="AI60" s="115"/>
      <c r="AJ60" s="141"/>
      <c r="AK60" s="141"/>
      <c r="AL60" s="108">
        <v>120240021112</v>
      </c>
      <c r="AM60" s="99" t="s">
        <v>252</v>
      </c>
      <c r="AN60" s="99" t="s">
        <v>252</v>
      </c>
      <c r="AO60" s="99"/>
      <c r="AP60" s="99"/>
      <c r="AQ60" s="99"/>
      <c r="AR60" s="99"/>
      <c r="AS60" s="99"/>
      <c r="AT60" s="99"/>
      <c r="AU60" s="99"/>
      <c r="AV60" s="99"/>
      <c r="AW60" s="99"/>
      <c r="AX60" s="98" t="s">
        <v>62</v>
      </c>
      <c r="AY60" s="98" t="s">
        <v>275</v>
      </c>
    </row>
    <row r="61" spans="1:246" s="20" customFormat="1" ht="12.95" customHeight="1" x14ac:dyDescent="0.25">
      <c r="A61" s="99" t="s">
        <v>292</v>
      </c>
      <c r="B61" s="99" t="s">
        <v>145</v>
      </c>
      <c r="C61" s="99"/>
      <c r="D61" s="101" t="s">
        <v>296</v>
      </c>
      <c r="E61" s="107">
        <v>20200808</v>
      </c>
      <c r="F61" s="99"/>
      <c r="G61" s="99" t="s">
        <v>215</v>
      </c>
      <c r="H61" s="99" t="s">
        <v>216</v>
      </c>
      <c r="I61" s="100" t="s">
        <v>216</v>
      </c>
      <c r="J61" s="99" t="s">
        <v>194</v>
      </c>
      <c r="K61" s="99" t="s">
        <v>217</v>
      </c>
      <c r="L61" s="99"/>
      <c r="M61" s="99" t="s">
        <v>218</v>
      </c>
      <c r="N61" s="107">
        <v>230000000</v>
      </c>
      <c r="O61" s="99" t="s">
        <v>114</v>
      </c>
      <c r="P61" s="44" t="s">
        <v>262</v>
      </c>
      <c r="Q61" s="99" t="s">
        <v>110</v>
      </c>
      <c r="R61" s="99" t="s">
        <v>185</v>
      </c>
      <c r="S61" s="99" t="s">
        <v>163</v>
      </c>
      <c r="T61" s="99"/>
      <c r="U61" s="99"/>
      <c r="V61" s="99"/>
      <c r="W61" s="44" t="s">
        <v>297</v>
      </c>
      <c r="X61" s="99"/>
      <c r="Y61" s="99"/>
      <c r="Z61" s="108">
        <v>100</v>
      </c>
      <c r="AA61" s="117">
        <v>0</v>
      </c>
      <c r="AB61" s="117">
        <v>0</v>
      </c>
      <c r="AC61" s="118"/>
      <c r="AD61" s="100" t="s">
        <v>111</v>
      </c>
      <c r="AE61" s="117">
        <v>1</v>
      </c>
      <c r="AF61" s="141"/>
      <c r="AG61" s="141">
        <v>1000000</v>
      </c>
      <c r="AH61" s="119">
        <f t="shared" si="4"/>
        <v>1120000</v>
      </c>
      <c r="AI61" s="118"/>
      <c r="AJ61" s="141"/>
      <c r="AK61" s="141"/>
      <c r="AL61" s="120" t="s">
        <v>112</v>
      </c>
      <c r="AM61" s="100" t="s">
        <v>294</v>
      </c>
      <c r="AN61" s="100" t="s">
        <v>295</v>
      </c>
      <c r="AO61" s="107"/>
      <c r="AP61" s="99"/>
      <c r="AQ61" s="99"/>
      <c r="AR61" s="99"/>
      <c r="AS61" s="99"/>
      <c r="AT61" s="99"/>
      <c r="AU61" s="99"/>
      <c r="AV61" s="99"/>
      <c r="AW61" s="99"/>
      <c r="AX61" s="99" t="s">
        <v>298</v>
      </c>
      <c r="AY61" s="98" t="s">
        <v>275</v>
      </c>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c r="FQ61" s="16"/>
      <c r="FR61" s="16"/>
      <c r="FS61" s="16"/>
      <c r="FT61" s="16"/>
      <c r="FU61" s="16"/>
      <c r="FV61" s="16"/>
      <c r="FW61" s="16"/>
      <c r="FX61" s="16"/>
      <c r="FY61" s="16"/>
      <c r="FZ61" s="16"/>
      <c r="GA61" s="16"/>
      <c r="GB61" s="16"/>
      <c r="GC61" s="16"/>
      <c r="GD61" s="16"/>
      <c r="GE61" s="16"/>
      <c r="GF61" s="16"/>
      <c r="GG61" s="16"/>
      <c r="GH61" s="16"/>
      <c r="GI61" s="16"/>
      <c r="GJ61" s="16"/>
      <c r="GK61" s="16"/>
      <c r="GL61" s="16"/>
      <c r="GM61" s="16"/>
      <c r="GN61" s="16"/>
      <c r="GO61" s="16"/>
      <c r="GP61" s="16"/>
      <c r="GQ61" s="16"/>
      <c r="GR61" s="16"/>
      <c r="GS61" s="16"/>
      <c r="GT61" s="16"/>
      <c r="GU61" s="16"/>
      <c r="GV61" s="16"/>
      <c r="GW61" s="16"/>
      <c r="GX61" s="16"/>
      <c r="GY61" s="16"/>
      <c r="GZ61" s="16"/>
      <c r="HA61" s="16"/>
      <c r="HB61" s="16"/>
      <c r="HC61" s="16"/>
      <c r="HD61" s="16"/>
      <c r="HE61" s="16"/>
      <c r="HF61" s="16"/>
      <c r="HG61" s="16"/>
      <c r="HH61" s="16"/>
      <c r="HI61" s="16"/>
      <c r="HJ61" s="16"/>
      <c r="HK61" s="16"/>
      <c r="HL61" s="16"/>
      <c r="HM61" s="16"/>
      <c r="HN61" s="16"/>
      <c r="HO61" s="16"/>
      <c r="HP61" s="16"/>
      <c r="HQ61" s="16"/>
      <c r="HR61" s="16"/>
      <c r="HS61" s="16"/>
      <c r="HT61" s="16"/>
      <c r="HU61" s="16"/>
      <c r="HV61" s="16"/>
      <c r="HW61" s="16"/>
    </row>
    <row r="62" spans="1:246" s="20" customFormat="1" ht="12.95" customHeight="1" x14ac:dyDescent="0.25">
      <c r="A62" s="99" t="s">
        <v>317</v>
      </c>
      <c r="B62" s="101" t="s">
        <v>145</v>
      </c>
      <c r="C62" s="101"/>
      <c r="D62" s="101" t="s">
        <v>347</v>
      </c>
      <c r="E62" s="101">
        <v>20200396</v>
      </c>
      <c r="F62" s="99" t="s">
        <v>341</v>
      </c>
      <c r="G62" s="99" t="s">
        <v>342</v>
      </c>
      <c r="H62" s="100" t="s">
        <v>343</v>
      </c>
      <c r="I62" s="100" t="s">
        <v>344</v>
      </c>
      <c r="J62" s="99" t="s">
        <v>177</v>
      </c>
      <c r="K62" s="99"/>
      <c r="L62" s="99"/>
      <c r="M62" s="108">
        <v>50</v>
      </c>
      <c r="N62" s="99" t="s">
        <v>185</v>
      </c>
      <c r="O62" s="99" t="s">
        <v>114</v>
      </c>
      <c r="P62" s="45" t="s">
        <v>115</v>
      </c>
      <c r="Q62" s="99" t="s">
        <v>110</v>
      </c>
      <c r="R62" s="99" t="s">
        <v>185</v>
      </c>
      <c r="S62" s="99" t="s">
        <v>345</v>
      </c>
      <c r="T62" s="98"/>
      <c r="U62" s="107"/>
      <c r="V62" s="107"/>
      <c r="W62" s="98" t="s">
        <v>113</v>
      </c>
      <c r="X62" s="99"/>
      <c r="Y62" s="99"/>
      <c r="Z62" s="107">
        <v>0</v>
      </c>
      <c r="AA62" s="107">
        <v>100</v>
      </c>
      <c r="AB62" s="107">
        <v>0</v>
      </c>
      <c r="AC62" s="99"/>
      <c r="AD62" s="102" t="s">
        <v>111</v>
      </c>
      <c r="AE62" s="108">
        <v>10</v>
      </c>
      <c r="AF62" s="141"/>
      <c r="AG62" s="119">
        <v>180000000</v>
      </c>
      <c r="AH62" s="119">
        <f t="shared" si="4"/>
        <v>201600000.00000003</v>
      </c>
      <c r="AI62" s="116"/>
      <c r="AJ62" s="141"/>
      <c r="AK62" s="141"/>
      <c r="AL62" s="121" t="s">
        <v>112</v>
      </c>
      <c r="AM62" s="98" t="s">
        <v>346</v>
      </c>
      <c r="AN62" s="98" t="s">
        <v>346</v>
      </c>
      <c r="AO62" s="101"/>
      <c r="AP62" s="98"/>
      <c r="AQ62" s="98"/>
      <c r="AR62" s="98"/>
      <c r="AS62" s="98"/>
      <c r="AT62" s="98"/>
      <c r="AU62" s="98"/>
      <c r="AV62" s="98"/>
      <c r="AW62" s="98"/>
      <c r="AX62" s="98" t="s">
        <v>62</v>
      </c>
      <c r="AY62" s="98" t="s">
        <v>275</v>
      </c>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c r="FM62" s="16"/>
      <c r="FN62" s="16"/>
      <c r="FO62" s="16"/>
      <c r="FP62" s="16"/>
      <c r="FQ62" s="16"/>
      <c r="FR62" s="16"/>
      <c r="FS62" s="16"/>
      <c r="FT62" s="16"/>
      <c r="FU62" s="16"/>
      <c r="FV62" s="16"/>
      <c r="FW62" s="16"/>
      <c r="FX62" s="16"/>
      <c r="FY62" s="16"/>
      <c r="FZ62" s="16"/>
      <c r="GA62" s="16"/>
      <c r="GB62" s="16"/>
      <c r="GC62" s="16"/>
      <c r="GD62" s="16"/>
      <c r="GE62" s="16"/>
      <c r="GF62" s="16"/>
      <c r="GG62" s="16"/>
      <c r="GH62" s="16"/>
      <c r="GI62" s="16"/>
      <c r="GJ62" s="16"/>
      <c r="GK62" s="16"/>
      <c r="GL62" s="16"/>
      <c r="GM62" s="16"/>
      <c r="GN62" s="16"/>
      <c r="GO62" s="16"/>
      <c r="GP62" s="16"/>
      <c r="GQ62" s="16"/>
      <c r="GR62" s="16"/>
      <c r="GS62" s="16"/>
      <c r="GT62" s="16"/>
      <c r="GU62" s="16"/>
      <c r="GV62" s="16"/>
      <c r="GW62" s="16"/>
      <c r="GX62" s="16"/>
      <c r="GY62" s="16"/>
      <c r="GZ62" s="16"/>
      <c r="HA62" s="16"/>
      <c r="HB62" s="16"/>
      <c r="HC62" s="16"/>
      <c r="HD62" s="16"/>
      <c r="HE62" s="16"/>
      <c r="HF62" s="16"/>
      <c r="HG62" s="16"/>
      <c r="HH62" s="16"/>
      <c r="HI62" s="16"/>
      <c r="HJ62" s="16"/>
      <c r="HK62" s="16"/>
      <c r="HL62" s="16"/>
      <c r="HM62" s="16"/>
      <c r="HN62" s="16"/>
      <c r="HO62" s="16"/>
      <c r="HP62" s="16"/>
      <c r="HQ62" s="16"/>
      <c r="HR62" s="16"/>
      <c r="HS62" s="16"/>
      <c r="HT62" s="16"/>
      <c r="HU62" s="16"/>
      <c r="HV62" s="16"/>
      <c r="HW62" s="16"/>
    </row>
    <row r="63" spans="1:246" s="20" customFormat="1" ht="12.95" customHeight="1" x14ac:dyDescent="0.25">
      <c r="A63" s="99" t="s">
        <v>166</v>
      </c>
      <c r="B63" s="98" t="s">
        <v>145</v>
      </c>
      <c r="C63" s="102"/>
      <c r="D63" s="101" t="s">
        <v>376</v>
      </c>
      <c r="E63" s="102">
        <v>20200341</v>
      </c>
      <c r="F63" s="109"/>
      <c r="G63" s="100" t="s">
        <v>370</v>
      </c>
      <c r="H63" s="110" t="s">
        <v>371</v>
      </c>
      <c r="I63" s="110" t="s">
        <v>371</v>
      </c>
      <c r="J63" s="100" t="s">
        <v>177</v>
      </c>
      <c r="K63" s="99"/>
      <c r="L63" s="110"/>
      <c r="M63" s="108">
        <v>80</v>
      </c>
      <c r="N63" s="111">
        <v>230000000</v>
      </c>
      <c r="O63" s="99" t="s">
        <v>114</v>
      </c>
      <c r="P63" s="99" t="s">
        <v>372</v>
      </c>
      <c r="Q63" s="99" t="s">
        <v>110</v>
      </c>
      <c r="R63" s="111">
        <v>230000000</v>
      </c>
      <c r="S63" s="105" t="s">
        <v>373</v>
      </c>
      <c r="T63" s="99" t="s">
        <v>128</v>
      </c>
      <c r="U63" s="107"/>
      <c r="V63" s="107"/>
      <c r="W63" s="99" t="s">
        <v>113</v>
      </c>
      <c r="X63" s="99"/>
      <c r="Y63" s="99"/>
      <c r="Z63" s="108">
        <v>0</v>
      </c>
      <c r="AA63" s="107">
        <v>90</v>
      </c>
      <c r="AB63" s="108">
        <v>10</v>
      </c>
      <c r="AC63" s="99"/>
      <c r="AD63" s="100" t="s">
        <v>111</v>
      </c>
      <c r="AE63" s="116"/>
      <c r="AF63" s="141"/>
      <c r="AG63" s="142">
        <v>756540918</v>
      </c>
      <c r="AH63" s="65">
        <f t="shared" si="4"/>
        <v>847325828.16000009</v>
      </c>
      <c r="AI63" s="116"/>
      <c r="AJ63" s="141"/>
      <c r="AK63" s="141"/>
      <c r="AL63" s="122" t="s">
        <v>112</v>
      </c>
      <c r="AM63" s="99" t="s">
        <v>374</v>
      </c>
      <c r="AN63" s="99" t="s">
        <v>375</v>
      </c>
      <c r="AO63" s="123"/>
      <c r="AP63" s="123"/>
      <c r="AQ63" s="123"/>
      <c r="AR63" s="123"/>
      <c r="AS63" s="123"/>
      <c r="AT63" s="123"/>
      <c r="AU63" s="123"/>
      <c r="AV63" s="123"/>
      <c r="AW63" s="123"/>
      <c r="AX63" s="98" t="s">
        <v>133</v>
      </c>
      <c r="AY63" s="99" t="s">
        <v>377</v>
      </c>
    </row>
    <row r="64" spans="1:246" s="20" customFormat="1" ht="12.95" customHeight="1" x14ac:dyDescent="0.25">
      <c r="A64" s="7"/>
      <c r="B64" s="7"/>
      <c r="C64" s="7"/>
      <c r="D64" s="7"/>
      <c r="E64" s="8"/>
      <c r="F64" s="5" t="s">
        <v>104</v>
      </c>
      <c r="G64" s="7"/>
      <c r="H64" s="7"/>
      <c r="I64" s="7"/>
      <c r="J64" s="7"/>
      <c r="K64" s="7"/>
      <c r="L64" s="8"/>
      <c r="M64" s="7"/>
      <c r="N64" s="7"/>
      <c r="O64" s="9"/>
      <c r="P64" s="8"/>
      <c r="Q64" s="8"/>
      <c r="R64" s="7"/>
      <c r="S64" s="9"/>
      <c r="T64" s="8"/>
      <c r="U64" s="8"/>
      <c r="V64" s="8"/>
      <c r="W64" s="8"/>
      <c r="X64" s="8"/>
      <c r="Y64" s="8"/>
      <c r="Z64" s="57"/>
      <c r="AA64" s="8"/>
      <c r="AB64" s="57"/>
      <c r="AC64" s="8"/>
      <c r="AD64" s="8"/>
      <c r="AE64" s="58"/>
      <c r="AF64" s="64"/>
      <c r="AG64" s="63">
        <f>SUM(AG42:AG63)</f>
        <v>1486308779.3</v>
      </c>
      <c r="AH64" s="63">
        <f>SUM(AH42:AH63)</f>
        <v>1664665832.8160002</v>
      </c>
      <c r="AI64" s="63"/>
      <c r="AJ64" s="63">
        <f>SUM(AJ42:AJ63)</f>
        <v>95000000</v>
      </c>
      <c r="AK64" s="63">
        <f>SUM(AK42:AK63)</f>
        <v>106400000.00000001</v>
      </c>
      <c r="AL64" s="5"/>
      <c r="AM64" s="26"/>
      <c r="AN64" s="5"/>
      <c r="AO64" s="5"/>
      <c r="AP64" s="5"/>
      <c r="AQ64" s="5"/>
      <c r="AR64" s="5"/>
      <c r="AS64" s="5"/>
      <c r="AT64" s="5"/>
      <c r="AU64" s="5"/>
      <c r="AV64" s="5"/>
      <c r="AW64" s="8"/>
      <c r="AX64" s="8"/>
      <c r="AY64" s="8"/>
    </row>
    <row r="65" spans="1:246" s="20" customFormat="1" ht="12.95" customHeight="1" x14ac:dyDescent="0.25">
      <c r="A65" s="5"/>
      <c r="B65" s="5"/>
      <c r="C65" s="5"/>
      <c r="D65" s="5"/>
      <c r="E65" s="5"/>
      <c r="F65" s="5" t="s">
        <v>105</v>
      </c>
      <c r="G65" s="5"/>
      <c r="H65" s="5"/>
      <c r="I65" s="5"/>
      <c r="J65" s="5"/>
      <c r="K65" s="5"/>
      <c r="L65" s="5"/>
      <c r="M65" s="5"/>
      <c r="N65" s="5"/>
      <c r="O65" s="5"/>
      <c r="P65" s="5"/>
      <c r="Q65" s="5"/>
      <c r="R65" s="5"/>
      <c r="S65" s="5"/>
      <c r="T65" s="5"/>
      <c r="U65" s="5"/>
      <c r="V65" s="5"/>
      <c r="W65" s="5"/>
      <c r="X65" s="5"/>
      <c r="Y65" s="5"/>
      <c r="Z65" s="66"/>
      <c r="AA65" s="5"/>
      <c r="AB65" s="5"/>
      <c r="AC65" s="5"/>
      <c r="AD65" s="5"/>
      <c r="AE65" s="56"/>
      <c r="AF65" s="63"/>
      <c r="AG65" s="63"/>
      <c r="AH65" s="63"/>
      <c r="AI65" s="56"/>
      <c r="AJ65" s="63"/>
      <c r="AK65" s="63"/>
      <c r="AL65" s="5"/>
      <c r="AM65" s="26"/>
      <c r="AN65" s="5"/>
      <c r="AO65" s="5"/>
      <c r="AP65" s="5"/>
      <c r="AQ65" s="5"/>
      <c r="AR65" s="5"/>
      <c r="AS65" s="5"/>
      <c r="AT65" s="5"/>
      <c r="AU65" s="5"/>
      <c r="AV65" s="8"/>
      <c r="AW65" s="8"/>
      <c r="AX65" s="8"/>
      <c r="AY65" s="18"/>
    </row>
    <row r="66" spans="1:246" s="20" customFormat="1" ht="12.95" customHeight="1" x14ac:dyDescent="0.25">
      <c r="A66" s="5"/>
      <c r="B66" s="5"/>
      <c r="C66" s="5"/>
      <c r="D66" s="5"/>
      <c r="E66" s="5"/>
      <c r="F66" s="5" t="s">
        <v>98</v>
      </c>
      <c r="G66" s="5"/>
      <c r="H66" s="5"/>
      <c r="I66" s="5"/>
      <c r="J66" s="5"/>
      <c r="K66" s="5"/>
      <c r="L66" s="5"/>
      <c r="M66" s="5"/>
      <c r="N66" s="5"/>
      <c r="O66" s="5"/>
      <c r="P66" s="5"/>
      <c r="Q66" s="5"/>
      <c r="R66" s="5"/>
      <c r="S66" s="5"/>
      <c r="T66" s="5"/>
      <c r="U66" s="5"/>
      <c r="V66" s="5"/>
      <c r="W66" s="5"/>
      <c r="X66" s="5"/>
      <c r="Y66" s="5"/>
      <c r="Z66" s="66"/>
      <c r="AA66" s="5"/>
      <c r="AB66" s="5"/>
      <c r="AC66" s="5"/>
      <c r="AD66" s="5"/>
      <c r="AE66" s="56"/>
      <c r="AF66" s="63"/>
      <c r="AG66" s="63"/>
      <c r="AH66" s="63"/>
      <c r="AI66" s="56"/>
      <c r="AJ66" s="63"/>
      <c r="AK66" s="63"/>
      <c r="AL66" s="8"/>
      <c r="AM66" s="27"/>
      <c r="AN66" s="8"/>
      <c r="AO66" s="8"/>
      <c r="AP66" s="8"/>
      <c r="AQ66" s="8"/>
      <c r="AR66" s="8"/>
      <c r="AS66" s="8"/>
      <c r="AT66" s="8"/>
      <c r="AU66" s="8"/>
      <c r="AV66" s="8"/>
      <c r="AW66" s="8"/>
      <c r="AX66" s="8"/>
      <c r="AY66" s="24"/>
    </row>
    <row r="67" spans="1:246" s="20" customFormat="1" ht="12.95" customHeight="1" x14ac:dyDescent="0.25">
      <c r="A67" s="46" t="s">
        <v>180</v>
      </c>
      <c r="B67" s="46" t="s">
        <v>145</v>
      </c>
      <c r="C67" s="47">
        <v>164</v>
      </c>
      <c r="D67" s="47" t="s">
        <v>190</v>
      </c>
      <c r="E67" s="46">
        <v>20200173</v>
      </c>
      <c r="F67" s="47" t="s">
        <v>191</v>
      </c>
      <c r="G67" s="46" t="s">
        <v>192</v>
      </c>
      <c r="H67" s="46" t="s">
        <v>193</v>
      </c>
      <c r="I67" s="46" t="s">
        <v>193</v>
      </c>
      <c r="J67" s="46" t="s">
        <v>194</v>
      </c>
      <c r="K67" s="46" t="s">
        <v>195</v>
      </c>
      <c r="L67" s="46"/>
      <c r="M67" s="46">
        <v>100</v>
      </c>
      <c r="N67" s="46">
        <v>230000000</v>
      </c>
      <c r="O67" s="46" t="s">
        <v>114</v>
      </c>
      <c r="P67" s="46" t="s">
        <v>115</v>
      </c>
      <c r="Q67" s="46" t="s">
        <v>110</v>
      </c>
      <c r="R67" s="46">
        <v>230000000</v>
      </c>
      <c r="S67" s="46" t="s">
        <v>186</v>
      </c>
      <c r="T67" s="46"/>
      <c r="U67" s="46"/>
      <c r="V67" s="46"/>
      <c r="W67" s="46" t="s">
        <v>113</v>
      </c>
      <c r="X67" s="46"/>
      <c r="Y67" s="46"/>
      <c r="Z67" s="46">
        <v>0</v>
      </c>
      <c r="AA67" s="46">
        <v>90</v>
      </c>
      <c r="AB67" s="46">
        <v>10</v>
      </c>
      <c r="AC67" s="46"/>
      <c r="AD67" s="46" t="s">
        <v>111</v>
      </c>
      <c r="AE67" s="48"/>
      <c r="AF67" s="138"/>
      <c r="AG67" s="138">
        <v>2475200</v>
      </c>
      <c r="AH67" s="138">
        <v>2772224.0000000005</v>
      </c>
      <c r="AI67" s="48"/>
      <c r="AJ67" s="138"/>
      <c r="AK67" s="138"/>
      <c r="AL67" s="46" t="s">
        <v>112</v>
      </c>
      <c r="AM67" s="46" t="s">
        <v>196</v>
      </c>
      <c r="AN67" s="46" t="s">
        <v>197</v>
      </c>
      <c r="AO67" s="46"/>
      <c r="AP67" s="46"/>
      <c r="AQ67" s="46"/>
      <c r="AR67" s="46"/>
      <c r="AS67" s="46"/>
      <c r="AT67" s="46"/>
      <c r="AU67" s="46"/>
      <c r="AV67" s="46"/>
      <c r="AW67" s="46"/>
      <c r="AX67" s="46" t="s">
        <v>158</v>
      </c>
      <c r="AY67" s="48" t="s">
        <v>339</v>
      </c>
    </row>
    <row r="68" spans="1:246" s="20" customFormat="1" ht="12.95" customHeight="1" x14ac:dyDescent="0.25">
      <c r="A68" s="46" t="s">
        <v>159</v>
      </c>
      <c r="B68" s="46" t="s">
        <v>120</v>
      </c>
      <c r="C68" s="47">
        <v>195</v>
      </c>
      <c r="D68" s="47" t="s">
        <v>329</v>
      </c>
      <c r="E68" s="46">
        <v>20200688</v>
      </c>
      <c r="F68" s="47" t="s">
        <v>330</v>
      </c>
      <c r="G68" s="46" t="s">
        <v>331</v>
      </c>
      <c r="H68" s="46" t="s">
        <v>332</v>
      </c>
      <c r="I68" s="46" t="s">
        <v>332</v>
      </c>
      <c r="J68" s="46" t="s">
        <v>177</v>
      </c>
      <c r="K68" s="46"/>
      <c r="L68" s="46"/>
      <c r="M68" s="46">
        <v>0</v>
      </c>
      <c r="N68" s="46">
        <v>230000000</v>
      </c>
      <c r="O68" s="46" t="s">
        <v>114</v>
      </c>
      <c r="P68" s="46" t="s">
        <v>115</v>
      </c>
      <c r="Q68" s="46" t="s">
        <v>110</v>
      </c>
      <c r="R68" s="46">
        <v>230000000</v>
      </c>
      <c r="S68" s="46" t="s">
        <v>186</v>
      </c>
      <c r="T68" s="46"/>
      <c r="U68" s="46"/>
      <c r="V68" s="46"/>
      <c r="W68" s="46" t="s">
        <v>113</v>
      </c>
      <c r="X68" s="46"/>
      <c r="Y68" s="46"/>
      <c r="Z68" s="46">
        <v>0</v>
      </c>
      <c r="AA68" s="46">
        <v>100</v>
      </c>
      <c r="AB68" s="46">
        <v>0</v>
      </c>
      <c r="AC68" s="46"/>
      <c r="AD68" s="46" t="s">
        <v>111</v>
      </c>
      <c r="AE68" s="48">
        <v>1</v>
      </c>
      <c r="AF68" s="138">
        <v>1500000</v>
      </c>
      <c r="AG68" s="138">
        <v>1500000</v>
      </c>
      <c r="AH68" s="138">
        <f>AG68*1.12</f>
        <v>1680000.0000000002</v>
      </c>
      <c r="AI68" s="48"/>
      <c r="AJ68" s="138"/>
      <c r="AK68" s="138"/>
      <c r="AL68" s="46" t="s">
        <v>112</v>
      </c>
      <c r="AM68" s="46" t="s">
        <v>333</v>
      </c>
      <c r="AN68" s="46" t="s">
        <v>334</v>
      </c>
      <c r="AO68" s="46"/>
      <c r="AP68" s="46"/>
      <c r="AQ68" s="46"/>
      <c r="AR68" s="46"/>
      <c r="AS68" s="46"/>
      <c r="AT68" s="46"/>
      <c r="AU68" s="46"/>
      <c r="AV68" s="46"/>
      <c r="AW68" s="46"/>
      <c r="AX68" s="46" t="s">
        <v>158</v>
      </c>
      <c r="AY68" s="48" t="s">
        <v>339</v>
      </c>
    </row>
    <row r="69" spans="1:246" s="15" customFormat="1" ht="12.95" customHeight="1" outlineLevel="1" x14ac:dyDescent="0.25">
      <c r="A69" s="46" t="s">
        <v>159</v>
      </c>
      <c r="B69" s="46" t="s">
        <v>120</v>
      </c>
      <c r="C69" s="47">
        <v>196</v>
      </c>
      <c r="D69" s="47" t="s">
        <v>335</v>
      </c>
      <c r="E69" s="46">
        <v>20200689</v>
      </c>
      <c r="F69" s="47" t="s">
        <v>336</v>
      </c>
      <c r="G69" s="46" t="s">
        <v>331</v>
      </c>
      <c r="H69" s="46" t="s">
        <v>332</v>
      </c>
      <c r="I69" s="46" t="s">
        <v>332</v>
      </c>
      <c r="J69" s="46" t="s">
        <v>177</v>
      </c>
      <c r="K69" s="46"/>
      <c r="L69" s="46"/>
      <c r="M69" s="46">
        <v>0</v>
      </c>
      <c r="N69" s="46">
        <v>230000000</v>
      </c>
      <c r="O69" s="46" t="s">
        <v>114</v>
      </c>
      <c r="P69" s="46" t="s">
        <v>115</v>
      </c>
      <c r="Q69" s="46" t="s">
        <v>110</v>
      </c>
      <c r="R69" s="46">
        <v>230000000</v>
      </c>
      <c r="S69" s="46" t="s">
        <v>178</v>
      </c>
      <c r="T69" s="46"/>
      <c r="U69" s="46"/>
      <c r="V69" s="46"/>
      <c r="W69" s="46" t="s">
        <v>113</v>
      </c>
      <c r="X69" s="46"/>
      <c r="Y69" s="46"/>
      <c r="Z69" s="46">
        <v>0</v>
      </c>
      <c r="AA69" s="46">
        <v>100</v>
      </c>
      <c r="AB69" s="46">
        <v>0</v>
      </c>
      <c r="AC69" s="46"/>
      <c r="AD69" s="46" t="s">
        <v>111</v>
      </c>
      <c r="AE69" s="48">
        <v>1</v>
      </c>
      <c r="AF69" s="138">
        <v>1500000</v>
      </c>
      <c r="AG69" s="138">
        <v>1500000</v>
      </c>
      <c r="AH69" s="138">
        <f>AG69*1.12</f>
        <v>1680000.0000000002</v>
      </c>
      <c r="AI69" s="48"/>
      <c r="AJ69" s="138"/>
      <c r="AK69" s="138"/>
      <c r="AL69" s="46" t="s">
        <v>112</v>
      </c>
      <c r="AM69" s="46" t="s">
        <v>337</v>
      </c>
      <c r="AN69" s="46" t="s">
        <v>338</v>
      </c>
      <c r="AO69" s="46"/>
      <c r="AP69" s="46"/>
      <c r="AQ69" s="46"/>
      <c r="AR69" s="46"/>
      <c r="AS69" s="46"/>
      <c r="AT69" s="46"/>
      <c r="AU69" s="46"/>
      <c r="AV69" s="46"/>
      <c r="AW69" s="46"/>
      <c r="AX69" s="46" t="s">
        <v>158</v>
      </c>
      <c r="AY69" s="48" t="s">
        <v>339</v>
      </c>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c r="EJ69" s="20"/>
      <c r="EK69" s="20"/>
      <c r="EL69" s="20"/>
      <c r="EM69" s="20"/>
      <c r="EN69" s="20"/>
      <c r="EO69" s="20"/>
      <c r="EP69" s="20"/>
      <c r="EQ69" s="20"/>
      <c r="ER69" s="20"/>
      <c r="ES69" s="20"/>
      <c r="ET69" s="20"/>
      <c r="EU69" s="20"/>
      <c r="EV69" s="20"/>
      <c r="EW69" s="20"/>
      <c r="EX69" s="20"/>
      <c r="EY69" s="20"/>
      <c r="EZ69" s="20"/>
      <c r="FA69" s="20"/>
      <c r="FB69" s="20"/>
      <c r="FC69" s="20"/>
      <c r="FD69" s="20"/>
      <c r="FE69" s="20"/>
      <c r="FF69" s="20"/>
      <c r="FG69" s="20"/>
      <c r="FH69" s="20"/>
      <c r="FI69" s="20"/>
      <c r="FJ69" s="20"/>
      <c r="FK69" s="20"/>
      <c r="FL69" s="20"/>
      <c r="FM69" s="20"/>
      <c r="FN69" s="20"/>
      <c r="FO69" s="20"/>
      <c r="FP69" s="20"/>
      <c r="FQ69" s="20"/>
      <c r="FR69" s="20"/>
      <c r="FS69" s="20"/>
      <c r="FT69" s="20"/>
      <c r="FU69" s="20"/>
      <c r="FV69" s="20"/>
      <c r="FW69" s="20"/>
      <c r="FX69" s="20"/>
      <c r="FY69" s="20"/>
      <c r="FZ69" s="20"/>
      <c r="GA69" s="20"/>
      <c r="GB69" s="20"/>
      <c r="GC69" s="20"/>
      <c r="GD69" s="20"/>
      <c r="GE69" s="20"/>
      <c r="GF69" s="20"/>
      <c r="GG69" s="20"/>
      <c r="GH69" s="20"/>
      <c r="GI69" s="20"/>
      <c r="GJ69" s="20"/>
      <c r="GK69" s="20"/>
      <c r="GL69" s="20"/>
      <c r="GM69" s="20"/>
      <c r="GN69" s="20"/>
      <c r="GO69" s="20"/>
      <c r="GP69" s="20"/>
      <c r="GQ69" s="20"/>
      <c r="GR69" s="20"/>
      <c r="GS69" s="20"/>
      <c r="GT69" s="20"/>
      <c r="GU69" s="20"/>
      <c r="GV69" s="20"/>
      <c r="GW69" s="20"/>
      <c r="GX69" s="20"/>
      <c r="GY69" s="20"/>
      <c r="GZ69" s="20"/>
      <c r="HA69" s="20"/>
      <c r="HB69" s="20"/>
      <c r="HC69" s="20"/>
      <c r="HD69" s="20"/>
      <c r="HE69" s="20"/>
      <c r="HF69" s="20"/>
      <c r="HG69" s="20"/>
      <c r="HH69" s="20"/>
      <c r="HI69" s="20"/>
      <c r="HJ69" s="20"/>
      <c r="HK69" s="20"/>
      <c r="HL69" s="20"/>
      <c r="HM69" s="20"/>
      <c r="HN69" s="20"/>
      <c r="HO69" s="20"/>
      <c r="HP69" s="20"/>
      <c r="HQ69" s="20"/>
      <c r="HR69" s="20"/>
      <c r="HS69" s="20"/>
      <c r="HT69" s="20"/>
      <c r="HU69" s="20"/>
      <c r="HV69" s="20"/>
      <c r="HW69" s="20"/>
      <c r="HX69" s="20"/>
      <c r="HY69" s="20"/>
      <c r="HZ69" s="20"/>
      <c r="IA69" s="20"/>
      <c r="IB69" s="20"/>
      <c r="IC69" s="20"/>
      <c r="ID69" s="20"/>
      <c r="IE69" s="20"/>
      <c r="IF69" s="20"/>
      <c r="IG69" s="20"/>
      <c r="IH69" s="20"/>
    </row>
    <row r="70" spans="1:246" s="14" customFormat="1" ht="12.95" customHeight="1" x14ac:dyDescent="0.25">
      <c r="A70" s="2" t="s">
        <v>134</v>
      </c>
      <c r="B70" s="2" t="s">
        <v>135</v>
      </c>
      <c r="C70" s="32"/>
      <c r="D70" s="1" t="s">
        <v>136</v>
      </c>
      <c r="E70" s="32"/>
      <c r="F70" s="38"/>
      <c r="G70" s="67" t="s">
        <v>137</v>
      </c>
      <c r="H70" s="68" t="s">
        <v>138</v>
      </c>
      <c r="I70" s="68" t="s">
        <v>138</v>
      </c>
      <c r="J70" s="2" t="s">
        <v>116</v>
      </c>
      <c r="K70" s="2" t="s">
        <v>139</v>
      </c>
      <c r="L70" s="2"/>
      <c r="M70" s="33">
        <v>100</v>
      </c>
      <c r="N70" s="2">
        <v>230000000</v>
      </c>
      <c r="O70" s="1" t="s">
        <v>114</v>
      </c>
      <c r="P70" s="2" t="s">
        <v>140</v>
      </c>
      <c r="Q70" s="2" t="s">
        <v>110</v>
      </c>
      <c r="R70" s="2">
        <v>230000000</v>
      </c>
      <c r="S70" s="39" t="s">
        <v>141</v>
      </c>
      <c r="T70" s="2"/>
      <c r="U70" s="2"/>
      <c r="V70" s="2"/>
      <c r="W70" s="2" t="s">
        <v>113</v>
      </c>
      <c r="X70" s="2"/>
      <c r="Y70" s="2"/>
      <c r="Z70" s="33"/>
      <c r="AA70" s="33">
        <v>100</v>
      </c>
      <c r="AB70" s="33"/>
      <c r="AC70" s="2"/>
      <c r="AD70" s="31" t="s">
        <v>111</v>
      </c>
      <c r="AE70" s="40"/>
      <c r="AF70" s="147"/>
      <c r="AG70" s="139">
        <v>1985000</v>
      </c>
      <c r="AH70" s="61">
        <f t="shared" ref="AH70" si="5">AG70*1.12</f>
        <v>2223200</v>
      </c>
      <c r="AI70" s="41"/>
      <c r="AJ70" s="61"/>
      <c r="AK70" s="61"/>
      <c r="AL70" s="42" t="s">
        <v>112</v>
      </c>
      <c r="AM70" s="2" t="s">
        <v>142</v>
      </c>
      <c r="AN70" s="69" t="s">
        <v>138</v>
      </c>
      <c r="AO70" s="23"/>
      <c r="AP70" s="2"/>
      <c r="AQ70" s="2"/>
      <c r="AR70" s="2"/>
      <c r="AS70" s="2"/>
      <c r="AT70" s="2"/>
      <c r="AU70" s="2"/>
      <c r="AV70" s="2"/>
      <c r="AW70" s="2"/>
      <c r="AX70" s="2"/>
      <c r="AY70" s="43"/>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c r="EU70" s="15"/>
      <c r="EV70" s="15"/>
      <c r="EW70" s="15"/>
      <c r="EX70" s="15"/>
      <c r="EY70" s="15"/>
      <c r="EZ70" s="15"/>
      <c r="FA70" s="15"/>
      <c r="FB70" s="15"/>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c r="GL70" s="15"/>
      <c r="GM70" s="15"/>
      <c r="GN70" s="15"/>
      <c r="GO70" s="15"/>
      <c r="GP70" s="15"/>
      <c r="GQ70" s="15"/>
      <c r="GR70" s="15"/>
      <c r="GS70" s="15"/>
      <c r="GT70" s="15"/>
      <c r="GU70" s="15"/>
      <c r="GV70" s="15"/>
      <c r="GW70" s="15"/>
      <c r="GX70" s="15"/>
      <c r="GY70" s="15"/>
      <c r="GZ70" s="15"/>
      <c r="HA70" s="15"/>
      <c r="HB70" s="15"/>
      <c r="HC70" s="15"/>
      <c r="HD70" s="15"/>
      <c r="HE70" s="15"/>
      <c r="HF70" s="15"/>
      <c r="HG70" s="15"/>
      <c r="HH70" s="15"/>
      <c r="HI70" s="15"/>
      <c r="HJ70" s="15"/>
      <c r="HK70" s="15"/>
      <c r="HL70" s="15"/>
      <c r="HM70" s="15"/>
      <c r="HN70" s="15"/>
      <c r="HO70" s="15"/>
      <c r="HP70" s="15"/>
      <c r="HQ70" s="15"/>
      <c r="HR70" s="15"/>
      <c r="HS70" s="15"/>
      <c r="HT70" s="15"/>
      <c r="HU70" s="15"/>
      <c r="HV70" s="15"/>
      <c r="HW70" s="15"/>
      <c r="HX70" s="15"/>
      <c r="HY70" s="15"/>
      <c r="HZ70" s="15"/>
      <c r="IA70" s="15"/>
      <c r="IB70" s="15"/>
      <c r="IC70" s="15"/>
      <c r="ID70" s="15"/>
      <c r="IE70" s="15"/>
      <c r="IF70" s="15"/>
      <c r="IG70" s="15"/>
      <c r="IH70" s="15"/>
      <c r="II70" s="15"/>
      <c r="IJ70" s="15"/>
      <c r="IK70" s="15"/>
      <c r="IL70" s="15"/>
    </row>
    <row r="71" spans="1:246" s="20" customFormat="1" ht="12.95" customHeight="1" x14ac:dyDescent="0.25">
      <c r="A71" s="2" t="s">
        <v>268</v>
      </c>
      <c r="B71" s="2" t="s">
        <v>135</v>
      </c>
      <c r="C71" s="38"/>
      <c r="D71" s="40" t="s">
        <v>269</v>
      </c>
      <c r="E71" s="40"/>
      <c r="F71" s="40"/>
      <c r="G71" s="73" t="s">
        <v>270</v>
      </c>
      <c r="H71" s="73" t="s">
        <v>271</v>
      </c>
      <c r="I71" s="73" t="s">
        <v>271</v>
      </c>
      <c r="J71" s="1" t="s">
        <v>124</v>
      </c>
      <c r="K71" s="2" t="s">
        <v>125</v>
      </c>
      <c r="L71" s="2"/>
      <c r="M71" s="33">
        <v>100</v>
      </c>
      <c r="N71" s="2">
        <v>230000000</v>
      </c>
      <c r="O71" s="28" t="s">
        <v>126</v>
      </c>
      <c r="P71" s="28" t="s">
        <v>140</v>
      </c>
      <c r="Q71" s="1" t="s">
        <v>110</v>
      </c>
      <c r="R71" s="1">
        <v>230000000</v>
      </c>
      <c r="S71" s="32" t="s">
        <v>163</v>
      </c>
      <c r="T71" s="2"/>
      <c r="U71" s="2"/>
      <c r="V71" s="2"/>
      <c r="W71" s="2" t="s">
        <v>113</v>
      </c>
      <c r="X71" s="2"/>
      <c r="Y71" s="2"/>
      <c r="Z71" s="33"/>
      <c r="AA71" s="1">
        <v>100</v>
      </c>
      <c r="AB71" s="33"/>
      <c r="AC71" s="2"/>
      <c r="AD71" s="31" t="s">
        <v>111</v>
      </c>
      <c r="AE71" s="43"/>
      <c r="AF71" s="61"/>
      <c r="AG71" s="61">
        <v>50000000</v>
      </c>
      <c r="AH71" s="61">
        <f>AG71*1.12</f>
        <v>56000000.000000007</v>
      </c>
      <c r="AI71" s="2"/>
      <c r="AJ71" s="61"/>
      <c r="AK71" s="61"/>
      <c r="AL71" s="2" t="s">
        <v>112</v>
      </c>
      <c r="AM71" s="72" t="s">
        <v>272</v>
      </c>
      <c r="AN71" s="72" t="s">
        <v>273</v>
      </c>
      <c r="AO71" s="78"/>
      <c r="AP71" s="2"/>
      <c r="AQ71" s="1"/>
      <c r="AR71" s="1"/>
      <c r="AS71" s="1"/>
      <c r="AT71" s="1"/>
      <c r="AU71" s="1"/>
      <c r="AV71" s="1"/>
      <c r="AW71" s="1"/>
      <c r="AX71" s="1"/>
      <c r="AY71" s="1"/>
    </row>
    <row r="72" spans="1:246" s="53" customFormat="1" ht="12.95" customHeight="1" x14ac:dyDescent="0.25">
      <c r="A72" s="1" t="s">
        <v>282</v>
      </c>
      <c r="B72" s="2" t="s">
        <v>145</v>
      </c>
      <c r="C72" s="2"/>
      <c r="D72" s="1" t="s">
        <v>283</v>
      </c>
      <c r="E72" s="23">
        <v>20200656</v>
      </c>
      <c r="F72" s="2"/>
      <c r="G72" s="73" t="s">
        <v>284</v>
      </c>
      <c r="H72" s="2" t="s">
        <v>285</v>
      </c>
      <c r="I72" s="2" t="s">
        <v>285</v>
      </c>
      <c r="J72" s="32" t="s">
        <v>194</v>
      </c>
      <c r="K72" s="2" t="s">
        <v>286</v>
      </c>
      <c r="L72" s="2"/>
      <c r="M72" s="33">
        <v>100</v>
      </c>
      <c r="N72" s="1">
        <v>230000000</v>
      </c>
      <c r="O72" s="1" t="s">
        <v>114</v>
      </c>
      <c r="P72" s="2" t="s">
        <v>287</v>
      </c>
      <c r="Q72" s="1" t="s">
        <v>110</v>
      </c>
      <c r="R72" s="23">
        <v>230000000</v>
      </c>
      <c r="S72" s="39" t="s">
        <v>163</v>
      </c>
      <c r="T72" s="2"/>
      <c r="U72" s="2"/>
      <c r="V72" s="2"/>
      <c r="W72" s="1" t="s">
        <v>113</v>
      </c>
      <c r="X72" s="2"/>
      <c r="Y72" s="2"/>
      <c r="Z72" s="49">
        <v>0</v>
      </c>
      <c r="AA72" s="49">
        <v>100</v>
      </c>
      <c r="AB72" s="49">
        <v>0</v>
      </c>
      <c r="AC72" s="2"/>
      <c r="AD72" s="2" t="s">
        <v>288</v>
      </c>
      <c r="AE72" s="2"/>
      <c r="AF72" s="61"/>
      <c r="AG72" s="61">
        <v>26997541</v>
      </c>
      <c r="AH72" s="61">
        <v>26997541</v>
      </c>
      <c r="AI72" s="2"/>
      <c r="AJ72" s="144"/>
      <c r="AK72" s="61"/>
      <c r="AL72" s="1" t="s">
        <v>112</v>
      </c>
      <c r="AM72" s="2" t="s">
        <v>289</v>
      </c>
      <c r="AN72" s="2" t="s">
        <v>290</v>
      </c>
      <c r="AO72" s="23"/>
      <c r="AP72" s="2"/>
      <c r="AQ72" s="2"/>
      <c r="AR72" s="2"/>
      <c r="AS72" s="2"/>
      <c r="AT72" s="2"/>
      <c r="AU72" s="2"/>
      <c r="AV72" s="2"/>
      <c r="AW72" s="2"/>
      <c r="AX72" s="2"/>
      <c r="AY72" s="43"/>
    </row>
    <row r="73" spans="1:246" s="14" customFormat="1" ht="12.95" customHeight="1" x14ac:dyDescent="0.25">
      <c r="A73" s="2" t="s">
        <v>316</v>
      </c>
      <c r="B73" s="23" t="s">
        <v>320</v>
      </c>
      <c r="C73" s="32" t="s">
        <v>128</v>
      </c>
      <c r="D73" s="1" t="s">
        <v>321</v>
      </c>
      <c r="E73" s="32">
        <v>20200176</v>
      </c>
      <c r="F73" s="1" t="s">
        <v>322</v>
      </c>
      <c r="G73" s="2" t="s">
        <v>323</v>
      </c>
      <c r="H73" s="76" t="s">
        <v>324</v>
      </c>
      <c r="I73" s="76" t="s">
        <v>324</v>
      </c>
      <c r="J73" s="2" t="s">
        <v>162</v>
      </c>
      <c r="K73" s="2"/>
      <c r="L73" s="2"/>
      <c r="M73" s="2">
        <v>100</v>
      </c>
      <c r="N73" s="2">
        <v>230000000</v>
      </c>
      <c r="O73" s="1" t="s">
        <v>114</v>
      </c>
      <c r="P73" s="28" t="s">
        <v>127</v>
      </c>
      <c r="Q73" s="2" t="s">
        <v>110</v>
      </c>
      <c r="R73" s="2">
        <v>230000000</v>
      </c>
      <c r="S73" s="2" t="s">
        <v>163</v>
      </c>
      <c r="T73" s="2"/>
      <c r="U73" s="2"/>
      <c r="V73" s="2"/>
      <c r="W73" s="2" t="s">
        <v>113</v>
      </c>
      <c r="X73" s="2"/>
      <c r="Y73" s="2"/>
      <c r="Z73" s="2" t="s">
        <v>208</v>
      </c>
      <c r="AA73" s="2" t="s">
        <v>325</v>
      </c>
      <c r="AB73" s="2" t="s">
        <v>61</v>
      </c>
      <c r="AC73" s="2"/>
      <c r="AD73" s="31" t="s">
        <v>111</v>
      </c>
      <c r="AE73" s="2"/>
      <c r="AF73" s="61"/>
      <c r="AG73" s="61">
        <v>11925010</v>
      </c>
      <c r="AH73" s="61">
        <f>AG73*1.12</f>
        <v>13356011.200000001</v>
      </c>
      <c r="AI73" s="71"/>
      <c r="AJ73" s="61">
        <v>0</v>
      </c>
      <c r="AK73" s="61">
        <v>0</v>
      </c>
      <c r="AL73" s="2" t="s">
        <v>112</v>
      </c>
      <c r="AM73" s="2" t="s">
        <v>326</v>
      </c>
      <c r="AN73" s="2" t="s">
        <v>327</v>
      </c>
      <c r="AO73" s="23"/>
      <c r="AP73" s="2"/>
      <c r="AQ73" s="2"/>
      <c r="AR73" s="2"/>
      <c r="AS73" s="2"/>
      <c r="AT73" s="2"/>
      <c r="AU73" s="2"/>
      <c r="AV73" s="2"/>
      <c r="AW73" s="2"/>
      <c r="AX73" s="2"/>
      <c r="AY73" s="2"/>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5"/>
      <c r="ET73" s="15"/>
      <c r="EU73" s="15"/>
      <c r="EV73" s="15"/>
      <c r="EW73" s="15"/>
      <c r="EX73" s="15"/>
      <c r="EY73" s="15"/>
      <c r="EZ73" s="15"/>
      <c r="FA73" s="15"/>
      <c r="FB73" s="15"/>
      <c r="FC73" s="15"/>
      <c r="FD73" s="15"/>
      <c r="FE73" s="15"/>
      <c r="FF73" s="15"/>
      <c r="FG73" s="15"/>
      <c r="FH73" s="15"/>
      <c r="FI73" s="15"/>
      <c r="FJ73" s="15"/>
      <c r="FK73" s="15"/>
      <c r="FL73" s="15"/>
      <c r="FM73" s="15"/>
      <c r="FN73" s="15"/>
      <c r="FO73" s="15"/>
      <c r="FP73" s="15"/>
      <c r="FQ73" s="15"/>
      <c r="FR73" s="15"/>
      <c r="FS73" s="15"/>
      <c r="FT73" s="15"/>
      <c r="FU73" s="15"/>
      <c r="FV73" s="15"/>
      <c r="FW73" s="15"/>
      <c r="FX73" s="15"/>
      <c r="FY73" s="15"/>
      <c r="FZ73" s="15"/>
      <c r="GA73" s="15"/>
      <c r="GB73" s="15"/>
      <c r="GC73" s="15"/>
      <c r="GD73" s="15"/>
      <c r="GE73" s="15"/>
      <c r="GF73" s="15"/>
      <c r="GG73" s="15"/>
      <c r="GH73" s="15"/>
      <c r="GI73" s="15"/>
      <c r="GJ73" s="15"/>
      <c r="GK73" s="15"/>
      <c r="GL73" s="15"/>
      <c r="GM73" s="15"/>
      <c r="GN73" s="15"/>
      <c r="GO73" s="15"/>
      <c r="GP73" s="15"/>
      <c r="GQ73" s="15"/>
      <c r="GR73" s="15"/>
      <c r="GS73" s="15"/>
      <c r="GT73" s="15"/>
      <c r="GU73" s="15"/>
      <c r="GV73" s="15"/>
      <c r="GW73" s="15"/>
      <c r="GX73" s="15"/>
      <c r="GY73" s="15"/>
      <c r="GZ73" s="15"/>
      <c r="HA73" s="15"/>
      <c r="HB73" s="15"/>
      <c r="HC73" s="15"/>
      <c r="HD73" s="15"/>
      <c r="HE73" s="15"/>
      <c r="HF73" s="15"/>
      <c r="HG73" s="15"/>
      <c r="HH73" s="15"/>
      <c r="HI73" s="15"/>
      <c r="HJ73" s="15"/>
      <c r="HK73" s="15"/>
      <c r="HL73" s="15"/>
      <c r="HM73" s="15"/>
      <c r="HN73" s="15"/>
      <c r="HO73" s="15"/>
      <c r="HP73" s="15"/>
      <c r="HQ73" s="15"/>
      <c r="HR73" s="15"/>
      <c r="HS73" s="15"/>
      <c r="HT73" s="15"/>
      <c r="HU73" s="15"/>
      <c r="HV73" s="15"/>
      <c r="HW73" s="15"/>
      <c r="HX73" s="15"/>
      <c r="HY73" s="15"/>
      <c r="HZ73" s="15"/>
      <c r="IA73" s="15"/>
      <c r="IB73" s="15"/>
      <c r="IC73" s="15"/>
      <c r="ID73" s="15"/>
      <c r="IE73" s="15"/>
      <c r="IF73" s="15"/>
      <c r="IG73" s="15"/>
      <c r="IH73" s="15"/>
      <c r="II73" s="15"/>
      <c r="IJ73" s="15"/>
      <c r="IK73" s="15"/>
      <c r="IL73" s="15"/>
    </row>
    <row r="74" spans="1:246" s="14" customFormat="1" ht="12.95" customHeight="1" x14ac:dyDescent="0.25">
      <c r="A74" s="29"/>
      <c r="B74" s="29"/>
      <c r="C74" s="29"/>
      <c r="D74" s="29"/>
      <c r="E74" s="5"/>
      <c r="F74" s="5"/>
      <c r="G74" s="29" t="s">
        <v>106</v>
      </c>
      <c r="H74" s="29"/>
      <c r="I74" s="29"/>
      <c r="J74" s="29"/>
      <c r="K74" s="29"/>
      <c r="L74" s="5"/>
      <c r="M74" s="29"/>
      <c r="N74" s="29"/>
      <c r="O74" s="30"/>
      <c r="P74" s="5"/>
      <c r="Q74" s="5"/>
      <c r="R74" s="29"/>
      <c r="S74" s="30"/>
      <c r="T74" s="5"/>
      <c r="U74" s="5"/>
      <c r="V74" s="5"/>
      <c r="W74" s="5"/>
      <c r="X74" s="5"/>
      <c r="Y74" s="5"/>
      <c r="Z74" s="66"/>
      <c r="AA74" s="5"/>
      <c r="AB74" s="66"/>
      <c r="AC74" s="5"/>
      <c r="AD74" s="5"/>
      <c r="AE74" s="56"/>
      <c r="AF74" s="63"/>
      <c r="AG74" s="63">
        <f>SUM(AG67:AG73)</f>
        <v>96382751</v>
      </c>
      <c r="AH74" s="63">
        <f>SUM(AH67:AH73)</f>
        <v>104708976.2</v>
      </c>
      <c r="AI74" s="12">
        <f>SUM(AI70:AI73)</f>
        <v>0</v>
      </c>
      <c r="AJ74" s="63">
        <f>SUM(AJ70:AJ73)</f>
        <v>0</v>
      </c>
      <c r="AK74" s="63">
        <f>SUM(AK70:AK73)</f>
        <v>0</v>
      </c>
      <c r="AL74" s="5"/>
      <c r="AM74" s="26"/>
      <c r="AN74" s="5"/>
      <c r="AO74" s="5"/>
      <c r="AP74" s="5"/>
      <c r="AQ74" s="5"/>
      <c r="AR74" s="5"/>
      <c r="AS74" s="5"/>
      <c r="AT74" s="5"/>
      <c r="AU74" s="5"/>
      <c r="AV74" s="5"/>
      <c r="AW74" s="5"/>
      <c r="AX74" s="5"/>
      <c r="AY74" s="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5"/>
      <c r="EF74" s="15"/>
      <c r="EG74" s="15"/>
      <c r="EH74" s="15"/>
      <c r="EI74" s="15"/>
      <c r="EJ74" s="15"/>
      <c r="EK74" s="15"/>
      <c r="EL74" s="15"/>
      <c r="EM74" s="15"/>
      <c r="EN74" s="15"/>
      <c r="EO74" s="15"/>
      <c r="EP74" s="15"/>
      <c r="EQ74" s="15"/>
      <c r="ER74" s="15"/>
      <c r="ES74" s="15"/>
      <c r="ET74" s="15"/>
      <c r="EU74" s="15"/>
      <c r="EV74" s="15"/>
      <c r="EW74" s="15"/>
      <c r="EX74" s="15"/>
      <c r="EY74" s="15"/>
      <c r="EZ74" s="15"/>
      <c r="FA74" s="15"/>
      <c r="FB74" s="15"/>
      <c r="FC74" s="15"/>
      <c r="FD74" s="15"/>
      <c r="FE74" s="15"/>
      <c r="FF74" s="15"/>
      <c r="FG74" s="15"/>
      <c r="FH74" s="15"/>
      <c r="FI74" s="15"/>
      <c r="FJ74" s="15"/>
      <c r="FK74" s="15"/>
      <c r="FL74" s="15"/>
      <c r="FM74" s="15"/>
      <c r="FN74" s="15"/>
      <c r="FO74" s="15"/>
      <c r="FP74" s="15"/>
      <c r="FQ74" s="15"/>
      <c r="FR74" s="15"/>
      <c r="FS74" s="15"/>
      <c r="FT74" s="15"/>
      <c r="FU74" s="15"/>
      <c r="FV74" s="15"/>
      <c r="FW74" s="15"/>
      <c r="FX74" s="15"/>
      <c r="FY74" s="15"/>
      <c r="FZ74" s="15"/>
      <c r="GA74" s="15"/>
      <c r="GB74" s="15"/>
      <c r="GC74" s="15"/>
      <c r="GD74" s="15"/>
      <c r="GE74" s="15"/>
      <c r="GF74" s="15"/>
      <c r="GG74" s="15"/>
      <c r="GH74" s="15"/>
      <c r="GI74" s="15"/>
      <c r="GJ74" s="15"/>
      <c r="GK74" s="15"/>
      <c r="GL74" s="15"/>
      <c r="GM74" s="15"/>
      <c r="GN74" s="15"/>
      <c r="GO74" s="15"/>
      <c r="GP74" s="15"/>
      <c r="GQ74" s="15"/>
      <c r="GR74" s="15"/>
      <c r="GS74" s="15"/>
      <c r="GT74" s="15"/>
      <c r="GU74" s="15"/>
      <c r="GV74" s="15"/>
      <c r="GW74" s="15"/>
      <c r="GX74" s="15"/>
      <c r="GY74" s="15"/>
      <c r="GZ74" s="15"/>
      <c r="HA74" s="15"/>
      <c r="HB74" s="15"/>
      <c r="HC74" s="15"/>
      <c r="HD74" s="15"/>
      <c r="HE74" s="15"/>
      <c r="HF74" s="15"/>
      <c r="HG74" s="15"/>
      <c r="HH74" s="15"/>
      <c r="HI74" s="15"/>
      <c r="HJ74" s="15"/>
      <c r="HK74" s="15"/>
      <c r="HL74" s="15"/>
      <c r="HM74" s="15"/>
      <c r="HN74" s="15"/>
      <c r="HO74" s="15"/>
      <c r="HP74" s="15"/>
      <c r="HQ74" s="15"/>
      <c r="HR74" s="15"/>
      <c r="HS74" s="15"/>
      <c r="HT74" s="15"/>
      <c r="HU74" s="15"/>
      <c r="HV74" s="15"/>
      <c r="HW74" s="15"/>
      <c r="HX74" s="15"/>
      <c r="HY74" s="15"/>
      <c r="HZ74" s="15"/>
      <c r="IA74" s="15"/>
      <c r="IB74" s="15"/>
      <c r="IC74" s="15"/>
      <c r="ID74" s="15"/>
      <c r="IE74" s="15"/>
      <c r="IF74" s="15"/>
      <c r="IG74" s="15"/>
      <c r="IH74" s="15"/>
      <c r="II74" s="15"/>
      <c r="IJ74" s="15"/>
      <c r="IK74" s="15"/>
    </row>
    <row r="75" spans="1:246" s="14" customFormat="1" ht="12.95" customHeight="1" x14ac:dyDescent="0.25">
      <c r="A75" s="29"/>
      <c r="B75" s="29"/>
      <c r="C75" s="29"/>
      <c r="D75" s="29"/>
      <c r="E75" s="5"/>
      <c r="F75" s="5"/>
      <c r="G75" s="29" t="s">
        <v>100</v>
      </c>
      <c r="H75" s="29"/>
      <c r="I75" s="29"/>
      <c r="J75" s="29"/>
      <c r="K75" s="29"/>
      <c r="L75" s="5"/>
      <c r="M75" s="29"/>
      <c r="N75" s="29"/>
      <c r="O75" s="30"/>
      <c r="P75" s="5"/>
      <c r="Q75" s="5"/>
      <c r="R75" s="29"/>
      <c r="S75" s="30"/>
      <c r="T75" s="5"/>
      <c r="U75" s="5"/>
      <c r="V75" s="5"/>
      <c r="W75" s="5"/>
      <c r="X75" s="5"/>
      <c r="Y75" s="5"/>
      <c r="Z75" s="66"/>
      <c r="AA75" s="5"/>
      <c r="AB75" s="66"/>
      <c r="AC75" s="5"/>
      <c r="AD75" s="5"/>
      <c r="AE75" s="56"/>
      <c r="AF75" s="63"/>
      <c r="AG75" s="63"/>
      <c r="AH75" s="63"/>
      <c r="AI75" s="12"/>
      <c r="AJ75" s="63"/>
      <c r="AK75" s="63"/>
      <c r="AL75" s="5"/>
      <c r="AM75" s="26"/>
      <c r="AN75" s="5"/>
      <c r="AO75" s="5"/>
      <c r="AP75" s="5"/>
      <c r="AQ75" s="5"/>
      <c r="AR75" s="5"/>
      <c r="AS75" s="5"/>
      <c r="AT75" s="5"/>
      <c r="AU75" s="5"/>
      <c r="AV75" s="5"/>
      <c r="AW75" s="5"/>
      <c r="AX75" s="5"/>
      <c r="AY75" s="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5"/>
      <c r="EF75" s="15"/>
      <c r="EG75" s="15"/>
      <c r="EH75" s="15"/>
      <c r="EI75" s="15"/>
      <c r="EJ75" s="15"/>
      <c r="EK75" s="15"/>
      <c r="EL75" s="15"/>
      <c r="EM75" s="15"/>
      <c r="EN75" s="15"/>
      <c r="EO75" s="15"/>
      <c r="EP75" s="15"/>
      <c r="EQ75" s="15"/>
      <c r="ER75" s="15"/>
      <c r="ES75" s="15"/>
      <c r="ET75" s="15"/>
      <c r="EU75" s="15"/>
      <c r="EV75" s="15"/>
      <c r="EW75" s="15"/>
      <c r="EX75" s="15"/>
      <c r="EY75" s="15"/>
      <c r="EZ75" s="15"/>
      <c r="FA75" s="15"/>
      <c r="FB75" s="15"/>
      <c r="FC75" s="15"/>
      <c r="FD75" s="15"/>
      <c r="FE75" s="15"/>
      <c r="FF75" s="15"/>
      <c r="FG75" s="15"/>
      <c r="FH75" s="15"/>
      <c r="FI75" s="15"/>
      <c r="FJ75" s="15"/>
      <c r="FK75" s="15"/>
      <c r="FL75" s="15"/>
      <c r="FM75" s="15"/>
      <c r="FN75" s="15"/>
      <c r="FO75" s="15"/>
      <c r="FP75" s="15"/>
      <c r="FQ75" s="15"/>
      <c r="FR75" s="15"/>
      <c r="FS75" s="15"/>
      <c r="FT75" s="15"/>
      <c r="FU75" s="15"/>
      <c r="FV75" s="15"/>
      <c r="FW75" s="15"/>
      <c r="FX75" s="15"/>
      <c r="FY75" s="15"/>
      <c r="FZ75" s="15"/>
      <c r="GA75" s="15"/>
      <c r="GB75" s="15"/>
      <c r="GC75" s="15"/>
      <c r="GD75" s="15"/>
      <c r="GE75" s="15"/>
      <c r="GF75" s="15"/>
      <c r="GG75" s="15"/>
      <c r="GH75" s="15"/>
      <c r="GI75" s="15"/>
      <c r="GJ75" s="15"/>
      <c r="GK75" s="15"/>
      <c r="GL75" s="15"/>
      <c r="GM75" s="15"/>
      <c r="GN75" s="15"/>
      <c r="GO75" s="15"/>
      <c r="GP75" s="15"/>
      <c r="GQ75" s="15"/>
      <c r="GR75" s="15"/>
      <c r="GS75" s="15"/>
      <c r="GT75" s="15"/>
      <c r="GU75" s="15"/>
      <c r="GV75" s="15"/>
      <c r="GW75" s="15"/>
      <c r="GX75" s="15"/>
      <c r="GY75" s="15"/>
      <c r="GZ75" s="15"/>
      <c r="HA75" s="15"/>
      <c r="HB75" s="15"/>
      <c r="HC75" s="15"/>
      <c r="HD75" s="15"/>
      <c r="HE75" s="15"/>
      <c r="HF75" s="15"/>
      <c r="HG75" s="15"/>
      <c r="HH75" s="15"/>
      <c r="HI75" s="15"/>
      <c r="HJ75" s="15"/>
      <c r="HK75" s="15"/>
      <c r="HL75" s="15"/>
      <c r="HM75" s="15"/>
      <c r="HN75" s="15"/>
      <c r="HO75" s="15"/>
      <c r="HP75" s="15"/>
      <c r="HQ75" s="15"/>
      <c r="HR75" s="15"/>
      <c r="HS75" s="15"/>
      <c r="HT75" s="15"/>
      <c r="HU75" s="15"/>
      <c r="HV75" s="15"/>
      <c r="HW75" s="15"/>
      <c r="HX75" s="15"/>
      <c r="HY75" s="15"/>
      <c r="HZ75" s="15"/>
      <c r="IA75" s="15"/>
      <c r="IB75" s="15"/>
      <c r="IC75" s="15"/>
      <c r="ID75" s="15"/>
      <c r="IE75" s="15"/>
      <c r="IF75" s="15"/>
      <c r="IG75" s="15"/>
      <c r="IH75" s="15"/>
      <c r="II75" s="15"/>
      <c r="IJ75" s="15"/>
      <c r="IK75" s="15"/>
    </row>
    <row r="76" spans="1:246" s="14" customFormat="1" ht="12.95" customHeight="1" x14ac:dyDescent="0.25">
      <c r="A76" s="92" t="s">
        <v>159</v>
      </c>
      <c r="B76" s="92"/>
      <c r="C76" s="92"/>
      <c r="D76" s="146" t="s">
        <v>415</v>
      </c>
      <c r="E76" s="94"/>
      <c r="F76" s="93"/>
      <c r="G76" s="95" t="s">
        <v>160</v>
      </c>
      <c r="H76" s="95" t="s">
        <v>161</v>
      </c>
      <c r="I76" s="95" t="s">
        <v>161</v>
      </c>
      <c r="J76" s="92" t="s">
        <v>162</v>
      </c>
      <c r="K76" s="96"/>
      <c r="L76" s="92"/>
      <c r="M76" s="92">
        <v>0</v>
      </c>
      <c r="N76" s="97">
        <v>230000000</v>
      </c>
      <c r="O76" s="92" t="s">
        <v>126</v>
      </c>
      <c r="P76" s="92" t="s">
        <v>115</v>
      </c>
      <c r="Q76" s="92" t="s">
        <v>110</v>
      </c>
      <c r="R76" s="92">
        <v>230000000</v>
      </c>
      <c r="S76" s="92" t="s">
        <v>163</v>
      </c>
      <c r="T76" s="92"/>
      <c r="U76" s="92"/>
      <c r="V76" s="92"/>
      <c r="W76" s="92" t="s">
        <v>113</v>
      </c>
      <c r="X76" s="92"/>
      <c r="Y76" s="92"/>
      <c r="Z76" s="92">
        <v>0</v>
      </c>
      <c r="AA76" s="92">
        <v>100</v>
      </c>
      <c r="AB76" s="92">
        <v>0</v>
      </c>
      <c r="AC76" s="92"/>
      <c r="AD76" s="92" t="s">
        <v>111</v>
      </c>
      <c r="AE76" s="92">
        <v>1</v>
      </c>
      <c r="AF76" s="140"/>
      <c r="AG76" s="140">
        <v>4225000</v>
      </c>
      <c r="AH76" s="140">
        <f t="shared" ref="AH76" si="6">AG76*1.12</f>
        <v>4732000</v>
      </c>
      <c r="AI76" s="92"/>
      <c r="AJ76" s="140"/>
      <c r="AK76" s="140"/>
      <c r="AL76" s="92" t="s">
        <v>112</v>
      </c>
      <c r="AM76" s="92" t="s">
        <v>164</v>
      </c>
      <c r="AN76" s="92" t="s">
        <v>165</v>
      </c>
      <c r="AO76" s="92"/>
      <c r="AP76" s="92"/>
      <c r="AQ76" s="92"/>
      <c r="AR76" s="92"/>
      <c r="AS76" s="92"/>
      <c r="AT76" s="92"/>
      <c r="AU76" s="92"/>
      <c r="AV76" s="92"/>
      <c r="AW76" s="92"/>
      <c r="AX76" s="92" t="s">
        <v>200</v>
      </c>
      <c r="AY76" s="92"/>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5"/>
      <c r="EV76" s="15"/>
      <c r="EW76" s="15"/>
      <c r="EX76" s="15"/>
      <c r="EY76" s="15"/>
      <c r="EZ76" s="15"/>
      <c r="FA76" s="15"/>
      <c r="FB76" s="15"/>
      <c r="FC76" s="15"/>
      <c r="FD76" s="15"/>
      <c r="FE76" s="15"/>
      <c r="FF76" s="15"/>
      <c r="FG76" s="15"/>
      <c r="FH76" s="15"/>
      <c r="FI76" s="15"/>
      <c r="FJ76" s="15"/>
      <c r="FK76" s="15"/>
      <c r="FL76" s="15"/>
      <c r="FM76" s="15"/>
      <c r="FN76" s="15"/>
      <c r="FO76" s="15"/>
      <c r="FP76" s="15"/>
      <c r="FQ76" s="15"/>
      <c r="FR76" s="15"/>
      <c r="FS76" s="15"/>
      <c r="FT76" s="15"/>
      <c r="FU76" s="15"/>
      <c r="FV76" s="15"/>
      <c r="FW76" s="15"/>
      <c r="FX76" s="15"/>
      <c r="FY76" s="15"/>
      <c r="FZ76" s="15"/>
      <c r="GA76" s="15"/>
      <c r="GB76" s="15"/>
      <c r="GC76" s="15"/>
      <c r="GD76" s="15"/>
      <c r="GE76" s="15"/>
      <c r="GF76" s="15"/>
      <c r="GG76" s="15"/>
      <c r="GH76" s="15"/>
      <c r="GI76" s="15"/>
      <c r="GJ76" s="15"/>
      <c r="GK76" s="15"/>
      <c r="GL76" s="15"/>
      <c r="GM76" s="15"/>
      <c r="GN76" s="15"/>
      <c r="GO76" s="15"/>
      <c r="GP76" s="15"/>
      <c r="GQ76" s="15"/>
      <c r="GR76" s="15"/>
      <c r="GS76" s="15"/>
      <c r="GT76" s="15"/>
      <c r="GU76" s="15"/>
      <c r="GV76" s="15"/>
      <c r="GW76" s="15"/>
      <c r="GX76" s="15"/>
      <c r="GY76" s="15"/>
      <c r="GZ76" s="15"/>
      <c r="HA76" s="15"/>
      <c r="HB76" s="15"/>
      <c r="HC76" s="15"/>
      <c r="HD76" s="15"/>
      <c r="HE76" s="15"/>
      <c r="HF76" s="15"/>
      <c r="HG76" s="15"/>
      <c r="HH76" s="15"/>
      <c r="HI76" s="15"/>
      <c r="HJ76" s="15"/>
      <c r="HK76" s="15"/>
      <c r="HL76" s="15"/>
      <c r="HM76" s="15"/>
      <c r="HN76" s="15"/>
      <c r="HO76" s="15"/>
      <c r="HP76" s="15"/>
      <c r="HQ76" s="15"/>
      <c r="HR76" s="15"/>
      <c r="HS76" s="15"/>
      <c r="HT76" s="15"/>
      <c r="HU76" s="15"/>
      <c r="HV76" s="15"/>
      <c r="HW76" s="15"/>
      <c r="HX76" s="15"/>
      <c r="HY76" s="15"/>
      <c r="HZ76" s="15"/>
      <c r="IA76" s="15"/>
      <c r="IB76" s="15"/>
      <c r="IC76" s="15"/>
      <c r="ID76" s="15"/>
      <c r="IE76" s="15"/>
      <c r="IF76" s="15"/>
      <c r="IG76" s="15"/>
      <c r="IH76" s="15"/>
      <c r="II76" s="15"/>
      <c r="IJ76" s="15"/>
      <c r="IK76" s="15"/>
      <c r="IL76" s="15"/>
    </row>
    <row r="77" spans="1:246" s="14" customFormat="1" ht="12.95" customHeight="1" x14ac:dyDescent="0.25">
      <c r="A77" s="92" t="s">
        <v>203</v>
      </c>
      <c r="B77" s="92"/>
      <c r="C77" s="92" t="s">
        <v>120</v>
      </c>
      <c r="D77" s="149" t="s">
        <v>416</v>
      </c>
      <c r="E77" s="94"/>
      <c r="F77" s="93"/>
      <c r="G77" s="95" t="s">
        <v>204</v>
      </c>
      <c r="H77" s="95" t="s">
        <v>205</v>
      </c>
      <c r="I77" s="95" t="s">
        <v>205</v>
      </c>
      <c r="J77" s="92" t="s">
        <v>194</v>
      </c>
      <c r="K77" s="96" t="s">
        <v>206</v>
      </c>
      <c r="L77" s="92"/>
      <c r="M77" s="92">
        <v>100</v>
      </c>
      <c r="N77" s="97">
        <v>230000000</v>
      </c>
      <c r="O77" s="92" t="s">
        <v>207</v>
      </c>
      <c r="P77" s="92" t="s">
        <v>115</v>
      </c>
      <c r="Q77" s="92" t="s">
        <v>110</v>
      </c>
      <c r="R77" s="92">
        <v>230000000</v>
      </c>
      <c r="S77" s="92" t="s">
        <v>163</v>
      </c>
      <c r="T77" s="92"/>
      <c r="U77" s="92"/>
      <c r="V77" s="92"/>
      <c r="W77" s="92" t="s">
        <v>113</v>
      </c>
      <c r="X77" s="92"/>
      <c r="Y77" s="92"/>
      <c r="Z77" s="92">
        <v>50</v>
      </c>
      <c r="AA77" s="92" t="s">
        <v>208</v>
      </c>
      <c r="AB77" s="92" t="s">
        <v>209</v>
      </c>
      <c r="AC77" s="92"/>
      <c r="AD77" s="92" t="s">
        <v>111</v>
      </c>
      <c r="AE77" s="92"/>
      <c r="AF77" s="140"/>
      <c r="AG77" s="140">
        <v>14040000</v>
      </c>
      <c r="AH77" s="140">
        <f>AG77*1.12</f>
        <v>15724800.000000002</v>
      </c>
      <c r="AI77" s="92"/>
      <c r="AJ77" s="140"/>
      <c r="AK77" s="140"/>
      <c r="AL77" s="92" t="s">
        <v>112</v>
      </c>
      <c r="AM77" s="92" t="s">
        <v>210</v>
      </c>
      <c r="AN77" s="92" t="s">
        <v>211</v>
      </c>
      <c r="AO77" s="92"/>
      <c r="AP77" s="92"/>
      <c r="AQ77" s="92"/>
      <c r="AR77" s="92"/>
      <c r="AS77" s="92"/>
      <c r="AT77" s="92"/>
      <c r="AU77" s="92"/>
      <c r="AV77" s="92"/>
      <c r="AW77" s="92"/>
      <c r="AX77" s="92" t="s">
        <v>200</v>
      </c>
      <c r="AY77" s="92"/>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c r="FG77" s="15"/>
      <c r="FH77" s="15"/>
      <c r="FI77" s="15"/>
      <c r="FJ77" s="15"/>
      <c r="FK77" s="15"/>
      <c r="FL77" s="15"/>
      <c r="FM77" s="15"/>
      <c r="FN77" s="15"/>
      <c r="FO77" s="15"/>
      <c r="FP77" s="15"/>
      <c r="FQ77" s="15"/>
      <c r="FR77" s="15"/>
      <c r="FS77" s="15"/>
      <c r="FT77" s="15"/>
      <c r="FU77" s="15"/>
      <c r="FV77" s="15"/>
      <c r="FW77" s="15"/>
      <c r="FX77" s="15"/>
      <c r="FY77" s="15"/>
      <c r="FZ77" s="15"/>
      <c r="GA77" s="15"/>
      <c r="GB77" s="15"/>
      <c r="GC77" s="15"/>
      <c r="GD77" s="15"/>
      <c r="GE77" s="15"/>
      <c r="GF77" s="15"/>
      <c r="GG77" s="15"/>
      <c r="GH77" s="15"/>
      <c r="GI77" s="15"/>
      <c r="GJ77" s="15"/>
      <c r="GK77" s="15"/>
      <c r="GL77" s="15"/>
      <c r="GM77" s="15"/>
      <c r="GN77" s="15"/>
      <c r="GO77" s="15"/>
      <c r="GP77" s="15"/>
      <c r="GQ77" s="15"/>
      <c r="GR77" s="15"/>
      <c r="GS77" s="15"/>
      <c r="GT77" s="15"/>
      <c r="GU77" s="15"/>
      <c r="GV77" s="15"/>
      <c r="GW77" s="15"/>
      <c r="GX77" s="15"/>
      <c r="GY77" s="15"/>
      <c r="GZ77" s="15"/>
      <c r="HA77" s="15"/>
      <c r="HB77" s="15"/>
      <c r="HC77" s="15"/>
      <c r="HD77" s="15"/>
      <c r="HE77" s="15"/>
      <c r="HF77" s="15"/>
      <c r="HG77" s="15"/>
      <c r="HH77" s="15"/>
      <c r="HI77" s="15"/>
      <c r="HJ77" s="15"/>
      <c r="HK77" s="15"/>
      <c r="HL77" s="15"/>
      <c r="HM77" s="15"/>
      <c r="HN77" s="15"/>
      <c r="HO77" s="15"/>
      <c r="HP77" s="15"/>
      <c r="HQ77" s="15"/>
      <c r="HR77" s="15"/>
      <c r="HS77" s="15"/>
      <c r="HT77" s="15"/>
      <c r="HU77" s="15"/>
      <c r="HV77" s="15"/>
      <c r="HW77" s="15"/>
      <c r="HX77" s="15"/>
      <c r="HY77" s="15"/>
      <c r="HZ77" s="15"/>
      <c r="IA77" s="15"/>
      <c r="IB77" s="15"/>
      <c r="IC77" s="15"/>
      <c r="ID77" s="15"/>
      <c r="IE77" s="15"/>
      <c r="IF77" s="15"/>
      <c r="IG77" s="15"/>
      <c r="IH77" s="15"/>
      <c r="II77" s="15"/>
      <c r="IJ77" s="15"/>
      <c r="IK77" s="15"/>
      <c r="IL77" s="15"/>
    </row>
    <row r="78" spans="1:246" s="14" customFormat="1" ht="12.95" customHeight="1" x14ac:dyDescent="0.25">
      <c r="A78" s="92" t="s">
        <v>203</v>
      </c>
      <c r="B78" s="92" t="s">
        <v>120</v>
      </c>
      <c r="C78" s="92"/>
      <c r="D78" s="146" t="s">
        <v>417</v>
      </c>
      <c r="E78" s="94"/>
      <c r="F78" s="93"/>
      <c r="G78" s="95" t="s">
        <v>348</v>
      </c>
      <c r="H78" s="95" t="s">
        <v>349</v>
      </c>
      <c r="I78" s="95" t="s">
        <v>349</v>
      </c>
      <c r="J78" s="92" t="s">
        <v>194</v>
      </c>
      <c r="K78" s="96" t="s">
        <v>206</v>
      </c>
      <c r="L78" s="92"/>
      <c r="M78" s="92">
        <v>100</v>
      </c>
      <c r="N78" s="97">
        <v>230000000</v>
      </c>
      <c r="O78" s="92" t="s">
        <v>207</v>
      </c>
      <c r="P78" s="92" t="s">
        <v>115</v>
      </c>
      <c r="Q78" s="92" t="s">
        <v>110</v>
      </c>
      <c r="R78" s="92">
        <v>230000000</v>
      </c>
      <c r="S78" s="92" t="s">
        <v>163</v>
      </c>
      <c r="T78" s="92"/>
      <c r="U78" s="92"/>
      <c r="V78" s="92"/>
      <c r="W78" s="92" t="s">
        <v>113</v>
      </c>
      <c r="X78" s="92"/>
      <c r="Y78" s="92"/>
      <c r="Z78" s="92">
        <v>50</v>
      </c>
      <c r="AA78" s="92" t="s">
        <v>208</v>
      </c>
      <c r="AB78" s="92" t="s">
        <v>209</v>
      </c>
      <c r="AC78" s="92"/>
      <c r="AD78" s="92" t="s">
        <v>111</v>
      </c>
      <c r="AE78" s="92"/>
      <c r="AF78" s="140"/>
      <c r="AG78" s="140">
        <v>950000</v>
      </c>
      <c r="AH78" s="140">
        <f>AG78*1.12</f>
        <v>1064000</v>
      </c>
      <c r="AI78" s="92"/>
      <c r="AJ78" s="140"/>
      <c r="AK78" s="140"/>
      <c r="AL78" s="92" t="s">
        <v>112</v>
      </c>
      <c r="AM78" s="92" t="s">
        <v>350</v>
      </c>
      <c r="AN78" s="92" t="s">
        <v>351</v>
      </c>
      <c r="AO78" s="92"/>
      <c r="AP78" s="92"/>
      <c r="AQ78" s="92"/>
      <c r="AR78" s="92"/>
      <c r="AS78" s="92"/>
      <c r="AT78" s="92"/>
      <c r="AU78" s="92"/>
      <c r="AV78" s="92"/>
      <c r="AW78" s="92"/>
      <c r="AX78" s="92" t="s">
        <v>200</v>
      </c>
      <c r="AY78" s="92"/>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5"/>
      <c r="EF78" s="15"/>
      <c r="EG78" s="15"/>
      <c r="EH78" s="15"/>
      <c r="EI78" s="15"/>
      <c r="EJ78" s="15"/>
      <c r="EK78" s="15"/>
      <c r="EL78" s="15"/>
      <c r="EM78" s="15"/>
      <c r="EN78" s="15"/>
      <c r="EO78" s="15"/>
      <c r="EP78" s="15"/>
      <c r="EQ78" s="15"/>
      <c r="ER78" s="15"/>
      <c r="ES78" s="15"/>
      <c r="ET78" s="15"/>
      <c r="EU78" s="15"/>
      <c r="EV78" s="15"/>
      <c r="EW78" s="15"/>
      <c r="EX78" s="15"/>
      <c r="EY78" s="15"/>
      <c r="EZ78" s="15"/>
      <c r="FA78" s="15"/>
      <c r="FB78" s="15"/>
      <c r="FC78" s="15"/>
      <c r="FD78" s="15"/>
      <c r="FE78" s="15"/>
      <c r="FF78" s="15"/>
      <c r="FG78" s="15"/>
      <c r="FH78" s="15"/>
      <c r="FI78" s="15"/>
      <c r="FJ78" s="15"/>
      <c r="FK78" s="15"/>
      <c r="FL78" s="15"/>
      <c r="FM78" s="15"/>
      <c r="FN78" s="15"/>
      <c r="FO78" s="15"/>
      <c r="FP78" s="15"/>
      <c r="FQ78" s="15"/>
      <c r="FR78" s="15"/>
      <c r="FS78" s="15"/>
      <c r="FT78" s="15"/>
      <c r="FU78" s="15"/>
      <c r="FV78" s="15"/>
      <c r="FW78" s="15"/>
      <c r="FX78" s="15"/>
      <c r="FY78" s="15"/>
      <c r="FZ78" s="15"/>
      <c r="GA78" s="15"/>
      <c r="GB78" s="15"/>
      <c r="GC78" s="15"/>
      <c r="GD78" s="15"/>
      <c r="GE78" s="15"/>
      <c r="GF78" s="15"/>
      <c r="GG78" s="15"/>
      <c r="GH78" s="15"/>
      <c r="GI78" s="15"/>
      <c r="GJ78" s="15"/>
      <c r="GK78" s="15"/>
      <c r="GL78" s="15"/>
      <c r="GM78" s="15"/>
      <c r="GN78" s="15"/>
      <c r="GO78" s="15"/>
      <c r="GP78" s="15"/>
      <c r="GQ78" s="15"/>
      <c r="GR78" s="15"/>
      <c r="GS78" s="15"/>
      <c r="GT78" s="15"/>
      <c r="GU78" s="15"/>
      <c r="GV78" s="15"/>
      <c r="GW78" s="15"/>
      <c r="GX78" s="15"/>
      <c r="GY78" s="15"/>
      <c r="GZ78" s="15"/>
      <c r="HA78" s="15"/>
      <c r="HB78" s="15"/>
      <c r="HC78" s="15"/>
      <c r="HD78" s="15"/>
      <c r="HE78" s="15"/>
      <c r="HF78" s="15"/>
      <c r="HG78" s="15"/>
      <c r="HH78" s="15"/>
      <c r="HI78" s="15"/>
      <c r="HJ78" s="15"/>
      <c r="HK78" s="15"/>
      <c r="HL78" s="15"/>
      <c r="HM78" s="15"/>
      <c r="HN78" s="15"/>
      <c r="HO78" s="15"/>
      <c r="HP78" s="15"/>
      <c r="HQ78" s="15"/>
      <c r="HR78" s="15"/>
      <c r="HS78" s="15"/>
      <c r="HT78" s="15"/>
      <c r="HU78" s="15"/>
      <c r="HV78" s="15"/>
      <c r="HW78" s="15"/>
      <c r="HX78" s="15"/>
      <c r="HY78" s="15"/>
      <c r="HZ78" s="15"/>
      <c r="IA78" s="15"/>
      <c r="IB78" s="15"/>
      <c r="IC78" s="15"/>
      <c r="ID78" s="15"/>
      <c r="IE78" s="15"/>
      <c r="IF78" s="15"/>
      <c r="IG78" s="15"/>
      <c r="IH78" s="15"/>
      <c r="II78" s="15"/>
      <c r="IJ78" s="15"/>
      <c r="IK78" s="15"/>
      <c r="IL78" s="15"/>
    </row>
    <row r="79" spans="1:246" ht="12.95" customHeight="1" x14ac:dyDescent="0.25">
      <c r="A79" s="98" t="s">
        <v>134</v>
      </c>
      <c r="B79" s="98" t="s">
        <v>135</v>
      </c>
      <c r="C79" s="102"/>
      <c r="D79" s="62" t="s">
        <v>143</v>
      </c>
      <c r="E79" s="102"/>
      <c r="F79" s="109"/>
      <c r="G79" s="125" t="s">
        <v>354</v>
      </c>
      <c r="H79" s="126" t="s">
        <v>138</v>
      </c>
      <c r="I79" s="126" t="s">
        <v>138</v>
      </c>
      <c r="J79" s="82" t="s">
        <v>162</v>
      </c>
      <c r="K79" s="98"/>
      <c r="L79" s="98"/>
      <c r="M79" s="103">
        <v>100</v>
      </c>
      <c r="N79" s="98">
        <v>230000000</v>
      </c>
      <c r="O79" s="99" t="s">
        <v>114</v>
      </c>
      <c r="P79" s="45" t="s">
        <v>115</v>
      </c>
      <c r="Q79" s="98" t="s">
        <v>110</v>
      </c>
      <c r="R79" s="98">
        <v>230000000</v>
      </c>
      <c r="S79" s="130" t="s">
        <v>141</v>
      </c>
      <c r="T79" s="98"/>
      <c r="U79" s="98"/>
      <c r="V79" s="98"/>
      <c r="W79" s="98" t="s">
        <v>113</v>
      </c>
      <c r="X79" s="98"/>
      <c r="Y79" s="98"/>
      <c r="Z79" s="107">
        <v>0</v>
      </c>
      <c r="AA79" s="107">
        <v>100</v>
      </c>
      <c r="AB79" s="107">
        <v>0</v>
      </c>
      <c r="AC79" s="98"/>
      <c r="AD79" s="100" t="s">
        <v>111</v>
      </c>
      <c r="AE79" s="124"/>
      <c r="AF79" s="148"/>
      <c r="AG79" s="141">
        <v>1985000</v>
      </c>
      <c r="AH79" s="119">
        <f t="shared" ref="AH79:AH80" si="7">AG79*1.12</f>
        <v>2223200</v>
      </c>
      <c r="AI79" s="131"/>
      <c r="AJ79" s="119"/>
      <c r="AK79" s="119"/>
      <c r="AL79" s="132" t="s">
        <v>112</v>
      </c>
      <c r="AM79" s="98" t="s">
        <v>142</v>
      </c>
      <c r="AN79" s="127" t="s">
        <v>138</v>
      </c>
      <c r="AO79" s="101"/>
      <c r="AP79" s="98"/>
      <c r="AQ79" s="98"/>
      <c r="AR79" s="98"/>
      <c r="AS79" s="98"/>
      <c r="AT79" s="98"/>
      <c r="AU79" s="98"/>
      <c r="AV79" s="98"/>
      <c r="AW79" s="98"/>
      <c r="AX79" s="98" t="s">
        <v>352</v>
      </c>
      <c r="AY79" s="98" t="s">
        <v>353</v>
      </c>
      <c r="AZ79" s="16" t="s">
        <v>404</v>
      </c>
    </row>
    <row r="80" spans="1:246" s="20" customFormat="1" ht="12.95" customHeight="1" x14ac:dyDescent="0.25">
      <c r="A80" s="98" t="s">
        <v>268</v>
      </c>
      <c r="B80" s="98" t="s">
        <v>135</v>
      </c>
      <c r="C80" s="109"/>
      <c r="D80" s="62" t="s">
        <v>274</v>
      </c>
      <c r="E80" s="124"/>
      <c r="F80" s="124"/>
      <c r="G80" s="127" t="s">
        <v>270</v>
      </c>
      <c r="H80" s="127" t="s">
        <v>271</v>
      </c>
      <c r="I80" s="127" t="s">
        <v>271</v>
      </c>
      <c r="J80" s="99" t="s">
        <v>124</v>
      </c>
      <c r="K80" s="98" t="s">
        <v>125</v>
      </c>
      <c r="L80" s="98"/>
      <c r="M80" s="103">
        <v>100</v>
      </c>
      <c r="N80" s="98">
        <v>230000000</v>
      </c>
      <c r="O80" s="129" t="s">
        <v>126</v>
      </c>
      <c r="P80" s="45" t="s">
        <v>115</v>
      </c>
      <c r="Q80" s="99" t="s">
        <v>110</v>
      </c>
      <c r="R80" s="99">
        <v>230000000</v>
      </c>
      <c r="S80" s="102" t="s">
        <v>163</v>
      </c>
      <c r="T80" s="98"/>
      <c r="U80" s="98"/>
      <c r="V80" s="98"/>
      <c r="W80" s="98" t="s">
        <v>113</v>
      </c>
      <c r="X80" s="98"/>
      <c r="Y80" s="98"/>
      <c r="Z80" s="103"/>
      <c r="AA80" s="99">
        <v>100</v>
      </c>
      <c r="AB80" s="103"/>
      <c r="AC80" s="98"/>
      <c r="AD80" s="100" t="s">
        <v>111</v>
      </c>
      <c r="AE80" s="114"/>
      <c r="AF80" s="119"/>
      <c r="AG80" s="119">
        <v>50000000</v>
      </c>
      <c r="AH80" s="119">
        <f t="shared" si="7"/>
        <v>56000000.000000007</v>
      </c>
      <c r="AI80" s="98"/>
      <c r="AJ80" s="119"/>
      <c r="AK80" s="119"/>
      <c r="AL80" s="98" t="s">
        <v>112</v>
      </c>
      <c r="AM80" s="134" t="s">
        <v>272</v>
      </c>
      <c r="AN80" s="134" t="s">
        <v>273</v>
      </c>
      <c r="AO80" s="135"/>
      <c r="AP80" s="98"/>
      <c r="AQ80" s="99"/>
      <c r="AR80" s="99"/>
      <c r="AS80" s="99"/>
      <c r="AT80" s="99"/>
      <c r="AU80" s="99"/>
      <c r="AV80" s="99"/>
      <c r="AW80" s="99"/>
      <c r="AX80" s="98" t="s">
        <v>62</v>
      </c>
      <c r="AY80" s="98" t="s">
        <v>275</v>
      </c>
    </row>
    <row r="81" spans="1:51" ht="12.95" customHeight="1" x14ac:dyDescent="0.25">
      <c r="A81" s="99" t="s">
        <v>282</v>
      </c>
      <c r="B81" s="98" t="s">
        <v>145</v>
      </c>
      <c r="C81" s="98"/>
      <c r="D81" s="62" t="s">
        <v>291</v>
      </c>
      <c r="E81" s="101">
        <v>20200656</v>
      </c>
      <c r="F81" s="98"/>
      <c r="G81" s="127" t="s">
        <v>284</v>
      </c>
      <c r="H81" s="98" t="s">
        <v>285</v>
      </c>
      <c r="I81" s="98" t="s">
        <v>285</v>
      </c>
      <c r="J81" s="102" t="s">
        <v>194</v>
      </c>
      <c r="K81" s="98" t="s">
        <v>286</v>
      </c>
      <c r="L81" s="98"/>
      <c r="M81" s="103">
        <v>100</v>
      </c>
      <c r="N81" s="99">
        <v>230000000</v>
      </c>
      <c r="O81" s="99" t="s">
        <v>114</v>
      </c>
      <c r="P81" s="98" t="s">
        <v>287</v>
      </c>
      <c r="Q81" s="99" t="s">
        <v>110</v>
      </c>
      <c r="R81" s="101">
        <v>230000000</v>
      </c>
      <c r="S81" s="130" t="s">
        <v>163</v>
      </c>
      <c r="T81" s="98"/>
      <c r="U81" s="98"/>
      <c r="V81" s="98"/>
      <c r="W81" s="99" t="s">
        <v>113</v>
      </c>
      <c r="X81" s="98"/>
      <c r="Y81" s="98"/>
      <c r="Z81" s="108">
        <v>0</v>
      </c>
      <c r="AA81" s="108">
        <v>100</v>
      </c>
      <c r="AB81" s="108">
        <v>0</v>
      </c>
      <c r="AC81" s="98"/>
      <c r="AD81" s="98" t="s">
        <v>288</v>
      </c>
      <c r="AE81" s="98"/>
      <c r="AF81" s="119"/>
      <c r="AG81" s="65">
        <v>28961117</v>
      </c>
      <c r="AH81" s="65">
        <f>AG81</f>
        <v>28961117</v>
      </c>
      <c r="AI81" s="98"/>
      <c r="AJ81" s="145"/>
      <c r="AK81" s="119"/>
      <c r="AL81" s="99" t="s">
        <v>112</v>
      </c>
      <c r="AM81" s="98" t="s">
        <v>289</v>
      </c>
      <c r="AN81" s="98" t="s">
        <v>290</v>
      </c>
      <c r="AO81" s="101"/>
      <c r="AP81" s="98"/>
      <c r="AQ81" s="98"/>
      <c r="AR81" s="98"/>
      <c r="AS81" s="98"/>
      <c r="AT81" s="98"/>
      <c r="AU81" s="98"/>
      <c r="AV81" s="98"/>
      <c r="AW81" s="98"/>
      <c r="AX81" s="98" t="s">
        <v>133</v>
      </c>
      <c r="AY81" s="114" t="s">
        <v>319</v>
      </c>
    </row>
    <row r="82" spans="1:51" ht="12.95" customHeight="1" x14ac:dyDescent="0.25">
      <c r="A82" s="98" t="s">
        <v>316</v>
      </c>
      <c r="B82" s="101" t="s">
        <v>320</v>
      </c>
      <c r="C82" s="102" t="s">
        <v>128</v>
      </c>
      <c r="D82" s="102" t="s">
        <v>328</v>
      </c>
      <c r="E82" s="102">
        <v>20200176</v>
      </c>
      <c r="F82" s="99" t="s">
        <v>322</v>
      </c>
      <c r="G82" s="98" t="s">
        <v>323</v>
      </c>
      <c r="H82" s="128" t="s">
        <v>324</v>
      </c>
      <c r="I82" s="128" t="s">
        <v>324</v>
      </c>
      <c r="J82" s="98" t="s">
        <v>162</v>
      </c>
      <c r="K82" s="98"/>
      <c r="L82" s="98"/>
      <c r="M82" s="98">
        <v>100</v>
      </c>
      <c r="N82" s="98">
        <v>230000000</v>
      </c>
      <c r="O82" s="99" t="s">
        <v>114</v>
      </c>
      <c r="P82" s="45" t="s">
        <v>115</v>
      </c>
      <c r="Q82" s="98" t="s">
        <v>110</v>
      </c>
      <c r="R82" s="98">
        <v>230000000</v>
      </c>
      <c r="S82" s="98" t="s">
        <v>163</v>
      </c>
      <c r="T82" s="98"/>
      <c r="U82" s="98"/>
      <c r="V82" s="98"/>
      <c r="W82" s="98" t="s">
        <v>113</v>
      </c>
      <c r="X82" s="98"/>
      <c r="Y82" s="98"/>
      <c r="Z82" s="98" t="s">
        <v>208</v>
      </c>
      <c r="AA82" s="98" t="s">
        <v>325</v>
      </c>
      <c r="AB82" s="98" t="s">
        <v>61</v>
      </c>
      <c r="AC82" s="98"/>
      <c r="AD82" s="100" t="s">
        <v>111</v>
      </c>
      <c r="AE82" s="98"/>
      <c r="AF82" s="119"/>
      <c r="AG82" s="119">
        <v>11925010</v>
      </c>
      <c r="AH82" s="119">
        <f>AG82*1.12</f>
        <v>13356011.200000001</v>
      </c>
      <c r="AI82" s="133"/>
      <c r="AJ82" s="119"/>
      <c r="AK82" s="119"/>
      <c r="AL82" s="98" t="s">
        <v>112</v>
      </c>
      <c r="AM82" s="98" t="s">
        <v>326</v>
      </c>
      <c r="AN82" s="98" t="s">
        <v>327</v>
      </c>
      <c r="AO82" s="101"/>
      <c r="AP82" s="98"/>
      <c r="AQ82" s="98"/>
      <c r="AR82" s="98"/>
      <c r="AS82" s="98"/>
      <c r="AT82" s="98"/>
      <c r="AU82" s="98"/>
      <c r="AV82" s="98"/>
      <c r="AW82" s="98"/>
      <c r="AX82" s="98" t="s">
        <v>62</v>
      </c>
      <c r="AY82" s="98" t="s">
        <v>275</v>
      </c>
    </row>
    <row r="83" spans="1:51" ht="12.95" customHeight="1" x14ac:dyDescent="0.25">
      <c r="A83" s="29"/>
      <c r="B83" s="29"/>
      <c r="C83" s="29"/>
      <c r="D83" s="29"/>
      <c r="E83" s="5"/>
      <c r="F83" s="5" t="s">
        <v>107</v>
      </c>
      <c r="G83" s="29"/>
      <c r="H83" s="29"/>
      <c r="I83" s="29"/>
      <c r="J83" s="29"/>
      <c r="K83" s="29"/>
      <c r="L83" s="5"/>
      <c r="M83" s="29"/>
      <c r="N83" s="29"/>
      <c r="O83" s="30"/>
      <c r="P83" s="5"/>
      <c r="Q83" s="5"/>
      <c r="R83" s="29"/>
      <c r="S83" s="30"/>
      <c r="T83" s="5"/>
      <c r="U83" s="5"/>
      <c r="V83" s="5"/>
      <c r="W83" s="5"/>
      <c r="X83" s="5"/>
      <c r="Y83" s="5"/>
      <c r="Z83" s="66"/>
      <c r="AA83" s="5"/>
      <c r="AB83" s="66"/>
      <c r="AC83" s="5"/>
      <c r="AD83" s="5"/>
      <c r="AE83" s="56"/>
      <c r="AF83" s="63"/>
      <c r="AG83" s="63">
        <f>SUM(AG76:AG82)</f>
        <v>112086127</v>
      </c>
      <c r="AH83" s="63">
        <f>SUM(AH76:AH82)</f>
        <v>122061128.2</v>
      </c>
      <c r="AI83" s="12">
        <f>SUM(AI76:AI82)</f>
        <v>0</v>
      </c>
      <c r="AJ83" s="63">
        <f>SUM(AJ76:AJ82)</f>
        <v>0</v>
      </c>
      <c r="AK83" s="63">
        <f>SUM(AK76:AK82)</f>
        <v>0</v>
      </c>
      <c r="AL83" s="5"/>
      <c r="AM83" s="26"/>
      <c r="AN83" s="5"/>
      <c r="AO83" s="5"/>
      <c r="AP83" s="5"/>
      <c r="AQ83" s="5"/>
      <c r="AR83" s="5"/>
      <c r="AS83" s="5"/>
      <c r="AT83" s="5"/>
      <c r="AU83" s="5"/>
      <c r="AV83" s="5"/>
      <c r="AW83" s="5"/>
      <c r="AX83" s="5"/>
      <c r="AY83" s="5"/>
    </row>
    <row r="84" spans="1:51" ht="12.95" customHeight="1" x14ac:dyDescent="0.25">
      <c r="AX84" s="20"/>
    </row>
    <row r="85" spans="1:51" ht="12.95" customHeight="1" x14ac:dyDescent="0.25">
      <c r="W85" s="16"/>
    </row>
  </sheetData>
  <protectedRanges>
    <protectedRange sqref="S49:S50" name="Диапазон3_19_1_1_1_1_1_1_2_3" securityDescriptor="O:WDG:WDD:(A;;CC;;;S-1-5-21-1281035640-548247933-376692995-11259)(A;;CC;;;S-1-5-21-1281035640-548247933-376692995-11258)(A;;CC;;;S-1-5-21-1281035640-548247933-376692995-5864)"/>
    <protectedRange sqref="S47" name="Диапазон3_19_1_1_1_1_1_1" securityDescriptor="O:WDG:WDD:(A;;CC;;;S-1-5-21-1281035640-548247933-376692995-11259)(A;;CC;;;S-1-5-21-1281035640-548247933-376692995-11258)(A;;CC;;;S-1-5-21-1281035640-548247933-376692995-5864)"/>
    <protectedRange sqref="S26" name="Диапазон3_19_1_1_1_1_1_1_4_1_1_1" securityDescriptor="O:WDG:WDD:(A;;CC;;;S-1-5-21-1281035640-548247933-376692995-11259)(A;;CC;;;S-1-5-21-1281035640-548247933-376692995-11258)(A;;CC;;;S-1-5-21-1281035640-548247933-376692995-5864)"/>
    <protectedRange sqref="R42" name="Диапазон3_19_1_1_1_1_1_1_1" securityDescriptor="O:WDG:WDD:(A;;CC;;;S-1-5-21-1281035640-548247933-376692995-11259)(A;;CC;;;S-1-5-21-1281035640-548247933-376692995-11258)(A;;CC;;;S-1-5-21-1281035640-548247933-376692995-5864)"/>
    <protectedRange sqref="S46" name="Диапазон3_19_1_1_1_1_1_1_2_1_1" securityDescriptor="O:WDG:WDD:(A;;CC;;;S-1-5-21-1281035640-548247933-376692995-11259)(A;;CC;;;S-1-5-21-1281035640-548247933-376692995-11258)(A;;CC;;;S-1-5-21-1281035640-548247933-376692995-5864)"/>
  </protectedRanges>
  <autoFilter ref="A7:GM83"/>
  <conditionalFormatting sqref="D84:D1048576 D40:D41 D64:D66 D1:D11 D14:D16">
    <cfRule type="duplicateValues" dxfId="223" priority="3482"/>
  </conditionalFormatting>
  <conditionalFormatting sqref="D11">
    <cfRule type="duplicateValues" dxfId="222" priority="3958"/>
  </conditionalFormatting>
  <conditionalFormatting sqref="D74:D75">
    <cfRule type="duplicateValues" dxfId="221" priority="618"/>
  </conditionalFormatting>
  <conditionalFormatting sqref="D83">
    <cfRule type="duplicateValues" dxfId="220" priority="617"/>
  </conditionalFormatting>
  <conditionalFormatting sqref="D27">
    <cfRule type="duplicateValues" dxfId="219" priority="548" stopIfTrue="1"/>
  </conditionalFormatting>
  <conditionalFormatting sqref="D27">
    <cfRule type="duplicateValues" dxfId="218" priority="547" stopIfTrue="1"/>
  </conditionalFormatting>
  <conditionalFormatting sqref="D27">
    <cfRule type="duplicateValues" dxfId="217" priority="546" stopIfTrue="1"/>
  </conditionalFormatting>
  <conditionalFormatting sqref="D27">
    <cfRule type="duplicateValues" dxfId="216" priority="545" stopIfTrue="1"/>
  </conditionalFormatting>
  <conditionalFormatting sqref="C70">
    <cfRule type="duplicateValues" dxfId="211" priority="537"/>
  </conditionalFormatting>
  <conditionalFormatting sqref="D70">
    <cfRule type="duplicateValues" dxfId="210" priority="538" stopIfTrue="1"/>
  </conditionalFormatting>
  <conditionalFormatting sqref="D70">
    <cfRule type="duplicateValues" dxfId="209" priority="539" stopIfTrue="1"/>
  </conditionalFormatting>
  <conditionalFormatting sqref="D70">
    <cfRule type="duplicateValues" dxfId="208" priority="540" stopIfTrue="1"/>
  </conditionalFormatting>
  <conditionalFormatting sqref="C79">
    <cfRule type="duplicateValues" dxfId="207" priority="533"/>
  </conditionalFormatting>
  <conditionalFormatting sqref="D49:D50">
    <cfRule type="duplicateValues" dxfId="200" priority="404" stopIfTrue="1"/>
  </conditionalFormatting>
  <conditionalFormatting sqref="D49:D50">
    <cfRule type="duplicateValues" dxfId="199" priority="405" stopIfTrue="1"/>
  </conditionalFormatting>
  <conditionalFormatting sqref="D49:D50">
    <cfRule type="duplicateValues" dxfId="198" priority="406" stopIfTrue="1"/>
  </conditionalFormatting>
  <conditionalFormatting sqref="D49:D50">
    <cfRule type="duplicateValues" dxfId="197" priority="407" stopIfTrue="1"/>
  </conditionalFormatting>
  <conditionalFormatting sqref="D49:D50">
    <cfRule type="duplicateValues" dxfId="196" priority="403" stopIfTrue="1"/>
  </conditionalFormatting>
  <conditionalFormatting sqref="D49:D50">
    <cfRule type="duplicateValues" dxfId="195" priority="402" stopIfTrue="1"/>
  </conditionalFormatting>
  <conditionalFormatting sqref="D49:D50">
    <cfRule type="duplicateValues" dxfId="194" priority="401" stopIfTrue="1"/>
  </conditionalFormatting>
  <conditionalFormatting sqref="D49:D50">
    <cfRule type="duplicateValues" dxfId="193" priority="400" stopIfTrue="1"/>
  </conditionalFormatting>
  <conditionalFormatting sqref="D49:D50">
    <cfRule type="duplicateValues" dxfId="192" priority="399" stopIfTrue="1"/>
  </conditionalFormatting>
  <conditionalFormatting sqref="D49:D50">
    <cfRule type="duplicateValues" dxfId="191" priority="398"/>
  </conditionalFormatting>
  <conditionalFormatting sqref="F49:F50">
    <cfRule type="duplicateValues" dxfId="190" priority="394" stopIfTrue="1"/>
  </conditionalFormatting>
  <conditionalFormatting sqref="F49:F50">
    <cfRule type="duplicateValues" dxfId="189" priority="395" stopIfTrue="1"/>
  </conditionalFormatting>
  <conditionalFormatting sqref="F49:F50">
    <cfRule type="duplicateValues" dxfId="188" priority="396" stopIfTrue="1"/>
  </conditionalFormatting>
  <conditionalFormatting sqref="F49:F50">
    <cfRule type="duplicateValues" dxfId="187" priority="397" stopIfTrue="1"/>
  </conditionalFormatting>
  <conditionalFormatting sqref="F49:F50">
    <cfRule type="duplicateValues" dxfId="186" priority="393" stopIfTrue="1"/>
  </conditionalFormatting>
  <conditionalFormatting sqref="F49:F50">
    <cfRule type="duplicateValues" dxfId="185" priority="392" stopIfTrue="1"/>
  </conditionalFormatting>
  <conditionalFormatting sqref="F49:F50">
    <cfRule type="duplicateValues" dxfId="184" priority="391" stopIfTrue="1"/>
  </conditionalFormatting>
  <conditionalFormatting sqref="F49:F50">
    <cfRule type="duplicateValues" dxfId="183" priority="390" stopIfTrue="1"/>
  </conditionalFormatting>
  <conditionalFormatting sqref="F49:F50">
    <cfRule type="duplicateValues" dxfId="182" priority="389" stopIfTrue="1"/>
  </conditionalFormatting>
  <conditionalFormatting sqref="F49:F50">
    <cfRule type="duplicateValues" dxfId="181" priority="388"/>
  </conditionalFormatting>
  <conditionalFormatting sqref="D49:D50">
    <cfRule type="duplicateValues" dxfId="180" priority="387" stopIfTrue="1"/>
  </conditionalFormatting>
  <conditionalFormatting sqref="D49:D50">
    <cfRule type="duplicateValues" dxfId="179" priority="386" stopIfTrue="1"/>
  </conditionalFormatting>
  <conditionalFormatting sqref="D49:D50">
    <cfRule type="duplicateValues" dxfId="178" priority="385" stopIfTrue="1"/>
  </conditionalFormatting>
  <conditionalFormatting sqref="D47">
    <cfRule type="duplicateValues" dxfId="169" priority="340" stopIfTrue="1"/>
  </conditionalFormatting>
  <conditionalFormatting sqref="D47">
    <cfRule type="duplicateValues" dxfId="168" priority="341" stopIfTrue="1"/>
  </conditionalFormatting>
  <conditionalFormatting sqref="D47">
    <cfRule type="duplicateValues" dxfId="167" priority="342" stopIfTrue="1"/>
  </conditionalFormatting>
  <conditionalFormatting sqref="D47">
    <cfRule type="duplicateValues" dxfId="166" priority="343" stopIfTrue="1"/>
  </conditionalFormatting>
  <conditionalFormatting sqref="D47">
    <cfRule type="duplicateValues" dxfId="165" priority="339" stopIfTrue="1"/>
  </conditionalFormatting>
  <conditionalFormatting sqref="D47">
    <cfRule type="duplicateValues" dxfId="164" priority="338" stopIfTrue="1"/>
  </conditionalFormatting>
  <conditionalFormatting sqref="D47">
    <cfRule type="duplicateValues" dxfId="163" priority="337" stopIfTrue="1"/>
  </conditionalFormatting>
  <conditionalFormatting sqref="D47">
    <cfRule type="duplicateValues" dxfId="162" priority="336" stopIfTrue="1"/>
  </conditionalFormatting>
  <conditionalFormatting sqref="D47">
    <cfRule type="duplicateValues" dxfId="161" priority="335" stopIfTrue="1"/>
  </conditionalFormatting>
  <conditionalFormatting sqref="D47">
    <cfRule type="duplicateValues" dxfId="160" priority="334"/>
  </conditionalFormatting>
  <conditionalFormatting sqref="F47">
    <cfRule type="duplicateValues" dxfId="159" priority="330" stopIfTrue="1"/>
  </conditionalFormatting>
  <conditionalFormatting sqref="F47">
    <cfRule type="duplicateValues" dxfId="158" priority="331" stopIfTrue="1"/>
  </conditionalFormatting>
  <conditionalFormatting sqref="F47">
    <cfRule type="duplicateValues" dxfId="157" priority="332" stopIfTrue="1"/>
  </conditionalFormatting>
  <conditionalFormatting sqref="F47">
    <cfRule type="duplicateValues" dxfId="156" priority="333" stopIfTrue="1"/>
  </conditionalFormatting>
  <conditionalFormatting sqref="F47">
    <cfRule type="duplicateValues" dxfId="155" priority="329" stopIfTrue="1"/>
  </conditionalFormatting>
  <conditionalFormatting sqref="F47">
    <cfRule type="duplicateValues" dxfId="154" priority="328" stopIfTrue="1"/>
  </conditionalFormatting>
  <conditionalFormatting sqref="F47">
    <cfRule type="duplicateValues" dxfId="153" priority="327" stopIfTrue="1"/>
  </conditionalFormatting>
  <conditionalFormatting sqref="F47">
    <cfRule type="duplicateValues" dxfId="152" priority="326" stopIfTrue="1"/>
  </conditionalFormatting>
  <conditionalFormatting sqref="F47">
    <cfRule type="duplicateValues" dxfId="151" priority="325" stopIfTrue="1"/>
  </conditionalFormatting>
  <conditionalFormatting sqref="F47">
    <cfRule type="duplicateValues" dxfId="150" priority="324"/>
  </conditionalFormatting>
  <conditionalFormatting sqref="D47">
    <cfRule type="duplicateValues" dxfId="149" priority="323" stopIfTrue="1"/>
  </conditionalFormatting>
  <conditionalFormatting sqref="D47">
    <cfRule type="duplicateValues" dxfId="148" priority="322" stopIfTrue="1"/>
  </conditionalFormatting>
  <conditionalFormatting sqref="D47">
    <cfRule type="duplicateValues" dxfId="147" priority="321" stopIfTrue="1"/>
  </conditionalFormatting>
  <conditionalFormatting sqref="C71">
    <cfRule type="duplicateValues" dxfId="146" priority="318" stopIfTrue="1"/>
    <cfRule type="duplicateValues" dxfId="145" priority="319" stopIfTrue="1"/>
  </conditionalFormatting>
  <conditionalFormatting sqref="C80">
    <cfRule type="duplicateValues" dxfId="144" priority="315" stopIfTrue="1"/>
    <cfRule type="duplicateValues" dxfId="143" priority="316" stopIfTrue="1"/>
  </conditionalFormatting>
  <conditionalFormatting sqref="D72">
    <cfRule type="duplicateValues" dxfId="141" priority="297" stopIfTrue="1"/>
  </conditionalFormatting>
  <conditionalFormatting sqref="D72">
    <cfRule type="duplicateValues" dxfId="140" priority="296" stopIfTrue="1"/>
  </conditionalFormatting>
  <conditionalFormatting sqref="D72">
    <cfRule type="duplicateValues" dxfId="139" priority="295" stopIfTrue="1"/>
  </conditionalFormatting>
  <conditionalFormatting sqref="D72">
    <cfRule type="duplicateValues" dxfId="138" priority="294" stopIfTrue="1"/>
  </conditionalFormatting>
  <conditionalFormatting sqref="D48">
    <cfRule type="duplicateValues" dxfId="128" priority="241" stopIfTrue="1"/>
  </conditionalFormatting>
  <conditionalFormatting sqref="D48">
    <cfRule type="duplicateValues" dxfId="127" priority="260" stopIfTrue="1"/>
  </conditionalFormatting>
  <conditionalFormatting sqref="D48">
    <cfRule type="duplicateValues" dxfId="126" priority="261" stopIfTrue="1"/>
  </conditionalFormatting>
  <conditionalFormatting sqref="D48">
    <cfRule type="duplicateValues" dxfId="125" priority="262" stopIfTrue="1"/>
  </conditionalFormatting>
  <conditionalFormatting sqref="D48">
    <cfRule type="duplicateValues" dxfId="124" priority="263" stopIfTrue="1"/>
  </conditionalFormatting>
  <conditionalFormatting sqref="D48">
    <cfRule type="duplicateValues" dxfId="123" priority="259" stopIfTrue="1"/>
  </conditionalFormatting>
  <conditionalFormatting sqref="D48">
    <cfRule type="duplicateValues" dxfId="122" priority="258" stopIfTrue="1"/>
  </conditionalFormatting>
  <conditionalFormatting sqref="D48">
    <cfRule type="duplicateValues" dxfId="121" priority="257" stopIfTrue="1"/>
  </conditionalFormatting>
  <conditionalFormatting sqref="D48">
    <cfRule type="duplicateValues" dxfId="120" priority="256" stopIfTrue="1"/>
  </conditionalFormatting>
  <conditionalFormatting sqref="D48">
    <cfRule type="duplicateValues" dxfId="119" priority="255" stopIfTrue="1"/>
  </conditionalFormatting>
  <conditionalFormatting sqref="D48">
    <cfRule type="duplicateValues" dxfId="118" priority="254"/>
  </conditionalFormatting>
  <conditionalFormatting sqref="F48">
    <cfRule type="duplicateValues" dxfId="117" priority="250" stopIfTrue="1"/>
  </conditionalFormatting>
  <conditionalFormatting sqref="F48">
    <cfRule type="duplicateValues" dxfId="116" priority="251" stopIfTrue="1"/>
  </conditionalFormatting>
  <conditionalFormatting sqref="F48">
    <cfRule type="duplicateValues" dxfId="115" priority="252" stopIfTrue="1"/>
  </conditionalFormatting>
  <conditionalFormatting sqref="F48">
    <cfRule type="duplicateValues" dxfId="114" priority="253" stopIfTrue="1"/>
  </conditionalFormatting>
  <conditionalFormatting sqref="F48">
    <cfRule type="duplicateValues" dxfId="113" priority="249" stopIfTrue="1"/>
  </conditionalFormatting>
  <conditionalFormatting sqref="F48">
    <cfRule type="duplicateValues" dxfId="112" priority="248" stopIfTrue="1"/>
  </conditionalFormatting>
  <conditionalFormatting sqref="F48">
    <cfRule type="duplicateValues" dxfId="111" priority="247" stopIfTrue="1"/>
  </conditionalFormatting>
  <conditionalFormatting sqref="F48">
    <cfRule type="duplicateValues" dxfId="110" priority="246" stopIfTrue="1"/>
  </conditionalFormatting>
  <conditionalFormatting sqref="F48">
    <cfRule type="duplicateValues" dxfId="109" priority="245" stopIfTrue="1"/>
  </conditionalFormatting>
  <conditionalFormatting sqref="F48">
    <cfRule type="duplicateValues" dxfId="108" priority="244"/>
  </conditionalFormatting>
  <conditionalFormatting sqref="D48">
    <cfRule type="duplicateValues" dxfId="107" priority="243" stopIfTrue="1"/>
  </conditionalFormatting>
  <conditionalFormatting sqref="D48">
    <cfRule type="duplicateValues" dxfId="106" priority="242" stopIfTrue="1"/>
  </conditionalFormatting>
  <conditionalFormatting sqref="D73">
    <cfRule type="duplicateValues" dxfId="104" priority="220" stopIfTrue="1"/>
  </conditionalFormatting>
  <conditionalFormatting sqref="D73">
    <cfRule type="duplicateValues" dxfId="103" priority="219" stopIfTrue="1"/>
  </conditionalFormatting>
  <conditionalFormatting sqref="D73">
    <cfRule type="duplicateValues" dxfId="102" priority="218" stopIfTrue="1"/>
  </conditionalFormatting>
  <conditionalFormatting sqref="D73">
    <cfRule type="duplicateValues" dxfId="101" priority="217" stopIfTrue="1"/>
  </conditionalFormatting>
  <conditionalFormatting sqref="D38">
    <cfRule type="duplicateValues" dxfId="95" priority="193" stopIfTrue="1"/>
  </conditionalFormatting>
  <conditionalFormatting sqref="D38">
    <cfRule type="duplicateValues" dxfId="94" priority="194" stopIfTrue="1"/>
  </conditionalFormatting>
  <conditionalFormatting sqref="D38">
    <cfRule type="duplicateValues" dxfId="93" priority="195" stopIfTrue="1"/>
  </conditionalFormatting>
  <conditionalFormatting sqref="D38">
    <cfRule type="duplicateValues" dxfId="92" priority="192" stopIfTrue="1"/>
  </conditionalFormatting>
  <conditionalFormatting sqref="D38">
    <cfRule type="duplicateValues" dxfId="91" priority="191" stopIfTrue="1"/>
  </conditionalFormatting>
  <conditionalFormatting sqref="D38">
    <cfRule type="duplicateValues" dxfId="90" priority="190" stopIfTrue="1"/>
  </conditionalFormatting>
  <conditionalFormatting sqref="D38">
    <cfRule type="duplicateValues" dxfId="89" priority="196" stopIfTrue="1"/>
  </conditionalFormatting>
  <conditionalFormatting sqref="D38">
    <cfRule type="duplicateValues" dxfId="88" priority="189" stopIfTrue="1"/>
  </conditionalFormatting>
  <conditionalFormatting sqref="D38">
    <cfRule type="duplicateValues" dxfId="87" priority="188" stopIfTrue="1"/>
  </conditionalFormatting>
  <conditionalFormatting sqref="D38">
    <cfRule type="duplicateValues" dxfId="86" priority="187" stopIfTrue="1"/>
  </conditionalFormatting>
  <conditionalFormatting sqref="D38">
    <cfRule type="duplicateValues" dxfId="85" priority="186" stopIfTrue="1"/>
  </conditionalFormatting>
  <conditionalFormatting sqref="D38">
    <cfRule type="duplicateValues" dxfId="84" priority="185" stopIfTrue="1"/>
  </conditionalFormatting>
  <conditionalFormatting sqref="C39">
    <cfRule type="duplicateValues" dxfId="71" priority="118"/>
  </conditionalFormatting>
  <conditionalFormatting sqref="D39">
    <cfRule type="duplicateValues" dxfId="70" priority="119" stopIfTrue="1"/>
  </conditionalFormatting>
  <conditionalFormatting sqref="D39">
    <cfRule type="duplicateValues" dxfId="69" priority="120" stopIfTrue="1"/>
  </conditionalFormatting>
  <conditionalFormatting sqref="D39">
    <cfRule type="duplicateValues" dxfId="68" priority="121" stopIfTrue="1"/>
  </conditionalFormatting>
  <conditionalFormatting sqref="D39">
    <cfRule type="duplicateValues" dxfId="67" priority="117" stopIfTrue="1"/>
  </conditionalFormatting>
  <conditionalFormatting sqref="D39">
    <cfRule type="duplicateValues" dxfId="66" priority="116" stopIfTrue="1"/>
  </conditionalFormatting>
  <conditionalFormatting sqref="D39">
    <cfRule type="duplicateValues" dxfId="65" priority="115" stopIfTrue="1"/>
  </conditionalFormatting>
  <conditionalFormatting sqref="D39">
    <cfRule type="duplicateValues" dxfId="64" priority="122" stopIfTrue="1"/>
  </conditionalFormatting>
  <conditionalFormatting sqref="D39">
    <cfRule type="duplicateValues" dxfId="63" priority="114" stopIfTrue="1"/>
  </conditionalFormatting>
  <conditionalFormatting sqref="D39">
    <cfRule type="duplicateValues" dxfId="62" priority="113" stopIfTrue="1"/>
  </conditionalFormatting>
  <conditionalFormatting sqref="D39">
    <cfRule type="duplicateValues" dxfId="61" priority="112" stopIfTrue="1"/>
  </conditionalFormatting>
  <conditionalFormatting sqref="D39">
    <cfRule type="duplicateValues" dxfId="60" priority="111" stopIfTrue="1"/>
  </conditionalFormatting>
  <conditionalFormatting sqref="D39">
    <cfRule type="duplicateValues" dxfId="59" priority="110" stopIfTrue="1"/>
  </conditionalFormatting>
  <conditionalFormatting sqref="C63">
    <cfRule type="duplicateValues" dxfId="58" priority="105"/>
  </conditionalFormatting>
  <conditionalFormatting sqref="D42:D46">
    <cfRule type="duplicateValues" dxfId="45" priority="79" stopIfTrue="1"/>
  </conditionalFormatting>
  <conditionalFormatting sqref="D42:D46">
    <cfRule type="duplicateValues" dxfId="44" priority="80" stopIfTrue="1"/>
  </conditionalFormatting>
  <conditionalFormatting sqref="D42:D46">
    <cfRule type="duplicateValues" dxfId="43" priority="81" stopIfTrue="1"/>
  </conditionalFormatting>
  <conditionalFormatting sqref="D42:D46">
    <cfRule type="duplicateValues" dxfId="42" priority="82" stopIfTrue="1"/>
  </conditionalFormatting>
  <conditionalFormatting sqref="D42:D46">
    <cfRule type="duplicateValues" dxfId="41" priority="78" stopIfTrue="1"/>
  </conditionalFormatting>
  <conditionalFormatting sqref="D42:D46">
    <cfRule type="duplicateValues" dxfId="40" priority="77" stopIfTrue="1"/>
  </conditionalFormatting>
  <conditionalFormatting sqref="D42:D46">
    <cfRule type="duplicateValues" dxfId="39" priority="76" stopIfTrue="1"/>
  </conditionalFormatting>
  <conditionalFormatting sqref="D42:D46">
    <cfRule type="duplicateValues" dxfId="38" priority="75" stopIfTrue="1"/>
  </conditionalFormatting>
  <conditionalFormatting sqref="D42:D46">
    <cfRule type="duplicateValues" dxfId="37" priority="74" stopIfTrue="1"/>
  </conditionalFormatting>
  <conditionalFormatting sqref="D42:D46">
    <cfRule type="duplicateValues" dxfId="36" priority="73"/>
  </conditionalFormatting>
  <conditionalFormatting sqref="F42:F46">
    <cfRule type="duplicateValues" dxfId="35" priority="69" stopIfTrue="1"/>
  </conditionalFormatting>
  <conditionalFormatting sqref="F42:F46">
    <cfRule type="duplicateValues" dxfId="34" priority="70" stopIfTrue="1"/>
  </conditionalFormatting>
  <conditionalFormatting sqref="F42:F46">
    <cfRule type="duplicateValues" dxfId="33" priority="71" stopIfTrue="1"/>
  </conditionalFormatting>
  <conditionalFormatting sqref="F42:F46">
    <cfRule type="duplicateValues" dxfId="32" priority="72" stopIfTrue="1"/>
  </conditionalFormatting>
  <conditionalFormatting sqref="F42:F46">
    <cfRule type="duplicateValues" dxfId="31" priority="68" stopIfTrue="1"/>
  </conditionalFormatting>
  <conditionalFormatting sqref="F42:F46">
    <cfRule type="duplicateValues" dxfId="30" priority="67" stopIfTrue="1"/>
  </conditionalFormatting>
  <conditionalFormatting sqref="F42:F46">
    <cfRule type="duplicateValues" dxfId="29" priority="66" stopIfTrue="1"/>
  </conditionalFormatting>
  <conditionalFormatting sqref="F42:F46">
    <cfRule type="duplicateValues" dxfId="28" priority="65" stopIfTrue="1"/>
  </conditionalFormatting>
  <conditionalFormatting sqref="F42:F46">
    <cfRule type="duplicateValues" dxfId="27" priority="64" stopIfTrue="1"/>
  </conditionalFormatting>
  <conditionalFormatting sqref="F42:F46">
    <cfRule type="duplicateValues" dxfId="26" priority="63"/>
  </conditionalFormatting>
  <conditionalFormatting sqref="D42:D46">
    <cfRule type="duplicateValues" dxfId="25" priority="62" stopIfTrue="1"/>
  </conditionalFormatting>
  <conditionalFormatting sqref="D42:D46">
    <cfRule type="duplicateValues" dxfId="24" priority="61" stopIfTrue="1"/>
  </conditionalFormatting>
  <conditionalFormatting sqref="D42:D46">
    <cfRule type="duplicateValues" dxfId="23" priority="60" stopIfTrue="1"/>
  </conditionalFormatting>
  <conditionalFormatting sqref="D76:D78">
    <cfRule type="duplicateValues" dxfId="22" priority="20" stopIfTrue="1"/>
  </conditionalFormatting>
  <conditionalFormatting sqref="D76:D78">
    <cfRule type="duplicateValues" dxfId="21" priority="21" stopIfTrue="1"/>
  </conditionalFormatting>
  <conditionalFormatting sqref="D76:D78">
    <cfRule type="duplicateValues" dxfId="20" priority="22" stopIfTrue="1"/>
  </conditionalFormatting>
  <conditionalFormatting sqref="D76:D78">
    <cfRule type="duplicateValues" dxfId="19" priority="23" stopIfTrue="1"/>
  </conditionalFormatting>
  <conditionalFormatting sqref="D76:D78">
    <cfRule type="duplicateValues" dxfId="18" priority="19" stopIfTrue="1"/>
  </conditionalFormatting>
  <conditionalFormatting sqref="D76:D78">
    <cfRule type="duplicateValues" dxfId="17" priority="18" stopIfTrue="1"/>
  </conditionalFormatting>
  <conditionalFormatting sqref="D76:D78">
    <cfRule type="duplicateValues" dxfId="16" priority="17" stopIfTrue="1"/>
  </conditionalFormatting>
  <conditionalFormatting sqref="D76:D78">
    <cfRule type="duplicateValues" dxfId="15" priority="16" stopIfTrue="1"/>
  </conditionalFormatting>
  <conditionalFormatting sqref="D76:D78">
    <cfRule type="duplicateValues" dxfId="14" priority="15" stopIfTrue="1"/>
  </conditionalFormatting>
  <conditionalFormatting sqref="D76:D78">
    <cfRule type="duplicateValues" dxfId="13" priority="14"/>
  </conditionalFormatting>
  <conditionalFormatting sqref="F76:F78">
    <cfRule type="duplicateValues" dxfId="12" priority="10" stopIfTrue="1"/>
  </conditionalFormatting>
  <conditionalFormatting sqref="F76:F78">
    <cfRule type="duplicateValues" dxfId="11" priority="11" stopIfTrue="1"/>
  </conditionalFormatting>
  <conditionalFormatting sqref="F76:F78">
    <cfRule type="duplicateValues" dxfId="10" priority="12" stopIfTrue="1"/>
  </conditionalFormatting>
  <conditionalFormatting sqref="F76:F78">
    <cfRule type="duplicateValues" dxfId="9" priority="13" stopIfTrue="1"/>
  </conditionalFormatting>
  <conditionalFormatting sqref="F76:F78">
    <cfRule type="duplicateValues" dxfId="8" priority="9" stopIfTrue="1"/>
  </conditionalFormatting>
  <conditionalFormatting sqref="F76:F78">
    <cfRule type="duplicateValues" dxfId="7" priority="8" stopIfTrue="1"/>
  </conditionalFormatting>
  <conditionalFormatting sqref="F76:F78">
    <cfRule type="duplicateValues" dxfId="6" priority="7" stopIfTrue="1"/>
  </conditionalFormatting>
  <conditionalFormatting sqref="F76:F78">
    <cfRule type="duplicateValues" dxfId="5" priority="6" stopIfTrue="1"/>
  </conditionalFormatting>
  <conditionalFormatting sqref="F76:F78">
    <cfRule type="duplicateValues" dxfId="4" priority="5" stopIfTrue="1"/>
  </conditionalFormatting>
  <conditionalFormatting sqref="F76:F78">
    <cfRule type="duplicateValues" dxfId="3" priority="4"/>
  </conditionalFormatting>
  <conditionalFormatting sqref="D76:D78">
    <cfRule type="duplicateValues" dxfId="2" priority="3" stopIfTrue="1"/>
  </conditionalFormatting>
  <conditionalFormatting sqref="D76:D78">
    <cfRule type="duplicateValues" dxfId="1" priority="2" stopIfTrue="1"/>
  </conditionalFormatting>
  <conditionalFormatting sqref="D76:D78">
    <cfRule type="duplicateValues" dxfId="0" priority="1" stopIfTrue="1"/>
  </conditionalFormatting>
  <dataValidations count="11">
    <dataValidation type="list" allowBlank="1" showInputMessage="1" showErrorMessage="1" sqref="UBV40:UBV41 ZZ40:ZZ41 TRZ40:TRZ41 JCH40:JCH41 TID40:TID41 DUL40:DUL41 SYH40:SYH41 ISL40:ISL41 SOL40:SOL41 BDN40:BDN41 SEP40:SEP41 IIP40:IIP41 RUT40:RUT41 DKP40:DKP41 RKX40:RKX41 HYT40:HYT41 RBB40:RBB41 GH40:GH41 QRF40:QRF41 HOX40:HOX41 QHJ40:QHJ41 DAT40:DAT41 PXN40:PXN41 HFB40:HFB41 PNR40:PNR41 ATR40:ATR41 PDV40:PDV41 GVF40:GVF41 OTZ40:OTZ41 CQX40:CQX41 OKD40:OKD41 GLJ40:GLJ41 OAH40:OAH41 QD40:QD41 NQL40:NQL41 GBN40:GBN41 NGP40:NGP41 CHB40:CHB41 MWT40:MWT41 FRR40:FRR41 MMX40:MMX41 AJV40:AJV41 MDB40:MDB41 FHV40:FHV41 LTF40:LTF41 BXF40:BXF41 LJJ40:LJJ41 EXZ40:EXZ41 KZN40:KZN41 WST40:WST41 WIX40:WIX41 KPR40:KPR41 EOD40:EOD41 VZB40:VZB41 KFV40:KFV41 VPF40:VPF41 BNJ40:BNJ41 VFJ40:VFJ41 JVZ40:JVZ41 UVN40:UVN41 EEH40:EEH41 ULR40:ULR41 WBU75 WLQ75 JB66 SX66 ACT66 AMP66 AWL66 BGH66 BQD66 BZZ66 CJV66 CTR66 DDN66 DNJ66 DXF66 EHB66 EQX66 FAT66 FKP66 FUL66 GEH66 GOD66 GXZ66 HHV66 HRR66 IBN66 ILJ66 IVF66 JFB66 JOX66 JYT66 KIP66 KSL66 LCH66 LMD66 LVZ66 MFV66 MPR66 MZN66 NJJ66 NTF66 ODB66 OMX66 OWT66 PGP66 PQL66 QAH66 QKD66 QTZ66 RDV66 RNR66 RXN66 SHJ66 SRF66 TBB66 TKX66 TUT66 UEP66 UOL66 UYH66 VID66 VRZ66 WBV66 WLR66 WVN66 J68 WVM75 JA75 SW75 ACS75 AMO75 AWK75 BGG75 BQC75 BZY75 CJU75 CTQ75 DDM75 DNI75 DXE75 EHA75 EQW75 FAS75 FKO75 FUK75 GEG75 GOC75 GXY75 HHU75 HRQ75 IBM75 ILI75 IVE75 JFA75 JOW75 JYS75 KIO75 KSK75 LCG75 LMC75 LVY75 MFU75 MPQ75 MZM75 NJI75 NTE75 ODA75 OMW75 OWS75 PGO75 PQK75 QAG75 QKC75 QTY75 RDU75 RNQ75 RXM75 SHI75 SRE75 TBA75 TKW75 TUS75 UEO75 UOK75 UYG75 VIC75 VRY75 J77:J78 J49 J46:J47 GY24 QU24 AAQ24 AKM24 AUI24 BEE24 BOA24 BXW24 CHS24 CRO24 DBK24 DLG24 DVC24 EEY24 EOU24 EYQ24 FIM24 FSI24 GCE24 GMA24 GVW24 HFS24 HPO24 HZK24 IJG24 ITC24 JCY24 JMU24 JWQ24 KGM24 KQI24 LAE24 LKA24 LTW24 MDS24 MNO24 MXK24 NHG24 NRC24 OAY24 OKU24 OUQ24 PEM24 POI24 PYE24 QIA24 QRW24 RBS24 RLO24 RVK24 SFG24 SPC24 SYY24 TIU24 TSQ24 UCM24 UMI24 UWE24 VGA24 VPW24 VZS24 WJO24 WTK24 XDG24 EEH38 UVN38 JVZ38 VFJ38 BNJ38 VPF38 KFV38 VZB38 EOD38 KPR38 WIX38 WST38 KZN38 EXZ38 LJJ38 BXF38 LTF38 FHV38 MDB38 AJV38 MMX38 FRR38 MWT38 CHB38 NGP38 GBN38 NQL38 QD38 OAH38 GLJ38 OKD38 CQX38 OTZ38 GVF38 PDV38 ATR38 PNR38 HFB38 PXN38 DAT38 QHJ38 HOX38 QRF38 GH38 RBB38 HYT38 RKX38 DKP38 RUT38 IIP38 SEP38 BDN38 SOL38 ISL38 SYH38 DUL38 TID38 JCH38 TRZ38 ZZ38 UBV38 JMD38 ULR38 JMD40:JMD41 BNS42 BDW42 AUA42 AKE42 AAI42 QM42 GQ42 WTC42 WJG42 VZK42 VPO42 VFS42 UVW42 UMA42 UCE42 TSI42 TIM42 SYQ42 SOU42 SEY42 RVC42 RLG42 RBK42 QRO42 QHS42 PXW42 POA42 PEE42 OUI42 OKM42 OAQ42 NQU42 NGY42 MXC42 MNG42 MDK42 LTO42 LJS42 KZW42 KQA42 KGE42 JWI42 JMM42 JCQ42 ISU42 IIY42 HZC42 HPG42 HFK42 GVO42 GLS42 GBW42 FSA42 FIE42 EYI42 EOM42 EEQ42 DUU42 DKY42 DBC42 CRG42 CHK42 BXO42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formula1>Способ_закупок</formula1>
    </dataValidation>
    <dataValidation type="custom" allowBlank="1" showInputMessage="1" showErrorMessage="1" sqref="UCS40:UCS41 AAW40:AAW41 TSW40:TSW41 JDE40:JDE41 TJA40:TJA41 DVI40:DVI41 SZE40:SZE41 ITI40:ITI41 SPI40:SPI41 BEK40:BEK41 SFM40:SFM41 IJM40:IJM41 RVQ40:RVQ41 DLM40:DLM41 RLU40:RLU41 HZQ40:HZQ41 RBY40:RBY41 HE40:HE41 QSC40:QSC41 HPU40:HPU41 QIG40:QIG41 DBQ40:DBQ41 PYK40:PYK41 HFY40:HFY41 POO40:POO41 AUO40:AUO41 PES40:PES41 GWC40:GWC41 OUW40:OUW41 CRU40:CRU41 OLA40:OLA41 GMG40:GMG41 OBE40:OBE41 RA40:RA41 NRI40:NRI41 GCK40:GCK41 NHM40:NHM41 CHY40:CHY41 MXQ40:MXQ41 FSO40:FSO41 MNU40:MNU41 AKS40:AKS41 MDY40:MDY41 FIS40:FIS41 LUC40:LUC41 BYC40:BYC41 LKG40:LKG41 EYW40:EYW41 LAK40:LAK41 WTQ40:WTQ41 WJU40:WJU41 KQO40:KQO41 EPA40:EPA41 VZY40:VZY41 KGS40:KGS41 VQC40:VQC41 BOG40:BOG41 VGG40:VGG41 JWW40:JWW41 UWK40:UWK41 EFE40:EFE41 WWJ75 RR24 UMO40:UMO41 ABN24 ALJ24 HV24 AVF24 BFB24 BOX24 BYT24 CIP24 CSL24 DCH24 DMD24 DVZ24 EFV24 EPR24 EZN24 FJJ24 FTF24 GDB24 GMX24 GWT24 HGP24 HQL24 IAH24 IKD24 ITZ24 JDV24 JNR24 JXN24 KHJ24 KRF24 LBB24 LKX24 LUT24 MEP24 MOL24 MYH24 NID24 NRZ24 OBV24 OLR24 OVN24 PFJ24 PPF24 PZB24 QIX24 QST24 RCP24 RML24 RWH24 SGD24 SPZ24 SZV24 TJR24 TTN24 UDJ24 UNF24 UXB24 VGX24 VQT24 WAP24 WKL24 WUH24 XED24 AG46:AG47 WMN75 JX75 TT75 ADP75 ANL75 AXH75 BHD75 BQZ75 CAV75 CKR75 CUN75 DEJ75 DOF75 DYB75 EHX75 ERT75 FBP75 FLL75 FVH75 GFD75 GOZ75 GYV75 HIR75 HSN75 ICJ75 IMF75 IWB75 JFX75 JPT75 JZP75 KJL75 KTH75 LDD75 LMZ75 LWV75 MGR75 MQN75 NAJ75 NKF75 NUB75 ODX75 ONT75 OXP75 PHL75 PRH75 QBD75 QKZ75 QUV75 RER75 RON75 RYJ75 SIF75 SSB75 TBX75 TLT75 TVP75 UFL75 UPH75 UZD75 VIZ75 VSV75 WCR75 AG49 EFE38 UWK38 JWW38 VGG38 BOG38 VQC38 KGS38 VZY38 EPA38 KQO38 WJU38 WTQ38 LAK38 EYW38 LKG38 BYC38 LUC38 FIS38 MDY38 AKS38 MNU38 FSO38 MXQ38 CHY38 NHM38 GCK38 NRI38 RA38 OBE38 GMG38 OLA38 CRU38 OUW38 GWC38 PES38 AUO38 POO38 HFY38 PYK38 DBQ38 QIG38 HPU38 QSC38 HE38 RBY38 HZQ38 RLU38 DLM38 RVQ38 IJM38 SFM38 BEK38 SPI38 ITI38 SZE38 DVI38 TJA38 JDE38 TSW38 AAW38 UCS38 JNA38 UMO38 JNA40:JNA41 BYJ42 AKZ42 ABD42 RH42 HL42 WTX42 WKB42 WAF42 VQJ42 VGN42 UWR42 UMV42 UCZ42 TTD42 TJH42 SZL42 SPP42 SFT42 RVX42 RMB42 RCF42 QSJ42 QIN42 PYR42 POV42 PEZ42 OVD42 OLH42 OBL42 NRP42 NHT42 MXX42 MOB42 MEF42 LUJ42 LKN42 LAR42 KQV42 KGZ42 JXD42 JNH42 JDL42 ITP42 IJT42 HZX42 HQB42 HGF42 GWJ42 GMN42 GCR42 FSV42 FIZ42 EZD42 EPH42 EFL42 DVP42 DLT42 BON42 DBX42 BER42 CSB42 AUV42 CIF42 JY46 TU46 ADQ46 ANM46 AXI46 BHE46 BRA46 CAW46 CKS46 CUO46 DEK46 DOG46 DYC46 EHY46 ERU46 FBQ46 FLM46 FVI46 GFE46 GPA46 GYW46 HIS46 HSO46 ICK46 IMG46 IWC46 JFY46 JPU46 JZQ46 KJM46 KTI46 LDE46 LNA46 LWW46 MGS46 MQO46 NAK46 NKG46 NUC46 ODY46 ONU46 OXQ46 PHM46 PRI46 QBE46 QLA46 QUW46 RES46 ROO46 RYK46 SIG46 SSC46 TBY46 TLU46 TVQ46 UFM46 UPI46 UZE46 VJA46 VSW46 WCS46 WMO46 WWK46">
      <formula1>AE24*AF24</formula1>
    </dataValidation>
    <dataValidation type="textLength" operator="equal" allowBlank="1" showInputMessage="1" showErrorMessage="1" error="БИН должен содержать 12 символов" sqref="TTD40:TTD41 RH40:RH41 TJH40:TJH41 ITP40:ITP41 SZL40:SZL41 DLT40:DLT41 SPP40:SPP41 IJT40:IJT41 SFT40:SFT41 AUV40:AUV41 RVX40:RVX41 HZX40:HZX41 RMB40:RMB41 DBX40:DBX41 RCF40:RCF41 HQB40:HQB41 QSJ40:QSJ41 WTX40:WTX41 QIN40:QIN41 HGF40:HGF41 PYR40:PYR41 CSB40:CSB41 POV40:POV41 GWJ40:GWJ41 PEZ40:PEZ41 AKZ40:AKZ41 OVD40:OVD41 GMN40:GMN41 OLH40:OLH41 CIF40:CIF41 OBL40:OBL41 GCR40:GCR41 NRP40:NRP41 HL40:HL41 NHT40:NHT41 FSV40:FSV41 MXX40:MXX41 BYJ40:BYJ41 MOB40:MOB41 FIZ40:FIZ41 MEF40:MEF41 ABD40:ABD41 LUJ40:LUJ41 EZD40:EZD41 LKN40:LKN41 BON40:BON41 LAR40:LAR41 EPH40:EPH41 KQV40:KQV41 WKB40:WKB41 KGZ40:KGZ41 WAF40:WAF41 EFL40:EFL41 VQJ40:VQJ41 JXD40:JXD41 VGN40:VGN41 BER40:BER41 UWR40:UWR41 JNH40:JNH41 UMV40:UMV41 DVP40:DVP41 UCZ40:UCZ41 RY24 ABU24 ALQ24 AVM24 BFI24 BPE24 BZA24 CIW24 CSS24 DCO24 DMK24 DWG24 EGC24 EPY24 EZU24 FJQ24 FTM24 GDI24 GNE24 GXA24 HGW24 HQS24 IAO24 IKK24 IUG24 JEC24 JNY24 JXU24 KHQ24 KRM24 LBI24 LLE24 LVA24 MEW24 MOS24 MYO24 NIK24 NSG24 OCC24 OLY24 OVU24 PFQ24 PPM24 PZI24 QJE24 QTA24 RCW24 RMS24 RWO24 SGK24 SQG24 TAC24 TJY24 TTU24 UDQ24 UNM24 UXI24 VHE24 VRA24 WAW24 WKS24 WUO24 XEK24 AL77:AL78 AL46:AL47 WWO75 KC75 TY75 ADU75 ANQ75 AXM75 BHI75 BRE75 CBA75 CKW75 CUS75 DEO75 DOK75 DYG75 EIC75 ERY75 FBU75 FLQ75 FVM75 GFI75 GPE75 GZA75 HIW75 HSS75 ICO75 IMK75 IWG75 JGC75 JPY75 JZU75 KJQ75 KTM75 LDI75 LNE75 LXA75 MGW75 MQS75 NAO75 NKK75 NUG75 OEC75 ONY75 OXU75 PHQ75 PRM75 QBI75 QLE75 QVA75 REW75 ROS75 RYO75 SIK75 SSG75 TCC75 TLY75 TVU75 UFQ75 UPM75 UZI75 VJE75 VTA75 WCW75 WMS75 AL18 KD17 TZ17 ADV17 ANR17 AXN17 BHJ17 BRF17 CBB17 CKX17 CUT17 DEP17 DOL17 DYH17 EID17 ERZ17 FBV17 FLR17 FVN17 GFJ17 GPF17 GZB17 HIX17 HST17 ICP17 IML17 IWH17 JGD17 JPZ17 JZV17 KJR17 KTN17 LDJ17 LNF17 LXB17 MGX17 MQT17 NAP17 NKL17 NUH17 OED17 ONZ17 OXV17 PHR17 PRN17 QBJ17 QLF17 QVB17 REX17 ROT17 RYP17 SIL17 SSH17 TCD17 TLZ17 TVV17 UFR17 UPN17 UZJ17 VJF17 VTB17 WCX17 WMT17 WWP17 AL49 IC24 DVP38 UMV38 JNH38 UWR38 BER38 VGN38 JXD38 VQJ38 EFL38 WAF38 KGZ38 WKB38 KQV38 EPH38 LAR38 BON38 LKN38 EZD38 LUJ38 ABD38 MEF38 FIZ38 MOB38 BYJ38 MXX38 FSV38 NHT38 HL38 NRP38 GCR38 OBL38 CIF38 OLH38 GMN38 OVD38 AKZ38 PEZ38 GWJ38 POV38 CSB38 PYR38 HGF38 QIN38 WTX38 QSJ38 HQB38 RCF38 DBX38 RMB38 HZX38 RVX38 AUV38 SFT38 IJT38 SPP38 DLT38 SZL38 ITP38 TJH38 RH38 TTD38 JDL38 UCZ38 JDL40:JDL41 AL42 WAW42 VRA42 VHE42 UDQ42 UXI42 UNM42 TTU42 TJY42 TAC42 SQG42 SGK42 RWO42 RMS42 RCW42 QTA42 QJE42 PZI42 PPM42 PFQ42 OVU42 OLY42 OCC42 NSG42 NIK42 MYO42 MOS42 MEW42 LVA42 LLE42 LBI42 KRM42 KHQ42 JXU42 JNY42 JEC42 IUG42 IKK42 IAO42 HQS42 HGW42 GXA42 GNE42 GDI42 FTM42 FJQ42 EZU42 EPY42 EGC42 DWG42 DMK42 DCO42 CSS42 CIW42 BZA42 BPE42 BFI42 AVM42 ALQ42 ABU42 RY42 IC42 WUO42 WKS42 KD46 TZ46 ADV46 ANR46 AXN46 BHJ46 BRF46 CBB46 CKX46 CUT46 DEP46 DOL46 DYH46 EID46 ERZ46 FBV46 FLR46 FVN46 GFJ46 GPF46 GZB46 HIX46 HST46 ICP46 IML46 IWH46 JGD46 JPZ46 JZV46 KJR46 KTN46 LDJ46 LNF46 LXB46 MGX46 MQT46 NAP46 NKL46 NUH46 OED46 ONZ46 OXV46 PHR46 PRN46 QBJ46 QLF46 QVB46 REX46 ROT46 RYP46 SIL46 SSH46 TCD46 TLZ46 TVV46 UFR46 UPN46 UZJ46 VJF46 VTB46 WCX46 WMT46 WWP46">
      <formula1>12</formula1>
    </dataValidation>
    <dataValidation type="whole" allowBlank="1" showInputMessage="1" showErrorMessage="1" sqref="EEK40:EEK41 EOG40:EOG41 EYC40:EYC41 FHY40:FHY41 FRU40:FRU41 GBQ40:GBQ41 GLM40:GLM41 GVI40:GVI41 HFE40:HFE41 HPA40:HPA41 HYW40:HYW41 IIS40:IIS41 ISO40:ISO41 JCK40:JCK41 JMG40:JMG41 JWC40:JWC41 KFY40:KFY41 KPU40:KPU41 KZQ40:KZQ41 LJM40:LJM41 LTI40:LTI41 MDE40:MDE41 MNA40:MNA41 MWW40:MWW41 NGS40:NGS41 NQO40:NQO41 OAK40:OAK41 OKG40:OKG41 OUC40:OUC41 PDY40:PDY41 PNU40:PNU41 PXQ40:PXQ41 QHM40:QHM41 QRI40:QRI41 RBE40:RBE41 RLA40:RLA41 RUW40:RUW41 SES40:SES41 SOO40:SOO41 SYK40:SYK41 TIG40:TIG41 TSC40:TSC41 UBY40:UBY41 ULU40:ULU41 UVQ40:UVQ41 VFM40:VFM41 VPI40:VPI41 VZE40:VZE41 WJA40:WJA41 WSW40:WSW41 WTJ40:WTL41 KGL40:KGN41 WJN40:WJP41 JWP40:JWR41 NRB40:NRD41 JMT40:JMV41 VZR40:VZT41 JCX40:JCZ41 QHZ40:QIB41 ITB40:ITD41 VPV40:VPX41 IJF40:IJH41 MDR40:MDT41 HZJ40:HZL41 VFZ40:VGB41 HPN40:HPP41 PYD40:PYF41 HFR40:HFT41 UWD40:UWF41 GVV40:GVX41 NHF40:NHH41 GLZ40:GMB41 UMH40:UMJ41 GCD40:GCF41 POH40:POJ41 FSH40:FSJ41 UCL40:UCN41 FIL40:FIN41 LJZ40:LKB41 EYP40:EYR41 TSP40:TSR41 EOT40:EOV41 PEL40:PEN41 EEX40:EEZ41 TIT40:TIV41 DVB40:DVD41 MXJ40:MXL41 DLF40:DLH41 SYX40:SYZ41 DBJ40:DBL41 OUP40:OUR41 CRN40:CRP41 SPB40:SPD41 CHR40:CHT41 LTV40:LTX41 BXV40:BXX41 SFF40:SFH41 BNZ40:BOB41 OKT40:OKV41 BED40:BEF41 RVJ40:RVL41 AUH40:AUJ41 MNN40:MNP41 AKL40:AKN41 RLN40:RLP41 AAP40:AAR41 OAX40:OAZ41 QT40:QV41 RBR40:RBT41 GX40:GZ41 LAD40:LAF41 GK40:GK41 QG40:QG41 KQH40:KQJ41 QRV40:QRX41 AAC40:AAC41 AJY40:AJY41 ATU40:ATU41 BDQ40:BDQ41 BNM40:BNM41 BXI40:BXI41 CHE40:CHE41 DAW40:DAW41 CRA40:CRA41 WCK75:WCM75 DKS40:DKS41 M77:M78 WMG75:WMI75 WWC75:WWE75 JD75 SZ75 ACV75 AMR75 AWN75 BGJ75 BQF75 CAB75 CJX75 CTT75 DDP75 DNL75 DXH75 EHD75 EQZ75 FAV75 FKR75 FUN75 GEJ75 GOF75 GYB75 HHX75 HRT75 IBP75 ILL75 IVH75 JFD75 JOZ75 JYV75 KIR75 KSN75 LCJ75 LMF75 LWB75 MFX75 MPT75 MZP75 NJL75 NTH75 ODD75 OMZ75 OWV75 PGR75 PQN75 QAJ75 QKF75 QUB75 RDX75 RNT75 RXP75 SHL75 SRH75 TBD75 TKZ75 TUV75 UER75 UON75 UYJ75 VIF75 VSB75 WBX75 WLT75 WVP75 JQ75:JS75 TM75:TO75 ADI75:ADK75 ANE75:ANG75 AXA75:AXC75 BGW75:BGY75 BQS75:BQU75 CAO75:CAQ75 CKK75:CKM75 CUG75:CUI75 DEC75:DEE75 DNY75:DOA75 DXU75:DXW75 EHQ75:EHS75 ERM75:ERO75 FBI75:FBK75 FLE75:FLG75 FVA75:FVC75 GEW75:GEY75 GOS75:GOU75 GYO75:GYQ75 HIK75:HIM75 HSG75:HSI75 ICC75:ICE75 ILY75:IMA75 IVU75:IVW75 JFQ75:JFS75 JPM75:JPO75 JZI75:JZK75 KJE75:KJG75 KTA75:KTC75 LCW75:LCY75 LMS75:LMU75 LWO75:LWQ75 MGK75:MGM75 MQG75:MQI75 NAC75:NAE75 NJY75:NKA75 NTU75:NTW75 ODQ75:ODS75 ONM75:ONO75 OXI75:OXK75 PHE75:PHG75 PRA75:PRC75 QAW75:QAY75 QKS75:QKU75 QUO75:QUQ75 REK75:REM75 ROG75:ROI75 RYC75:RYE75 SHY75:SIA75 SRU75:SRW75 TBQ75:TBS75 TLM75:TLO75 TVI75:TVK75 UFE75:UFG75 UPA75:UPC75 UYW75:UYY75 VIS75:VIU75 VSO75:VSQ75 AA18:AB18 JS17:JT17 TO17:TP17 ADK17:ADL17 ANG17:ANH17 AXC17:AXD17 BGY17:BGZ17 BQU17:BQV17 CAQ17:CAR17 CKM17:CKN17 CUI17:CUJ17 DEE17:DEF17 DOA17:DOB17 DXW17:DXX17 EHS17:EHT17 ERO17:ERP17 FBK17:FBL17 FLG17:FLH17 FVC17:FVD17 GEY17:GEZ17 GOU17:GOV17 GYQ17:GYR17 HIM17:HIN17 HSI17:HSJ17 ICE17:ICF17 IMA17:IMB17 IVW17:IVX17 JFS17:JFT17 JPO17:JPP17 JZK17:JZL17 KJG17:KJH17 KTC17:KTD17 LCY17:LCZ17 LMU17:LMV17 LWQ17:LWR17 MGM17:MGN17 MQI17:MQJ17 NAE17:NAF17 NKA17:NKB17 NTW17:NTX17 ODS17:ODT17 ONO17:ONP17 OXK17:OXL17 PHG17:PHH17 PRC17:PRD17 QAY17:QAZ17 QKU17:QKV17 QUQ17:QUR17 REM17:REN17 ROI17:ROJ17 RYE17:RYF17 SIA17:SIB17 SRW17:SRX17 TBS17:TBT17 TLO17:TLP17 TVK17:TVL17 UFG17:UFH17 UPC17:UPD17 UYY17:UYZ17 VIU17:VIV17 VSQ17:VSR17 WCM17:WCN17 WMI17:WMJ17 WWE17:WWF17 M49 Z49:AB49 M68 HO24:HQ24 RK24:RM24 ABG24:ABI24 ALC24:ALE24 AUY24:AVA24 BEU24:BEW24 BOQ24:BOS24 BYM24:BYO24 CII24:CIK24 CSE24:CSG24 DCA24:DCC24 DLW24:DLY24 DVS24:DVU24 EFO24:EFQ24 EPK24:EPM24 EZG24:EZI24 FJC24:FJE24 FSY24:FTA24 GCU24:GCW24 GMQ24:GMS24 GWM24:GWO24 HGI24:HGK24 HQE24:HQG24 IAA24:IAC24 IJW24:IJY24 ITS24:ITU24 JDO24:JDQ24 JNK24:JNM24 JXG24:JXI24 KHC24:KHE24 KQY24:KRA24 LAU24:LAW24 LKQ24:LKS24 LUM24:LUO24 MEI24:MEK24 MOE24:MOG24 MYA24:MYC24 NHW24:NHY24 NRS24:NRU24 OBO24:OBQ24 OLK24:OLM24 OVG24:OVI24 PFC24:PFE24 POY24:PPA24 PYU24:PYW24 QIQ24:QIS24 QSM24:QSO24 RCI24:RCK24 RME24:RMG24 RWA24:RWC24 SFW24:SFY24 SPS24:SPU24 SZO24:SZQ24 TJK24:TJM24 TTG24:TTI24 UDC24:UDE24 UMY24:UNA24 UWU24:UWW24 VGQ24:VGS24 VQM24:VQO24 WAI24:WAK24 WKE24:WKG24 WUA24:WUC24 XDW24:XDY24 HB24 QX24 AAT24 AKP24 AUL24 BEH24 BOD24 BXZ24 CHV24 CRR24 DBN24 DLJ24 DVF24 EFB24 EOX24 EYT24 FIP24 FSL24 GCH24 GMD24 GVZ24 HFV24 HPR24 HZN24 IJJ24 ITF24 JDB24 JMX24 JWT24 KGP24 KQL24 LAH24 LKD24 LTZ24 MDV24 MNR24 MXN24 NHJ24 NRF24 OBB24 OKX24 OUT24 PEP24 POL24 PYH24 QID24 QRZ24 RBV24 RLR24 RVN24 SFJ24 SPF24 SZB24 TIX24 TST24 UCP24 UML24 UWH24 VGD24 VPZ24 VZV24 WJR24 WTN24 XDJ24 Z46:AB47 M46:M47 JE66 TA66 ACW66 AMS66 AWO66 BGK66 BQG66 CAC66 CJY66 CTU66 DDQ66 DNM66 DXI66 EHE66 ERA66 FAW66 FKS66 FUO66 GEK66 GOG66 GYC66 HHY66 HRU66 IBQ66 ILM66 IVI66 JFE66 JPA66 JYW66 KIS66 KSO66 LCK66 LMG66 LWC66 MFY66 MPU66 MZQ66 NJM66 NTI66 ODE66 ONA66 OWW66 PGS66 PQO66 QAK66 QKG66 QUC66 RDY66 RNU66 RXQ66 SHM66 SRI66 TBE66 TLA66 TUW66 UES66 UOO66 UYK66 VIG66 VSC66 WBY66 WLU66 WVQ66 CRA38 DAW38 CHE38 BXI38 BNM38 BDQ38 ATU38 AJY38 AAC38 QRV38:QRX38 KQH38:KQJ38 QG38 GK38 LAD38:LAF38 GX38:GZ38 RBR38:RBT38 QT38:QV38 OAX38:OAZ38 AAP38:AAR38 RLN38:RLP38 AKL38:AKN38 MNN38:MNP38 AUH38:AUJ38 RVJ38:RVL38 BED38:BEF38 OKT38:OKV38 BNZ38:BOB38 SFF38:SFH38 BXV38:BXX38 LTV38:LTX38 CHR38:CHT38 SPB38:SPD38 CRN38:CRP38 OUP38:OUR38 DBJ38:DBL38 SYX38:SYZ38 DLF38:DLH38 MXJ38:MXL38 DVB38:DVD38 TIT38:TIV38 EEX38:EEZ38 PEL38:PEN38 EOT38:EOV38 TSP38:TSR38 EYP38:EYR38 LJZ38:LKB38 FIL38:FIN38 UCL38:UCN38 FSH38:FSJ38 POH38:POJ38 GCD38:GCF38 UMH38:UMJ38 GLZ38:GMB38 NHF38:NHH38 GVV38:GVX38 UWD38:UWF38 HFR38:HFT38 PYD38:PYF38 HPN38:HPP38 VFZ38:VGB38 HZJ38:HZL38 MDR38:MDT38 IJF38:IJH38 VPV38:VPX38 ITB38:ITD38 QHZ38:QIB38 JCX38:JCZ38 VZR38:VZT38 JMT38:JMV38 NRB38:NRD38 JWP38:JWR38 WJN38:WJP38 KGL38:KGN38 WTJ38:WTL38 WSW38 WJA38 VZE38 VPI38 VFM38 UVQ38 ULU38 UBY38 TSC38 TIG38 SYK38 SOO38 SES38 RUW38 RLA38 RBE38 QRI38 QHM38 PXQ38 PNU38 PDY38 OUC38 OKG38 OAK38 NQO38 NGS38 MWW38 MNA38 MDE38 LTI38 LJM38 KZQ38 KPU38 KFY38 JWC38 JMG38 JCK38 ISO38 IIS38 HYW38 HPA38 HFE38 GVI38 GLM38 GBQ38 FRU38 FHY38 EYC38 EOG38 EEK38 DUO38 DKS38 DUO40:DUO41 M42 AAL42 QP42 GT42 WJU42:WJW42 WTQ42:WTS42 VZY42:WAA42 VQC42:VQE42 VGG42:VGI42 UWK42:UWM42 UMO42:UMQ42 UCS42:UCU42 TSW42:TSY42 TJA42:TJC42 SZE42:SZG42 SPI42:SPK42 SFM42:SFO42 RVQ42:RVS42 RLU42:RLW42 RBY42:RCA42 QSC42:QSE42 QIG42:QII42 PYK42:PYM42 POO42:POQ42 PES42:PEU42 OUW42:OUY42 OLA42:OLC42 OBE42:OBG42 NRI42:NRK42 NHM42:NHO42 MXQ42:MXS42 MNU42:MNW42 MDY42:MEA42 LUC42:LUE42 LKG42:LKI42 LAK42:LAM42 KQO42:KQQ42 KGS42:KGU42 JWW42:JWY42 JNA42:JNC42 JDE42:JDG42 ITI42:ITK42 IJM42:IJO42 HZQ42:HZS42 HPU42:HPW42 HFY42:HGA42 GWC42:GWE42 GMG42:GMI42 GCK42:GCM42 FSO42:FSQ42 FIS42:FIU42 EYW42:EYY42 EPA42:EPC42 EFE42:EFG42 DVI42:DVK42 DLM42:DLO42 DBQ42:DBS42 CRU42:CRW42 CHY42:CIA42 BYC42:BYE42 BOG42:BOI42 BEK42:BEM42 AUO42:AUQ42 AKS42:AKU42 AAW42:AAY42 RA42:RC42 HE42:HG42 WTF42 WJJ42 VZN42 VPR42 VFV42 UVZ42 UMD42 UCH42 TSL42 TIP42 SYT42 SOX42 SFB42 RVF42 RLJ42 RBN42 QRR42 QHV42 PXZ42 POD42 PEH42 OUL42 OKP42 OAT42 NQX42 NHB42 MXF42 MNJ42 MDN42 LTR42 LJV42 KZZ42 KQD42 KGH42 JWL42 JMP42 JCT42 ISX42 IJB42 HZF42 HPJ42 HFN42 GVR42 GLV42 GBZ42 FSD42 FIH42 EYL42 EOP42 EET42 DUX42 DLB42 DBF42 CRJ42 CHN42 BXR42 BNV42 BDZ42 AUD42 AKH42 JE46 TA46 ACW46 AMS46 AWO46 BGK46 BQG46 CAC46 CJY46 CTU46 DDQ46 DNM46 DXI46 EHE46 ERA46 FAW46 FKS46 FUO46 GEK46 GOG46 GYC46 HHY46 HRU46 IBQ46 ILM46 IVI46 JFE46 JPA46 JYW46 KIS46 KSO46 LCK46 LMG46 LWC46 MFY46 MPU46 MZQ46 NJM46 NTI46 ODE46 ONA46 OWW46 PGS46 PQO46 QAK46 QKG46 QUC46 RDY46 RNU46 RXQ46 SHM46 SRI46 TBE46 TLA46 TUW46 UES46 UOO46 UYK46 VIG46 VSC46 WBY46 WLU46 WVQ46 JR46:JT46 TN46:TP46 ADJ46:ADL46 ANF46:ANH46 AXB46:AXD46 BGX46:BGZ46 BQT46:BQV46 CAP46:CAR46 CKL46:CKN46 CUH46:CUJ46 DED46:DEF46 DNZ46:DOB46 DXV46:DXX46 EHR46:EHT46 ERN46:ERP46 FBJ46:FBL46 FLF46:FLH46 FVB46:FVD46 GEX46:GEZ46 GOT46:GOV46 GYP46:GYR46 HIL46:HIN46 HSH46:HSJ46 ICD46:ICF46 ILZ46:IMB46 IVV46:IVX46 JFR46:JFT46 JPN46:JPP46 JZJ46:JZL46 KJF46:KJH46 KTB46:KTD46 LCX46:LCZ46 LMT46:LMV46 LWP46:LWR46 MGL46:MGN46 MQH46:MQJ46 NAD46:NAF46 NJZ46:NKB46 NTV46:NTX46 ODR46:ODT46 ONN46:ONP46 OXJ46:OXL46 PHF46:PHH46 PRB46:PRD46 QAX46:QAZ46 QKT46:QKV46 QUP46:QUR46 REL46:REN46 ROH46:ROJ46 RYD46:RYF46 SHZ46:SIB46 SRV46:SRX46 TBR46:TBT46 TLN46:TLP46 TVJ46:TVL46 UFF46:UFH46 UPB46:UPD46 UYX46:UYZ46 VIT46:VIV46 VSP46:VSR46 WCL46:WCN46 WMH46:WMJ46 WWD46:WWF46">
      <formula1>0</formula1>
      <formula2>100</formula2>
    </dataValidation>
    <dataValidation type="textLength" operator="equal" allowBlank="1" showInputMessage="1" showErrorMessage="1" error="Код КАТО должен содержать 9 символов" sqref="ULZ40:ULZ41 AKD40:AKD41 UCD40:UCD41 JML40:JML41 TSH40:TSH41 EEP40:EEP41 TIL40:TIL41 JCP40:JCP41 SYP40:SYP41 BNR40:BNR41 SOT40:SOT41 IST40:IST41 SEX40:SEX41 DUT40:DUT41 RVB40:RVB41 IIX40:IIX41 RLF40:RLF41 QL40:QL41 RBJ40:RBJ41 HZB40:HZB41 QRN40:QRN41 DKX40:DKX41 QHR40:QHR41 HPF40:HPF41 PXV40:PXV41 BDV40:BDV41 PNZ40:PNZ41 HFJ40:HFJ41 PED40:PED41 DBB40:DBB41 OUH40:OUH41 GVN40:GVN41 OKL40:OKL41 AAH40:AAH41 OAP40:OAP41 GLR40:GLR41 NQT40:NQT41 CRF40:CRF41 NGX40:NGX41 GBV40:GBV41 MXB40:MXB41 ATZ40:ATZ41 MNF40:MNF41 FRZ40:FRZ41 MDJ40:MDJ41 CHJ40:CHJ41 LTN40:LTN41 FID40:FID41 LJR40:LJR41 GP40:GP41 KZV40:KZV41 WTB40:WTB41 EYH40:EYH41 WJF40:WJF41 KPZ40:KPZ41 VZJ40:VZJ41 BXN40:BXN41 VPN40:VPN41 KGD40:KGD41 VFR40:VFR41 EOL40:EOL41 VSG75 UYO75 WCC75 UVV40:UVV41 VIK75 R77:R78 WLY75 WVU75 JE75 TA75 ACW75 AMS75 AWO75 BGK75 BQG75 CAC75 CJY75 CTU75 DDQ75 DNM75 DXI75 EHE75 ERA75 FAW75 FKS75 FUO75 GEK75 GOG75 GYC75 HHY75 HRU75 IBQ75 ILM75 IVI75 JFE75 JPA75 JYW75 KIS75 KSO75 LCK75 LMG75 LWC75 MFY75 MPU75 MZQ75 NJM75 NTI75 ODE75 ONA75 OWW75 PGS75 PQO75 QAK75 QKG75 QUC75 RDY75 RNU75 RXQ75 SHM75 SRI75 TBE75 TLA75 TUW75 UES75 UOO75 UYK75 VIG75 VSC75 WBY75 WLU75 WVQ75 JI75 TE75 ADA75 AMW75 AWS75 BGO75 BQK75 CAG75 CKC75 CTY75 DDU75 DNQ75 DXM75 EHI75 ERE75 FBA75 FKW75 FUS75 GEO75 GOK75 GYG75 HIC75 HRY75 IBU75 ILQ75 IVM75 JFI75 JPE75 JZA75 KIW75 KSS75 LCO75 LMK75 LWG75 MGC75 MPY75 MZU75 NJQ75 NTM75 ODI75 ONE75 OXA75 PGW75 PQS75 QAO75 QKK75 QUG75 REC75 RNY75 RXU75 SHQ75 SRM75 TBI75 TLE75 TVA75 UEW75 UOS75 N18 JF17 TB17 ACX17 AMT17 AWP17 BGL17 BQH17 CAD17 CJZ17 CTV17 DDR17 DNN17 DXJ17 EHF17 ERB17 FAX17 FKT17 FUP17 GEL17 GOH17 GYD17 HHZ17 HRV17 IBR17 ILN17 IVJ17 JFF17 JPB17 JYX17 KIT17 KSP17 LCL17 LMH17 LWD17 MFZ17 MPV17 MZR17 NJN17 NTJ17 ODF17 ONB17 OWX17 PGT17 PQP17 QAL17 QKH17 QUD17 RDZ17 RNV17 RXR17 SHN17 SRJ17 TBF17 TLB17 TUX17 UET17 UOP17 UYL17 VIH17 VSD17 WBZ17 WLV17 WVR17 R18 JJ17 TF17 ADB17 AMX17 AWT17 BGP17 BQL17 CAH17 CKD17 CTZ17 DDV17 DNR17 DXN17 EHJ17 ERF17 FBB17 FKX17 FUT17 GEP17 GOL17 GYH17 HID17 HRZ17 IBV17 ILR17 IVN17 JFJ17 JPF17 JZB17 KIX17 KST17 LCP17 LML17 LWH17 MGD17 MPZ17 MZV17 NJR17 NTN17 ODJ17 ONF17 OXB17 PGX17 PQT17 QAP17 QKL17 QUH17 RED17 RNZ17 RXV17 SHR17 SRN17 TBJ17 TLF17 TVB17 UEX17 UOT17 UYP17 VIL17 VSH17 WCD17 WLZ17 WVV17 N49 R49 N68 HG24 RC24 AAY24 AKU24 AUQ24 BEM24 BOI24 BYE24 CIA24 CRW24 DBS24 DLO24 DVK24 EFG24 EPC24 EYY24 FIU24 FSQ24 GCM24 GMI24 GWE24 HGA24 HPW24 HZS24 IJO24 ITK24 JDG24 JNC24 JWY24 KGU24 KQQ24 LAM24 LKI24 LUE24 MEA24 MNW24 MXS24 NHO24 NRK24 OBG24 OLC24 OUY24 PEU24 POQ24 PYM24 QII24 QSE24 RCA24 RLW24 RVS24 SFO24 SPK24 SZG24 TJC24 TSY24 UCU24 UMQ24 UWM24 VGI24 VQE24 WAA24 WJW24 WTS24 XDO24 R46:R47 N46:N47 JF66 TB66 ACX66 AMT66 AWP66 BGL66 BQH66 CAD66 CJZ66 CTV66 DDR66 DNN66 DXJ66 EHF66 ERB66 FAX66 FKT66 FUP66 GEL66 GOH66 GYD66 HHZ66 HRV66 IBR66 ILN66 IVJ66 JFF66 JPB66 JYX66 KIT66 KSP66 LCL66 LMH66 LWD66 MFZ66 MPV66 MZR66 NJN66 NTJ66 ODF66 ONB66 OWX66 PGT66 PQP66 QAL66 QKH66 QUD66 RDZ66 RNV66 RXR66 SHN66 SRJ66 TBF66 TLB66 TUX66 UET66 UOP66 UYL66 VIH66 VSD66 WBZ66 WLV66 WVR66 R68 JJ66 TF66 ADB66 AMX66 AWT66 BGP66 BQL66 CAH66 CKD66 CTZ66 DDV66 DNR66 DXN66 EHJ66 ERF66 FBB66 FKX66 FUT66 GEP66 GOL66 GYH66 HID66 HRZ66 IBV66 ILR66 IVN66 JFJ66 JPF66 JZB66 KIX66 KST66 LCP66 LML66 LWH66 MGD66 MPZ66 MZV66 NJR66 NTN66 ODJ66 ONF66 OXB66 PGX66 PQT66 QAP66 QKL66 QUH66 RED66 RNZ66 RXV66 SHR66 SRN66 TBJ66 TLF66 TVB66 UEX66 UOT66 UYP66 VIL66 VSH66 WCD66 WLZ66 WVV66 N77:N78 EOL38 VFR38 KGD38 VPN38 BXN38 VZJ38 KPZ38 WJF38 EYH38 WTB38 KZV38 GP38 LJR38 FID38 LTN38 CHJ38 MDJ38 FRZ38 MNF38 ATZ38 MXB38 GBV38 NGX38 CRF38 NQT38 GLR38 OAP38 AAH38 OKL38 GVN38 OUH38 DBB38 PED38 HFJ38 PNZ38 BDV38 PXV38 HPF38 QHR38 DKX38 QRN38 HZB38 RBJ38 QL38 RLF38 IIX38 RVB38 DUT38 SEX38 IST38 SOT38 BNR38 SYP38 JCP38 TIL38 EEP38 TSH38 JML38 UCD38 AKD38 ULZ38 JWH38 UVV38 JWH40:JWH41 GU42 WTG42 WJK42 VZO42 VPS42 VFW42 UWA42 UME42 UCI42 TSM42 TIQ42 SYU42 SOY42 SFC42 RVG42 RLK42 RBO42 QRS42 QHW42 PYA42 POE42 PEI42 OUM42 OKQ42 OAU42 NQY42 NHC42 MXG42 MNK42 MDO42 LTS42 LJW42 LAA42 KQE42 KGI42 JWM42 JMQ42 JCU42 ISY42 IJC42 HZG42 HPK42 HFO42 GVS42 GLW42 GCA42 FSE42 FII42 EYM42 EOQ42 EEU42 DUY42 DLC42 DBG42 CRK42 CHO42 BXS42 BNW42 BEA42 AUE42 AKI42 AAM42 QQ42 WTK42 WJO42 VZS42 VPW42 VGA42 UWE42 UMI42 UCM42 TSQ42 TIU42 SYY42 SPC42 SFG42 RVK42 RLO42 RBS42 QRW42 QIA42 PYE42 POI42 PEM42 OUQ42 OKU42 OAY42 NRC42 NHG42 MXK42 MNO42 MDS42 LTW42 LKA42 LAE42 KQI42 KGM42 JWQ42 JMU42 JCY42 ITC42 IJG42 HZK42 HPO42 HFS42 GVW42 GMA42 GCE42 FSI42 FIM42 EYQ42 EOU42 EEY42 DVC42 DLG42 DBK42 CRO42 CHS42 BXW42 BOA42 BEE42 AUI42 AKM42 AAQ42 QU42 GY42 Q42 JF46 TB46 ACX46 AMT46 AWP46 BGL46 BQH46 CAD46 CJZ46 CTV46 DDR46 DNN46 DXJ46 EHF46 ERB46 FAX46 FKT46 FUP46 GEL46 GOH46 GYD46 HHZ46 HRV46 IBR46 ILN46 IVJ46 JFF46 JPB46 JYX46 KIT46 KSP46 LCL46 LMH46 LWD46 MFZ46 MPV46 MZR46 NJN46 NTJ46 ODF46 ONB46 OWX46 PGT46 PQP46 QAL46 QKH46 QUD46 RDZ46 RNV46 RXR46 SHN46 SRJ46 TBF46 TLB46 TUX46 UET46 UOP46 UYL46 VIH46 VSD46 WBZ46 WLV46 WVR46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formula1>9</formula1>
    </dataValidation>
    <dataValidation type="list" allowBlank="1" showInputMessage="1" showErrorMessage="1" sqref="EOF40:EOF41 EYB40:EYB41 FHX40:FHX41 FRT40:FRT41 GBP40:GBP41 GLL40:GLL41 GVH40:GVH41 HFD40:HFD41 HOZ40:HOZ41 HYV40:HYV41 IIR40:IIR41 ISN40:ISN41 JCJ40:JCJ41 JMF40:JMF41 JWB40:JWB41 KFX40:KFX41 KPT40:KPT41 KZP40:KZP41 LJL40:LJL41 LTH40:LTH41 MDD40:MDD41 MMZ40:MMZ41 MWV40:MWV41 NGR40:NGR41 NQN40:NQN41 OAJ40:OAJ41 OKF40:OKF41 OUB40:OUB41 PDX40:PDX41 PNT40:PNT41 PXP40:PXP41 QHL40:QHL41 QRH40:QRH41 RBD40:RBD41 RKZ40:RKZ41 RUV40:RUV41 SER40:SER41 SON40:SON41 SYJ40:SYJ41 TIF40:TIF41 TSB40:TSB41 UBX40:UBX41 ULT40:ULT41 UVP40:UVP41 VFL40:VFL41 VPH40:VPH41 VZD40:VZD41 WIZ40:WIZ41 WSV40:WSV41 GJ40:GJ41 AAB40:AAB41 QF40:QF41 AJX40:AJX41 ATT40:ATT41 BDP40:BDP41 BNL40:BNL41 BXH40:BXH41 CHD40:CHD41 CQZ40:CQZ41 DAV40:DAV41 DKR40:DKR41 DUN40:DUN41 WLS75 WVO75 JC75 SY75 ACU75 AMQ75 AWM75 BGI75 BQE75 CAA75 CJW75 CTS75 DDO75 DNK75 DXG75 EHC75 EQY75 FAU75 FKQ75 FUM75 GEI75 GOE75 GYA75 HHW75 HRS75 IBO75 ILK75 IVG75 JFC75 JOY75 JYU75 KIQ75 KSM75 LCI75 LME75 LWA75 MFW75 MPS75 MZO75 NJK75 NTG75 ODC75 OMY75 OWU75 PGQ75 PQM75 QAI75 QKE75 QUA75 RDW75 RNS75 RXO75 SHK75 SRG75 TBC75 TKY75 TUU75 UEQ75 UOM75 UYI75 VIE75 VSA75 WBW75 L46:L47 L18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Z18 JR17 TN17 ADJ17 ANF17 AXB17 BGX17 BQT17 CAP17 CKL17 CUH17 DED17 DNZ17 DXV17 EHR17 ERN17 FBJ17 FLF17 FVB17 GEX17 GOT17 GYP17 HIL17 HSH17 ICD17 ILZ17 IVV17 JFR17 JPN17 JZJ17 KJF17 KTB17 LCX17 LMT17 LWP17 MGL17 MQH17 NAD17 NJZ17 NTV17 ODR17 ONN17 OXJ17 PHF17 PRB17 QAX17 QKT17 QUP17 REL17 ROH17 RYD17 SHZ17 SRV17 TBR17 TLN17 TVJ17 UFF17 UPB17 UYX17 VIT17 VSP17 WCL17 WMH17 WWD17 L49 HA24 QW24 AAS24 AKO24 AUK24 BEG24 BOC24 BXY24 CHU24 CRQ24 DBM24 DLI24 DVE24 EFA24 EOW24 EYS24 FIO24 FSK24 GCG24 GMC24 GVY24 HFU24 HPQ24 HZM24 IJI24 ITE24 JDA24 JMW24 JWS24 KGO24 KQK24 LAG24 LKC24 LTY24 MDU24 MNQ24 MXM24 NHI24 NRE24 OBA24 OKW24 OUS24 PEO24 POK24 PYG24 QIC24 QRY24 RBU24 RLQ24 RVM24 SFI24 SPE24 SZA24 TIW24 TSS24 UCO24 UMK24 UWG24 VGC24 VPY24 VZU24 WJQ24 WTM24 XDI24 DKR38 DAV38 CQZ38 CHD38 BXH38 BNL38 BDP38 ATT38 AJX38 QF38 AAB38 GJ38 WSV38 WIZ38 VZD38 VPH38 VFL38 UVP38 ULT38 UBX38 TSB38 TIF38 SYJ38 SON38 SER38 RUV38 RKZ38 RBD38 QRH38 QHL38 PXP38 PNT38 PDX38 OUB38 OKF38 OAJ38 NQN38 NGR38 MWV38 MMZ38 MDD38 LTH38 LJL38 KZP38 KPT38 KFX38 JWB38 JMF38 JCJ38 ISN38 IIR38 HYV38 HOZ38 HFD38 GVH38 GLL38 GBP38 FRT38 FHX38 EYB38 EOF38 EEJ38 DUN38 EEJ40:EEJ41 BNU42 BDY42 AUC42 AKG42 AAK42 QO42 GS42 WTE42 WJI42 VZM42 VPQ42 VFU42 UVY42 UMC42 UCG42 TSK42 TIO42 SYS42 SOW42 SFA42 RVE42 RLI42 RBM42 QRQ42 QHU42 PXY42 POC42 PEG42 OUK42 OKO42 OAS42 NQW42 NHA42 MXE42 MNI42 MDM42 LTQ42 LJU42 KZY42 KQC42 KGG42 JWK42 JMO42 JCS42 ISW42 IJA42 HZE42 HPI42 HFM42 GVQ42 GLU42 GBY42 FSC42 FIG42 EYK42 EOO42 EES42 DUW42 DLA42 DBE42 CRI42 CHM42 BXQ42 JD46 SZ46 ACV46 AMR46 AWN46 BGJ46 BQF46 CAB46 CJX46 CTT46 DDP46 DNL46 DXH46 EHD46 EQZ46 FAV46 FKR46 FUN46 GEJ46 GOF46 GYB46 HHX46 HRT46 IBP46 ILL46 IVH46 JFD46 JOZ46 JYV46 KIR46 KSN46 LCJ46 LMF46 LWB46 MFX46 MPT46 MZP46 NJL46 NTH46 ODD46 OMZ46 OWV46 PGR46 PQN46 QAJ46 QKF46 QUB46 RDX46 RNT46 RXP46 SHL46 SRH46 TBD46 TKZ46 TUV46 UER46 UON46 UYJ46 VIF46 VSB46 WBX46 WLT46 WVP46">
      <formula1>Приоритет_закупок</formula1>
    </dataValidation>
    <dataValidation type="list" allowBlank="1" showInputMessage="1" sqref="TWD75 UZR75 VJN75 UFZ75 UPV75 VTJ75 AO80 WDH77 WWZ68 WDF75 WNB75 WWX75 KF75 UB75 ADX75 ANT75 AXP75 BHL75 BRH75 CBD75 CKZ75 CUV75 DER75 DON75 DYJ75 EIF75 ESB75 FBX75 FLT75 FVP75 GFL75 GPH75 GZD75 HIZ75 HSV75 ICR75 IMN75 IWJ75 JGF75 JQB75 JZX75 KJT75 KTP75 LDL75 LNH75 LXD75 MGZ75 MQV75 NAR75 NKN75 NUJ75 OEF75 OOB75 OXX75 PHT75 PRP75 QBL75 QLH75 QVD75 REZ75 ROV75 RYR75 SIN75 SSJ75 TCF75 TMB75 TVX75 UFT75 UPP75 UZL75 VJH75 VTD75 WCZ75 WMV75 WWR75 KI75 UE75 AEA75 ANW75 AXS75 BHO75 BRK75 CBG75 CLC75 CUY75 DEU75 DOQ75 DYM75 EII75 ESE75 FCA75 FLW75 FVS75 GFO75 GPK75 GZG75 HJC75 HSY75 ICU75 IMQ75 IWM75 JGI75 JQE75 KAA75 KJW75 KTS75 LDO75 LNK75 LXG75 MHC75 MQY75 NAU75 NKQ75 NUM75 OEI75 OOE75 OYA75 PHW75 PRS75 QBO75 QLK75 QVG75 RFC75 ROY75 RYU75 SIQ75 SSM75 TCI75 TME75 TWA75 UFW75 UPS75 UZO75 VJK75 VTG75 WDC75 WMY75 WWU75 KL75 UH75 AED75 ANZ75 AXV75 BHR75 BRN75 CBJ75 CLF75 CVB75 DEX75 DOT75 DYP75 EIL75 ESH75 FCD75 FLZ75 FVV75 GFR75 GPN75 GZJ75 HJF75 HTB75 ICX75 IMT75 IWP75 JGL75 JQH75 KAD75 KJZ75 KTV75 LDR75 LNN75 LXJ75 MHF75 MRB75 NAX75 NKT75 NUP75 OEL75 OOH75 OYD75 PHZ75 PRV75 QBR75 QLN75 QVJ75 RFF75 RPB75 RYX75 SIT75 SSP75 TCL75 TMH75 AU18 KM17 UI17 AEE17 AOA17 AXW17 BHS17 BRO17 CBK17 CLG17 CVC17 DEY17 DOU17 DYQ17 EIM17 ESI17 FCE17 FMA17 FVW17 GFS17 GPO17 GZK17 HJG17 HTC17 ICY17 IMU17 IWQ17 JGM17 JQI17 KAE17 KKA17 KTW17 LDS17 LNO17 LXK17 MHG17 MRC17 NAY17 NKU17 NUQ17 OEM17 OOI17 OYE17 PIA17 PRW17 QBS17 QLO17 QVK17 RFG17 RPC17 RYY17 SIU17 SSQ17 TCM17 TMI17 TWE17 UGA17 UPW17 UZS17 VJO17 VTK17 WDG17 WNC17 WWY17 AR18 KJ17 UF17 AEB17 ANX17 AXT17 BHP17 BRL17 CBH17 CLD17 CUZ17 DEV17 DOR17 DYN17 EIJ17 ESF17 FCB17 FLX17 FVT17 GFP17 GPL17 GZH17 HJD17 HSZ17 ICV17 IMR17 IWN17 JGJ17 JQF17 KAB17 KJX17 KTT17 LDP17 LNL17 LXH17 MHD17 MQZ17 NAV17 NKR17 NUN17 OEJ17 OOF17 OYB17 PHX17 PRT17 QBP17 QLL17 QVH17 RFD17 ROZ17 RYV17 SIR17 SSN17 TCJ17 TMF17 TWB17 UFX17 UPT17 UZP17 VJL17 VTH17 WDD17 WMZ17 WWV17 AO18 KG17 UC17 ADY17 ANU17 AXQ17 BHM17 BRI17 CBE17 CLA17 CUW17 DES17 DOO17 DYK17 EIG17 ESC17 FBY17 FLU17 FVQ17 GFM17 GPI17 GZE17 HJA17 HSW17 ICS17 IMO17 IWK17 JGG17 JQC17 JZY17 KJU17 KTQ17 LDM17 LNI17 LXE17 MHA17 MQW17 NAS17 NKO17 NUK17 OEG17 OOC17 OXY17 PHU17 PRQ17 QBM17 QLI17 QVE17 RFA17 ROW17 RYS17 SIO17 SSK17 TCG17 TMC17 TVY17 UFU17 UPQ17 UZM17 VJI17 VTE17 WDA17 WMW17 WWS17 AU76 AO71 KG68 UC68 ADY68 ANU68 AXQ68 BHM68 BRI68 CBE68 CLA68 CUW68 DES68 DOO68 DYK68 EIG68 ESC68 FBY68 FLU68 FVQ68 GFM68 GPI68 GZE68 HJA68 HSW68 ICS68 IMO68 IWK68 JGG68 JQC68 JZY68 KJU68 KTQ68 LDM68 LNI68 LXE68 MHA68 MQW68 NAS68 NKO68 NUK68 OEG68 OOC68 OXY68 PHU68 PRQ68 QBM68 QLI68 QVE68 RFA68 ROW68 RYS68 SIO68 SSK68 TCG68 TMC68 TVY68 UFU68 UPQ68 UZM68 VJI68 VTE68 WDA68 WMW68 WWS68 AS71 KK68 UG68 AEC68 ANY68 AXU68 BHQ68 BRM68 CBI68 CLE68 CVA68 DEW68 DOS68 DYO68 EIK68 ESG68 FCC68 FLY68 FVU68 GFQ68 GPM68 GZI68 HJE68 HTA68 ICW68 IMS68 IWO68 JGK68 JQG68 KAC68 KJY68 KTU68 LDQ68 LNM68 LXI68 MHE68 MRA68 NAW68 NKS68 NUO68 OEK68 OOG68 OYC68 PHY68 PRU68 QBQ68 QLM68 QVI68 RFE68 RPA68 RYW68 SIS68 SSO68 TCK68 TMG68 TWC68 UFY68 UPU68 UZQ68 VJM68 VTI68 WDE68 WNA68 WWW68 AV71 KN68 UJ68 AEF68 AOB68 AXX68 BHT68 BRP68 CBL68 CLH68 CVD68 DEZ68 DOV68 DYR68 EIN68 ESJ68 FCF68 FMB68 FVX68 GFT68 GPP68 GZL68 HJH68 HTD68 ICZ68 IMV68 IWR68 JGN68 JQJ68 KAF68 KKB68 KTX68 LDT68 LNP68 LXL68 MHH68 MRD68 NAZ68 NKV68 NUR68 OEN68 OOJ68 OYF68 PIB68 PRX68 QBT68 QLP68 QVL68 RFH68 RPD68 RYZ68 SIV68 SSR68 TCN68 TMJ68 TWF68 UGB68 UPX68 UZT68 VJP68 VTL68 WDH68 WND68 WND77 WWZ77 KG77 UC77 ADY77 ANU77 AXQ77 BHM77 BRI77 CBE77 CLA77 CUW77 DES77 DOO77 DYK77 EIG77 ESC77 FBY77 FLU77 FVQ77 GFM77 GPI77 GZE77 HJA77 HSW77 ICS77 IMO77 IWK77 JGG77 JQC77 JZY77 KJU77 KTQ77 LDM77 LNI77 LXE77 MHA77 MQW77 NAS77 NKO77 NUK77 OEG77 OOC77 OXY77 PHU77 PRQ77 QBM77 QLI77 QVE77 RFA77 ROW77 RYS77 SIO77 SSK77 TCG77 TMC77 TVY77 UFU77 UPQ77 UZM77 VJI77 VTE77 WDA77 WMW77 WWS77 AS80 KK77 UG77 AEC77 ANY77 AXU77 BHQ77 BRM77 CBI77 CLE77 CVA77 DEW77 DOS77 DYO77 EIK77 ESG77 FCC77 FLY77 FVU77 GFQ77 GPM77 GZI77 HJE77 HTA77 ICW77 IMS77 IWO77 JGK77 JQG77 KAC77 KJY77 KTU77 LDQ77 LNM77 LXI77 MHE77 MRA77 NAW77 NKS77 NUO77 OEK77 OOG77 OYC77 PHY77 PRU77 QBQ77 QLM77 QVI77 RFE77 RPA77 RYW77 SIS77 SSO77 TCK77 TMG77 TWC77 UFY77 UPU77 UZQ77 VJM77 VTI77 WDE77 WNA77 WWW77 AV80 KN77 UJ77 AEF77 AOB77 AXX77 BHT77 BRP77 CBL77 CLH77 CVD77 DEZ77 DOV77 DYR77 EIN77 ESJ77 FCF77 FMB77 FVX77 GFT77 GPP77 GZL77 HJH77 HTD77 ICZ77 IMV77 IWR77 JGN77 JQJ77 KAF77 KKB77 KTX77 LDT77 LNP77 LXL77 MHH77 MRD77 NAZ77 NKV77 NUR77 OEN77 OOJ77 OYF77 PIB77 PRX77 QBT77 QLP77 QVL77 RFH77 RPD77 RYZ77 SIV77 SSR77 TCN77 TMJ77 TWF77 UGB77 UPX77 UZT77 VJP77 VTL77 AO46:AO47 AR46:AR47 AU46:AU47 AR49 AR76 AO49 AO76 KG46 UC46 ADY46 ANU46 AXQ46 BHM46 BRI46 CBE46 CLA46 CUW46 DES46 DOO46 DYK46 EIG46 ESC46 FBY46 FLU46 FVQ46 GFM46 GPI46 GZE46 HJA46 HSW46 ICS46 IMO46 IWK46 JGG46 JQC46 JZY46 KJU46 KTQ46 LDM46 LNI46 LXE46 MHA46 MQW46 NAS46 NKO46 NUK46 OEG46 OOC46 OXY46 PHU46 PRQ46 QBM46 QLI46 QVE46 RFA46 ROW46 RYS46 SIO46 SSK46 TCG46 TMC46 TVY46 UFU46 UPQ46 UZM46 VJI46 VTE46 WDA46 WMW46 WWS46 KJ46 UF46 AEB46 ANX46 AXT46 BHP46 BRL46 CBH46 CLD46 CUZ46 DEV46 DOR46 DYN46 EIJ46 ESF46 FCB46 FLX46 FVT46 GFP46 GPL46 GZH46 HJD46 HSZ46 ICV46 IMR46 IWN46 JGJ46 JQF46 KAB46 KJX46 KTT46 LDP46 LNL46 LXH46 MHD46 MQZ46 NAV46 NKR46 NUN46 OEJ46 OOF46 OYB46 PHX46 PRT46 QBP46 QLL46 QVH46 RFD46 ROZ46 RYV46 SIR46 SSN46 TCJ46 TMF46 TWB46 UFX46 UPT46 UZP46 VJL46 VTH46 WDD46 WMZ46 WWV46 KM46 UI46 AEE46 AOA46 AXW46 BHS46 BRO46 CBK46 CLG46 CVC46 DEY46 DOU46 DYQ46 EIM46 ESI46 FCE46 FMA46 FVW46 GFS46 GPO46 GZK46 HJG46 HTC46 ICY46 IMU46 IWQ46 JGM46 JQI46 KAE46 KKA46 KTW46 LDS46 LNO46 LXK46 MHG46 MRC46 NAY46 NKU46 NUQ46 OEM46 OOI46 OYE46 PIA46 PRW46 QBS46 QLO46 QVK46 RFG46 RPC46 RYY46 SIU46 SSQ46 TCM46 TMI46 TWE46 UGA46 UPW46 UZS46 VJO46 VTK46 WDG46 WNC46 WWY46">
      <formula1>атр</formula1>
    </dataValidation>
    <dataValidation type="list" allowBlank="1" showInputMessage="1" showErrorMessage="1" sqref="UCP40:UCP41 JMX40:JMX41 TST40:TST41 EFB40:EFB41 TIX40:TIX41 JDB40:JDB41 SZB40:SZB41 BOD40:BOD41 SPF40:SPF41 ITF40:ITF41 SFJ40:SFJ41 DVF40:DVF41 RVN40:RVN41 IJJ40:IJJ41 RLR40:RLR41 QX40:QX41 RBV40:RBV41 HZN40:HZN41 QRZ40:QRZ41 DLJ40:DLJ41 QID40:QID41 HPR40:HPR41 PYH40:PYH41 BEH40:BEH41 POL40:POL41 HFV40:HFV41 PEP40:PEP41 DBN40:DBN41 OUT40:OUT41 GVZ40:GVZ41 OKX40:OKX41 AAT40:AAT41 OBB40:OBB41 GMD40:GMD41 NRF40:NRF41 CRR40:CRR41 NHJ40:NHJ41 GCH40:GCH41 MXN40:MXN41 AUL40:AUL41 MNR40:MNR41 FSL40:FSL41 MDV40:MDV41 CHV40:CHV41 LTZ40:LTZ41 FIP40:FIP41 LKD40:LKD41 HB40:HB41 LAH40:LAH41 EYT40:EYT41 WJR40:WJR41 WTN40:WTN41 KQL40:KQL41 VZV40:VZV41 BXZ40:BXZ41 VPZ40:VPZ41 KGP40:KGP41 VGD40:VGD41 EOX40:EOX41 UWH40:UWH41 JWT40:JWT41 UML40:UML41 AD47 HS24 RO24 ABK24 ALG24 AVC24 BEY24 BOU24 BYQ24 CIM24 CSI24 DCE24 DMA24 DVW24 EFS24 EPO24 EZK24 FJG24 FTC24 GCY24 GMU24 GWQ24 HGM24 HQI24 IAE24 IKA24 ITW24 JDS24 JNO24 JXK24 KHG24 KRC24 LAY24 LKU24 LUQ24 MEM24 MOI24 MYE24 NIA24 NRW24 OBS24 OLO24 OVK24 PFG24 PPC24 PYY24 QIU24 QSQ24 RCM24 RMI24 RWE24 SGA24 SPW24 SZS24 TJO24 TTK24 UDG24 UNC24 UWY24 VGU24 VQQ24 WAM24 WKI24 WUE24 XEA24 JWT38 UWH38 EOX38 VGD38 KGP38 VPZ38 BXZ38 VZV38 KQL38 WTN38 WJR38 EYT38 LAH38 HB38 LKD38 FIP38 LTZ38 CHV38 MDV38 FSL38 MNR38 AUL38 MXN38 GCH38 NHJ38 CRR38 NRF38 GMD38 OBB38 AAT38 OKX38 GVZ38 OUT38 DBN38 PEP38 HFV38 POL38 BEH38 PYH38 HPR38 QID38 DLJ38 QRZ38 HZN38 RBV38 QX38 RLR38 IJJ38 RVN38 DVF38 SFJ38 ITF38 SPF38 BOD38 SZB38 JDB38 TIX38 EFB38 TST38 JMX38 UCP38 AKP38 UML38 AD76 AD49 AKP40:AKP41">
      <formula1>НДС</formula1>
    </dataValidation>
    <dataValidation type="list" allowBlank="1" showInputMessage="1" showErrorMessage="1" sqref="EYA40:EYA41 FHW40:FHW41 FRS40:FRS41 GBO40:GBO41 GLK40:GLK41 GVG40:GVG41 HFC40:HFC41 HOY40:HOY41 HYU40:HYU41 IIQ40:IIQ41 ISM40:ISM41 JCI40:JCI41 JME40:JME41 JWA40:JWA41 KFW40:KFW41 KPS40:KPS41 KZO40:KZO41 LJK40:LJK41 LTG40:LTG41 MDC40:MDC41 MMY40:MMY41 MWU40:MWU41 NGQ40:NGQ41 NQM40:NQM41 OAI40:OAI41 OKE40:OKE41 OUA40:OUA41 PDW40:PDW41 PNS40:PNS41 PXO40:PXO41 QHK40:QHK41 QRG40:QRG41 RBC40:RBC41 RKY40:RKY41 RUU40:RUU41 SEQ40:SEQ41 SOM40:SOM41 SYI40:SYI41 TIE40:TIE41 TSA40:TSA41 UBW40:UBW41 ULS40:ULS41 UVO40:UVO41 VFK40:VFK41 VPG40:VPG41 VZC40:VZC41 WIY40:WIY41 WSU40:WSU41 GI40:GI41 QE40:QE41 AAA40:AAA41 AJW40:AJW41 ATS40:ATS41 BDO40:BDO41 BNK40:BNK41 BXG40:BXG41 CHC40:CHC41 CQY40:CQY41 DAU40:DAU41 DKQ40:DKQ41 DUM40:DUM41 EEI40:EEI41 WVN75 XDH24 JB75 SX75 ACT75 AMP75 AWL75 BGH75 BQD75 BZZ75 CJV75 CTR75 DDN75 DNJ75 DXF75 EHB75 EQX75 FAT75 FKP75 FUL75 GEH75 GOD75 GXZ75 HHV75 HRR75 IBN75 ILJ75 IVF75 JFB75 JOX75 JYT75 KIP75 KSL75 LCH75 LMD75 LVZ75 MFV75 MPR75 MZN75 NJJ75 NTF75 ODB75 OMX75 OWT75 PGP75 PQL75 QAH75 QKD75 QTZ75 RDV75 RNR75 RXN75 SHJ75 SRF75 TBB75 TKX75 TUT75 UEP75 UOL75 UYH75 VID75 VRZ75 WBV75 WLR75 GZ24 QV24 AAR24 AKN24 AUJ24 BEF24 BOB24 BXX24 CHT24 CRP24 DBL24 DLH24 DVD24 EEZ24 EOV24 EYR24 FIN24 FSJ24 GCF24 GMB24 GVX24 HFT24 HPP24 HZL24 IJH24 ITD24 JCZ24 JMV24 JWR24 KGN24 KQJ24 LAF24 LKB24 LTX24 MDT24 MNP24 MXL24 NHH24 NRD24 OAZ24 OKV24 OUR24 PEN24 POJ24 PYF24 QIB24 QRX24 RBT24 RLP24 RVL24 SFH24 SPD24 SYZ24 TIV24 TSR24 UCN24 UMJ24 UWF24 VGB24 VPX24 VZT24 WJP24 WTL24 DUM38 DKQ38 DAU38 CQY38 CHC38 BXG38 BNK38 BDO38 ATS38 AJW38 AAA38 QE38 GI38 WSU38 WIY38 VZC38 VPG38 VFK38 UVO38 ULS38 UBW38 TSA38 TIE38 SYI38 SOM38 SEQ38 RUU38 RKY38 RBC38 QRG38 QHK38 PXO38 PNS38 PDW38 OUA38 OKE38 OAI38 NQM38 NGQ38 MWU38 MMY38 MDC38 LTG38 LJK38 KZO38 KPS38 KFW38 JWA38 JME38 JCI38 ISM38 IIQ38 HYU38 HOY38 HFC38 GVG38 GLK38 GBO38 FRS38 FHW38 EYA38 EOE38 EEI38 EOE40:EOE41 AUB42 AKF42 AAJ42 QN42 GR42 WTD42 WJH42 VZL42 VPP42 VFT42 UVX42 UMB42 UCF42 TSJ42 TIN42 SYR42 SOV42 SEZ42 RVD42 RLH42 RBL42 QRP42 QHT42 PXX42 POB42 PEF42 OUJ42 OKN42 OAR42 NQV42 NGZ42 MXD42 MNH42 MDL42 LTP42 LJT42 KZX42 KQB42 KGF42 JWJ42 JMN42 JCR42 ISV42 IIZ42 HZD42 HPH42 HFL42 GVP42 GLT42 GBX42 FSB42 FIF42 EYJ42 EON42 EER42 DUV42 DKZ42 DBD42 CRH42 CHL42 BXP42 BNT42 BDX42 K46 JC46 SY46 ACU46 AMQ46 AWM46 BGI46 BQE46 CAA46 CJW46 CTS46 DDO46 DNK46 DXG46 EHC46 EQY46 FAU46 FKQ46 FUM46 GEI46 GOE46 GYA46 HHW46 HRS46 IBO46 ILK46 IVG46 JFC46 JOY46 JYU46 KIQ46 KSM46 LCI46 LME46 LWA46 MFW46 MPS46 MZO46 NJK46 NTG46 ODC46 OMY46 OWU46 PGQ46 PQM46 QAI46 QKE46 QUA46 RDW46 RNS46 RXO46 SHK46 SRG46 TBC46 TKY46 TUU46 UEQ46 UOM46 UYI46 VIE46 VSA46 WBW46 WLS46 WVO46">
      <formula1>осн</formula1>
    </dataValidation>
    <dataValidation type="list" allowBlank="1" showInputMessage="1" showErrorMessage="1" sqref="T76 T42">
      <formula1>Инкотермс</formula1>
    </dataValidation>
    <dataValidation type="list" allowBlank="1" showInputMessage="1" sqref="D42 BFL42 AVP42 WKY42 WBC42 ABX42 SB42 IF42 WUU42 VRG42 ALT42 VHK42 UXO42 UNS42 UDW42 TUA42 TKE42 TAI42 SQM42 SGQ42 RWU42 RMY42 RDC42 QTG42 QJK42 PZO42 PPS42 PFW42 OWA42 OME42 OCI42 NSM42 NIQ42 MYU42 MOY42 MFC42 LVG42 LLK42 LBO42 KRS42 KHW42 JYA42 JOE42 JEI42 IUM42 IKQ42 IAU42 HQY42 HHC42 GXG42 GNK42 GDO42 FTS42 FJW42 FAA42 EQE42 EGI42 DWM42 DMQ42 DCU42 CSY42 CJC42 BZG42 BPK42 BFO42 AVS42 ALW42 ACA42 SE42 II42 WUX42 WLB42 WBF42 VRJ42 VHN42 UXR42 UNV42 UDZ42 TUD42 TKH42 TAL42 SQP42 SGT42 RWX42 RNB42 RDF42 QTJ42 QJN42 PZR42 PPV42 PFZ42 OWD42 OMH42 OCL42 NSP42 NIT42 MYX42 MPB42 MFF42 LVJ42 LLN42 LBR42 KRV42 KHZ42 JYD42 JOH42 JEL42 IUP42 IKT42 IAX42 HRB42 HHF42 GXJ42 GNN42 GDR42 FTV42 FJZ42 FAD42 EQH42 EGL42 DWP42 DMT42 DCX42 CTB42 CJF42 BZJ42 BPN42 BFR42 AVV42 ALZ42 ACD42 SH42 IL42 WUR42 WKV42 WAZ42 VRD42 VHH42 UXL42 UNP42 UDT42 TTX42 TKB42 TAF42 SQJ42 SGN42 RWR42 RMV42 RCZ42 QTD42 QJH42 PZL42 PPP42 PFT42 OVX42 OMB42 OCF42 NSJ42 NIN42 MYR42 MOV42 MEZ42 LVD42 LLH42 LBL42 KRP42 KHT42 JXX42 JOB42 JEF42 IUJ42 IKN42 IAR42 HQV42 HGZ42 GXD42 GNH42 GDL42 FTP42 FJT42 EZX42 EQB42 EGF42 DWJ42 DMN42 DCR42 CSV42 CIZ42 BZD42 BPH42">
      <formula1>атрибут</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2020-30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Тусипкалиева Айгуль Мугиевна</cp:lastModifiedBy>
  <dcterms:created xsi:type="dcterms:W3CDTF">2020-03-26T10:27:54Z</dcterms:created>
  <dcterms:modified xsi:type="dcterms:W3CDTF">2020-09-10T14:48:25Z</dcterms:modified>
</cp:coreProperties>
</file>