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ГПЗ 2020\33 изменения и дополнения 2020\"/>
    </mc:Choice>
  </mc:AlternateContent>
  <bookViews>
    <workbookView xWindow="0" yWindow="0" windowWidth="19155" windowHeight="6960"/>
  </bookViews>
  <sheets>
    <sheet name="2020-32"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'2020-32'!$A$7:$AY$96</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'[5]Способы закупок'!$A$4:$A$11</definedName>
    <definedName name="Тип_дней">'[1]Тип дней'!$B$2:$B$3</definedName>
    <definedName name="типы_действий">'[6]Типы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83" i="1" l="1"/>
  <c r="AG71" i="1" l="1"/>
  <c r="AG60" i="1"/>
  <c r="AG28" i="1"/>
  <c r="AH28" i="1" s="1"/>
  <c r="AG93" i="1"/>
  <c r="AH93" i="1" s="1"/>
  <c r="AI93" i="1" s="1"/>
  <c r="AJ93" i="1" s="1"/>
  <c r="AG80" i="1"/>
  <c r="AI80" i="1" s="1"/>
  <c r="AJ80" i="1" s="1"/>
  <c r="AH52" i="1"/>
  <c r="AG37" i="1"/>
  <c r="AH37" i="1" s="1"/>
  <c r="AG36" i="1"/>
  <c r="AH36" i="1" s="1"/>
  <c r="AG35" i="1"/>
  <c r="AH35" i="1" s="1"/>
  <c r="AG34" i="1"/>
  <c r="AH34" i="1" s="1"/>
  <c r="AG33" i="1"/>
  <c r="AH33" i="1" s="1"/>
  <c r="AG32" i="1"/>
  <c r="AH32" i="1" s="1"/>
  <c r="AG31" i="1"/>
  <c r="AH31" i="1" s="1"/>
  <c r="AH88" i="1" l="1"/>
  <c r="AH87" i="1"/>
  <c r="AH86" i="1"/>
  <c r="AH85" i="1" l="1"/>
  <c r="AG11" i="1" l="1"/>
  <c r="AH11" i="1" s="1"/>
  <c r="AG12" i="1"/>
  <c r="AH12" i="1" s="1"/>
  <c r="AG13" i="1"/>
  <c r="AH13" i="1" s="1"/>
  <c r="AG14" i="1"/>
  <c r="AH14" i="1" s="1"/>
  <c r="AG15" i="1"/>
  <c r="AH15" i="1" s="1"/>
  <c r="AG16" i="1"/>
  <c r="AH16" i="1" s="1"/>
  <c r="AG17" i="1"/>
  <c r="AH17" i="1" s="1"/>
  <c r="AG18" i="1"/>
  <c r="AH18" i="1" s="1"/>
  <c r="AG19" i="1"/>
  <c r="AH19" i="1" s="1"/>
  <c r="AG20" i="1"/>
  <c r="AH20" i="1" s="1"/>
  <c r="AG22" i="1"/>
  <c r="AH22" i="1" s="1"/>
  <c r="AG23" i="1"/>
  <c r="AH23" i="1" s="1"/>
  <c r="AG24" i="1"/>
  <c r="AH24" i="1" s="1"/>
  <c r="AG25" i="1"/>
  <c r="AH25" i="1" s="1"/>
  <c r="AG26" i="1"/>
  <c r="AH26" i="1" s="1"/>
  <c r="AG27" i="1"/>
  <c r="AH27" i="1" s="1"/>
  <c r="AG10" i="1"/>
  <c r="AG29" i="1" l="1"/>
  <c r="AH10" i="1"/>
  <c r="AH29" i="1" s="1"/>
  <c r="AG38" i="1"/>
  <c r="AG39" i="1"/>
  <c r="AH39" i="1" s="1"/>
  <c r="AG40" i="1"/>
  <c r="AH40" i="1" s="1"/>
  <c r="AG45" i="1"/>
  <c r="AH45" i="1" s="1"/>
  <c r="AG44" i="1"/>
  <c r="AH44" i="1" s="1"/>
  <c r="AG42" i="1"/>
  <c r="AH42" i="1" s="1"/>
  <c r="AG41" i="1"/>
  <c r="AH41" i="1" s="1"/>
  <c r="AH38" i="1" l="1"/>
  <c r="AH49" i="1" s="1"/>
  <c r="AG49" i="1"/>
  <c r="AH84" i="1"/>
  <c r="AH74" i="1" l="1"/>
  <c r="AH92" i="1" l="1"/>
  <c r="AH79" i="1"/>
  <c r="AH91" i="1"/>
  <c r="AH90" i="1" l="1"/>
  <c r="AH78" i="1"/>
  <c r="AH77" i="1"/>
  <c r="AH70" i="1" l="1"/>
  <c r="AH59" i="1"/>
  <c r="AH60" i="1" s="1"/>
  <c r="AG89" i="1" l="1"/>
  <c r="AG94" i="1" s="1"/>
  <c r="AG76" i="1"/>
  <c r="AH76" i="1" l="1"/>
  <c r="AG81" i="1"/>
  <c r="AH89" i="1"/>
  <c r="AH94" i="1" s="1"/>
  <c r="AK63" i="1"/>
  <c r="AH63" i="1"/>
  <c r="AK62" i="1"/>
  <c r="AH62" i="1"/>
  <c r="AH69" i="1"/>
  <c r="AH68" i="1"/>
  <c r="AH67" i="1"/>
  <c r="AH66" i="1"/>
  <c r="AH65" i="1"/>
  <c r="AH64" i="1"/>
  <c r="AI76" i="1" l="1"/>
  <c r="AJ76" i="1" s="1"/>
  <c r="AH81" i="1"/>
  <c r="AH71" i="1"/>
  <c r="AJ60" i="1" l="1"/>
  <c r="AI94" i="1" l="1"/>
  <c r="AJ94" i="1"/>
  <c r="AK94" i="1"/>
  <c r="AK81" i="1"/>
  <c r="AI81" i="1"/>
  <c r="AJ81" i="1"/>
  <c r="AK60" i="1"/>
</calcChain>
</file>

<file path=xl/sharedStrings.xml><?xml version="1.0" encoding="utf-8"?>
<sst xmlns="http://schemas.openxmlformats.org/spreadsheetml/2006/main" count="1646" uniqueCount="534">
  <si>
    <t>Приложение 1</t>
  </si>
  <si>
    <t>АБП</t>
  </si>
  <si>
    <t>Номер материала</t>
  </si>
  <si>
    <t xml:space="preserve">zakup.sk.kz </t>
  </si>
  <si>
    <r>
      <t xml:space="preserve">Идентификатор из внешней системы                                     </t>
    </r>
    <r>
      <rPr>
        <i/>
        <sz val="10"/>
        <rFont val="Times New Roman"/>
        <family val="1"/>
        <charset val="204"/>
      </rPr>
      <t>(необязательное поле)</t>
    </r>
  </si>
  <si>
    <t>№</t>
  </si>
  <si>
    <t>КодпоЕНСТРУ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</si>
  <si>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</si>
  <si>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</si>
  <si>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</si>
  <si>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</si>
  <si>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</si>
  <si>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</si>
  <si>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</si>
  <si>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</si>
  <si>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</si>
  <si>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</si>
  <si>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</si>
  <si>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</si>
  <si>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</si>
  <si>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поставки товаров, выполнения работ, оказания услуг </t>
    </r>
    <r>
      <rPr>
        <i/>
        <sz val="10"/>
        <rFont val="Times New Roman"/>
        <family val="1"/>
        <charset val="204"/>
      </rPr>
      <t>(заполнить одно из трех значений)</t>
    </r>
  </si>
  <si>
    <t>Условия оплаты</t>
  </si>
  <si>
    <t>Единица измереения</t>
  </si>
  <si>
    <t>Признак Рассчитать без НДС</t>
  </si>
  <si>
    <t>2020 год</t>
  </si>
  <si>
    <t>Заполняется в случае осуществления переходящей закупки на 2021 год</t>
  </si>
  <si>
    <t>БИН организатора</t>
  </si>
  <si>
    <t>Дополнительная характеристика работ и услуг</t>
  </si>
  <si>
    <t>Дополнительная характеристика товаров</t>
  </si>
  <si>
    <t>Примечание</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</si>
  <si>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</si>
  <si>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</si>
  <si>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</si>
  <si>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</si>
  <si>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</si>
  <si>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</si>
  <si>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</si>
  <si>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</si>
  <si>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</si>
  <si>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</si>
  <si>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</si>
  <si>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</si>
  <si>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</si>
  <si>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</si>
  <si>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</si>
  <si>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</si>
  <si>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</si>
  <si>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</si>
  <si>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</si>
  <si>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</si>
  <si>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</si>
  <si>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</si>
  <si>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</si>
  <si>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</si>
  <si>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</si>
  <si>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</si>
  <si>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</si>
  <si>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</si>
  <si>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</si>
  <si>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</si>
  <si>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</si>
  <si>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</si>
  <si>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</si>
  <si>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</si>
  <si>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</si>
  <si>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</si>
  <si>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</si>
  <si>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</si>
  <si>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</si>
  <si>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</si>
  <si>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</si>
  <si>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</si>
  <si>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</si>
  <si>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</si>
  <si>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</si>
  <si>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</si>
  <si>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</si>
  <si>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</si>
  <si>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</si>
  <si>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</si>
  <si>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</si>
  <si>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</si>
  <si>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</si>
  <si>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</si>
  <si>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</si>
  <si>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</si>
  <si>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</si>
  <si>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</si>
  <si>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</si>
  <si>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</si>
  <si>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</si>
  <si>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</si>
  <si>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</si>
  <si>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</si>
  <si>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</si>
  <si>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</si>
  <si>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</si>
  <si>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</si>
  <si>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</si>
  <si>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</si>
  <si>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</si>
  <si>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</si>
  <si>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</si>
  <si>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</si>
  <si>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</si>
  <si>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</si>
  <si>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исключить</t>
  </si>
  <si>
    <t>Итого по услугам включить</t>
  </si>
  <si>
    <t>Статья бюджета</t>
  </si>
  <si>
    <t xml:space="preserve">к приказу  АО "Эмбамунайгаз" № </t>
  </si>
  <si>
    <t>KZ</t>
  </si>
  <si>
    <t>С НДС</t>
  </si>
  <si>
    <t>120240021112</t>
  </si>
  <si>
    <t>09.2020</t>
  </si>
  <si>
    <t>Причина, в случае корректировки, исключения из ПЗ</t>
  </si>
  <si>
    <t>ДГП</t>
  </si>
  <si>
    <t>230000000</t>
  </si>
  <si>
    <t>ОИ</t>
  </si>
  <si>
    <t>ДДНГ</t>
  </si>
  <si>
    <t>12-2-27</t>
  </si>
  <si>
    <t>12.2020</t>
  </si>
  <si>
    <t>контрактный (ПСП)</t>
  </si>
  <si>
    <t>12-2-11</t>
  </si>
  <si>
    <t>г.Атырау, ул.Валиханова,1</t>
  </si>
  <si>
    <t>Атырауская область, Исатайский район</t>
  </si>
  <si>
    <t>10.2020</t>
  </si>
  <si>
    <t>г. Атырау ул. Валиханова, 1</t>
  </si>
  <si>
    <t>32 изменения и дополнения в План закупок товаров, работ и услуг АО "Эмбамунайгаз" на 2020 год</t>
  </si>
  <si>
    <t>443-1 У</t>
  </si>
  <si>
    <t>711220.000.000000</t>
  </si>
  <si>
    <t>Услуги по авторскому/техническому надзору</t>
  </si>
  <si>
    <t>"С.Балғымбаев ГДҚ-ның өндірістік қуаттарын арттыру" нысанына авторлық бақылау  қызметін көрсету</t>
  </si>
  <si>
    <t>Авторский надзор "Увеличение производительной мощности УПГ С.Балгимбаева"</t>
  </si>
  <si>
    <t>443-2 У</t>
  </si>
  <si>
    <t>448-1 У</t>
  </si>
  <si>
    <t>331229.900.000016</t>
  </si>
  <si>
    <t>Услуги по техническому обслуживанию добывающего оборудования</t>
  </si>
  <si>
    <t>100</t>
  </si>
  <si>
    <t>Атырауская область, НГДУ "Жылыоймунайгаз"</t>
  </si>
  <si>
    <t>Сервисное обслуживание оборудования "Скважинный
 электрохимический нагреватель" по НГДУ "Жылыоймунайгаз" АО "Эмбамунайгаз"</t>
  </si>
  <si>
    <t>ДКС</t>
  </si>
  <si>
    <t>422-6 Р</t>
  </si>
  <si>
    <t>712019.000.000003</t>
  </si>
  <si>
    <t>Работы по проведению экспертиз/испытаний/тестирований</t>
  </si>
  <si>
    <t>12-2-30</t>
  </si>
  <si>
    <t xml:space="preserve">Атырауская область,Кызылкугинский р-н </t>
  </si>
  <si>
    <t>Проведение комплексной вневедомственной экспертизы по РП: ««Реконструкция нефтепровода ЦПСП «С.Котыртас» - «НПС-3"</t>
  </si>
  <si>
    <t>464-3 Р</t>
  </si>
  <si>
    <t xml:space="preserve"> 12-2-30</t>
  </si>
  <si>
    <t xml:space="preserve">Атырауская область Жылыойский район </t>
  </si>
  <si>
    <t>Проведение комплексной вневедомственной экспертизы по РП: "Реконструкция и модернизация ЦППН Прорва"</t>
  </si>
  <si>
    <t xml:space="preserve">Перенос месяца закупа в связи с неукомплектованностью ПСД для загрузки на портал ГЭ </t>
  </si>
  <si>
    <t>484-2 Р</t>
  </si>
  <si>
    <t>Проведение комплексной вневедомственной экспертизы по РП:Строительство пункта временного хранения радиоактивных отходов (ПВХРО) НГДУ «Жылыоймунайгаз»</t>
  </si>
  <si>
    <t>Перенос месяца закупа в связи с отсутствием Акта зем.участка</t>
  </si>
  <si>
    <t>488-2 Р</t>
  </si>
  <si>
    <t>Проведение комплексной вневедомственной экспертизы по РП: "Гараж-бокс на 40 единиц спецтехники на м/р Прорва с мойкой на 3 поста, 
Атырауская область, Жылыойский район"</t>
  </si>
  <si>
    <t>486-2 Р</t>
  </si>
  <si>
    <t>Атырауская область Макатский , Жылыойский, Кызылкугинский районы</t>
  </si>
  <si>
    <t xml:space="preserve">Проведение комплексной вневедомственной экспертизы по РП: "Обустройство приустьевой площадки с канализационным затвором скважин м.р НГДУ "Доссормунайгаз""
</t>
  </si>
  <si>
    <t>506 Р</t>
  </si>
  <si>
    <t xml:space="preserve">Атырауская область, Жылыойский р-н </t>
  </si>
  <si>
    <t>Проведение комплексной вневедомственной экспертизы по РП: "Строительство РВС 5000м3 №8 на ЦППН Прорва</t>
  </si>
  <si>
    <t>новая позиция</t>
  </si>
  <si>
    <t>422-7 Р</t>
  </si>
  <si>
    <t>464-4 Р</t>
  </si>
  <si>
    <t>506-1 Р</t>
  </si>
  <si>
    <t>484-3 Р</t>
  </si>
  <si>
    <t>488-3 Р</t>
  </si>
  <si>
    <t>486-3 Р</t>
  </si>
  <si>
    <t>Перенос месяца закупа в связи с неукомплектованностью ПСД для загрузки на портал ГЭ</t>
  </si>
  <si>
    <t xml:space="preserve">Атырауская область, Кызылкогинский р-н </t>
  </si>
  <si>
    <t>Проведение комплексной вневедомственной экспертизы по РП: "Обустройство м.р НГДУ "Кайнармунайгаз"</t>
  </si>
  <si>
    <t>Атырауская область,Макатский район</t>
  </si>
  <si>
    <t>Проведение комплексной вневедомственной экспертизы по РП: "Обустройство м.р НГДУ "Доссормунайгаз"</t>
  </si>
  <si>
    <t>11,22,23</t>
  </si>
  <si>
    <t>Перенос месяца закупа и изменения в части оплаты</t>
  </si>
  <si>
    <t>ВХК</t>
  </si>
  <si>
    <t>11-2-1</t>
  </si>
  <si>
    <t>ДОТиОС</t>
  </si>
  <si>
    <t>ОТТ</t>
  </si>
  <si>
    <t>Атырауская область, Жылыойский район</t>
  </si>
  <si>
    <t>ДБРиКРС</t>
  </si>
  <si>
    <t>12-3 Р</t>
  </si>
  <si>
    <t>091011.500.000000</t>
  </si>
  <si>
    <t>Работы по ремонту/реконструкции скважин</t>
  </si>
  <si>
    <t>02.2020</t>
  </si>
  <si>
    <t>Атырауская область, Жылойский район</t>
  </si>
  <si>
    <t xml:space="preserve"> </t>
  </si>
  <si>
    <t>Работы по ремонту аварийно-сложных скважин</t>
  </si>
  <si>
    <t>Работы по ремонту аварийно-сложных скважин на месторождениях НГДУ "Жылыоймунайгаз"</t>
  </si>
  <si>
    <t>28,29</t>
  </si>
  <si>
    <t>12-4 Р</t>
  </si>
  <si>
    <t>уменьшение объема выполняемых работ</t>
  </si>
  <si>
    <t>ДАПиИТ</t>
  </si>
  <si>
    <t>контрактный</t>
  </si>
  <si>
    <t>451 У</t>
  </si>
  <si>
    <t>620920.000.000001</t>
  </si>
  <si>
    <t>Услуги по администрированию и техническому обслуживанию программного обеспечения</t>
  </si>
  <si>
    <t>Атырауская область, г.Атырау</t>
  </si>
  <si>
    <t>Oracle бағдарламасына техникалық қолдау көрсету қызметтерін көрсету</t>
  </si>
  <si>
    <t>Услуги по технической поддержке ПО Oracle</t>
  </si>
  <si>
    <t>458 У</t>
  </si>
  <si>
    <t>582950.000.000001</t>
  </si>
  <si>
    <t>Услуги по предоставлению лицензий на право использования программного обеспечения</t>
  </si>
  <si>
    <t>ЗЦП</t>
  </si>
  <si>
    <t>Қашықтықтан қосылуға Cisco AnyConnect Apex License лицензияларын алу қызметтерін көрсету</t>
  </si>
  <si>
    <t>Услуги по приобретению лицензии 
для удаленного подключения Cisco AnyConnect Apex License.</t>
  </si>
  <si>
    <t>451-1 У</t>
  </si>
  <si>
    <t>458-1 У</t>
  </si>
  <si>
    <t>корректировка производиться в связи с тем что данная закупка была блокирована АО ФНБ СК. Закупка была разблокирована 30.09.2020г.</t>
  </si>
  <si>
    <t>СпСО</t>
  </si>
  <si>
    <t>внеконтрактный</t>
  </si>
  <si>
    <t>455-1 У</t>
  </si>
  <si>
    <t xml:space="preserve">742023.000.000000     </t>
  </si>
  <si>
    <t>Услуги по фото/видеосъемке</t>
  </si>
  <si>
    <t>г.Атырау, ул.Валиханова, 1</t>
  </si>
  <si>
    <t>Фото/бейне түсірілім бойынша қызметтер</t>
  </si>
  <si>
    <t>Производственных объектов, работников производственных структурных подразделений для публикаций в корпоративной газете, СМИ и в социальных сетях для обеспечения лояльности рабочего персонала и сохранения социальной стабильности</t>
  </si>
  <si>
    <t>455-2 У</t>
  </si>
  <si>
    <t>В связи с переносом данной улуги на 2021 год</t>
  </si>
  <si>
    <t>841112.900.000016</t>
  </si>
  <si>
    <t>Услуги по подготовке/верификации/сопровождению финансовых/экономических/бухгалтерских/производственных отчетов</t>
  </si>
  <si>
    <t>Услуги по подготовке/верификации/сопровождению финансовых/экономических/бухгалтерских/производственных отчетов и аналогичных документов</t>
  </si>
  <si>
    <t>ТКП</t>
  </si>
  <si>
    <t>11-1-1-1</t>
  </si>
  <si>
    <t>Халықаралық топқа қатысуға өтінім дайындау және жергілікті есеп беру бойынша қызметтер</t>
  </si>
  <si>
    <t>Услуги по подготовке заявления об участии в международной группе и местной отчетности</t>
  </si>
  <si>
    <t>ДРНиГ</t>
  </si>
  <si>
    <t>2838 Т</t>
  </si>
  <si>
    <t>2852 Т</t>
  </si>
  <si>
    <t>2853 Т</t>
  </si>
  <si>
    <t>2857 Т</t>
  </si>
  <si>
    <t>2887 Т</t>
  </si>
  <si>
    <t>2888 Т</t>
  </si>
  <si>
    <t>2904 Т</t>
  </si>
  <si>
    <t>2908 Т</t>
  </si>
  <si>
    <t>2805-2 Т</t>
  </si>
  <si>
    <t>27-4 Р</t>
  </si>
  <si>
    <t>450 У</t>
  </si>
  <si>
    <t>12-2-26</t>
  </si>
  <si>
    <t>ДАПИТ-АСУТП</t>
  </si>
  <si>
    <t>210025330</t>
  </si>
  <si>
    <t>О</t>
  </si>
  <si>
    <t>1070-1 Т</t>
  </si>
  <si>
    <t>265112.590.000004</t>
  </si>
  <si>
    <t>Датчик нагрузки</t>
  </si>
  <si>
    <t>для динамометра</t>
  </si>
  <si>
    <t/>
  </si>
  <si>
    <t>0</t>
  </si>
  <si>
    <t>Г.АТЫРАУ, УЛ.ВАЛИХАНОВА 1</t>
  </si>
  <si>
    <t>г.Атырау, ст.Тендык, УПТОиКО</t>
  </si>
  <si>
    <t>DDP</t>
  </si>
  <si>
    <t>Календарные</t>
  </si>
  <si>
    <t>796 Штука</t>
  </si>
  <si>
    <t>Датчик нагрузки ДН-130 является составной единицей комплекса динамометраэлектронного ДЭЛ-140.Датчик нагрузки :1. Состоит из корпуса со встроенным тензометрическим мостом иэлектронной схемы, включающей в себя:- фильтры;- аналогово-цифровой преобразователь;- микропроцессор;- энергонезависимую память для записи и хранения калибровочных данных;- схему стабилизации напряжения питания;- искрозащитный блок на входе пистания на двух последовательныхнеповреждаемых диодах.2. Обеспечивает выполнение функции нормированного преобразования силынатяжения каната в электрический сигнал.3. Устанавливается на неподвижный конец каната грузоподъемной  установкиили на неподвижный конец стального каната привода машинного ключа (дляизмерения момента свинчивания труб).Технические характеристики:Маркировка взрывозащиты - 1ExibIIBT3 в комплекте ДЭЛ-140;Давление, создаваемое насосом, Мпа - от 1,6 до 4,0;Режим работы гидропривода - повторно-кратковременный;Тип двигателя -  асинхронный, трехфазный 0,37кВт или аналог;Вид взрывозащиты  двигателя - взрывозащищенное "взрывонепроницаемаяоболочка";Объем заливаемого масла, л - до 4,7;Параметры электрического питания:- род тока - переменный;- напряжение, В - 380;- допустимое отклонение напряжения, %  - от -15 до +10;- частота, Гц - 50±1;Габаритные размеры, мм, не более - 280х506;Масса, кг, не более - 40;Обозначение - ПЛА140.201.022.000.</t>
  </si>
  <si>
    <t>Сокращение или отмена потребности</t>
  </si>
  <si>
    <t>20102057</t>
  </si>
  <si>
    <t>ДЭ</t>
  </si>
  <si>
    <t>210023503</t>
  </si>
  <si>
    <t>1231-2 Т</t>
  </si>
  <si>
    <t>271222.900.000004</t>
  </si>
  <si>
    <t>Выключатель</t>
  </si>
  <si>
    <t>автоматический, однополюсный, напряжение 230-400 В</t>
  </si>
  <si>
    <t>07.2020</t>
  </si>
  <si>
    <t>Выключатель автоматический.Назначение - для защиты распределительных и групповых цепей, имеющихразличную нагрузку. Рекомендуются к применению в вводно-распределительных устройствах для жилых и общественных зданий и напроизводстве.Технические характеристики:Тип - АВ;Номинальное напряжение, В - 230/400;Количество полюсов - 1Р;Номинальный ток, А - 25;Ток отключения,А - 6000;Крепление - DIN-рейка;Нормативно-технический документ - ГОСТ Р 50345-2010.</t>
  </si>
  <si>
    <t>20102231</t>
  </si>
  <si>
    <t>210023502</t>
  </si>
  <si>
    <t>1249-2 Т</t>
  </si>
  <si>
    <t>271222.900.000015</t>
  </si>
  <si>
    <t>автоматический, трехполюсный, напряжение 400-750 В</t>
  </si>
  <si>
    <t>Выключатель автоматический.Назначение - предназначен для проведения тока в нормальном режиме иотключение тока при коротких замыканиях, перегрузках и недопустимыхснижениях напряжения, а также для не частых (до 6 в сутки) оперативныхвключениях и отключениях электрических цепей и рассчитаны дляэксплуатации в электроустановках с номинальным напряжением до 660Впеременного тока частоты 50 и 60Гц и до 220В постоянного тока.Технические характеристики:Тип - ВА51;Номинальное напряжение, В - 400;Количество полюсов - 3Р;Номинальный ток, А - 250;Крепление - винт;Нормативно-технический документ - ГОСТ Р 50345-2010.</t>
  </si>
  <si>
    <t>20102247</t>
  </si>
  <si>
    <t>210014566</t>
  </si>
  <si>
    <t>1267-2 Т</t>
  </si>
  <si>
    <t>271223.700.000027</t>
  </si>
  <si>
    <t>кнопочный, напряжение менее 150 В</t>
  </si>
  <si>
    <t>Пост управления предназначен для дистанционного управленияэлектроприводами машин и механизмов в стационарных установках, а такжедля эксплуатации во взрывоопасных зонах всех классов.Технические характеристики:КУ – кнопочный пост управленияСерия поста - 9;Количество кнопочных элементов - 3;Номинальный ток, А - 10;Исполнение по взрывозащите - 1ExdIIBT5;Степень защиты - IP54;Климатическое исполнение и категория размещения по ГОСТ 15150 -  У2;Номинальное напряжение переменного тока (50 или 60Гц), В - 380;Номинальное напряжение постоянного тока, В - 220;Диаметр вводимого кабеля, мм - до 16.</t>
  </si>
  <si>
    <t>20101855</t>
  </si>
  <si>
    <t>ДАПИТ-ИТ</t>
  </si>
  <si>
    <t>120008586</t>
  </si>
  <si>
    <t>2794 Т</t>
  </si>
  <si>
    <t>262040.000.000131</t>
  </si>
  <si>
    <t>Блок питания</t>
  </si>
  <si>
    <t>для обеспечения напряжения постоянного тока</t>
  </si>
  <si>
    <t>Блок питания AEG SMi2000HD.Технические характеристики: Входные характеристики:Номинальное напряжение, В, не более - 230;Диапазон напряжения, В - от 90 до 300;Диапазон частоты, Гц - от 45 – 66;Коэффициент мощности, не менее - 0,98;Максимальный входной ток, А, не менее - 12,5;Защита:Напряжение - должно быть автоматическое выключение при выходе напряженияза допустимый диапазон, автоматическое включение при входе напряжения вдопустимый диапазон;Ток - электронное ограничение тока, плавкие вставки;Пусковой ток - не менее &lt;(&gt;&lt;&lt;)&gt;40А при 230В;КПД, %, не менее - 92;Потребление мощности в состоянии покоя:Нагрузка отсоединена, Вт, не менее - 8;Нагрузка подключена, Вт, не более - 15;Гальваническая изоляция - Вход-Выход:, В, не более - 3000;Вход-Корпус (земля), В, не более - 1500;Выход-Корпус (земля), В, - 500;Выходные характеристики:Номинальное напряжение, В, не более - 52,5;Диапазон напряжения, В - от 42-57;Мощность, Вт, не более - 2000 при входном напряжений от 180-300В;Мощность, Вт - 700-2000 (Линейная) при входном напряжений 90-100В;Ток при 48В, А - 41,7;Точность напряжения, %, не более - 1;Псофометрический шум - &lt;(&gt;&lt;&lt;)&gt;2.0 мВ;Защита:Ограничение по мощности при 48-57В, Вт, не более - 2000;Ограничение по току с автоматическим восстановлением (программируется),А - 44 ;По температуре - автоматическое понижение мощности и отключение привыходе за допустимое значение;Управление и мониторинг:Передача параметров контроллеру - по CAN шине;Индикаторы - должен быть зеленый свет означающий =нормально, Vdc &gt; 42V;Часто мигающий зеленый = ошибка инициализации выпрямителя;Редко мигающий зеленый = выпрямитель в режиме резервирования;Зеленый + красный = понижение мощности и/или ограничение тока;Красный = срочная авария, отказ выпрямителя;Габариты ВхШхГ, мм, не более - 43,45х109х335;Вес, кг, не более - 2;Класс защиты - должна быть IP20;Охлаждение - принудительное, автоматическое изменение скорости вращениявентиляторов;Рабочая температура, С - от -25 до +75, автоматическое понижениемощности при превышений +55°С;Температура хранения, С - от -55 до +85;Влажность, % - от 5 - 95 (без конденсата);Уровень шума, не более - &lt;(&gt;&lt;&lt;)&gt;55дБ (при максимальной скорости вращениявентиляторов).</t>
  </si>
  <si>
    <t>20103444</t>
  </si>
  <si>
    <t>141230.100.000013</t>
  </si>
  <si>
    <t>Перчатки</t>
  </si>
  <si>
    <t>для защиты рук, из кислозащитной ткани</t>
  </si>
  <si>
    <t>11-1-2-2</t>
  </si>
  <si>
    <t>ТПХ</t>
  </si>
  <si>
    <t>710000000</t>
  </si>
  <si>
    <t>Г.НУР-СУЛТАН, ЕСИЛЬСКИЙ РАЙОН, УЛ. Д. КУНАЕВА, 8</t>
  </si>
  <si>
    <t>715 Пара</t>
  </si>
  <si>
    <t>Перчатки резиновые противокислотные.Технические характеристики:Стойкость, % к кислотам более 80, щелочам 40, органическим растворителями спиртам;Рабочая поверхность - хлорирована, в виде сот обеспечивает сухой ивлажный захват.Технические характеристики:Материал - латекс;Материал - неопреновая рабочая поверхность (резина), внутренний слойхлопок;Длина не более, мм - 315;Толщина не менее, мм - 0,6;Размеры - не менее  8 не более 9;Категория риска - 3;Форма - анатомическая;Обработка - антибактриальным средством;Форма - анатомическая, рабочая поверхность соты;Нормативно-технический документ - ГОСТ 12.4.252-2013.</t>
  </si>
  <si>
    <t>20101095</t>
  </si>
  <si>
    <t>2791-1 Т</t>
  </si>
  <si>
    <t>205941.990.000005</t>
  </si>
  <si>
    <t>Масло</t>
  </si>
  <si>
    <t>на основе синтетической жидкости</t>
  </si>
  <si>
    <t>08.2020</t>
  </si>
  <si>
    <t>166 Килограмм</t>
  </si>
  <si>
    <t>Масло Frick 12, предназначен для доливки в систему пропаново-холодильныхкомпрессорных установок.Технические характеристики:Кинематическая вязкость при 40 С - 150;Кинематическая вязкость при 100 С - 25;Ииндекс вязкости - 200.</t>
  </si>
  <si>
    <t>20103448</t>
  </si>
  <si>
    <t>ДМ</t>
  </si>
  <si>
    <t>1652-3 Т</t>
  </si>
  <si>
    <t>281411.900.000022</t>
  </si>
  <si>
    <t>Клапан</t>
  </si>
  <si>
    <t>предохранительный, стальной, размер 50-100 мм  </t>
  </si>
  <si>
    <t>Атырауская область, г.Атырау, ст.Тендык, УПТОиКО</t>
  </si>
  <si>
    <t>Клапан предохранительный пружинный рычажной.Назначение - предохраняет оборудование от недопустимого превышениядавления посредством автоматического сброса избыточного количестварабочей среды в атмосферу или отводной трубопровод;Техническая характеристика:Тип - СКППКР;Модификация - 4;Исполнение - Р (ручной подрыв);Диаметр (Ду), мм - 80;Давление (Ру), кгс/см2  - 16;Обозначение типа - 17с6нж;Климатическое исполнение - У1;Условия поставки:- с приложением паспорта;- руководства по эксплуатации;- разрешение на применение от уполномоченного органа РК;Нормативно-технический документ - ГОСТ 31294-2005.</t>
  </si>
  <si>
    <t>20102582</t>
  </si>
  <si>
    <t>221920.300.000023</t>
  </si>
  <si>
    <t>Кольцо уплотнительное</t>
  </si>
  <si>
    <t>резиновое, для замерной установки нефтегазовой смеси</t>
  </si>
  <si>
    <t>"Кольцо уплотняющее резиновое.
Назначение - для доукомплектования, дооснащения, унификации, обеспечения совместимости с имеющимися товарами, а также для дальнейшего технического сопровождения, сервисного обслуживания и ремонта, в том числе планового ремонта основного (установленного) оборудования нефтедобычи.
Технические характеристики:
Номер по каталогу - РР.02.00.017;
Применяемость - запасных частей к Регулятору расхода (РР.02.00.000) АГЗУ (14 скв);
Нормативно-технический документ - ГОСТ 9833-73.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</si>
  <si>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20103489</t>
  </si>
  <si>
    <t>281331.000.000253</t>
  </si>
  <si>
    <t>Крышка корпуса</t>
  </si>
  <si>
    <t>для насоса</t>
  </si>
  <si>
    <t>Крышка нагнетания.Назначение - для комплектации насосов ЦНС-180;Номер по каталогу - 6МС-6-0115.</t>
  </si>
  <si>
    <t>Крышка нагнетания.Назначение - для комплектации насосов ЦНС-300;Номер по каталогу - 8МС-7-0115.</t>
  </si>
  <si>
    <t>Переход</t>
  </si>
  <si>
    <t>Переход концентрический.Назначение - для соединений труб при строительстве трубопроводовразличного назначения;Технические характеристики:Исполнение - концентрический;Обозначение - К1;Диаметр (Д1), мм - 219;Толщина стенки, мм - 10;Диаметр (Д2), мм - 108;Толщина стенки, мм - 6;Материал - сталь ст.20;Нормативно-технический - ГОСТ 17378-2001.</t>
  </si>
  <si>
    <t>20103530</t>
  </si>
  <si>
    <t>259311.500.000052</t>
  </si>
  <si>
    <t>Строп</t>
  </si>
  <si>
    <t>2СЦ-4,0, стальной</t>
  </si>
  <si>
    <t>242040.750.000055</t>
  </si>
  <si>
    <t>Фланец</t>
  </si>
  <si>
    <t>стальной, плоский приварной, диаметр 151-300 мм</t>
  </si>
  <si>
    <t>839 Комплект</t>
  </si>
  <si>
    <t>"Соединение изолирующее фланцевое (ИФС) - это элемент трубопроводной системы, который используется для защиты трубопроводов от электрохимической коррозии.
В большинстве случаев ИФС ставится на переходах трубопроводов с подземного участка на надземный.
Это обусловлено тем, что именно на подземную часть трубопровода воздействуют блуждающие токи, приводящие к электрохимической коррозии.
Данное соединение состоит из двух фланцев, разделенных диэлектрическими прокладками, и диэлектрическими втулками дляэлектроизоляции шпилек.
В ИФС используются плоские фланцы по ГОСТ 12820-80 с исполнениями уплотнительных поверхностей с выступом (Исполнение 2).
В состав изолирующих фланцевых соединений входят:
- фланцы;
- изолирующие кольца (паронитовые прокладки) между фланцами;
- изолирующие втулки (устанавливаются в крепежные отверстия);
- шпильки;
- гайки;
- шайбы.
Изолирующие кольца (паронитовые прокладки) покрывают электроизоляционным бакелитовым лаком для защиты их от влагонасыщения, а также для изготовления электроизолирующих прокладок могут использоваться винипласт или фторопласт.
Технические характеристики:
Вид фланца - плоский;
Материал - сталь;
Покрытие - эпоксидный порошок или лак;
Тип присоединения - под приварку;
Условный проход, мм - Ду 200;
Рабочее давление, МПа - 2,5;
Рабочая среда - сырая нефть, попутно пластовая вода и газобразная среда.
Поставщик предоставляет гарантию на качество на весь объём Товара втечение 12 месяцев от даты ввода в эксплуатацию Товара, но не более 24 месяцев от даты поставки."</t>
  </si>
  <si>
    <t>20103540</t>
  </si>
  <si>
    <t>ДТ</t>
  </si>
  <si>
    <t>435-3 Т</t>
  </si>
  <si>
    <t>221940.300.000001</t>
  </si>
  <si>
    <t>Ремень</t>
  </si>
  <si>
    <t>клиновый, вентиляторный</t>
  </si>
  <si>
    <t>Ремень водяного насоса.Номер по каталогу - 236-1307170-30;Применяемость - КрАЗ 255, ЛАЗ 5252, МАЗ-500А, МАЗ-503А, МАЗ-504А, МАЗ-504В, МАЗ-5335, МАЗ-5429, МАЗ-5549, МоАЗ-40481, МоАЗ-6014, МоАЗ-7505,ЯМЗ-236 М.</t>
  </si>
  <si>
    <t>20102349</t>
  </si>
  <si>
    <t>392-3 Т</t>
  </si>
  <si>
    <t>221114.700.000003</t>
  </si>
  <si>
    <t>Шина</t>
  </si>
  <si>
    <t>для погрузчика, диагональная, диаметр обода 15</t>
  </si>
  <si>
    <t>Шина пневматическая.Технические характеристики:Размер - 28х9-15;Применение - колеса вилочных погрузчиков г/п - 3,00 т;Норма слойности, не менее - 12;Maксимальная  нагрузка, кг, не менее - 145;Комплектация:- шина;- камера;В шине должно быть указан заводской (порядковый) номер;Нормативно-технический документ - ГОСТ 25641-84, ГОСТ 7463-2003.</t>
  </si>
  <si>
    <t>20100623</t>
  </si>
  <si>
    <t>1388-5 Т</t>
  </si>
  <si>
    <t>274015.300.000000</t>
  </si>
  <si>
    <t>Лампа светодиодная</t>
  </si>
  <si>
    <t>тип цоколя E27, мощность 20 Вт</t>
  </si>
  <si>
    <t>Лампа светодиодная.Технические характеристики:Тип лампы – LED (Light-emitting diode – светодиод);Номинальная мощность, Вт - 20;Тип цоколя - Е27;Класс энергопотребления - А.</t>
  </si>
  <si>
    <t>20102293</t>
  </si>
  <si>
    <t>236120.900.000666</t>
  </si>
  <si>
    <t>Стойка</t>
  </si>
  <si>
    <t>железобетонная, марка СВ</t>
  </si>
  <si>
    <t>Стойки железобетонные из сульфатостойкого бетона СВ 164-20 применяют вкачестве опор или подкосов ЛЭП номинальным напряжением до 35 кВт. Такжеданные изделия могут быть использованы для обустройства столбовосвещения. Применяют железобетонные изделия, так как они обладаютвысокой прочностью и долговечностью. С применением стоек из железобетонаСВ 164-20 повышается уровень эксплуатационных характеристик техническогосооружения, при этом обслуживание и ремонт практически не требуются.Технические характеристики:Тип изделия - СВ, стойка вибрированная;Размерный ряд - 164;Длина L, мм - 16 400;Ширина основания b, мм - 390-210;Ширина основания b1, мм - 370;Высота основания h1, мм - 380;Ширина вершины b, мм - 210;Ширина вершины b2, мм - 190;Высота вершины h2, мм - 200;Объем, м3 - 1,51;Масса, т - 3,55;Нагрузка при изгибающем моменте, в тс*м - 20;Марка бетона, не менее - М300 и М400;На 4 метра от нижней части стойка, должна быть защита от коррозиисогласно СНиП РК 2.01-19-2004.Требования к антикоррозийному мероприятию: Один слой грунтовки из лакана основе хлорсульфированного полиэтилена в растворителе - толуоле,ксилоле, сольвенте, стабилизированном эпоксидной смолой. И поверхгрунтовки наносится 2 (два) слоя эмали.</t>
  </si>
  <si>
    <t>20103556</t>
  </si>
  <si>
    <t>172919.900.000009</t>
  </si>
  <si>
    <t>Фильтр</t>
  </si>
  <si>
    <t>обеззоленный, лабораторный, быстрофильтрирующий</t>
  </si>
  <si>
    <t>778 Упаковка</t>
  </si>
  <si>
    <t>20103551</t>
  </si>
  <si>
    <t>ДНТиТ</t>
  </si>
  <si>
    <t>1903-7 Т</t>
  </si>
  <si>
    <t>302040.300.000783</t>
  </si>
  <si>
    <t>Насос отопителя</t>
  </si>
  <si>
    <t>для динамического стабилизатора пути</t>
  </si>
  <si>
    <t>233600000</t>
  </si>
  <si>
    <t>Атырауская область, Жылыойский р/н. НГДУ "Жылыоймунайгаз"</t>
  </si>
  <si>
    <t>Техническая спецификация на опытно-промышленные испытания кавитационноготеплогенератора:Цель - опытно-промышленное испытание работы установки тепловогогидродинамического насоса (далее по тексту – Насос) дляцентрализованного отопления административных зданий.Назначение насоса - для получения тепла, образующегося иначе, чем впроцессе сгорания топлива. Преобразует механическую энергию вращениядвигателя в тепловую энергию рабочей жидкости.Сокращение - новая техника и технология (далее по тексту НТиТ) -внедряемая (испытуемая) совокупность техники, технологии (способыработы, режим, последовательность действий), методов, материалов,инструментов, а также применение научного знания для решенияпрактических задач и достижения желаемого результата (критерияуспешности ОПИ).«Сторона 1» - Заказчик;«Сторона 2» - Исполнитель, подрядчик, поставщик.Технические характеристики:Жидкий теплоноситель (вода) в трубопроводе системы теплоснабженияпрокачивается циркуляционным насосом поступательно с линейнымискоростями V1 = V4 = 1 м/мин. Попадая внутрь корпуса теплогенераторатеплоноситель под воздействием разных сил начинает двигаться по сложнойтраектории. На входе во внутреннюю полость теплогенератора скачкообразноизменяется поступательная линейная скорость потока, снижаясь до V2 =0,14 м/мин, через теплогенератор вода прокачивается за 3,5 минуты.Одновременно поток вовлекается дисками во вращательное движение счастотой вращения 3000 об/мин. Линейная скорость вращающегося потокаизменяется от V3 = 565 м/мин у вала, до V3 = 3485 м/мин у корпусатеплогенератра. Под действием центробежных сил вода перемещается отцентра к периферии теплогенератора. В центре возникает разряжение, а укорпуса избыточное давление. Кроме этого диски имеют отверстия испециальный профиль поверхности, которые вызывают турбулентность впотоке воды. Создаются условия для возникновения гидравлическойкавитации. В теплогенераторе пузырьки возникают в зоне разряжения иотбрасываются центробежными силами на периферию, где схлопываются.Гидродинамическая кавитация характеризуется тем, что вся масса жидкостиучаствует в процессах образования (развития и схлопывания) кавитационныхполостей. Создаются условия генерирования кавитационных пузырьков,близких по величине диаметра. Газы и пары внутри пузырька сжимаются,интенсивно выделяя тепло, за счет которого повышается температуражидкости в непосредственной близости от пузырька, и, таким образом,создается горячая микрообласть. Газ, содержащийся в пузырьке, достигаеттемпературы около 5500C, тогда как жидкость в непосредственной близостиот пузырька - 2100C. Давление, достигаемое при схлопывании пузырька,труднее определить экспериментально, чем температуру, между этими двумявеличинами существует корреляция. Таким образом, для максимальногодавления можно получить оценку 500 атм.Теплогенератор и электродвигатель смонтированы на единой раме. Вращающиймомент от электродвигателя передается на теплогенератор черезсоединительную муфту.Теплогенератор имеет цилиндрический корпус, две крышки с устройствамиуплотнения и подшипниковыми узлами. Внутри корпуса размещен вал с жесткопосаженными на него дисками специальной формы (в зависимости отмощности, от 1 до 4 дисков). На крышках имеются патрубки (входной иливыходной) для присоединения к системе теплоснабжения.Применяется стандартный, двухполюсный асинхронный электродвигатель,об/мин - 3000, напряжением питания, В - 380.Насос:Насос должен обеспечить теплоснабжением 3 (три) административных зданияплощадью, при высоте потолков, м - 3,5:1) Здание 1, м – 48х12;2) Здание 2, м – 37х15;3) Здание 3, м – 71х15;Насос должен иметь резервный Насос аналогичной мощности, кВт, не менее -90;Комплектация Насоса:Насос поставляется в мобильном блочно-модульном здании (с освещением,оконными и дверными проемами, теплоизолирован, цветовая гамма «синий,белый», силовой кабель, м, не менее - 50). Блочный-модуль подлежитсогласованию со «Стороной 1» в части расположения окон, двери и обвязки.Таль грузоподъемностью, тн - 1. Датчики пожарной безопасности и плафоныпожаротушения.Тепловой гидродинамический насос состоит из следующих основных частей:1) Теплогенератора;2) Электродвигателя;3) Соединительной муфты;4) Рамы;5) Приборы управления (контроллера). Устройство плавного пуска сфункцией энергосбережения и коррекции коэффициента мощности(контроллеры-оптимизаторы);6) Навесные и вспомогательные оборудования необходимые для надежнойэксплуатации Насоса (включая, но не ограничиваясь: циркуляционные насосы2 ед, расширительный бак, установка подготовки воды, теплообменник,расходные материалы и прочее);Перечень документов при поставке Насоса:- Технический паспорт Насоса (электродвигателя, станции управления и т.дс оригиналами паспортов всех узлов, комплектующих, с оригинальнымипечатями ОТК заводов-изготовителей) - 2 кмп;- Руководство по эксплуатации всех комплектующих, входящих в составНасоса и инструкция по монтажу узлов - 2 кмп;- Декларация евразийского экономического союза о соответствии тепловогогидродинамического насоса, тип «ТС1» требованиям ТР ТС 010/2011 «Обезопасности машин и оборудования», ТР ТС 004/2011 «О безопасностинизковольтного оборудования», ТР ТС 020/2011 «Электромагнитнаясовместимость технических средств» с протоколом испытаний испытательнойлаборатории - 1 ед;- ЗИП (Запасные инструменты принадлежности) (необходимый на срокэксплуатации не менее 12 месяцев) - 2 регламентных комплекта для двухНасосов.Выбор объекта ОПИ:- Объектом ОПИ является административные здания месторождения «Кисимбай»НГДУ «Жылыоймунайгаз». «Сторона 2» должна провести ОПИ на объектах ОПИ.Необходимые  для подбора Насоса данные по объекту ОПИ должны бытьзаполнены «Стороной 1» и переданы «Стороне 2»;- Блочно-модульное здание необходимо установить с согласованием «Стороны2»;Срок ОПИ:- Продолжительность ОПИ 90 дней со дня начала ОПИ, указанной всоответствующем акте с указанием параметров работы оборудования изамерных данных;- Дата начала ОПИ считается дата составления акта начала ОПИ;- ОПИ проводится в отопительный период;Критерии эффективности ОПИ:ОПИ считается успешным:- При безотказной работе Насоса на срок проведения ОПИ (регламентируемыеостановки не учитываются);- При обеспечении теплоснабжением всех подключенных объектов ссоблюдением температурного режима согласно регламента (регламентсоставляется «Стороной 2» с согласованием «Стороны 1»);- При выводе Насоса на режим (в случае если фактическое тепловоепотребление оказывается ниже производительности насосной установкикритерий считать достигнутым);До проведения ОПИ:- «Сторона 2» до начала работ должна составить Программу ОПИ и планработ с согласованием «Стороной 1» по форме и содержанию «Стороны 1»;- «Сторона 1» согласовывает Программу ОПИ с ТОО «КМГ Инжиниринг»;- «Сторона 1» должна издать приказ о назначении ответственных лиц запроведение и контроль за ОПИ, со своей стороны;- «Сторона 2» должна издать приказ о назначении ответственных лиц запроведение ОПИ со своей стороны и предоставить копию приказа «Стороне1»;- «Сторона 2» должна получить доступ для своих работ</t>
  </si>
  <si>
    <t>11, 21, 22</t>
  </si>
  <si>
    <t>20101689</t>
  </si>
  <si>
    <t>ДСПиУИО</t>
  </si>
  <si>
    <t>2510-4 Т</t>
  </si>
  <si>
    <t>310312.700.000000</t>
  </si>
  <si>
    <t>Матрас</t>
  </si>
  <si>
    <t>спальный, пружинный</t>
  </si>
  <si>
    <t>Матрац ортопедический.Технические характеристики:Наполнитель - пенополиуретан;Вид матраца - пружинный, двухсторонней мягкости, обтянут специальнойплотной тканью, со съемным чехлом;Высота матраца см, не менее - 20;Размер, см - 80х190;Состав:- пружинный блок, см - 14;- спанбонд;- ватин х.б;- поролон.</t>
  </si>
  <si>
    <t>20103049</t>
  </si>
  <si>
    <t>2724-2 Т</t>
  </si>
  <si>
    <t>222929.900.000093</t>
  </si>
  <si>
    <t>Пломба контрольная</t>
  </si>
  <si>
    <t>индикаторная</t>
  </si>
  <si>
    <t>Пломба контрольная.Назначение - для опечатывания автомашин, цистерн, складских помещений идругих объектов с увеличенным расстоянием между опечатываемымиотверстиями;Технические характеристики:Вид пломбы - контрольная;Материал - полипропилен;Длина пломбы, мм, не менее - 300;Маркировка пломбы - семизначный цифровой код;Увеличенный диаметр гибкого элемента, мм, не менее - 2.</t>
  </si>
  <si>
    <t>20103361</t>
  </si>
  <si>
    <t>2639-6 Т</t>
  </si>
  <si>
    <t>291051.000.000001</t>
  </si>
  <si>
    <t>Автомобиль</t>
  </si>
  <si>
    <t>специализированный, автокран, грузоподъемность не менее 8 т, но не более 40 т</t>
  </si>
  <si>
    <t>Автомобильный кран грузоподъемностью 25 тонн на шасси автомобиляповышенной проходимости- предназначен для погрузки и разгрузки грузов,строительные работы, монтажные работы и работы, связанные сэнергетическим строительством.Основные технические характеристики крана:Подъемные характеристики:Максимальная грузоподъемность, т, не менее - 25;Грузовой момент, тм, не менее - 80;Длина стрелы, м, не менее - 21,6;Скорость передвижения, км/ч, не менее - 60,0;Опорный контур, м, не менее - 5,70 х 6,00;Габаритные размеры в транспортном положении, мм, не более - 11 200 х 2550 х 3 800;Зона работы, гр.- 360;Распределение нагрузки на дорогу:Через шины передних колес, т.с, не более - 6;Через шины колес тележки, т.с не более - 15,6;Телескопическая стрела - 3-х секционная длиной, м, не менее - 21,6обеспечивает оптимальные грузовысотные характеристики;Привод механизмов крана гидравлический от насоса, приводимого в действиедвигателем шасси.Гидропривод обеспечивает легкость и простоту управления краном,плавность работы механизмов, широкий диапазон скоростей, получениенизких посадочных скоростей и совмещение нескольких крановых операций.Приборы безопасности для стреловых кранов-обеспечивает защиту крана отперегрузки и опрокидывания при подъеме груза, от повреждения крана приработе в стесненных условиях (координатная защита), от столкновениямеханизмов крана с проводами линии электропередач (защита от опасногонапряжения), а также регистрацию линейных и нагрузочных параметровкрана. (Ограничитель грузоподъемности. Ограничитель грузового момента.Ограничение движений крана. Измерение и отображение линейных инагрузочных параметров крана. Координатная защита. Регистраторпараметров. Контроль параметров шасси и крановой установки. Управлениеэлектрооборудованием крановой установки и шасси).Технические характеристики:Двигатель - дизельный, с турбонаддувом мощностью, л.с., не менее - 300;Колёсная формула 6 х 6 с односкатной ошиновкой;Кондиционер в кабине водителя;Средства безопасности:Медицинская аптечка, шт - 1;Знак аварийной остановки, шт - 1;Упор противооткатный, шт - 2;Домкрат гидравлический грузоподъемностью, т - 10 и комплектинструментов;Дополнительное оснащение и доработка:Логотип «АҚ «Ембімұнайгаз»».Наличие GSM/GPS-терминала (не ниже версии 7.0, имеющий возможностьиспользовать функцию «EasyLogic») системы мониторинга транспорта свозможностью фиксации координат транспорта и передачи их посредствомGSM-сети на IP-адрес (217.196.24.82) сервера gps-мониторинга АО «ЭМГ».Поставляемые GPS терминалы должны соответствовать следующимхарактеристикам:Пластиковый корпус;ГЛОНАСС/GPS антенна внутренняя;GSM/GPRS антенна внутренняя;ГЛОНАСС/GPS приемник чувствительность, дБм, не менее -165, холодныйстарт, с - 25, горячий старт, с - 1;Точность определения координат, м, не хуже - 5;GSM модем: GSM 850/900/1800/1900, GPRS класс 12;Размер внутренней памяти, не менее - 16 (Мб);Максимальное количество точек во внутренней памяти 450000;Размер внешней памяти до 32 Гб, при использовании micro SD-карты до 2500 000 точек на каждый Гб;Тип SIM-карт Nano SIM, шт - 2;Акселерометр встроенный;Интерфейс связи с ПК - USB 2.0;Тип элементов питания: Li-Ion аккумулятор, мАч - 600;Аналогово-дискретные и частотно-импульсные входы, шт, не менее - 6,диапазон напряжений, В - 0-33, максимальная измеряемая частота, кГц - 4;Транзисторные выходы (выход 0/1), шт, не менее - 4, максимальноенапряжение,  В - 30, ток, мА, не более - 80;CAN: J1939, FMS, J1979, OBD II, 29-и и 11-и битные идентификаторы,возможность подключения и настройки Датчиков Расхода Топлива;Количество цифровых входов RS232 не менее - 2;Количество цифровых входов RS485 не менее - 1;Цифровой вход 1-Wire не менее - 1;Иметь возможность подключения микрофона;Иметь возможность подключения динамика;Отправка данных мониторинга на 2 сервера;Расширение функциональных возможностей - возможность создания алгоритмов(«EasyLogic»);Пылевлагозащита не менее IP54;Рабочий диапазон температур - от -40 до +85 °C;Рабочее напряжение питания, В - 9-39, защита от любых импульсных бросковв бортовой сети автомобиля;Предельно допустимое напряжение на входе питания, В - от -900 до +200;Диапазон измеряемых напряжений ДАВ, В - 0-33;Максимальное напряжение, подключаемое к выходу терминала, В - 30;Номер порта зависит от типа GSM/GPS-терминала и требует уточнения приего настройке;ДРТ (датчик расхода топлива) - передача данных посредством GPS систем;БСМ (бортовая система мониторинга) - фиксирование нарушении скоростногорежима, резкого торможения и ускорения, ремня безопасности, включениеближнего света фар, звукового оповещения о нарушении и ключаидентификации водителя.Иные требования:Перед поставкой автокрана заказчику поставщик обязан:- провести частичное и полное техническое освидетельствование с участиемпредставителей заказчика и специалиста департамента Комитетаиндустриального развития и промышленной безопасности МИР РК. Датаосвидетельствования и его результаты записываются в паспорте автокрана.- провести предпродажную подготовку и техническое обслуживание вначальный период эксплуатации (ТО-2500).Показание (километр) одометра шасси при поставке подъемника не должнопревышать расстояние от завода изготовителя шасси, монтажа верхнегооборудования до пункта назначения заказчика.При передаче автокрана Заказчику Поставщик обязан обеспечить присутствиесертифицированного специалиста для наглядной демонстрации работы техникии особенностей ее эксплуатации.Автомобиль должен соответствовать требованиям ТР ТС 018/2011.В соответствии с приказом МИР РК от 31.03.2015 года №389, показательэнергоэфективности (ЭЭ) должен соответствовать значению ЭЭ=55%.Перечень документов при поставке:- паспорт крана, руководство по эксплуатации, сертификаты, акт опроведении полного технического освидетельствование изготовителем илиэкспертной организацией;- паспорта, сертификаты и руководство по эксплуатации на покупныекомплектующие изделий и сервисная книжка с отметкой о прохождениипредпродажной подготовки, и набор документов автомобиля для регистрациив Государственной корпорации и регистрационно-экзаменационныхподразделениях органов внутренних дел РК, согласно Приложение 1 кприказу МВД Республики Казахстан от 2 декабря 2014 года № 862;- разрешение на применение технических устройств на опасныхпроизводственных объектах;- соответствующие документы о соответствия транспортного средства ТР ТС018/2011 и к энергоэффективности транспорта. Все документы нагосударственном или русском языке;Документы, составленные на ином языке, кроме государственного илирусского языка, переводятся на государственный или русский языки идолжны иметь удостоверяющие подписи нотариуса о верности перевода либодругого лица, имеющего право совершать такие действия.Утилизационный сбор оплачивается производителем (импортером).</t>
  </si>
  <si>
    <t>11, 16, 17, 18</t>
  </si>
  <si>
    <t>20103251</t>
  </si>
  <si>
    <t>нет в Сапе</t>
  </si>
  <si>
    <t>2278-1 Т</t>
  </si>
  <si>
    <t>271240.900.000018</t>
  </si>
  <si>
    <t>для котрольно-измерительного прибора</t>
  </si>
  <si>
    <t>Блок BPH2 (378-02).Предназначен для эксплуатации в составе СУ АК-06 с напряжением питания380 В.Положение при эксплуатации – вертикальное;Конструкция должна быть восстанавливаемой и ремонтопригодной.Подключение внешних цепей должно обеспечиваться с помощью разъёмныхсоединений. Разъемы и контакты блока должны быть расположены такимобразом, чтобы обеспечить удобные и безопасные условия для доступа к ними их обслуживания.По стойкости воздействия механических внешних факторов, группамеханического исполнения М6 по ГОСТ 17516.1 (синусоидальная вибрация:диапазон частот 0,5-100 Гц, амплитуда ускорения 1g, удары и падения недопускаются). Устойчивость к деформации на изгиб и деформации наскручивание при производстве блока в соответствии с ГОСТ 23752-79.Должна быть обеспечена устойчивость к различного рода механическимвоздействия при транспортировании, эксплуатации и сервисномобслуживании. Запасные части для СУ ТРИОЛ АК06 насосов МФНУ и ГНК.Технические характеристикиШирина, мм, не более – 205;Высота, мм, не более – 115;Глубина, мм, не более – 60;Работу при питании от входного сетевого напряжения ~ 380 В +40% /- 40%;Работу при питании от звена постоянного тока - 540 В +40%/ -40%;Потребляемая мощность, Вт, не более - 250;Требования к функциональности изделия - (24 +/- 1,2) В; 1,2 А;Действующие значение переменного напряжения (~12 +/- 0,6) В;Форма – меандр;Частота, кГц - (45 +/- 5);0,15 А (действующее значение); (15 +/- 0,75) В; 2 А;Уровень пульсаций при максимальной нагрузке на выходах, не более - 300мв (размах);Устойчивость к короткому замыкания по выходам +/-15 В +/-5%, +24 В +/-3%;И восстановления работоспособности после снятия КЗ;Гальваническую развязку между выходными цепями: испытательное переменноенапряжение 500 В 50 Гц в течение одной минуты.Гальваническую развязку цепей, связанных со звеном постоянного тока(Ud), переменным напряжением 380 В и выходными цепями: испытательноепеременное напряжение 2500 В 50 Гц в течение одной минуты.Гальванически изолированный канал измерения постоянного напряжения от 0до 780 В. 0 В на выходе блока соответствуют 0 В в звене Ud, 10 В навыходе блока соответствуют 780±30 В в звене Ud.Маркировка блока должна соответствовать требованиям ГОСТ 30668-2000,быть нестираемой, легко читаемой и сохраняться в течение всего срокаэксплуатации и хранения. Цвет маркировки должен гармонировать с цветомизделия и быть контрастным по отношению к фону.</t>
  </si>
  <si>
    <t>20102710</t>
  </si>
  <si>
    <t>271150.700.000003</t>
  </si>
  <si>
    <t>напряжение 12-48 В</t>
  </si>
  <si>
    <t>Промышленный блок питания одноканальный ОВЕН БП60Б-Д4-24 на DIN-рейку.Технические характеристики:Мощность P, Вт - 60;Номинальное выходное напряжение Uвых, В - 24;Входное напряжение 90-264 В АС/110-370 В DC;Максимальный выходной ток Imax, А - 2,5.Основные функции:Преобразование переменного (постоянного) напряжения в постоянноестабилизированное напряжение.Стабильная работа в широком диапазоне входных напряжений без сниженияхарактеристик выходного напряжения.Уверенный запуск нагрузки с большими входными емкостями (панелиоператора, модемы и т.п.).Защита от перенапряжения и импульсных помех на входе.Защита от перегрузки, короткого замыкания и перегрева.Регулировка выходного напряжения с помощью внутреннего подстроечногорезистора в диапазоне ±8 % от номинального выходного напряжения ссохранением мощности.Индикация о наличии напряжения на выходе.Технические характеристики:Входное напряжение переменного тока, В - 90-264;Входное напряжение постоянного тока, В - 110-370;Частота входного переменного напряжения, Гц - 47-63;Коррекция выходного напряжения, В - 22-26;Нестабильность выходного напряжения при изменении напряжения питания - ±0,2 %;Нестабильность выходного напряжения при изменении тока нагрузки - от 0,1Imax до Imax ±0,25 %;Электрическая прочность изоляции вход – выход (действующее значение), кВ- 3;Электрическая прочность изоляции вход – корпус (действующее значение),кВ - 1,5;Коэффициент полезного действия, %, не менее - 85;Степень защиты корпуса (со стороны передней панели) - IP20;Комплектность:Прибор - 1;Фиксатор - 1;Паспорт и гарантийный талон - 1;Руководство по эксплуатации - 1.Используется для дооснащения и доукомплектования ЩЧУ на м/р Уаз.</t>
  </si>
  <si>
    <t>273214.000.000022</t>
  </si>
  <si>
    <t>Кабель</t>
  </si>
  <si>
    <t>марка ПВП/N2XS(F)2Y, напряжение более 1 000 В</t>
  </si>
  <si>
    <t>008 Километр (тысяча метров)</t>
  </si>
  <si>
    <t>Кабель ПВП с медными жилами, силовой гибкий экранированный.Силовые гибкие с медными многопроволочными жилами с резиновой изоляциейв резиновой оболочке. Конструкция: Токопроводящая жила скрученная измедных или медных луженых проволок; Обмотка из полиэтилентерефталатнойпленки; Изоляция из резины на основе натурального и бутадиеновогокаучуков; Оболочка из резины на основе изопренового и бутадиеновогокаучуков. Назначение: Силовой гибкий кабель предназначен дляприсоединения передвижных механизмов к электрическим сетям наноминальное переменное напряжение 660 В частотой до 400 Гц. Предназначендля эксплуатации на суше, реках и озерах в макроклиматических районах сумеренным климатом, на открытом воздухе и в помещениях.Технические характеристики:Число жил - 3;Номинальное сечение жил, мм2 - 50;Номинальное напряжение, кВ - 1.</t>
  </si>
  <si>
    <t>20103135</t>
  </si>
  <si>
    <t>271223.700.000018</t>
  </si>
  <si>
    <t>Контактор</t>
  </si>
  <si>
    <t>вакуумный</t>
  </si>
  <si>
    <t>Контакторы вакуумные КВ2-160-3-Д В3 предназначены для использования впускателях, станциях управления для коммутации токов включения иотключения асинхронных электродвигателей с короткозамкнутым ротором идругих приемников электроэнергии в системах дистанционного управленияэлектроприводами.Технические характеристики:КВ - контактор вакуумный;2 - порядковый номер разработки;160 - номинальный ток: 160 А;3 - число главных контактов: 3-3з;Д - типоисполнение, с двух обмоточной катушкой;В3 - категория размещения;Номинальное напряжение переменного тока частоты 50/60 Гц, В - до 1140;Номинальный ток главной цепи, А - 160;Время включения / отключения, с, не более - 0,1 / 0,1;Коммутационная износостойкость при частоте 600 ВО в час, ВО, не менее:- в режиме АС-3 при ПВ 40% и Iн 1 500 000;- в режиме АС-4 при ПВ 15% и 0,3 Iн 300 000;Механическая износостойкость, ВО, не менее - 3 000 000;Номинальное напряжение цепи управления, В:- постоянного тока - 220;- переменного тока частоты 50/60 Гц - 220;Потребляемая мощность цепи управления, Вт / ВА, не более:- при включении -660 / 660;- при удержании -30 / 60;Номинальное напряжение вспомогательных контактов, В:- постоянного тока - от 24 до 220;- переменного тока - от 110 до 660;Номинальный тепловой ток вспомогательных контактов, А -10;Степень защиты - IP00;Режим работы - продолжительный, прерывисто-продолжительный, повторно-кратковременный, кратковременный;Климатическое исполнение - В3;Температура окружающего воздуха - от минус 60 °С до плюс 60 °С.Используется для дооснащения и доукомплектования ЩЧУ на м/р Уаз.</t>
  </si>
  <si>
    <t>20103569</t>
  </si>
  <si>
    <t>271210.900.000037</t>
  </si>
  <si>
    <t>Предохранитель переменного тока</t>
  </si>
  <si>
    <t>для трансформаторов напряжения, с мелкозернистым кварцевым наполнителем</t>
  </si>
  <si>
    <t>Предохранитель высоковольтный XRNP6 1A 40.5kV.Высоковольтный токоограничивающий предохранитель типа XRNP прост виспользовании и легко устанавливается в ячейку. Плавкая вставкапредохранителя изготовлена из высокопрочной металлической проволоки иметаллической проволоки низкого сопротивления. Она герметично запечатанав трубку предохранителя, заполненной химически обработанным чистымкварцевым песком. Трубка предохранителя может быть изготовлена изтермостойкой керамики или эпоксидного стекла. В случае неисправности вцепи плавкая вставка предохранителя плавится, вызывая дуговой разряд,кварцевый песок гасит дуговой разряд незамедлительно, сообщая оплавлении или автоматически отключая цепь.Высоковольтный токоограничивающий предохранитель типа XRNP для защитыцепей трансформатора, разработанных для частоты 50 Гц, номинальногонапряжения 35/40,5 кВ и номинальной силы тока 1 А, от перегрузки изамыкания. Это устройство соответствует стандартам IEC282-1.Технические характеристики:Диаметр предохранителя, мм - 40;Длина предохранителя, мм - 440.Используется для дооснащения и доукомплектования КРУН.</t>
  </si>
  <si>
    <t>20103570</t>
  </si>
  <si>
    <t>СБ</t>
  </si>
  <si>
    <t>2379-3 Т</t>
  </si>
  <si>
    <t>212024.600.000006</t>
  </si>
  <si>
    <t>Сумка</t>
  </si>
  <si>
    <t>медицинская, для оказания первой медицинской</t>
  </si>
  <si>
    <t>Сумка санитарная сандружинника.Назначение - для оказания первой помощи в полевых условиях на цели ГО иЧС, для рядового состава сан.звена;Технические характеристики:Материал - водоотталкивающий типа "брезент";Комплектация:- лекарственные средства;- медицинские изделия.</t>
  </si>
  <si>
    <t>20103120</t>
  </si>
  <si>
    <t>2416-3 Т</t>
  </si>
  <si>
    <t>265141.000.000014</t>
  </si>
  <si>
    <t>Дозиметр</t>
  </si>
  <si>
    <t>прямопоказывающий</t>
  </si>
  <si>
    <t>Дозиметр ДП-24.Назначение - для измерения индивидуальных экспозиционных доз гамма-излучения.Технические характеристики:Температура, ° С - от минус 40 до плюс 50;Диапазон измерения, Р - от 0 до 50;Мощности экспозиционной дозы, Р/ч-Р/год - от 0,5 до 200;Диапазон энергий - от 0,1 МэВ до 2МеВ при отсутствии бета-излучения сэнергией выше, МэВ - 0,6.</t>
  </si>
  <si>
    <t>20103122</t>
  </si>
  <si>
    <t>2417-2 Т</t>
  </si>
  <si>
    <t>265153.900.000029</t>
  </si>
  <si>
    <t>Прибор войсковой</t>
  </si>
  <si>
    <t>для химической разведки</t>
  </si>
  <si>
    <t>Войсковой прибор химической разведки медицинских служб (ВПХР).Назначение - для обнаружения в воде: зарина, зомана, V-газов, сернистогои азотистого ипритов, хлорциана, синильной кислоты и ее солей,содержащих мышьяк ОВ, алкалоидов и солей тяжелых металлов; в фураже -зарина, зомана , V-газов, сернистого и азотистого иприта, люизита,синильной кислоты, хлорциана, фосгена и дифосгена; в воздухе и на разныхпредметах - зарина, зомана, V-газов, иприта, сернистого и азотистоголюизита, синильной кислоты, хлорциана, мышьяковистого водорода, фосгенаи дифосгена.Можно также провести отбор проб воды, продуктов, почвы и другихматериалов для их обследования в химической лаборатории. Оснащениеприбора дает возможность выполнять основные задачи медицинскойэкспертизы воды и продовольствия. Прибор находится в медицинском пунктечасти. Без обновления можно провести 80-90 анализов, из них 30-40 впробах воды и 40-50 в сыпучих продуктах или в воздухе или на предметах.</t>
  </si>
  <si>
    <t>20103123</t>
  </si>
  <si>
    <t>12-3-1</t>
  </si>
  <si>
    <t xml:space="preserve">Атырауская область, Жылыойский район </t>
  </si>
  <si>
    <t xml:space="preserve">Ембімұнайэнерго басқармасының   нысандарына техникалық бақылау  қызметін көрсету </t>
  </si>
  <si>
    <t xml:space="preserve">Услуги по техническому надзору объекта Строительство защитной дамбы на Северозападном крыле м/р С.Нуржанова </t>
  </si>
  <si>
    <t>020240000555</t>
  </si>
  <si>
    <t>ДГРМ</t>
  </si>
  <si>
    <t>712019.000.000009</t>
  </si>
  <si>
    <t>Услуги по диагностированию/экспертизе/анализу/испытаниям/тестированию/осмотру</t>
  </si>
  <si>
    <t>Батыс Новобогат, Оңтүстік-Шығыс Новобогат (карнизүсті) кен орындарын игеру және Қошқар кен орнын игеру жобасының талдауына тәуелсіз сараптама жүргізу жөніндегі Оператор қызметін көрсету  </t>
  </si>
  <si>
    <t xml:space="preserve">Оказании услуг оператора по проведению независимой экспертизы анализа разразботки м-ний Новобогатинское Западное, Юго-Восточный Новобогат (надкарнизный) и проекта разработки м-ния Кошкар
</t>
  </si>
  <si>
    <t>Оптимизация плана КС-2020</t>
  </si>
  <si>
    <t>242040.100.000023</t>
  </si>
  <si>
    <t>эксцентрический, диаметр до 50 мм, исполнение 1</t>
  </si>
  <si>
    <t>Услуги по приобретению лицензии для удаленного подключения Cisco AnyConnect Apex License.</t>
  </si>
  <si>
    <t>11, 34,35</t>
  </si>
  <si>
    <t xml:space="preserve">Услуги профессиональной фото/видеосъемки официальных мероприятий, значимых событий, визитов руководства,  Обращения Первого руководителя к производственному персоналу, роликов по технике безопасности.и т.д. для визуального оформления публикаций в СМИ и социальных сетях,  подготовки годового отчета компании. </t>
  </si>
  <si>
    <t xml:space="preserve">Компанияның Жылдық есебі, БАҚ пен әлеуметтік желілердегі жарияланымдарды визуалды безендіру үшін ресми іс-шаралардын, маңызды оқиғаларын, басшылық сапарларын, Бірінші басшының өндірістік қызметкерлерге үндеуін, қауіпсіздік туралы бейнероликтерді кәсіби фото/видео түсіру қызметі. </t>
  </si>
  <si>
    <t>210000679</t>
  </si>
  <si>
    <t>7, 8, 11, 21, 22</t>
  </si>
  <si>
    <t>782015.000.000000</t>
  </si>
  <si>
    <t>Услуги гостиниц и аналогичных мест для временного проживания</t>
  </si>
  <si>
    <t>г.Атырау, ул. Валиханова,1</t>
  </si>
  <si>
    <t>50</t>
  </si>
  <si>
    <t>«Ембімұнайгаз» АҚ – ның (15  дейін) қызметкерлерін коронавирус инфекциясына лабораториялық тексеріс қортындысын алғанға дейін Атырау қаласында тұруын қамтамасыз ету қызметі</t>
  </si>
  <si>
    <t>Услуги по обеспечению проживания работников АО "Эмбамунайгаз"  в г.Атырау до получения результатов лабораторного обследования на коронавирусную инфекцию (до 15 мест)</t>
  </si>
  <si>
    <t>«Ембімұнайгаз» АҚ – ның (13  дейін) қызметкерлерін коронавирус инфекциясына лабораториялық тексеріс қортындысын алғанға дейін Атырау қаласында тұруын қамтамасыз ету қызметі</t>
  </si>
  <si>
    <t>Услуги по обеспечению проживания работников АО "Эмбамунайгаз"  в г.Атырау до получения результатов лабораторного обследования на коронавирусную инфекцию (до 13 мест)</t>
  </si>
  <si>
    <t>812913.000.000000</t>
  </si>
  <si>
    <t>Услуги санитарные (дезинфекция, дезинсекция, дератизация и аналогичные)</t>
  </si>
  <si>
    <t>Орталық кеңсенің ауа салқындату және желдету жүесін дезинфекциялау қызметі</t>
  </si>
  <si>
    <t>Услуги по дезинфекции приточно-вытяжной вентиляции, вентиляционных систем и систем кондиционирования воздуха центрального офиса</t>
  </si>
  <si>
    <t>в связи блокировки в системе ИСЭЗ</t>
  </si>
  <si>
    <t>7,8,11,21,22,26,28,29</t>
  </si>
  <si>
    <t>Маска</t>
  </si>
  <si>
    <t>Маска защитная многоразовая трехслойная на резинке.Технические характеристики:Размер, см - 17,5х9,5, в готовом виде;По центру маски закладывается 3 защипы- складки;Маски многоразового использования из 100% х/б ткани (бязь и марля);Каждодневная стирка и горячая обработка утюгом;Наружный слой - бязь 100% хб., внутренний 2 слоя - марли;Плотность, г/м2:- бязь - 125;- марля - 36.Поставщик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</si>
  <si>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20103431</t>
  </si>
  <si>
    <t>Средство дезинфицирующее, таблетки</t>
  </si>
  <si>
    <t>201321.110.000003</t>
  </si>
  <si>
    <t>Хлор</t>
  </si>
  <si>
    <t>таблетка</t>
  </si>
  <si>
    <t>Средство дезинфицирующее (быстрорастворимые таблетки).Назначение:- для профилактической дезинфекции на коммунальных объектах (гостиницы,общежития, парикмахерские, общественные туалеты), в учрежденияхкультуры, отдыха, спорта (спортивные и культурно-оздоровительныекомплексы, бассейны, кинотеатры, офисы и др.), на предприятияхобщественного питания и торговли;- для дезинфекции питьевой воды, воды плавательных бассейнов; дляпроведения генеральных уборок в медицинских организациях; для дезинфекции поверхностей в помещениях, санитарно-технического оборудования,белья, посуды, предметов ухода за больными, игрушек,уборочного инвентаря, резиновых ковриков, биологических выделений.Технические характеристики:Антимикробные свойства:Обладает антимикробной активностью в отношении грамотрицательных играмположительных бактерий, включая микобактерии туберкулеза и возбудителей внутрибольничных инфекций, вирусов (в том числе вирусыэнтеральных и парентеральных гепатитов, ВИЧ, полиомиелита,аденовируса, вирусов «атипичной пневмонии» (SARS), гриппа человека и«птичьего гриппа» H5N1, герпеса и др.), грибов рода Кандида и Дерматофитов.Состав:- натриевая соль дихлоризоциануровой кислоты - 80,5% и кислота;Масса 1 упаковки, кг - 1;При растворении одной таблетки выделяется 1,50 г активного хлора.Поставщик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</si>
  <si>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20103573</t>
  </si>
  <si>
    <t>Средство антисептическое 50мл</t>
  </si>
  <si>
    <t>202014.900.000016</t>
  </si>
  <si>
    <t>Средство дезинфицирующее</t>
  </si>
  <si>
    <t>на спиртовой основе</t>
  </si>
  <si>
    <t>Средство антисептическое 50мл.Назначение - для гигиенической обработки рук, подходит для частогоприменения, не требует смывания, оставляет свежий аромат алоэ вера;Технические характеристики:Состав:Спирт пропиловый;Вода очищенная;Глицерин;Витамин Е;Парфюмерная композиция;Функциональные добавки;Поставщик предоставляет гарантию на качество на весь объём Товаровтечение 12 месяцев от даты ввода в эксплуатацию Товара, но не более 24месяцев от даты поставки.</t>
  </si>
  <si>
    <t>20103572</t>
  </si>
  <si>
    <t>Средство антисептическое 5л</t>
  </si>
  <si>
    <t>20103574</t>
  </si>
  <si>
    <t>Средство дезинфицирующее для тоннеля</t>
  </si>
  <si>
    <t>112 Литр (куб. дм.)</t>
  </si>
  <si>
    <t>"Средство предназначено для распыления в дезинфекционном тоннеле.
Технические характеристики:
Иммет противовирусный режим 0,8% рабочего раствора в устройствах мелкодиспенсерного распыления жидкости. Выход готового рабочего раствора, л - 1л, средство - 125 литров;
Содержит в качестве действующих веществ смесь  дидецилдиметиламмония хлорид (ЧАС) - 4,5 - 5,5%,а также функциональные добавки, в том числе изопропиловый спирт."</t>
  </si>
  <si>
    <t>Бактерицидный облучатель</t>
  </si>
  <si>
    <t>266013.000.000003</t>
  </si>
  <si>
    <t>Облучатель</t>
  </si>
  <si>
    <t>бактерицидный, ультрафиолетовое излучение</t>
  </si>
  <si>
    <t>"Облучатель бактерицидный передвижной
Описание: Облучатель открытого типа, используется для быстрого обеззараживания воздуха и поверхностей жестким ультрафиолетом в отсутствие людей, является эффективным средством профилактики и борьбы с инфекциями, передающимися воздушно-капельным путем.
Технические характеристики:
Вид - передвижной:
Тип - закрытый:
Источник излучения - УФ-лампа 30 Вт,
Количество ламп,шт - 6:
Характеристики лампы - луьтрафиолетовая бактерицидная лампа с пониженным содержанием ртути не более - 4,3 мг, хранящейся в лампе в виде таблетки либо амальгамы (не в жидком виде), поток излучения – 4,9 Вт, минимальная облученность нарасстоянии 1м в секторе прямого луча – 0,5 Вт/м2. Образование озона полностью отсутствует.
Потребляемая мощность,Вт - 570;
Масса, не более, кг - :13,5.
Поставка Товара в течение 12 месяцев от даты ввода в эксплуатацию Товара, но не более 24 месяцев от даты поставки."</t>
  </si>
  <si>
    <t>27-2 Р</t>
  </si>
  <si>
    <t>091012.900.000003</t>
  </si>
  <si>
    <t>Работы по изоляции водопритоков</t>
  </si>
  <si>
    <t>Работы по изоляции водопритоков в скважинах</t>
  </si>
  <si>
    <t>Атырауская область, Макатский район.</t>
  </si>
  <si>
    <t xml:space="preserve">опытно-промышоленные испытания (ОПИ) технологии ограничения водопритока НГДУ "Доссормунайгаз". 
</t>
  </si>
  <si>
    <t>На основании решения принятого на технико-экономическом совете №28 (45) от 08.07.2020г.</t>
  </si>
  <si>
    <t>442 У</t>
  </si>
  <si>
    <t>"С.Балғымбаев ГДҚ-ның өндірістік қуаттарын арттыру" нысанына техникалық бақылау  қызметін көрсету</t>
  </si>
  <si>
    <t>Технический надзор "Увеличение производительной мощности УПГ С.Балгимбаева"</t>
  </si>
  <si>
    <t>442-1 У</t>
  </si>
  <si>
    <t>Фильтр обеззоленный быстро фильтрующий красная лента.Технические характеристики:Степень фильтрации - быстро фильтрующий;Марка фильтрации по цвету ленты - красная лента (быстро фильтрующий);Диаметр окружности, см - 18;Условия поставки:- должна поставляться с сертификатом или другим документом,удостоверяющим происхождение товара;- паспорта на каждую единицу продукции;- соответствующая упаковка, не допускающая повреждения оборудования;Нормативно-технический документ - ГОСТ 12026-76.</t>
  </si>
  <si>
    <t xml:space="preserve">Перенос месяца закупа </t>
  </si>
  <si>
    <t>139229.990.000061</t>
  </si>
  <si>
    <t>многоразовая</t>
  </si>
  <si>
    <t xml:space="preserve">Средство дезинфицирующее - кожаный антисептик на основе изопропиловогоспирта.Технические характеристики:Вид продукции - кожаный антисептик;Сфера применения - здравоохранение, личная гигиена;Изопропиловый или этиловый спирт - 70%, смягчающие компоненты для кожи;Высокая биоцидное активность в отношении:- Бактерии, в том числе грамположительных и грамотрицательных, включаявозбудителей туберкулеза, внутрибольничных инфекций, возбудителей особоопасных инфекций - чума, холера, сибирская язва.- Вирусов, в.т.ч в отношении возбудителей острых респираторно-вирусныхинфекций, парентеральных гепатитов, ВИЧ - инфекций, герпеса,ротавирусных гастроэнтеритов, энтеровирусных инфекций, гепатита А,полиомиелита, гриппа, в том числе гриппа птиц Н5N1;- Патогенных грибов рода «Кандида», «Трихофитон».Обьем, л - 5.Поставщик предоставляет гарантию на качество на весь объём Товара втечение 12 месяцев от даты ввода в эксплуатацию Товара, но не более24месяцев от даты поставки.
</t>
  </si>
  <si>
    <t>370011.900.000000</t>
  </si>
  <si>
    <t>Услуги по удалению сточных вод</t>
  </si>
  <si>
    <t>Услуги по удалению сточных вод (отведение)</t>
  </si>
  <si>
    <t>Жылыоймұнайгаз "МГӨБ объектілерінен тұрмыстық сарқынды суларды кәдеге жарату жөніндегі қызметтер"</t>
  </si>
  <si>
    <t xml:space="preserve">Услуги по  утилизации бытовых сточных вод с объектов НГДУ "Жылыоймунайгаз"  </t>
  </si>
  <si>
    <t>2914 Т</t>
  </si>
  <si>
    <t>2915 Т</t>
  </si>
  <si>
    <t>2919 Т</t>
  </si>
  <si>
    <t>2922 Т</t>
  </si>
  <si>
    <t>2921 Т</t>
  </si>
  <si>
    <t>2923 Т</t>
  </si>
  <si>
    <t>2920 Т</t>
  </si>
  <si>
    <t>2918 Т</t>
  </si>
  <si>
    <t>2917 Т</t>
  </si>
  <si>
    <t>517 Р</t>
  </si>
  <si>
    <t>518 Р</t>
  </si>
  <si>
    <t>461 У</t>
  </si>
  <si>
    <t>466 У</t>
  </si>
  <si>
    <t>462 У</t>
  </si>
  <si>
    <t>464 У</t>
  </si>
  <si>
    <t>463 У</t>
  </si>
  <si>
    <t>465 У</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</si>
</sst>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000"/>
    <numFmt numFmtId="165" formatCode="0.000"/>
    <numFmt numFmtId="166" formatCode="#,##0.000"/>
    <numFmt numFmtId="167" formatCode="_-* #,##0.00\ _₸_-;\-* #,##0.00\ _₸_-;_-* &quot;-&quot;??\ _₸_-;_-@_-"/>
    <numFmt numFmtId="168" formatCode="#,##0.00\ _₽"/>
  </numFmts>
  <fonts count="2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i/>
      <sz val="10"/>
      <name val="Times New Roman"/>
      <family val="1"/>
      <charset val="204"/>
    </font>
    <font>
      <sz val="10"/>
      <name val="Arial"/>
      <family val="2"/>
      <charset val="204"/>
    </font>
    <font>
      <sz val="10"/>
      <name val="Helv"/>
    </font>
    <font>
      <sz val="11"/>
      <color indexed="8"/>
      <name val="Calibri"/>
      <family val="2"/>
      <scheme val="minor"/>
    </font>
    <font>
      <sz val="10"/>
      <name val="Arial"/>
      <family val="2"/>
      <charset val="204"/>
    </font>
    <font>
      <sz val="10"/>
      <name val="Arial"/>
      <family val="2"/>
      <charset val="204"/>
    </font>
    <font>
      <sz val="10"/>
      <name val="Tahoma"/>
      <family val="2"/>
      <charset val="204"/>
    </font>
    <font>
      <sz val="10"/>
      <color indexed="8"/>
      <name val="Arial"/>
      <family val="2"/>
      <charset val="204"/>
    </font>
    <font>
      <u/>
      <sz val="11"/>
      <color theme="10"/>
      <name val="Calibri"/>
      <family val="2"/>
      <charset val="204"/>
      <scheme val="minor"/>
    </font>
    <font>
      <sz val="10"/>
      <color theme="1"/>
      <name val="Times New Roman"/>
      <family val="1"/>
      <charset val="204"/>
    </font>
    <font>
      <sz val="10"/>
      <color indexed="8"/>
      <name val="Times New Roman"/>
      <family val="1"/>
      <charset val="204"/>
    </font>
    <font>
      <sz val="10"/>
      <color rgb="FFFF0000"/>
      <name val="Times New Roman"/>
      <family val="1"/>
      <charset val="204"/>
    </font>
    <font>
      <sz val="10"/>
      <name val="Arial"/>
      <family val="2"/>
      <charset val="204"/>
    </font>
    <font>
      <b/>
      <sz val="10"/>
      <color theme="1"/>
      <name val="Times New Roman"/>
      <family val="1"/>
      <charset val="204"/>
    </font>
    <font>
      <sz val="11"/>
      <name val="Times New Roman"/>
      <family val="1"/>
      <charset val="204"/>
    </font>
    <font>
      <sz val="10"/>
      <color rgb="FF212529"/>
      <name val="Times New Roman"/>
      <family val="1"/>
      <charset val="204"/>
    </font>
    <font>
      <u/>
      <sz val="10"/>
      <color theme="10"/>
      <name val="Times New Roman"/>
      <family val="1"/>
      <charset val="204"/>
    </font>
    <font>
      <sz val="11"/>
      <name val="Calibri"/>
      <family val="2"/>
      <charset val="204"/>
    </font>
  </fonts>
  <fills count="9">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99CC"/>
        <bgColor indexed="64"/>
      </patternFill>
    </fill>
    <fill>
      <patternFill patternType="solid">
        <fgColor theme="8"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4">
    <xf numFmtId="0" fontId="0" fillId="0" borderId="0"/>
    <xf numFmtId="43" fontId="5" fillId="0" borderId="0" applyFont="0" applyFill="0" applyBorder="0" applyAlignment="0" applyProtection="0"/>
    <xf numFmtId="0" fontId="7" fillId="0" borderId="0"/>
    <xf numFmtId="0" fontId="10" fillId="0" borderId="0"/>
    <xf numFmtId="0" fontId="10" fillId="0" borderId="0"/>
    <xf numFmtId="0" fontId="11" fillId="0" borderId="0"/>
    <xf numFmtId="0" fontId="11" fillId="0" borderId="0"/>
    <xf numFmtId="0" fontId="12" fillId="0" borderId="0"/>
    <xf numFmtId="0" fontId="10" fillId="0" borderId="0"/>
    <xf numFmtId="0" fontId="10" fillId="0" borderId="0"/>
    <xf numFmtId="167" fontId="4" fillId="0" borderId="0" applyFont="0" applyFill="0" applyBorder="0" applyAlignment="0" applyProtection="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167" fontId="3" fillId="0" borderId="0" applyFont="0" applyFill="0" applyBorder="0" applyAlignment="0" applyProtection="0"/>
    <xf numFmtId="0" fontId="12" fillId="0" borderId="0"/>
    <xf numFmtId="167" fontId="2" fillId="0" borderId="0" applyFont="0" applyFill="0" applyBorder="0" applyAlignment="0" applyProtection="0"/>
    <xf numFmtId="0" fontId="13" fillId="0" borderId="0"/>
    <xf numFmtId="0" fontId="14" fillId="0" borderId="0"/>
    <xf numFmtId="43" fontId="15" fillId="0" borderId="0" applyFont="0" applyFill="0" applyBorder="0" applyAlignment="0" applyProtection="0"/>
    <xf numFmtId="43" fontId="16" fillId="0" borderId="0" applyFont="0" applyFill="0" applyBorder="0" applyAlignment="0" applyProtection="0"/>
    <xf numFmtId="0" fontId="16" fillId="0" borderId="0"/>
    <xf numFmtId="0" fontId="15" fillId="0" borderId="0"/>
    <xf numFmtId="0" fontId="16" fillId="0" borderId="0"/>
    <xf numFmtId="0" fontId="5" fillId="0" borderId="0"/>
    <xf numFmtId="0" fontId="11" fillId="0" borderId="0"/>
    <xf numFmtId="0" fontId="5" fillId="0" borderId="0"/>
    <xf numFmtId="167" fontId="1" fillId="0" borderId="0" applyFont="0" applyFill="0" applyBorder="0" applyAlignment="0" applyProtection="0"/>
    <xf numFmtId="0" fontId="10" fillId="0" borderId="0"/>
    <xf numFmtId="0" fontId="17" fillId="0" borderId="0" applyNumberFormat="0" applyFill="0" applyBorder="0" applyAlignment="0" applyProtection="0"/>
    <xf numFmtId="0" fontId="12" fillId="0" borderId="0"/>
    <xf numFmtId="0" fontId="21" fillId="0" borderId="0"/>
  </cellStyleXfs>
  <cellXfs count="176">
    <xf numFmtId="0" fontId="0" fillId="0" borderId="0" xfId="0"/>
    <xf numFmtId="49" fontId="6" fillId="0" borderId="0"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2" borderId="1" xfId="0" applyNumberFormat="1" applyFont="1" applyFill="1" applyBorder="1" applyAlignment="1">
      <alignment horizontal="left" vertical="center"/>
    </xf>
    <xf numFmtId="164" fontId="8"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49" fontId="6" fillId="2" borderId="1" xfId="0" applyNumberFormat="1" applyFont="1" applyFill="1" applyBorder="1" applyAlignment="1">
      <alignment horizontal="left" vertical="center"/>
    </xf>
    <xf numFmtId="0" fontId="6" fillId="2" borderId="1" xfId="2" applyFont="1" applyFill="1" applyBorder="1" applyAlignment="1">
      <alignment horizontal="left" vertical="center"/>
    </xf>
    <xf numFmtId="164" fontId="6" fillId="2" borderId="1" xfId="0" applyNumberFormat="1" applyFont="1" applyFill="1" applyBorder="1" applyAlignment="1">
      <alignment horizontal="left" vertical="center"/>
    </xf>
    <xf numFmtId="0" fontId="6" fillId="2" borderId="1" xfId="3" applyFont="1" applyFill="1" applyBorder="1" applyAlignment="1">
      <alignment horizontal="left" vertical="center"/>
    </xf>
    <xf numFmtId="4" fontId="8" fillId="2" borderId="1" xfId="1" applyNumberFormat="1" applyFont="1" applyFill="1" applyBorder="1" applyAlignment="1">
      <alignment horizontal="left" vertical="center"/>
    </xf>
    <xf numFmtId="164"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6" fillId="2" borderId="1" xfId="3" applyNumberFormat="1" applyFont="1" applyFill="1" applyBorder="1" applyAlignment="1">
      <alignment horizontal="left" vertical="center"/>
    </xf>
    <xf numFmtId="166" fontId="6" fillId="2" borderId="1" xfId="3" applyNumberFormat="1" applyFont="1" applyFill="1" applyBorder="1" applyAlignment="1">
      <alignment horizontal="left" vertical="center"/>
    </xf>
    <xf numFmtId="49" fontId="8" fillId="2" borderId="2" xfId="0" applyNumberFormat="1" applyFont="1" applyFill="1" applyBorder="1" applyAlignment="1">
      <alignment horizontal="left" vertical="center"/>
    </xf>
    <xf numFmtId="49" fontId="6" fillId="2" borderId="2"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2" borderId="1" xfId="2" applyFont="1" applyFill="1" applyBorder="1" applyAlignment="1">
      <alignment horizontal="left" vertical="center"/>
    </xf>
    <xf numFmtId="4" fontId="6" fillId="0" borderId="0" xfId="0" applyNumberFormat="1" applyFont="1" applyFill="1" applyBorder="1" applyAlignment="1">
      <alignment horizontal="left" vertical="center"/>
    </xf>
    <xf numFmtId="4" fontId="8" fillId="0" borderId="0" xfId="2" applyNumberFormat="1" applyFont="1" applyFill="1" applyBorder="1" applyAlignment="1">
      <alignment horizontal="left" vertical="center"/>
    </xf>
    <xf numFmtId="4" fontId="8" fillId="0" borderId="0" xfId="0" applyNumberFormat="1" applyFont="1" applyFill="1" applyBorder="1" applyAlignment="1">
      <alignment horizontal="left" vertical="center"/>
    </xf>
    <xf numFmtId="4" fontId="8" fillId="2" borderId="1" xfId="0" applyNumberFormat="1" applyFont="1" applyFill="1" applyBorder="1" applyAlignment="1">
      <alignment horizontal="left" vertical="center"/>
    </xf>
    <xf numFmtId="1" fontId="6" fillId="2" borderId="1" xfId="0" applyNumberFormat="1" applyFont="1" applyFill="1" applyBorder="1" applyAlignment="1">
      <alignment horizontal="left" vertical="center"/>
    </xf>
    <xf numFmtId="4" fontId="6" fillId="2" borderId="1" xfId="0" applyNumberFormat="1" applyFont="1" applyFill="1" applyBorder="1" applyAlignment="1">
      <alignment horizontal="left" vertical="center"/>
    </xf>
    <xf numFmtId="4" fontId="6" fillId="2" borderId="1" xfId="1" applyNumberFormat="1" applyFont="1" applyFill="1" applyBorder="1" applyAlignment="1">
      <alignment horizontal="left" vertical="center"/>
    </xf>
    <xf numFmtId="2" fontId="6" fillId="2" borderId="1" xfId="3" applyNumberFormat="1" applyFont="1" applyFill="1" applyBorder="1" applyAlignment="1">
      <alignment horizontal="left" vertical="center"/>
    </xf>
    <xf numFmtId="4" fontId="8" fillId="2" borderId="1" xfId="3" applyNumberFormat="1" applyFont="1" applyFill="1" applyBorder="1" applyAlignment="1">
      <alignment horizontal="left" vertical="center"/>
    </xf>
    <xf numFmtId="4" fontId="6" fillId="2" borderId="1" xfId="3" applyNumberFormat="1" applyFont="1" applyFill="1" applyBorder="1" applyAlignment="1">
      <alignment horizontal="left" vertical="center"/>
    </xf>
    <xf numFmtId="43" fontId="8" fillId="2" borderId="1" xfId="1" applyFont="1" applyFill="1" applyBorder="1" applyAlignment="1">
      <alignment horizontal="left" vertical="center"/>
    </xf>
    <xf numFmtId="1" fontId="8" fillId="2" borderId="1" xfId="0" applyNumberFormat="1" applyFont="1" applyFill="1" applyBorder="1" applyAlignment="1">
      <alignment horizontal="left" vertical="center"/>
    </xf>
    <xf numFmtId="0" fontId="6" fillId="0" borderId="0" xfId="0" applyFont="1" applyAlignment="1">
      <alignment horizontal="left" vertical="center"/>
    </xf>
    <xf numFmtId="4" fontId="6" fillId="0" borderId="0" xfId="0" applyNumberFormat="1" applyFont="1" applyAlignment="1">
      <alignment horizontal="left" vertical="center"/>
    </xf>
    <xf numFmtId="49" fontId="6" fillId="2" borderId="3" xfId="0" applyNumberFormat="1" applyFont="1" applyFill="1" applyBorder="1" applyAlignment="1">
      <alignment horizontal="left" vertical="center"/>
    </xf>
    <xf numFmtId="168" fontId="8" fillId="2" borderId="1" xfId="1" applyNumberFormat="1" applyFont="1" applyFill="1" applyBorder="1" applyAlignment="1">
      <alignment horizontal="left" vertical="center"/>
    </xf>
    <xf numFmtId="168" fontId="6" fillId="2" borderId="1" xfId="1" applyNumberFormat="1" applyFont="1" applyFill="1" applyBorder="1" applyAlignment="1">
      <alignment horizontal="left" vertical="center"/>
    </xf>
    <xf numFmtId="49" fontId="18" fillId="0" borderId="0" xfId="0" applyNumberFormat="1" applyFont="1" applyFill="1" applyBorder="1" applyAlignment="1">
      <alignment horizontal="left" vertical="center"/>
    </xf>
    <xf numFmtId="0" fontId="18" fillId="0" borderId="0" xfId="0" applyFont="1" applyFill="1" applyAlignment="1">
      <alignment horizontal="left" vertical="center"/>
    </xf>
    <xf numFmtId="0" fontId="6" fillId="3" borderId="1" xfId="0" applyFont="1" applyFill="1" applyBorder="1" applyAlignment="1">
      <alignment horizontal="left" vertical="center"/>
    </xf>
    <xf numFmtId="49" fontId="18" fillId="3" borderId="1" xfId="0" applyNumberFormat="1" applyFont="1" applyFill="1" applyBorder="1" applyAlignment="1">
      <alignment horizontal="left" vertical="center"/>
    </xf>
    <xf numFmtId="49" fontId="6" fillId="3" borderId="1" xfId="0" applyNumberFormat="1" applyFont="1" applyFill="1" applyBorder="1" applyAlignment="1">
      <alignment horizontal="left"/>
    </xf>
    <xf numFmtId="0" fontId="6" fillId="3" borderId="1" xfId="0" applyFont="1" applyFill="1" applyBorder="1" applyAlignment="1">
      <alignment horizontal="left"/>
    </xf>
    <xf numFmtId="0" fontId="18" fillId="3" borderId="1" xfId="0" applyFont="1" applyFill="1" applyBorder="1" applyAlignment="1">
      <alignment horizontal="left"/>
    </xf>
    <xf numFmtId="49" fontId="6" fillId="0" borderId="1" xfId="0" applyNumberFormat="1" applyFont="1" applyFill="1" applyBorder="1" applyAlignment="1">
      <alignment horizontal="left"/>
    </xf>
    <xf numFmtId="49" fontId="18" fillId="0" borderId="1" xfId="0" applyNumberFormat="1" applyFont="1" applyFill="1" applyBorder="1" applyAlignment="1">
      <alignment horizontal="left"/>
    </xf>
    <xf numFmtId="0" fontId="6" fillId="0" borderId="1" xfId="0" applyFont="1" applyFill="1" applyBorder="1" applyAlignment="1">
      <alignment horizontal="left"/>
    </xf>
    <xf numFmtId="0" fontId="6" fillId="0" borderId="1" xfId="2" applyFont="1" applyFill="1" applyBorder="1" applyAlignment="1">
      <alignment horizontal="left"/>
    </xf>
    <xf numFmtId="0" fontId="6" fillId="0" borderId="1" xfId="6" applyFont="1" applyFill="1" applyBorder="1" applyAlignment="1">
      <alignment horizontal="left"/>
    </xf>
    <xf numFmtId="1" fontId="18" fillId="0" borderId="1" xfId="0" applyNumberFormat="1" applyFont="1" applyFill="1" applyBorder="1" applyAlignment="1">
      <alignment horizontal="left"/>
    </xf>
    <xf numFmtId="49" fontId="6" fillId="0" borderId="1" xfId="4" applyNumberFormat="1" applyFont="1" applyFill="1" applyBorder="1" applyAlignment="1">
      <alignment horizontal="left"/>
    </xf>
    <xf numFmtId="0" fontId="6" fillId="0" borderId="1" xfId="8" applyFont="1" applyFill="1" applyBorder="1" applyAlignment="1">
      <alignment horizontal="left"/>
    </xf>
    <xf numFmtId="0" fontId="18" fillId="0" borderId="1" xfId="0" applyNumberFormat="1" applyFont="1" applyFill="1" applyBorder="1" applyAlignment="1">
      <alignment horizontal="left"/>
    </xf>
    <xf numFmtId="4" fontId="18" fillId="0" borderId="1" xfId="0" applyNumberFormat="1" applyFont="1" applyFill="1" applyBorder="1" applyAlignment="1">
      <alignment horizontal="left"/>
    </xf>
    <xf numFmtId="43" fontId="18" fillId="0" borderId="1" xfId="1" applyFont="1" applyFill="1" applyBorder="1" applyAlignment="1">
      <alignment horizontal="left"/>
    </xf>
    <xf numFmtId="43" fontId="6" fillId="0" borderId="1" xfId="1" applyFont="1" applyFill="1" applyBorder="1" applyAlignment="1">
      <alignment horizontal="left"/>
    </xf>
    <xf numFmtId="4" fontId="6" fillId="0" borderId="1"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1" xfId="0" applyFont="1" applyFill="1" applyBorder="1" applyAlignment="1">
      <alignment horizontal="left"/>
    </xf>
    <xf numFmtId="0" fontId="6" fillId="0" borderId="1" xfId="0" applyNumberFormat="1" applyFont="1" applyFill="1" applyBorder="1" applyAlignment="1">
      <alignment horizontal="left"/>
    </xf>
    <xf numFmtId="1" fontId="6" fillId="0" borderId="1" xfId="0" applyNumberFormat="1" applyFont="1" applyFill="1" applyBorder="1" applyAlignment="1">
      <alignment horizontal="left"/>
    </xf>
    <xf numFmtId="49" fontId="22" fillId="0" borderId="0" xfId="0" applyNumberFormat="1" applyFont="1" applyFill="1" applyBorder="1" applyAlignment="1">
      <alignment horizontal="left"/>
    </xf>
    <xf numFmtId="49" fontId="6" fillId="0" borderId="1" xfId="27" applyNumberFormat="1" applyFont="1" applyFill="1" applyBorder="1" applyAlignment="1">
      <alignment horizontal="left"/>
    </xf>
    <xf numFmtId="49" fontId="20" fillId="0" borderId="0" xfId="0" applyNumberFormat="1" applyFont="1" applyFill="1" applyBorder="1" applyAlignment="1">
      <alignment horizontal="left"/>
    </xf>
    <xf numFmtId="0" fontId="6" fillId="0" borderId="0" xfId="0" applyFont="1" applyFill="1" applyBorder="1" applyAlignment="1">
      <alignment horizontal="left"/>
    </xf>
    <xf numFmtId="49" fontId="18" fillId="0" borderId="1" xfId="28" applyNumberFormat="1" applyFont="1" applyFill="1" applyBorder="1" applyAlignment="1">
      <alignment horizontal="left"/>
    </xf>
    <xf numFmtId="49" fontId="22" fillId="0" borderId="1" xfId="0" applyNumberFormat="1" applyFont="1" applyFill="1" applyBorder="1" applyAlignment="1">
      <alignment horizontal="left"/>
    </xf>
    <xf numFmtId="0" fontId="19" fillId="0" borderId="1" xfId="0" applyNumberFormat="1" applyFont="1" applyFill="1" applyBorder="1" applyAlignment="1">
      <alignment horizontal="left"/>
    </xf>
    <xf numFmtId="4" fontId="6" fillId="0" borderId="1" xfId="29" applyNumberFormat="1" applyFont="1" applyFill="1" applyBorder="1" applyAlignment="1">
      <alignment horizontal="left"/>
    </xf>
    <xf numFmtId="49" fontId="6" fillId="4" borderId="1" xfId="0" applyNumberFormat="1" applyFont="1" applyFill="1" applyBorder="1" applyAlignment="1">
      <alignment horizontal="left"/>
    </xf>
    <xf numFmtId="49" fontId="18" fillId="4" borderId="1" xfId="0" applyNumberFormat="1" applyFont="1" applyFill="1" applyBorder="1" applyAlignment="1">
      <alignment horizontal="left"/>
    </xf>
    <xf numFmtId="0" fontId="6" fillId="4" borderId="1" xfId="2" applyFont="1" applyFill="1" applyBorder="1" applyAlignment="1">
      <alignment horizontal="left"/>
    </xf>
    <xf numFmtId="0" fontId="6" fillId="4" borderId="1" xfId="6" applyFont="1" applyFill="1" applyBorder="1" applyAlignment="1">
      <alignment horizontal="left"/>
    </xf>
    <xf numFmtId="1" fontId="18" fillId="4" borderId="1" xfId="0" applyNumberFormat="1" applyFont="1" applyFill="1" applyBorder="1" applyAlignment="1">
      <alignment horizontal="left"/>
    </xf>
    <xf numFmtId="0" fontId="6" fillId="4" borderId="1" xfId="0" applyFont="1" applyFill="1" applyBorder="1" applyAlignment="1">
      <alignment horizontal="left"/>
    </xf>
    <xf numFmtId="4" fontId="18" fillId="4" borderId="1" xfId="1" applyNumberFormat="1" applyFont="1" applyFill="1" applyBorder="1" applyAlignment="1">
      <alignment horizontal="left"/>
    </xf>
    <xf numFmtId="168" fontId="18" fillId="4" borderId="1" xfId="1" applyNumberFormat="1" applyFont="1" applyFill="1" applyBorder="1" applyAlignment="1">
      <alignment horizontal="left"/>
    </xf>
    <xf numFmtId="2" fontId="18" fillId="4" borderId="1" xfId="0" applyNumberFormat="1" applyFont="1" applyFill="1" applyBorder="1" applyAlignment="1">
      <alignment horizontal="left"/>
    </xf>
    <xf numFmtId="0" fontId="18" fillId="4" borderId="1" xfId="0" applyNumberFormat="1" applyFont="1" applyFill="1" applyBorder="1" applyAlignment="1">
      <alignment horizontal="left"/>
    </xf>
    <xf numFmtId="2" fontId="6" fillId="0" borderId="1" xfId="0" applyNumberFormat="1" applyFont="1" applyFill="1" applyBorder="1" applyAlignment="1">
      <alignment horizontal="left"/>
    </xf>
    <xf numFmtId="0" fontId="6" fillId="0" borderId="1" xfId="17" applyNumberFormat="1" applyFont="1" applyFill="1" applyBorder="1" applyAlignment="1" applyProtection="1">
      <alignment horizontal="left"/>
      <protection hidden="1"/>
    </xf>
    <xf numFmtId="1" fontId="6" fillId="0" borderId="1" xfId="6" applyNumberFormat="1" applyFont="1" applyFill="1" applyBorder="1" applyAlignment="1">
      <alignment horizontal="left"/>
    </xf>
    <xf numFmtId="165" fontId="6" fillId="0" borderId="1" xfId="0" applyNumberFormat="1" applyFont="1" applyFill="1" applyBorder="1" applyAlignment="1">
      <alignment horizontal="left"/>
    </xf>
    <xf numFmtId="49" fontId="6" fillId="0" borderId="1" xfId="3" applyNumberFormat="1" applyFont="1" applyFill="1" applyBorder="1" applyAlignment="1">
      <alignment horizontal="left"/>
    </xf>
    <xf numFmtId="49" fontId="20" fillId="0" borderId="1" xfId="0" applyNumberFormat="1" applyFont="1" applyFill="1" applyBorder="1" applyAlignment="1">
      <alignment horizontal="left"/>
    </xf>
    <xf numFmtId="49" fontId="6" fillId="0" borderId="0" xfId="0" applyNumberFormat="1" applyFont="1" applyFill="1" applyAlignment="1">
      <alignment horizontal="left"/>
    </xf>
    <xf numFmtId="0" fontId="18" fillId="0" borderId="0" xfId="0" applyFont="1" applyFill="1" applyBorder="1" applyAlignment="1">
      <alignment horizontal="left"/>
    </xf>
    <xf numFmtId="43" fontId="18" fillId="4" borderId="1" xfId="1" applyFont="1" applyFill="1" applyBorder="1" applyAlignment="1">
      <alignment horizontal="left"/>
    </xf>
    <xf numFmtId="49" fontId="6" fillId="4" borderId="1" xfId="0" applyNumberFormat="1" applyFont="1" applyFill="1" applyBorder="1" applyAlignment="1">
      <alignment horizontal="left" vertical="center"/>
    </xf>
    <xf numFmtId="0" fontId="6" fillId="4" borderId="1" xfId="0" applyFont="1" applyFill="1" applyBorder="1" applyAlignment="1">
      <alignment horizontal="left" vertical="center"/>
    </xf>
    <xf numFmtId="2" fontId="6" fillId="4" borderId="1" xfId="0" applyNumberFormat="1" applyFont="1" applyFill="1" applyBorder="1" applyAlignment="1">
      <alignment horizontal="left" vertical="center"/>
    </xf>
    <xf numFmtId="166" fontId="6" fillId="4" borderId="1" xfId="0" applyNumberFormat="1" applyFont="1" applyFill="1" applyBorder="1" applyAlignment="1">
      <alignment horizontal="left" vertical="center"/>
    </xf>
    <xf numFmtId="4" fontId="6" fillId="4" borderId="1" xfId="0" applyNumberFormat="1" applyFont="1" applyFill="1" applyBorder="1" applyAlignment="1">
      <alignment horizontal="left" vertical="center"/>
    </xf>
    <xf numFmtId="1" fontId="6" fillId="4" borderId="1" xfId="0" applyNumberFormat="1" applyFont="1" applyFill="1" applyBorder="1" applyAlignment="1">
      <alignment horizontal="left" vertical="center"/>
    </xf>
    <xf numFmtId="49" fontId="6" fillId="4" borderId="1" xfId="4" applyNumberFormat="1" applyFont="1" applyFill="1" applyBorder="1" applyAlignment="1">
      <alignment horizontal="left" vertical="center"/>
    </xf>
    <xf numFmtId="0" fontId="6" fillId="4" borderId="1" xfId="4" applyNumberFormat="1" applyFont="1" applyFill="1" applyBorder="1" applyAlignment="1">
      <alignment horizontal="left" vertical="center"/>
    </xf>
    <xf numFmtId="0" fontId="6" fillId="4" borderId="1" xfId="4" applyFont="1" applyFill="1" applyBorder="1" applyAlignment="1">
      <alignment horizontal="left" vertical="center"/>
    </xf>
    <xf numFmtId="1" fontId="6" fillId="4" borderId="1" xfId="4" applyNumberFormat="1" applyFont="1" applyFill="1" applyBorder="1" applyAlignment="1">
      <alignment horizontal="left" vertical="center"/>
    </xf>
    <xf numFmtId="166" fontId="6" fillId="4" borderId="1" xfId="4" applyNumberFormat="1" applyFont="1" applyFill="1" applyBorder="1" applyAlignment="1">
      <alignment horizontal="left" vertical="center"/>
    </xf>
    <xf numFmtId="4" fontId="6" fillId="4" borderId="1" xfId="4" applyNumberFormat="1" applyFont="1" applyFill="1" applyBorder="1" applyAlignment="1">
      <alignment horizontal="left" vertical="center"/>
    </xf>
    <xf numFmtId="49" fontId="6" fillId="3" borderId="1" xfId="4" applyNumberFormat="1" applyFont="1" applyFill="1" applyBorder="1" applyAlignment="1">
      <alignment horizontal="left" vertical="center"/>
    </xf>
    <xf numFmtId="0" fontId="6" fillId="3" borderId="1" xfId="4" applyNumberFormat="1" applyFont="1" applyFill="1" applyBorder="1" applyAlignment="1">
      <alignment horizontal="left" vertical="center"/>
    </xf>
    <xf numFmtId="49" fontId="6" fillId="5" borderId="1" xfId="4" applyNumberFormat="1" applyFont="1" applyFill="1" applyBorder="1" applyAlignment="1">
      <alignment horizontal="left" vertical="center"/>
    </xf>
    <xf numFmtId="0" fontId="6" fillId="5" borderId="1" xfId="4" applyNumberFormat="1" applyFont="1" applyFill="1" applyBorder="1" applyAlignment="1">
      <alignment horizontal="left" vertical="center"/>
    </xf>
    <xf numFmtId="0" fontId="6" fillId="5" borderId="1" xfId="4" applyFont="1" applyFill="1" applyBorder="1" applyAlignment="1">
      <alignment horizontal="left" vertical="center"/>
    </xf>
    <xf numFmtId="166" fontId="6" fillId="5" borderId="1" xfId="4" applyNumberFormat="1" applyFont="1" applyFill="1" applyBorder="1" applyAlignment="1">
      <alignment horizontal="left" vertical="center"/>
    </xf>
    <xf numFmtId="4" fontId="6" fillId="5" borderId="1" xfId="4" applyNumberFormat="1" applyFont="1" applyFill="1" applyBorder="1" applyAlignment="1">
      <alignment horizontal="left" vertical="center"/>
    </xf>
    <xf numFmtId="49" fontId="6" fillId="0" borderId="0" xfId="4" applyNumberFormat="1" applyFont="1" applyFill="1" applyBorder="1" applyAlignment="1">
      <alignment horizontal="left" vertical="center"/>
    </xf>
    <xf numFmtId="1" fontId="6" fillId="5" borderId="1" xfId="4" applyNumberFormat="1" applyFont="1" applyFill="1" applyBorder="1" applyAlignment="1">
      <alignment horizontal="left" vertical="center"/>
    </xf>
    <xf numFmtId="0" fontId="6" fillId="5" borderId="1" xfId="4" applyFont="1" applyFill="1" applyBorder="1" applyAlignment="1">
      <alignment horizontal="left" vertical="center" wrapText="1"/>
    </xf>
    <xf numFmtId="0" fontId="6" fillId="6" borderId="1" xfId="4" applyFont="1" applyFill="1" applyBorder="1" applyAlignment="1">
      <alignment horizontal="left" vertical="center"/>
    </xf>
    <xf numFmtId="43" fontId="6" fillId="3" borderId="1" xfId="1" applyFont="1" applyFill="1" applyBorder="1" applyAlignment="1">
      <alignment horizontal="left" vertical="center"/>
    </xf>
    <xf numFmtId="4" fontId="6" fillId="3" borderId="1" xfId="28" applyNumberFormat="1" applyFont="1" applyFill="1" applyBorder="1" applyAlignment="1">
      <alignment horizontal="left" vertical="center"/>
    </xf>
    <xf numFmtId="49" fontId="6" fillId="4" borderId="3" xfId="4" applyNumberFormat="1" applyFont="1" applyFill="1" applyBorder="1" applyAlignment="1">
      <alignment horizontal="left" vertical="center"/>
    </xf>
    <xf numFmtId="49" fontId="6" fillId="5" borderId="3" xfId="4" applyNumberFormat="1" applyFont="1" applyFill="1" applyBorder="1" applyAlignment="1">
      <alignment horizontal="left" vertical="center"/>
    </xf>
    <xf numFmtId="49" fontId="6" fillId="4" borderId="5" xfId="4" applyNumberFormat="1" applyFont="1" applyFill="1" applyBorder="1" applyAlignment="1">
      <alignment horizontal="left" vertical="center"/>
    </xf>
    <xf numFmtId="49" fontId="6" fillId="0" borderId="1" xfId="0" applyNumberFormat="1" applyFont="1" applyBorder="1" applyAlignment="1">
      <alignment horizontal="left" vertical="center"/>
    </xf>
    <xf numFmtId="1" fontId="6" fillId="3" borderId="1" xfId="0" applyNumberFormat="1" applyFont="1" applyFill="1" applyBorder="1" applyAlignment="1">
      <alignment horizontal="left" vertical="center"/>
    </xf>
    <xf numFmtId="49" fontId="6" fillId="7" borderId="1" xfId="4" applyNumberFormat="1" applyFont="1" applyFill="1" applyBorder="1" applyAlignment="1">
      <alignment horizontal="left" vertical="center"/>
    </xf>
    <xf numFmtId="0" fontId="6" fillId="7" borderId="1" xfId="4" applyNumberFormat="1" applyFont="1" applyFill="1" applyBorder="1" applyAlignment="1">
      <alignment horizontal="left" vertical="center"/>
    </xf>
    <xf numFmtId="0" fontId="6" fillId="7" borderId="1" xfId="4" applyFont="1" applyFill="1" applyBorder="1" applyAlignment="1">
      <alignment horizontal="left" vertical="center"/>
    </xf>
    <xf numFmtId="49" fontId="6" fillId="7" borderId="1" xfId="0" applyNumberFormat="1" applyFont="1" applyFill="1" applyBorder="1" applyAlignment="1">
      <alignment horizontal="left" vertical="center"/>
    </xf>
    <xf numFmtId="0" fontId="6" fillId="7" borderId="1" xfId="0" applyFont="1" applyFill="1" applyBorder="1" applyAlignment="1">
      <alignment horizontal="left" vertical="center"/>
    </xf>
    <xf numFmtId="1" fontId="6" fillId="7" borderId="1" xfId="4" applyNumberFormat="1" applyFont="1" applyFill="1" applyBorder="1" applyAlignment="1">
      <alignment horizontal="left" vertical="center"/>
    </xf>
    <xf numFmtId="166" fontId="6" fillId="7" borderId="1" xfId="4" applyNumberFormat="1" applyFont="1" applyFill="1" applyBorder="1" applyAlignment="1">
      <alignment horizontal="left" vertical="center"/>
    </xf>
    <xf numFmtId="4" fontId="6" fillId="7" borderId="1" xfId="4" applyNumberFormat="1" applyFont="1" applyFill="1" applyBorder="1" applyAlignment="1">
      <alignment horizontal="left" vertical="center"/>
    </xf>
    <xf numFmtId="166" fontId="6" fillId="7" borderId="1" xfId="0" applyNumberFormat="1" applyFont="1" applyFill="1" applyBorder="1" applyAlignment="1">
      <alignment horizontal="left" vertical="center"/>
    </xf>
    <xf numFmtId="4" fontId="6" fillId="7" borderId="1" xfId="0" applyNumberFormat="1" applyFont="1" applyFill="1" applyBorder="1" applyAlignment="1">
      <alignment horizontal="left" vertical="center"/>
    </xf>
    <xf numFmtId="49" fontId="6" fillId="7" borderId="3" xfId="4" applyNumberFormat="1" applyFont="1" applyFill="1" applyBorder="1" applyAlignment="1">
      <alignment horizontal="left" vertical="center"/>
    </xf>
    <xf numFmtId="49" fontId="6" fillId="7" borderId="6" xfId="4" applyNumberFormat="1" applyFont="1" applyFill="1" applyBorder="1" applyAlignment="1">
      <alignment horizontal="left" vertical="center"/>
    </xf>
    <xf numFmtId="0" fontId="6" fillId="3" borderId="1" xfId="4" applyFont="1" applyFill="1" applyBorder="1" applyAlignment="1">
      <alignment horizontal="left" vertical="center"/>
    </xf>
    <xf numFmtId="49" fontId="6" fillId="7" borderId="1" xfId="0" applyNumberFormat="1" applyFont="1" applyFill="1" applyBorder="1" applyAlignment="1">
      <alignment horizontal="left"/>
    </xf>
    <xf numFmtId="49" fontId="18" fillId="7" borderId="1" xfId="0" applyNumberFormat="1" applyFont="1" applyFill="1" applyBorder="1" applyAlignment="1">
      <alignment horizontal="left"/>
    </xf>
    <xf numFmtId="0" fontId="6" fillId="7" borderId="1" xfId="0" applyFont="1" applyFill="1" applyBorder="1" applyAlignment="1">
      <alignment horizontal="left"/>
    </xf>
    <xf numFmtId="0" fontId="6" fillId="7" borderId="1" xfId="2" applyFont="1" applyFill="1" applyBorder="1" applyAlignment="1">
      <alignment horizontal="left"/>
    </xf>
    <xf numFmtId="0" fontId="6" fillId="7" borderId="1" xfId="6" applyFont="1" applyFill="1" applyBorder="1" applyAlignment="1">
      <alignment horizontal="left"/>
    </xf>
    <xf numFmtId="1" fontId="18" fillId="7" borderId="1" xfId="0" applyNumberFormat="1" applyFont="1" applyFill="1" applyBorder="1" applyAlignment="1">
      <alignment horizontal="left"/>
    </xf>
    <xf numFmtId="0" fontId="18" fillId="7" borderId="1" xfId="0" applyFont="1" applyFill="1" applyBorder="1" applyAlignment="1">
      <alignment horizontal="left"/>
    </xf>
    <xf numFmtId="0" fontId="6" fillId="7" borderId="1" xfId="0" applyNumberFormat="1" applyFont="1" applyFill="1" applyBorder="1" applyAlignment="1">
      <alignment horizontal="left"/>
    </xf>
    <xf numFmtId="1" fontId="6" fillId="7" borderId="1" xfId="0" applyNumberFormat="1" applyFont="1" applyFill="1" applyBorder="1" applyAlignment="1">
      <alignment horizontal="left"/>
    </xf>
    <xf numFmtId="0" fontId="18" fillId="7" borderId="1" xfId="0" applyNumberFormat="1" applyFont="1" applyFill="1" applyBorder="1" applyAlignment="1">
      <alignment horizontal="left"/>
    </xf>
    <xf numFmtId="49" fontId="6" fillId="7" borderId="1" xfId="27" applyNumberFormat="1" applyFont="1" applyFill="1" applyBorder="1" applyAlignment="1">
      <alignment horizontal="left"/>
    </xf>
    <xf numFmtId="2" fontId="6" fillId="7" borderId="1" xfId="0" applyNumberFormat="1" applyFont="1" applyFill="1" applyBorder="1" applyAlignment="1">
      <alignment horizontal="left" vertical="center"/>
    </xf>
    <xf numFmtId="0" fontId="6" fillId="7" borderId="1" xfId="17" applyNumberFormat="1" applyFont="1" applyFill="1" applyBorder="1" applyAlignment="1" applyProtection="1">
      <alignment horizontal="left" vertical="center"/>
      <protection hidden="1"/>
    </xf>
    <xf numFmtId="1" fontId="6" fillId="7" borderId="1" xfId="0" applyNumberFormat="1" applyFont="1" applyFill="1" applyBorder="1" applyAlignment="1">
      <alignment horizontal="left" vertical="center"/>
    </xf>
    <xf numFmtId="1" fontId="6" fillId="7" borderId="1" xfId="6" applyNumberFormat="1" applyFont="1" applyFill="1" applyBorder="1" applyAlignment="1">
      <alignment horizontal="left" vertical="center"/>
    </xf>
    <xf numFmtId="0" fontId="6" fillId="7" borderId="1" xfId="2" applyFont="1" applyFill="1" applyBorder="1" applyAlignment="1">
      <alignment horizontal="left" vertical="center"/>
    </xf>
    <xf numFmtId="0" fontId="6" fillId="7" borderId="1" xfId="0" applyNumberFormat="1" applyFont="1" applyFill="1" applyBorder="1" applyAlignment="1">
      <alignment horizontal="left" vertical="center"/>
    </xf>
    <xf numFmtId="165" fontId="6" fillId="7" borderId="1" xfId="0" applyNumberFormat="1" applyFont="1" applyFill="1" applyBorder="1" applyAlignment="1">
      <alignment horizontal="left" vertical="center"/>
    </xf>
    <xf numFmtId="43" fontId="6" fillId="7" borderId="1" xfId="1" applyFont="1" applyFill="1" applyBorder="1" applyAlignment="1">
      <alignment horizontal="left" vertical="center"/>
    </xf>
    <xf numFmtId="0" fontId="6" fillId="7" borderId="1" xfId="8" applyFont="1" applyFill="1" applyBorder="1" applyAlignment="1">
      <alignment horizontal="left"/>
    </xf>
    <xf numFmtId="4" fontId="18" fillId="7" borderId="1" xfId="0" applyNumberFormat="1" applyFont="1" applyFill="1" applyBorder="1" applyAlignment="1">
      <alignment horizontal="left"/>
    </xf>
    <xf numFmtId="43" fontId="18" fillId="7" borderId="1" xfId="1" applyFont="1" applyFill="1" applyBorder="1" applyAlignment="1">
      <alignment horizontal="left"/>
    </xf>
    <xf numFmtId="4" fontId="6" fillId="7" borderId="1" xfId="0" applyNumberFormat="1" applyFont="1" applyFill="1" applyBorder="1" applyAlignment="1">
      <alignment horizontal="left"/>
    </xf>
    <xf numFmtId="43" fontId="6" fillId="7" borderId="1" xfId="1" applyFont="1" applyFill="1" applyBorder="1" applyAlignment="1">
      <alignment horizontal="left"/>
    </xf>
    <xf numFmtId="4" fontId="18" fillId="7" borderId="1" xfId="28" applyNumberFormat="1" applyFont="1" applyFill="1" applyBorder="1" applyAlignment="1">
      <alignment horizontal="left" vertical="center"/>
    </xf>
    <xf numFmtId="4" fontId="23" fillId="7" borderId="1" xfId="0" applyNumberFormat="1" applyFont="1" applyFill="1" applyBorder="1" applyAlignment="1">
      <alignment horizontal="left" vertical="center"/>
    </xf>
    <xf numFmtId="49" fontId="6" fillId="7" borderId="1" xfId="3" applyNumberFormat="1" applyFont="1" applyFill="1" applyBorder="1" applyAlignment="1">
      <alignment horizontal="left" vertical="center"/>
    </xf>
    <xf numFmtId="49" fontId="18" fillId="7" borderId="1" xfId="28" applyNumberFormat="1" applyFont="1" applyFill="1" applyBorder="1" applyAlignment="1">
      <alignment horizontal="left"/>
    </xf>
    <xf numFmtId="49" fontId="22" fillId="7" borderId="1" xfId="0" applyNumberFormat="1" applyFont="1" applyFill="1" applyBorder="1" applyAlignment="1">
      <alignment horizontal="left"/>
    </xf>
    <xf numFmtId="0" fontId="19" fillId="7" borderId="1" xfId="0" applyNumberFormat="1" applyFont="1" applyFill="1" applyBorder="1" applyAlignment="1">
      <alignment horizontal="left"/>
    </xf>
    <xf numFmtId="49" fontId="6" fillId="7" borderId="1" xfId="4" applyNumberFormat="1" applyFont="1" applyFill="1" applyBorder="1" applyAlignment="1">
      <alignment horizontal="left"/>
    </xf>
    <xf numFmtId="2" fontId="6" fillId="7" borderId="1" xfId="0" applyNumberFormat="1" applyFont="1" applyFill="1" applyBorder="1" applyAlignment="1">
      <alignment horizontal="left"/>
    </xf>
    <xf numFmtId="0" fontId="25" fillId="7" borderId="1" xfId="31" applyFont="1" applyFill="1" applyBorder="1" applyAlignment="1">
      <alignment horizontal="left"/>
    </xf>
    <xf numFmtId="0" fontId="24" fillId="7" borderId="1" xfId="0" applyFont="1" applyFill="1" applyBorder="1" applyAlignment="1">
      <alignment horizontal="left"/>
    </xf>
    <xf numFmtId="49" fontId="18" fillId="7" borderId="1" xfId="0" applyNumberFormat="1" applyFont="1" applyFill="1" applyBorder="1" applyAlignment="1">
      <alignment horizontal="left" vertical="center"/>
    </xf>
    <xf numFmtId="0" fontId="18" fillId="7" borderId="1" xfId="2" applyFont="1" applyFill="1" applyBorder="1" applyAlignment="1">
      <alignment horizontal="left"/>
    </xf>
    <xf numFmtId="43" fontId="19" fillId="7" borderId="1" xfId="1" applyFont="1" applyFill="1" applyBorder="1" applyAlignment="1">
      <alignment horizontal="left"/>
    </xf>
    <xf numFmtId="4" fontId="6" fillId="7" borderId="1" xfId="29" applyNumberFormat="1" applyFont="1" applyFill="1" applyBorder="1" applyAlignment="1">
      <alignment horizontal="left"/>
    </xf>
    <xf numFmtId="165" fontId="18" fillId="7" borderId="1" xfId="0" applyNumberFormat="1" applyFont="1" applyFill="1" applyBorder="1" applyAlignment="1">
      <alignment horizontal="left"/>
    </xf>
    <xf numFmtId="49" fontId="18" fillId="7" borderId="1" xfId="3" applyNumberFormat="1" applyFont="1" applyFill="1" applyBorder="1" applyAlignment="1">
      <alignment horizontal="left"/>
    </xf>
    <xf numFmtId="2" fontId="18" fillId="0" borderId="1" xfId="0" applyNumberFormat="1" applyFont="1" applyFill="1" applyBorder="1" applyAlignment="1">
      <alignment horizontal="left"/>
    </xf>
    <xf numFmtId="168" fontId="18" fillId="0" borderId="1" xfId="28" applyNumberFormat="1" applyFont="1" applyFill="1" applyBorder="1" applyAlignment="1">
      <alignment horizontal="left"/>
    </xf>
    <xf numFmtId="0" fontId="18" fillId="0" borderId="0" xfId="0" applyNumberFormat="1" applyFont="1" applyFill="1" applyBorder="1" applyAlignment="1">
      <alignment horizontal="left"/>
    </xf>
    <xf numFmtId="49" fontId="18" fillId="4" borderId="1" xfId="0" applyNumberFormat="1" applyFont="1" applyFill="1" applyBorder="1" applyAlignment="1">
      <alignment horizontal="left" wrapText="1"/>
    </xf>
    <xf numFmtId="49" fontId="6" fillId="3" borderId="1" xfId="0" applyNumberFormat="1" applyFont="1" applyFill="1" applyBorder="1" applyAlignment="1">
      <alignment horizontal="left" vertical="center"/>
    </xf>
    <xf numFmtId="0" fontId="26" fillId="8" borderId="4" xfId="0" applyFont="1" applyFill="1" applyBorder="1" applyAlignment="1">
      <alignment horizontal="left" vertical="center"/>
    </xf>
  </cellXfs>
  <cellStyles count="34">
    <cellStyle name="Comma 6 3" xfId="21"/>
    <cellStyle name="Comma_Stock Take KBM as of 01.10.2008" xfId="22"/>
    <cellStyle name="Normal 10" xfId="23"/>
    <cellStyle name="Normal 11" xfId="24"/>
    <cellStyle name="Normal_Stock Take KBM as of 01.10.2008" xfId="25"/>
    <cellStyle name="Style 1" xfId="5"/>
    <cellStyle name="Гиперссылка" xfId="31" builtinId="8"/>
    <cellStyle name="Обычный" xfId="0" builtinId="0"/>
    <cellStyle name="Обычный 10 2" xfId="3"/>
    <cellStyle name="Обычный 10 2 2" xfId="9"/>
    <cellStyle name="Обычный 11" xfId="28"/>
    <cellStyle name="Обычный 14" xfId="32"/>
    <cellStyle name="Обычный 2" xfId="4"/>
    <cellStyle name="Обычный 2 2" xfId="2"/>
    <cellStyle name="Обычный 2 3" xfId="30"/>
    <cellStyle name="Обычный 23" xfId="12"/>
    <cellStyle name="Обычный 24" xfId="19"/>
    <cellStyle name="Обычный 25" xfId="26"/>
    <cellStyle name="Обычный 3" xfId="14"/>
    <cellStyle name="Обычный 4" xfId="20"/>
    <cellStyle name="Обычный 4 2" xfId="7"/>
    <cellStyle name="Обычный 4 2 2" xfId="17"/>
    <cellStyle name="Обычный 5" xfId="8"/>
    <cellStyle name="Обычный 6" xfId="33"/>
    <cellStyle name="Обычный 9" xfId="11"/>
    <cellStyle name="Обычный_Лист1" xfId="27"/>
    <cellStyle name="Стиль 1" xfId="6"/>
    <cellStyle name="Финансовый" xfId="1" builtinId="3"/>
    <cellStyle name="Финансовый 2" xfId="16"/>
    <cellStyle name="Финансовый 3" xfId="15"/>
    <cellStyle name="Финансовый 5" xfId="10"/>
    <cellStyle name="Финансовый 7" xfId="29"/>
    <cellStyle name="Финансовый 8" xfId="18"/>
    <cellStyle name="Финансовый 9" xfId="13"/>
  </cellStyles>
  <dxfs count="1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CC"/>
      <color rgb="FFFF3399"/>
      <color rgb="FFFF66CC"/>
      <color rgb="FFCC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96"/>
  <sheetViews>
    <sheetView tabSelected="1" zoomScale="70" zoomScaleNormal="70" workbookViewId="0">
      <pane ySplit="7" topLeftCell="A8" activePane="bottomLeft" state="frozen"/>
      <selection pane="bottomLeft" activeCell="B11" sqref="B11"/>
    </sheetView>
  </sheetViews>
  <sheetFormatPr defaultRowHeight="12.95" customHeight="1" outlineLevelRow="1" x14ac:dyDescent="0.25"/>
  <cols>
    <col min="1" max="1" width="11.7109375" style="31" customWidth="1"/>
    <col min="2" max="2" width="11.85546875" style="31" customWidth="1"/>
    <col min="3" max="3" width="13" style="31" customWidth="1"/>
    <col min="4" max="4" width="9.140625" style="31"/>
    <col min="5" max="5" width="10.42578125" style="31" customWidth="1"/>
    <col min="6" max="6" width="7.42578125" style="31" customWidth="1"/>
    <col min="7" max="7" width="17.28515625" style="31" customWidth="1"/>
    <col min="8" max="9" width="20.7109375" style="31" customWidth="1"/>
    <col min="10" max="10" width="7.140625" style="31" customWidth="1"/>
    <col min="11" max="11" width="7.7109375" style="31" customWidth="1"/>
    <col min="12" max="13" width="7.140625" style="31" customWidth="1"/>
    <col min="14" max="14" width="11.5703125" style="31" customWidth="1"/>
    <col min="15" max="15" width="23.140625" style="31" customWidth="1"/>
    <col min="16" max="16" width="9.85546875" style="31" customWidth="1"/>
    <col min="17" max="17" width="7.140625" style="31" customWidth="1"/>
    <col min="18" max="18" width="12.7109375" style="31" customWidth="1"/>
    <col min="19" max="19" width="35.85546875" style="31" customWidth="1"/>
    <col min="20" max="22" width="7.140625" style="31" customWidth="1"/>
    <col min="23" max="23" width="9.140625" style="31" customWidth="1"/>
    <col min="24" max="30" width="7.140625" style="31" customWidth="1"/>
    <col min="31" max="34" width="18.5703125" style="32" customWidth="1"/>
    <col min="35" max="35" width="7.140625" style="32" customWidth="1"/>
    <col min="36" max="37" width="19.85546875" style="32" customWidth="1"/>
    <col min="38" max="38" width="17.140625" style="31" customWidth="1"/>
    <col min="39" max="39" width="3.7109375" style="31" customWidth="1"/>
    <col min="40" max="40" width="136.5703125" style="31" customWidth="1"/>
    <col min="41" max="49" width="4.42578125" style="31" customWidth="1"/>
    <col min="50" max="50" width="26" style="31" customWidth="1"/>
    <col min="51" max="51" width="48.7109375" style="31" customWidth="1"/>
    <col min="52" max="52" width="35.5703125" style="12" customWidth="1"/>
    <col min="53" max="16384" width="9.140625" style="12"/>
  </cols>
  <sheetData>
    <row r="1" spans="1:51" ht="12.9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9"/>
      <c r="AF1" s="19"/>
      <c r="AG1" s="19"/>
      <c r="AH1" s="20" t="s">
        <v>0</v>
      </c>
      <c r="AI1" s="19"/>
      <c r="AJ1" s="19"/>
      <c r="AK1" s="19"/>
      <c r="AL1" s="11"/>
      <c r="AM1" s="1"/>
      <c r="AN1" s="1"/>
      <c r="AO1" s="1"/>
      <c r="AP1" s="1"/>
      <c r="AQ1" s="1"/>
      <c r="AR1" s="1"/>
      <c r="AS1" s="1"/>
      <c r="AT1" s="1"/>
      <c r="AU1" s="1"/>
      <c r="AV1" s="1"/>
      <c r="AW1" s="1"/>
      <c r="AX1" s="12"/>
      <c r="AY1" s="1"/>
    </row>
    <row r="2" spans="1:51" ht="12.95" customHeight="1" x14ac:dyDescent="0.25">
      <c r="A2" s="1"/>
      <c r="B2" s="1"/>
      <c r="C2" s="1"/>
      <c r="D2" s="1"/>
      <c r="E2" s="1"/>
      <c r="F2" s="2" t="s">
        <v>127</v>
      </c>
      <c r="G2" s="2"/>
      <c r="H2" s="2"/>
      <c r="I2" s="2"/>
      <c r="J2" s="2"/>
      <c r="K2" s="2"/>
      <c r="L2" s="2"/>
      <c r="M2" s="2"/>
      <c r="N2" s="2"/>
      <c r="O2" s="2"/>
      <c r="P2" s="2"/>
      <c r="Q2" s="2"/>
      <c r="R2" s="2"/>
      <c r="S2" s="2"/>
      <c r="T2" s="2"/>
      <c r="U2" s="2"/>
      <c r="V2" s="2"/>
      <c r="W2" s="2"/>
      <c r="X2" s="2"/>
      <c r="Y2" s="2"/>
      <c r="Z2" s="2"/>
      <c r="AA2" s="2"/>
      <c r="AB2" s="2"/>
      <c r="AC2" s="2"/>
      <c r="AD2" s="2"/>
      <c r="AE2" s="21"/>
      <c r="AF2" s="21"/>
      <c r="AG2" s="21"/>
      <c r="AH2" s="20" t="s">
        <v>109</v>
      </c>
      <c r="AI2" s="21"/>
      <c r="AJ2" s="21"/>
      <c r="AK2" s="21"/>
      <c r="AL2" s="2"/>
      <c r="AM2" s="1"/>
      <c r="AN2" s="1"/>
      <c r="AO2" s="1"/>
      <c r="AP2" s="1"/>
      <c r="AQ2" s="1"/>
      <c r="AR2" s="1"/>
      <c r="AS2" s="1"/>
      <c r="AT2" s="1"/>
      <c r="AU2" s="1"/>
      <c r="AV2" s="1"/>
      <c r="AW2" s="1"/>
      <c r="AX2" s="1"/>
      <c r="AY2" s="1"/>
    </row>
    <row r="3" spans="1:51" ht="12.95" customHeight="1"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9"/>
      <c r="AF3" s="19"/>
      <c r="AG3" s="19"/>
      <c r="AH3" s="19"/>
      <c r="AI3" s="19"/>
      <c r="AJ3" s="19"/>
      <c r="AK3" s="19"/>
      <c r="AL3" s="11"/>
      <c r="AM3" s="1"/>
      <c r="AN3" s="1"/>
      <c r="AO3" s="1"/>
      <c r="AP3" s="1"/>
      <c r="AQ3" s="1"/>
      <c r="AR3" s="1"/>
      <c r="AS3" s="1"/>
      <c r="AT3" s="1"/>
      <c r="AU3" s="1"/>
      <c r="AV3" s="1"/>
      <c r="AW3" s="1"/>
      <c r="AX3" s="1"/>
      <c r="AY3" s="1"/>
    </row>
    <row r="4" spans="1:51" ht="12.95" customHeight="1" x14ac:dyDescent="0.25">
      <c r="A4" s="3" t="s">
        <v>1</v>
      </c>
      <c r="B4" s="3" t="s">
        <v>108</v>
      </c>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c r="W4" s="3"/>
      <c r="X4" s="3"/>
      <c r="Y4" s="3"/>
      <c r="Z4" s="3" t="s">
        <v>21</v>
      </c>
      <c r="AA4" s="3"/>
      <c r="AB4" s="3"/>
      <c r="AC4" s="3" t="s">
        <v>22</v>
      </c>
      <c r="AD4" s="3" t="s">
        <v>23</v>
      </c>
      <c r="AE4" s="22" t="s">
        <v>24</v>
      </c>
      <c r="AF4" s="22"/>
      <c r="AG4" s="22"/>
      <c r="AH4" s="22"/>
      <c r="AI4" s="22" t="s">
        <v>25</v>
      </c>
      <c r="AJ4" s="22"/>
      <c r="AK4" s="22"/>
      <c r="AL4" s="4" t="s">
        <v>26</v>
      </c>
      <c r="AM4" s="3" t="s">
        <v>27</v>
      </c>
      <c r="AN4" s="3"/>
      <c r="AO4" s="3" t="s">
        <v>28</v>
      </c>
      <c r="AP4" s="3"/>
      <c r="AQ4" s="3"/>
      <c r="AR4" s="3"/>
      <c r="AS4" s="3"/>
      <c r="AT4" s="3"/>
      <c r="AU4" s="3"/>
      <c r="AV4" s="3"/>
      <c r="AW4" s="3"/>
      <c r="AX4" s="3" t="s">
        <v>29</v>
      </c>
      <c r="AY4" s="22" t="s">
        <v>114</v>
      </c>
    </row>
    <row r="5" spans="1:51" ht="12.95" customHeight="1" x14ac:dyDescent="0.25">
      <c r="A5" s="3"/>
      <c r="B5" s="3"/>
      <c r="C5" s="3"/>
      <c r="D5" s="3"/>
      <c r="E5" s="3"/>
      <c r="F5" s="3"/>
      <c r="G5" s="3"/>
      <c r="H5" s="3"/>
      <c r="I5" s="3"/>
      <c r="J5" s="3"/>
      <c r="K5" s="3"/>
      <c r="L5" s="3"/>
      <c r="M5" s="3"/>
      <c r="N5" s="3"/>
      <c r="O5" s="3"/>
      <c r="P5" s="3"/>
      <c r="Q5" s="3"/>
      <c r="R5" s="3"/>
      <c r="S5" s="3"/>
      <c r="T5" s="3"/>
      <c r="U5" s="3" t="s">
        <v>30</v>
      </c>
      <c r="V5" s="3"/>
      <c r="W5" s="3" t="s">
        <v>31</v>
      </c>
      <c r="X5" s="3" t="s">
        <v>32</v>
      </c>
      <c r="Y5" s="3"/>
      <c r="Z5" s="3"/>
      <c r="AA5" s="3"/>
      <c r="AB5" s="3"/>
      <c r="AC5" s="3"/>
      <c r="AD5" s="3"/>
      <c r="AE5" s="22" t="s">
        <v>33</v>
      </c>
      <c r="AF5" s="22" t="s">
        <v>34</v>
      </c>
      <c r="AG5" s="22" t="s">
        <v>35</v>
      </c>
      <c r="AH5" s="22" t="s">
        <v>36</v>
      </c>
      <c r="AI5" s="22" t="s">
        <v>33</v>
      </c>
      <c r="AJ5" s="22" t="s">
        <v>35</v>
      </c>
      <c r="AK5" s="22" t="s">
        <v>36</v>
      </c>
      <c r="AL5" s="4"/>
      <c r="AM5" s="3" t="s">
        <v>37</v>
      </c>
      <c r="AN5" s="3" t="s">
        <v>38</v>
      </c>
      <c r="AO5" s="3" t="s">
        <v>39</v>
      </c>
      <c r="AP5" s="3"/>
      <c r="AQ5" s="3"/>
      <c r="AR5" s="3" t="s">
        <v>40</v>
      </c>
      <c r="AS5" s="3"/>
      <c r="AT5" s="3"/>
      <c r="AU5" s="3" t="s">
        <v>41</v>
      </c>
      <c r="AV5" s="3"/>
      <c r="AW5" s="3"/>
      <c r="AX5" s="3"/>
      <c r="AY5" s="6"/>
    </row>
    <row r="6" spans="1:51" ht="12.95" customHeight="1" x14ac:dyDescent="0.25">
      <c r="A6" s="3"/>
      <c r="B6" s="3"/>
      <c r="C6" s="3"/>
      <c r="D6" s="3"/>
      <c r="E6" s="3"/>
      <c r="F6" s="3"/>
      <c r="G6" s="3"/>
      <c r="H6" s="3"/>
      <c r="I6" s="3"/>
      <c r="J6" s="3"/>
      <c r="K6" s="3"/>
      <c r="L6" s="3"/>
      <c r="M6" s="3"/>
      <c r="N6" s="3"/>
      <c r="O6" s="3"/>
      <c r="P6" s="3"/>
      <c r="Q6" s="3"/>
      <c r="R6" s="3"/>
      <c r="S6" s="3"/>
      <c r="T6" s="3"/>
      <c r="U6" s="3" t="s">
        <v>42</v>
      </c>
      <c r="V6" s="3" t="s">
        <v>43</v>
      </c>
      <c r="W6" s="3" t="s">
        <v>44</v>
      </c>
      <c r="X6" s="3" t="s">
        <v>45</v>
      </c>
      <c r="Y6" s="3" t="s">
        <v>44</v>
      </c>
      <c r="Z6" s="3" t="s">
        <v>46</v>
      </c>
      <c r="AA6" s="3" t="s">
        <v>47</v>
      </c>
      <c r="AB6" s="3" t="s">
        <v>48</v>
      </c>
      <c r="AC6" s="3"/>
      <c r="AD6" s="3"/>
      <c r="AE6" s="22"/>
      <c r="AF6" s="22"/>
      <c r="AG6" s="22"/>
      <c r="AH6" s="22"/>
      <c r="AI6" s="22"/>
      <c r="AJ6" s="22"/>
      <c r="AK6" s="22"/>
      <c r="AL6" s="4"/>
      <c r="AM6" s="3"/>
      <c r="AN6" s="3"/>
      <c r="AO6" s="3" t="s">
        <v>49</v>
      </c>
      <c r="AP6" s="3" t="s">
        <v>50</v>
      </c>
      <c r="AQ6" s="3" t="s">
        <v>51</v>
      </c>
      <c r="AR6" s="3" t="s">
        <v>49</v>
      </c>
      <c r="AS6" s="3" t="s">
        <v>50</v>
      </c>
      <c r="AT6" s="3" t="s">
        <v>51</v>
      </c>
      <c r="AU6" s="3" t="s">
        <v>49</v>
      </c>
      <c r="AV6" s="3" t="s">
        <v>50</v>
      </c>
      <c r="AW6" s="3" t="s">
        <v>51</v>
      </c>
      <c r="AX6" s="3"/>
      <c r="AY6" s="3"/>
    </row>
    <row r="7" spans="1:51" ht="12.95" customHeight="1" x14ac:dyDescent="0.25">
      <c r="A7" s="3"/>
      <c r="B7" s="3"/>
      <c r="C7" s="3"/>
      <c r="D7" s="3"/>
      <c r="E7" s="3"/>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70</v>
      </c>
      <c r="Y7" s="3" t="s">
        <v>71</v>
      </c>
      <c r="Z7" s="3" t="s">
        <v>72</v>
      </c>
      <c r="AA7" s="3" t="s">
        <v>73</v>
      </c>
      <c r="AB7" s="3" t="s">
        <v>74</v>
      </c>
      <c r="AC7" s="3" t="s">
        <v>75</v>
      </c>
      <c r="AD7" s="3" t="s">
        <v>76</v>
      </c>
      <c r="AE7" s="22" t="s">
        <v>77</v>
      </c>
      <c r="AF7" s="22" t="s">
        <v>78</v>
      </c>
      <c r="AG7" s="22" t="s">
        <v>79</v>
      </c>
      <c r="AH7" s="22" t="s">
        <v>80</v>
      </c>
      <c r="AI7" s="22" t="s">
        <v>81</v>
      </c>
      <c r="AJ7" s="22" t="s">
        <v>82</v>
      </c>
      <c r="AK7" s="22" t="s">
        <v>83</v>
      </c>
      <c r="AL7" s="4" t="s">
        <v>84</v>
      </c>
      <c r="AM7" s="3" t="s">
        <v>85</v>
      </c>
      <c r="AN7" s="3" t="s">
        <v>86</v>
      </c>
      <c r="AO7" s="3" t="s">
        <v>87</v>
      </c>
      <c r="AP7" s="3" t="s">
        <v>88</v>
      </c>
      <c r="AQ7" s="3" t="s">
        <v>89</v>
      </c>
      <c r="AR7" s="3" t="s">
        <v>90</v>
      </c>
      <c r="AS7" s="3" t="s">
        <v>91</v>
      </c>
      <c r="AT7" s="3" t="s">
        <v>92</v>
      </c>
      <c r="AU7" s="3" t="s">
        <v>93</v>
      </c>
      <c r="AV7" s="3" t="s">
        <v>94</v>
      </c>
      <c r="AW7" s="3" t="s">
        <v>95</v>
      </c>
      <c r="AX7" s="3" t="s">
        <v>96</v>
      </c>
      <c r="AY7" s="3"/>
    </row>
    <row r="8" spans="1:51" s="1" customFormat="1" ht="12.95" customHeight="1" outlineLevel="1" x14ac:dyDescent="0.25">
      <c r="A8" s="5"/>
      <c r="B8" s="5"/>
      <c r="C8" s="5"/>
      <c r="D8" s="5"/>
      <c r="E8" s="6"/>
      <c r="F8" s="3" t="s">
        <v>97</v>
      </c>
      <c r="G8" s="5"/>
      <c r="H8" s="5"/>
      <c r="I8" s="5"/>
      <c r="J8" s="5"/>
      <c r="K8" s="5"/>
      <c r="L8" s="6"/>
      <c r="M8" s="5"/>
      <c r="N8" s="5"/>
      <c r="O8" s="7"/>
      <c r="P8" s="6"/>
      <c r="Q8" s="6"/>
      <c r="R8" s="5"/>
      <c r="S8" s="7"/>
      <c r="T8" s="6"/>
      <c r="U8" s="6"/>
      <c r="V8" s="6"/>
      <c r="W8" s="6"/>
      <c r="X8" s="6"/>
      <c r="Y8" s="6"/>
      <c r="Z8" s="23"/>
      <c r="AA8" s="6"/>
      <c r="AB8" s="23"/>
      <c r="AC8" s="6"/>
      <c r="AD8" s="6"/>
      <c r="AE8" s="24"/>
      <c r="AF8" s="24"/>
      <c r="AG8" s="25"/>
      <c r="AH8" s="24"/>
      <c r="AI8" s="24"/>
      <c r="AJ8" s="24"/>
      <c r="AK8" s="24"/>
      <c r="AL8" s="8"/>
      <c r="AM8" s="9"/>
      <c r="AN8" s="9"/>
      <c r="AO8" s="6"/>
      <c r="AP8" s="6"/>
      <c r="AQ8" s="6"/>
      <c r="AR8" s="6"/>
      <c r="AS8" s="6"/>
      <c r="AT8" s="6"/>
      <c r="AU8" s="6"/>
      <c r="AV8" s="6"/>
      <c r="AW8" s="6"/>
      <c r="AX8" s="6"/>
      <c r="AY8" s="6"/>
    </row>
    <row r="9" spans="1:51" s="1" customFormat="1" ht="12.95" customHeight="1" outlineLevel="1" x14ac:dyDescent="0.25">
      <c r="A9" s="5"/>
      <c r="B9" s="5"/>
      <c r="C9" s="5"/>
      <c r="D9" s="5"/>
      <c r="E9" s="6"/>
      <c r="F9" s="3" t="s">
        <v>98</v>
      </c>
      <c r="G9" s="5"/>
      <c r="H9" s="5"/>
      <c r="I9" s="5"/>
      <c r="J9" s="5"/>
      <c r="K9" s="5"/>
      <c r="L9" s="6"/>
      <c r="M9" s="5"/>
      <c r="N9" s="5"/>
      <c r="O9" s="7"/>
      <c r="P9" s="6"/>
      <c r="Q9" s="6"/>
      <c r="R9" s="5"/>
      <c r="S9" s="7"/>
      <c r="T9" s="6"/>
      <c r="U9" s="6"/>
      <c r="V9" s="6"/>
      <c r="W9" s="6"/>
      <c r="X9" s="6"/>
      <c r="Y9" s="6"/>
      <c r="Z9" s="23"/>
      <c r="AA9" s="6"/>
      <c r="AB9" s="23"/>
      <c r="AC9" s="6"/>
      <c r="AD9" s="6"/>
      <c r="AE9" s="24"/>
      <c r="AF9" s="24"/>
      <c r="AG9" s="25"/>
      <c r="AH9" s="24"/>
      <c r="AI9" s="24"/>
      <c r="AJ9" s="24"/>
      <c r="AK9" s="24"/>
      <c r="AL9" s="8"/>
      <c r="AM9" s="9"/>
      <c r="AN9" s="9"/>
      <c r="AO9" s="6"/>
      <c r="AP9" s="6"/>
      <c r="AQ9" s="6"/>
      <c r="AR9" s="6"/>
      <c r="AS9" s="6"/>
      <c r="AT9" s="6"/>
      <c r="AU9" s="6"/>
      <c r="AV9" s="6"/>
      <c r="AW9" s="6"/>
      <c r="AX9" s="6"/>
      <c r="AY9" s="6"/>
    </row>
    <row r="10" spans="1:51" s="1" customFormat="1" ht="12.95" customHeight="1" outlineLevel="1" x14ac:dyDescent="0.25">
      <c r="A10" s="87" t="s">
        <v>241</v>
      </c>
      <c r="B10" s="87"/>
      <c r="C10" s="87" t="s">
        <v>242</v>
      </c>
      <c r="D10" s="87" t="s">
        <v>244</v>
      </c>
      <c r="E10" s="87" t="s">
        <v>257</v>
      </c>
      <c r="F10" s="88"/>
      <c r="G10" s="88" t="s">
        <v>245</v>
      </c>
      <c r="H10" s="88" t="s">
        <v>246</v>
      </c>
      <c r="I10" s="88" t="s">
        <v>247</v>
      </c>
      <c r="J10" s="88" t="s">
        <v>180</v>
      </c>
      <c r="K10" s="87" t="s">
        <v>248</v>
      </c>
      <c r="L10" s="88"/>
      <c r="M10" s="87" t="s">
        <v>249</v>
      </c>
      <c r="N10" s="87" t="s">
        <v>116</v>
      </c>
      <c r="O10" s="88" t="s">
        <v>250</v>
      </c>
      <c r="P10" s="87" t="s">
        <v>186</v>
      </c>
      <c r="Q10" s="88" t="s">
        <v>110</v>
      </c>
      <c r="R10" s="87" t="s">
        <v>116</v>
      </c>
      <c r="S10" s="88" t="s">
        <v>251</v>
      </c>
      <c r="T10" s="88" t="s">
        <v>252</v>
      </c>
      <c r="U10" s="87">
        <v>70</v>
      </c>
      <c r="V10" s="88" t="s">
        <v>253</v>
      </c>
      <c r="W10" s="87"/>
      <c r="X10" s="87"/>
      <c r="Y10" s="87"/>
      <c r="Z10" s="89"/>
      <c r="AA10" s="88">
        <v>90</v>
      </c>
      <c r="AB10" s="88">
        <v>10</v>
      </c>
      <c r="AC10" s="90" t="s">
        <v>254</v>
      </c>
      <c r="AD10" s="88" t="s">
        <v>111</v>
      </c>
      <c r="AE10" s="90">
        <v>5</v>
      </c>
      <c r="AF10" s="91">
        <v>406770</v>
      </c>
      <c r="AG10" s="91">
        <f>AE10*AF10</f>
        <v>2033850</v>
      </c>
      <c r="AH10" s="91">
        <f>AG10*1.12</f>
        <v>2277912</v>
      </c>
      <c r="AI10" s="90"/>
      <c r="AJ10" s="91"/>
      <c r="AK10" s="91"/>
      <c r="AL10" s="87" t="s">
        <v>112</v>
      </c>
      <c r="AM10" s="88"/>
      <c r="AN10" s="88"/>
      <c r="AO10" s="88"/>
      <c r="AP10" s="88"/>
      <c r="AQ10" s="88" t="s">
        <v>255</v>
      </c>
      <c r="AR10" s="88"/>
      <c r="AS10" s="88"/>
      <c r="AT10" s="88"/>
      <c r="AU10" s="88"/>
      <c r="AV10" s="88"/>
      <c r="AW10" s="88"/>
      <c r="AX10" s="87" t="s">
        <v>98</v>
      </c>
      <c r="AY10" s="87" t="s">
        <v>256</v>
      </c>
    </row>
    <row r="11" spans="1:51" s="1" customFormat="1" ht="12.95" customHeight="1" outlineLevel="1" x14ac:dyDescent="0.25">
      <c r="A11" s="87" t="s">
        <v>258</v>
      </c>
      <c r="B11" s="87"/>
      <c r="C11" s="87" t="s">
        <v>259</v>
      </c>
      <c r="D11" s="87" t="s">
        <v>260</v>
      </c>
      <c r="E11" s="87" t="s">
        <v>266</v>
      </c>
      <c r="F11" s="88"/>
      <c r="G11" s="88" t="s">
        <v>261</v>
      </c>
      <c r="H11" s="88" t="s">
        <v>262</v>
      </c>
      <c r="I11" s="88" t="s">
        <v>263</v>
      </c>
      <c r="J11" s="88" t="s">
        <v>180</v>
      </c>
      <c r="K11" s="87" t="s">
        <v>248</v>
      </c>
      <c r="L11" s="88"/>
      <c r="M11" s="87" t="s">
        <v>249</v>
      </c>
      <c r="N11" s="87" t="s">
        <v>116</v>
      </c>
      <c r="O11" s="88" t="s">
        <v>250</v>
      </c>
      <c r="P11" s="87" t="s">
        <v>264</v>
      </c>
      <c r="Q11" s="88" t="s">
        <v>110</v>
      </c>
      <c r="R11" s="87" t="s">
        <v>116</v>
      </c>
      <c r="S11" s="88" t="s">
        <v>251</v>
      </c>
      <c r="T11" s="88" t="s">
        <v>252</v>
      </c>
      <c r="U11" s="87">
        <v>60</v>
      </c>
      <c r="V11" s="88" t="s">
        <v>253</v>
      </c>
      <c r="W11" s="87"/>
      <c r="X11" s="87"/>
      <c r="Y11" s="87"/>
      <c r="Z11" s="89"/>
      <c r="AA11" s="88">
        <v>90</v>
      </c>
      <c r="AB11" s="88">
        <v>10</v>
      </c>
      <c r="AC11" s="90" t="s">
        <v>254</v>
      </c>
      <c r="AD11" s="88" t="s">
        <v>111</v>
      </c>
      <c r="AE11" s="90">
        <v>94</v>
      </c>
      <c r="AF11" s="91">
        <v>820</v>
      </c>
      <c r="AG11" s="91">
        <f t="shared" ref="AG11:AG27" si="0">AE11*AF11</f>
        <v>77080</v>
      </c>
      <c r="AH11" s="91">
        <f t="shared" ref="AH11:AH27" si="1">AG11*1.12</f>
        <v>86329.600000000006</v>
      </c>
      <c r="AI11" s="90"/>
      <c r="AJ11" s="91"/>
      <c r="AK11" s="91"/>
      <c r="AL11" s="87" t="s">
        <v>112</v>
      </c>
      <c r="AM11" s="88"/>
      <c r="AN11" s="88"/>
      <c r="AO11" s="88"/>
      <c r="AP11" s="88"/>
      <c r="AQ11" s="88" t="s">
        <v>265</v>
      </c>
      <c r="AR11" s="88"/>
      <c r="AS11" s="88"/>
      <c r="AT11" s="88"/>
      <c r="AU11" s="88"/>
      <c r="AV11" s="88"/>
      <c r="AW11" s="88"/>
      <c r="AX11" s="87" t="s">
        <v>98</v>
      </c>
      <c r="AY11" s="87" t="s">
        <v>256</v>
      </c>
    </row>
    <row r="12" spans="1:51" s="1" customFormat="1" ht="12.95" customHeight="1" outlineLevel="1" x14ac:dyDescent="0.25">
      <c r="A12" s="87" t="s">
        <v>258</v>
      </c>
      <c r="B12" s="87"/>
      <c r="C12" s="87" t="s">
        <v>267</v>
      </c>
      <c r="D12" s="87" t="s">
        <v>268</v>
      </c>
      <c r="E12" s="87" t="s">
        <v>272</v>
      </c>
      <c r="F12" s="88"/>
      <c r="G12" s="88" t="s">
        <v>269</v>
      </c>
      <c r="H12" s="88" t="s">
        <v>262</v>
      </c>
      <c r="I12" s="88" t="s">
        <v>270</v>
      </c>
      <c r="J12" s="88" t="s">
        <v>180</v>
      </c>
      <c r="K12" s="87" t="s">
        <v>248</v>
      </c>
      <c r="L12" s="88"/>
      <c r="M12" s="87" t="s">
        <v>249</v>
      </c>
      <c r="N12" s="87" t="s">
        <v>116</v>
      </c>
      <c r="O12" s="88" t="s">
        <v>250</v>
      </c>
      <c r="P12" s="87" t="s">
        <v>264</v>
      </c>
      <c r="Q12" s="88" t="s">
        <v>110</v>
      </c>
      <c r="R12" s="87" t="s">
        <v>116</v>
      </c>
      <c r="S12" s="88" t="s">
        <v>251</v>
      </c>
      <c r="T12" s="88" t="s">
        <v>252</v>
      </c>
      <c r="U12" s="87">
        <v>60</v>
      </c>
      <c r="V12" s="88" t="s">
        <v>253</v>
      </c>
      <c r="W12" s="87"/>
      <c r="X12" s="87"/>
      <c r="Y12" s="87"/>
      <c r="Z12" s="89"/>
      <c r="AA12" s="88">
        <v>90</v>
      </c>
      <c r="AB12" s="88">
        <v>10</v>
      </c>
      <c r="AC12" s="90" t="s">
        <v>254</v>
      </c>
      <c r="AD12" s="88" t="s">
        <v>111</v>
      </c>
      <c r="AE12" s="90">
        <v>6</v>
      </c>
      <c r="AF12" s="91">
        <v>25830.400000000001</v>
      </c>
      <c r="AG12" s="91">
        <f t="shared" si="0"/>
        <v>154982.40000000002</v>
      </c>
      <c r="AH12" s="91">
        <f t="shared" si="1"/>
        <v>173580.28800000003</v>
      </c>
      <c r="AI12" s="90"/>
      <c r="AJ12" s="91"/>
      <c r="AK12" s="91"/>
      <c r="AL12" s="87" t="s">
        <v>112</v>
      </c>
      <c r="AM12" s="88"/>
      <c r="AN12" s="88"/>
      <c r="AO12" s="88"/>
      <c r="AP12" s="88"/>
      <c r="AQ12" s="88" t="s">
        <v>271</v>
      </c>
      <c r="AR12" s="88"/>
      <c r="AS12" s="88"/>
      <c r="AT12" s="88"/>
      <c r="AU12" s="88"/>
      <c r="AV12" s="88"/>
      <c r="AW12" s="88"/>
      <c r="AX12" s="87" t="s">
        <v>98</v>
      </c>
      <c r="AY12" s="87" t="s">
        <v>256</v>
      </c>
    </row>
    <row r="13" spans="1:51" s="1" customFormat="1" ht="12.95" customHeight="1" outlineLevel="1" x14ac:dyDescent="0.25">
      <c r="A13" s="87" t="s">
        <v>258</v>
      </c>
      <c r="B13" s="87"/>
      <c r="C13" s="87" t="s">
        <v>273</v>
      </c>
      <c r="D13" s="87" t="s">
        <v>274</v>
      </c>
      <c r="E13" s="87" t="s">
        <v>278</v>
      </c>
      <c r="F13" s="88"/>
      <c r="G13" s="88" t="s">
        <v>275</v>
      </c>
      <c r="H13" s="88" t="s">
        <v>262</v>
      </c>
      <c r="I13" s="88" t="s">
        <v>276</v>
      </c>
      <c r="J13" s="88" t="s">
        <v>180</v>
      </c>
      <c r="K13" s="87" t="s">
        <v>248</v>
      </c>
      <c r="L13" s="88"/>
      <c r="M13" s="87" t="s">
        <v>249</v>
      </c>
      <c r="N13" s="87" t="s">
        <v>116</v>
      </c>
      <c r="O13" s="88" t="s">
        <v>250</v>
      </c>
      <c r="P13" s="87" t="s">
        <v>264</v>
      </c>
      <c r="Q13" s="88" t="s">
        <v>110</v>
      </c>
      <c r="R13" s="87" t="s">
        <v>116</v>
      </c>
      <c r="S13" s="88" t="s">
        <v>251</v>
      </c>
      <c r="T13" s="88" t="s">
        <v>252</v>
      </c>
      <c r="U13" s="87">
        <v>60</v>
      </c>
      <c r="V13" s="88" t="s">
        <v>253</v>
      </c>
      <c r="W13" s="87"/>
      <c r="X13" s="87"/>
      <c r="Y13" s="87"/>
      <c r="Z13" s="92"/>
      <c r="AA13" s="88">
        <v>90</v>
      </c>
      <c r="AB13" s="88">
        <v>10</v>
      </c>
      <c r="AC13" s="90" t="s">
        <v>254</v>
      </c>
      <c r="AD13" s="88" t="s">
        <v>111</v>
      </c>
      <c r="AE13" s="90">
        <v>20</v>
      </c>
      <c r="AF13" s="91">
        <v>19032.099999999999</v>
      </c>
      <c r="AG13" s="91">
        <f t="shared" si="0"/>
        <v>380642</v>
      </c>
      <c r="AH13" s="91">
        <f t="shared" si="1"/>
        <v>426319.04000000004</v>
      </c>
      <c r="AI13" s="90"/>
      <c r="AJ13" s="91"/>
      <c r="AK13" s="91"/>
      <c r="AL13" s="87" t="s">
        <v>112</v>
      </c>
      <c r="AM13" s="88"/>
      <c r="AN13" s="88"/>
      <c r="AO13" s="88"/>
      <c r="AP13" s="88"/>
      <c r="AQ13" s="88" t="s">
        <v>277</v>
      </c>
      <c r="AR13" s="88"/>
      <c r="AS13" s="88"/>
      <c r="AT13" s="88"/>
      <c r="AU13" s="88"/>
      <c r="AV13" s="88"/>
      <c r="AW13" s="88"/>
      <c r="AX13" s="87" t="s">
        <v>98</v>
      </c>
      <c r="AY13" s="87" t="s">
        <v>256</v>
      </c>
    </row>
    <row r="14" spans="1:51" s="1" customFormat="1" ht="12.95" customHeight="1" outlineLevel="1" x14ac:dyDescent="0.25">
      <c r="A14" s="87" t="s">
        <v>279</v>
      </c>
      <c r="B14" s="87"/>
      <c r="C14" s="87" t="s">
        <v>280</v>
      </c>
      <c r="D14" s="87" t="s">
        <v>281</v>
      </c>
      <c r="E14" s="87" t="s">
        <v>286</v>
      </c>
      <c r="F14" s="88"/>
      <c r="G14" s="88" t="s">
        <v>282</v>
      </c>
      <c r="H14" s="88" t="s">
        <v>283</v>
      </c>
      <c r="I14" s="88" t="s">
        <v>284</v>
      </c>
      <c r="J14" s="88" t="s">
        <v>205</v>
      </c>
      <c r="K14" s="87" t="s">
        <v>248</v>
      </c>
      <c r="L14" s="88"/>
      <c r="M14" s="87" t="s">
        <v>249</v>
      </c>
      <c r="N14" s="87" t="s">
        <v>116</v>
      </c>
      <c r="O14" s="88" t="s">
        <v>250</v>
      </c>
      <c r="P14" s="87" t="s">
        <v>264</v>
      </c>
      <c r="Q14" s="88" t="s">
        <v>110</v>
      </c>
      <c r="R14" s="87" t="s">
        <v>116</v>
      </c>
      <c r="S14" s="88" t="s">
        <v>251</v>
      </c>
      <c r="T14" s="88" t="s">
        <v>252</v>
      </c>
      <c r="U14" s="87">
        <v>60</v>
      </c>
      <c r="V14" s="88" t="s">
        <v>253</v>
      </c>
      <c r="W14" s="87"/>
      <c r="X14" s="87"/>
      <c r="Y14" s="87"/>
      <c r="Z14" s="92"/>
      <c r="AA14" s="88">
        <v>90</v>
      </c>
      <c r="AB14" s="88">
        <v>10</v>
      </c>
      <c r="AC14" s="90" t="s">
        <v>254</v>
      </c>
      <c r="AD14" s="88" t="s">
        <v>111</v>
      </c>
      <c r="AE14" s="90">
        <v>7</v>
      </c>
      <c r="AF14" s="91">
        <v>163799.99</v>
      </c>
      <c r="AG14" s="91">
        <f t="shared" si="0"/>
        <v>1146599.93</v>
      </c>
      <c r="AH14" s="91">
        <f t="shared" si="1"/>
        <v>1284191.9216</v>
      </c>
      <c r="AI14" s="90"/>
      <c r="AJ14" s="91"/>
      <c r="AK14" s="91"/>
      <c r="AL14" s="87" t="s">
        <v>112</v>
      </c>
      <c r="AM14" s="88"/>
      <c r="AN14" s="88"/>
      <c r="AO14" s="88"/>
      <c r="AP14" s="88"/>
      <c r="AQ14" s="88" t="s">
        <v>285</v>
      </c>
      <c r="AR14" s="88"/>
      <c r="AS14" s="88"/>
      <c r="AT14" s="88"/>
      <c r="AU14" s="88"/>
      <c r="AV14" s="88"/>
      <c r="AW14" s="88"/>
      <c r="AX14" s="87" t="s">
        <v>98</v>
      </c>
      <c r="AY14" s="87" t="s">
        <v>256</v>
      </c>
    </row>
    <row r="15" spans="1:51" s="1" customFormat="1" ht="12.95" customHeight="1" outlineLevel="1" x14ac:dyDescent="0.25">
      <c r="A15" s="93" t="s">
        <v>179</v>
      </c>
      <c r="B15" s="94"/>
      <c r="C15" s="94">
        <v>270000028</v>
      </c>
      <c r="D15" s="87" t="s">
        <v>237</v>
      </c>
      <c r="E15" s="93" t="s">
        <v>296</v>
      </c>
      <c r="F15" s="95"/>
      <c r="G15" s="95" t="s">
        <v>287</v>
      </c>
      <c r="H15" s="95" t="s">
        <v>288</v>
      </c>
      <c r="I15" s="95" t="s">
        <v>289</v>
      </c>
      <c r="J15" s="95" t="s">
        <v>224</v>
      </c>
      <c r="K15" s="93" t="s">
        <v>290</v>
      </c>
      <c r="L15" s="95" t="s">
        <v>291</v>
      </c>
      <c r="M15" s="93" t="s">
        <v>81</v>
      </c>
      <c r="N15" s="93" t="s">
        <v>292</v>
      </c>
      <c r="O15" s="95" t="s">
        <v>293</v>
      </c>
      <c r="P15" s="93" t="s">
        <v>113</v>
      </c>
      <c r="Q15" s="95" t="s">
        <v>110</v>
      </c>
      <c r="R15" s="93" t="s">
        <v>116</v>
      </c>
      <c r="S15" s="95" t="s">
        <v>251</v>
      </c>
      <c r="T15" s="95" t="s">
        <v>252</v>
      </c>
      <c r="U15" s="93">
        <v>60</v>
      </c>
      <c r="V15" s="95" t="s">
        <v>253</v>
      </c>
      <c r="W15" s="93"/>
      <c r="X15" s="93"/>
      <c r="Y15" s="93"/>
      <c r="Z15" s="96">
        <v>30</v>
      </c>
      <c r="AA15" s="95">
        <v>60</v>
      </c>
      <c r="AB15" s="95">
        <v>10</v>
      </c>
      <c r="AC15" s="97" t="s">
        <v>294</v>
      </c>
      <c r="AD15" s="95" t="s">
        <v>111</v>
      </c>
      <c r="AE15" s="97">
        <v>2656</v>
      </c>
      <c r="AF15" s="98">
        <v>1900</v>
      </c>
      <c r="AG15" s="91">
        <f t="shared" si="0"/>
        <v>5046400</v>
      </c>
      <c r="AH15" s="91">
        <f t="shared" si="1"/>
        <v>5651968.0000000009</v>
      </c>
      <c r="AI15" s="97"/>
      <c r="AJ15" s="98"/>
      <c r="AK15" s="98"/>
      <c r="AL15" s="98" t="s">
        <v>442</v>
      </c>
      <c r="AM15" s="95"/>
      <c r="AN15" s="95"/>
      <c r="AO15" s="95"/>
      <c r="AP15" s="95"/>
      <c r="AQ15" s="95" t="s">
        <v>295</v>
      </c>
      <c r="AR15" s="95"/>
      <c r="AS15" s="95"/>
      <c r="AT15" s="95"/>
      <c r="AU15" s="95"/>
      <c r="AV15" s="95"/>
      <c r="AW15" s="95"/>
      <c r="AX15" s="93" t="s">
        <v>98</v>
      </c>
      <c r="AY15" s="93" t="s">
        <v>256</v>
      </c>
    </row>
    <row r="16" spans="1:51" s="1" customFormat="1" ht="12.95" customHeight="1" outlineLevel="1" x14ac:dyDescent="0.25">
      <c r="A16" s="93" t="s">
        <v>115</v>
      </c>
      <c r="B16" s="94"/>
      <c r="C16" s="94">
        <v>260001231</v>
      </c>
      <c r="D16" s="87" t="s">
        <v>297</v>
      </c>
      <c r="E16" s="93" t="s">
        <v>304</v>
      </c>
      <c r="F16" s="95"/>
      <c r="G16" s="95" t="s">
        <v>298</v>
      </c>
      <c r="H16" s="95" t="s">
        <v>299</v>
      </c>
      <c r="I16" s="95" t="s">
        <v>300</v>
      </c>
      <c r="J16" s="95" t="s">
        <v>180</v>
      </c>
      <c r="K16" s="93" t="s">
        <v>248</v>
      </c>
      <c r="L16" s="95"/>
      <c r="M16" s="93" t="s">
        <v>249</v>
      </c>
      <c r="N16" s="93" t="s">
        <v>116</v>
      </c>
      <c r="O16" s="95" t="s">
        <v>250</v>
      </c>
      <c r="P16" s="93" t="s">
        <v>301</v>
      </c>
      <c r="Q16" s="95" t="s">
        <v>110</v>
      </c>
      <c r="R16" s="93" t="s">
        <v>116</v>
      </c>
      <c r="S16" s="95" t="s">
        <v>251</v>
      </c>
      <c r="T16" s="95" t="s">
        <v>252</v>
      </c>
      <c r="U16" s="93">
        <v>60</v>
      </c>
      <c r="V16" s="95" t="s">
        <v>253</v>
      </c>
      <c r="W16" s="93"/>
      <c r="X16" s="93"/>
      <c r="Y16" s="93"/>
      <c r="Z16" s="96"/>
      <c r="AA16" s="95">
        <v>90</v>
      </c>
      <c r="AB16" s="95">
        <v>10</v>
      </c>
      <c r="AC16" s="97" t="s">
        <v>302</v>
      </c>
      <c r="AD16" s="95" t="s">
        <v>111</v>
      </c>
      <c r="AE16" s="97">
        <v>1040</v>
      </c>
      <c r="AF16" s="98">
        <v>5509.5</v>
      </c>
      <c r="AG16" s="91">
        <f t="shared" si="0"/>
        <v>5729880</v>
      </c>
      <c r="AH16" s="91">
        <f t="shared" si="1"/>
        <v>6417465.6000000006</v>
      </c>
      <c r="AI16" s="97"/>
      <c r="AJ16" s="98"/>
      <c r="AK16" s="98"/>
      <c r="AL16" s="93" t="s">
        <v>112</v>
      </c>
      <c r="AM16" s="95"/>
      <c r="AN16" s="95"/>
      <c r="AO16" s="95"/>
      <c r="AP16" s="95"/>
      <c r="AQ16" s="95" t="s">
        <v>303</v>
      </c>
      <c r="AR16" s="95"/>
      <c r="AS16" s="95"/>
      <c r="AT16" s="95"/>
      <c r="AU16" s="95"/>
      <c r="AV16" s="95"/>
      <c r="AW16" s="95"/>
      <c r="AX16" s="93" t="s">
        <v>98</v>
      </c>
      <c r="AY16" s="93" t="s">
        <v>256</v>
      </c>
    </row>
    <row r="17" spans="1:52" s="1" customFormat="1" ht="12.95" customHeight="1" outlineLevel="1" x14ac:dyDescent="0.25">
      <c r="A17" s="93" t="s">
        <v>305</v>
      </c>
      <c r="B17" s="94"/>
      <c r="C17" s="94">
        <v>210017793</v>
      </c>
      <c r="D17" s="87" t="s">
        <v>306</v>
      </c>
      <c r="E17" s="93" t="s">
        <v>312</v>
      </c>
      <c r="F17" s="95"/>
      <c r="G17" s="95" t="s">
        <v>307</v>
      </c>
      <c r="H17" s="95" t="s">
        <v>308</v>
      </c>
      <c r="I17" s="95" t="s">
        <v>309</v>
      </c>
      <c r="J17" s="95" t="s">
        <v>180</v>
      </c>
      <c r="K17" s="93" t="s">
        <v>248</v>
      </c>
      <c r="L17" s="95" t="s">
        <v>291</v>
      </c>
      <c r="M17" s="93" t="s">
        <v>81</v>
      </c>
      <c r="N17" s="93" t="s">
        <v>116</v>
      </c>
      <c r="O17" s="95" t="s">
        <v>250</v>
      </c>
      <c r="P17" s="93" t="s">
        <v>301</v>
      </c>
      <c r="Q17" s="95" t="s">
        <v>110</v>
      </c>
      <c r="R17" s="93" t="s">
        <v>116</v>
      </c>
      <c r="S17" s="95" t="s">
        <v>310</v>
      </c>
      <c r="T17" s="95" t="s">
        <v>252</v>
      </c>
      <c r="U17" s="93">
        <v>60</v>
      </c>
      <c r="V17" s="95" t="s">
        <v>253</v>
      </c>
      <c r="W17" s="93"/>
      <c r="X17" s="93"/>
      <c r="Y17" s="93"/>
      <c r="Z17" s="96">
        <v>30</v>
      </c>
      <c r="AA17" s="95">
        <v>60</v>
      </c>
      <c r="AB17" s="95">
        <v>10</v>
      </c>
      <c r="AC17" s="97" t="s">
        <v>254</v>
      </c>
      <c r="AD17" s="95" t="s">
        <v>111</v>
      </c>
      <c r="AE17" s="97">
        <v>9</v>
      </c>
      <c r="AF17" s="98">
        <v>152090</v>
      </c>
      <c r="AG17" s="91">
        <f t="shared" si="0"/>
        <v>1368810</v>
      </c>
      <c r="AH17" s="91">
        <f t="shared" si="1"/>
        <v>1533067.2000000002</v>
      </c>
      <c r="AI17" s="97"/>
      <c r="AJ17" s="98"/>
      <c r="AK17" s="98"/>
      <c r="AL17" s="93" t="s">
        <v>112</v>
      </c>
      <c r="AM17" s="95"/>
      <c r="AN17" s="95"/>
      <c r="AO17" s="95"/>
      <c r="AP17" s="95"/>
      <c r="AQ17" s="95" t="s">
        <v>311</v>
      </c>
      <c r="AR17" s="95"/>
      <c r="AS17" s="95"/>
      <c r="AT17" s="95"/>
      <c r="AU17" s="95"/>
      <c r="AV17" s="95"/>
      <c r="AW17" s="95"/>
      <c r="AX17" s="93" t="s">
        <v>98</v>
      </c>
      <c r="AY17" s="93" t="s">
        <v>256</v>
      </c>
    </row>
    <row r="18" spans="1:52" s="1" customFormat="1" ht="12.95" customHeight="1" outlineLevel="1" x14ac:dyDescent="0.25">
      <c r="A18" s="93" t="s">
        <v>305</v>
      </c>
      <c r="B18" s="94"/>
      <c r="C18" s="94">
        <v>220034738</v>
      </c>
      <c r="D18" s="87" t="s">
        <v>229</v>
      </c>
      <c r="E18" s="93" t="s">
        <v>317</v>
      </c>
      <c r="F18" s="95"/>
      <c r="G18" s="95" t="s">
        <v>313</v>
      </c>
      <c r="H18" s="95" t="s">
        <v>314</v>
      </c>
      <c r="I18" s="95" t="s">
        <v>315</v>
      </c>
      <c r="J18" s="95" t="s">
        <v>205</v>
      </c>
      <c r="K18" s="93" t="s">
        <v>248</v>
      </c>
      <c r="L18" s="95" t="s">
        <v>291</v>
      </c>
      <c r="M18" s="93" t="s">
        <v>81</v>
      </c>
      <c r="N18" s="93" t="s">
        <v>116</v>
      </c>
      <c r="O18" s="95" t="s">
        <v>250</v>
      </c>
      <c r="P18" s="93" t="s">
        <v>301</v>
      </c>
      <c r="Q18" s="95" t="s">
        <v>110</v>
      </c>
      <c r="R18" s="93" t="s">
        <v>116</v>
      </c>
      <c r="S18" s="95" t="s">
        <v>310</v>
      </c>
      <c r="T18" s="95" t="s">
        <v>252</v>
      </c>
      <c r="U18" s="93">
        <v>60</v>
      </c>
      <c r="V18" s="95" t="s">
        <v>253</v>
      </c>
      <c r="W18" s="93"/>
      <c r="X18" s="93"/>
      <c r="Y18" s="93"/>
      <c r="Z18" s="96">
        <v>30</v>
      </c>
      <c r="AA18" s="95">
        <v>60</v>
      </c>
      <c r="AB18" s="95">
        <v>10</v>
      </c>
      <c r="AC18" s="97" t="s">
        <v>254</v>
      </c>
      <c r="AD18" s="95" t="s">
        <v>111</v>
      </c>
      <c r="AE18" s="97">
        <v>30</v>
      </c>
      <c r="AF18" s="98">
        <v>212</v>
      </c>
      <c r="AG18" s="91">
        <f t="shared" si="0"/>
        <v>6360</v>
      </c>
      <c r="AH18" s="91">
        <f t="shared" si="1"/>
        <v>7123.2000000000007</v>
      </c>
      <c r="AI18" s="97"/>
      <c r="AJ18" s="98"/>
      <c r="AK18" s="98"/>
      <c r="AL18" s="93" t="s">
        <v>112</v>
      </c>
      <c r="AM18" s="95"/>
      <c r="AN18" s="95"/>
      <c r="AO18" s="95"/>
      <c r="AP18" s="95"/>
      <c r="AQ18" s="95" t="s">
        <v>316</v>
      </c>
      <c r="AR18" s="95"/>
      <c r="AS18" s="95"/>
      <c r="AT18" s="95"/>
      <c r="AU18" s="95"/>
      <c r="AV18" s="95"/>
      <c r="AW18" s="95"/>
      <c r="AX18" s="93" t="s">
        <v>98</v>
      </c>
      <c r="AY18" s="93" t="s">
        <v>256</v>
      </c>
    </row>
    <row r="19" spans="1:52" s="1" customFormat="1" ht="12.95" customHeight="1" outlineLevel="1" x14ac:dyDescent="0.25">
      <c r="A19" s="93" t="s">
        <v>305</v>
      </c>
      <c r="B19" s="94"/>
      <c r="C19" s="94">
        <v>220033631</v>
      </c>
      <c r="D19" s="87" t="s">
        <v>233</v>
      </c>
      <c r="E19" s="93"/>
      <c r="F19" s="95"/>
      <c r="G19" s="95" t="s">
        <v>318</v>
      </c>
      <c r="H19" s="95" t="s">
        <v>319</v>
      </c>
      <c r="I19" s="95" t="s">
        <v>320</v>
      </c>
      <c r="J19" s="95" t="s">
        <v>205</v>
      </c>
      <c r="K19" s="93" t="s">
        <v>248</v>
      </c>
      <c r="L19" s="95" t="s">
        <v>291</v>
      </c>
      <c r="M19" s="93" t="s">
        <v>81</v>
      </c>
      <c r="N19" s="93" t="s">
        <v>116</v>
      </c>
      <c r="O19" s="95" t="s">
        <v>250</v>
      </c>
      <c r="P19" s="93" t="s">
        <v>301</v>
      </c>
      <c r="Q19" s="95" t="s">
        <v>110</v>
      </c>
      <c r="R19" s="93" t="s">
        <v>116</v>
      </c>
      <c r="S19" s="95" t="s">
        <v>310</v>
      </c>
      <c r="T19" s="95" t="s">
        <v>252</v>
      </c>
      <c r="U19" s="93">
        <v>60</v>
      </c>
      <c r="V19" s="95" t="s">
        <v>253</v>
      </c>
      <c r="W19" s="93"/>
      <c r="X19" s="93"/>
      <c r="Y19" s="93"/>
      <c r="Z19" s="96">
        <v>30</v>
      </c>
      <c r="AA19" s="95">
        <v>60</v>
      </c>
      <c r="AB19" s="95">
        <v>10</v>
      </c>
      <c r="AC19" s="97" t="s">
        <v>254</v>
      </c>
      <c r="AD19" s="95" t="s">
        <v>111</v>
      </c>
      <c r="AE19" s="97">
        <v>20</v>
      </c>
      <c r="AF19" s="98">
        <v>156285</v>
      </c>
      <c r="AG19" s="91">
        <f t="shared" si="0"/>
        <v>3125700</v>
      </c>
      <c r="AH19" s="91">
        <f t="shared" si="1"/>
        <v>3500784.0000000005</v>
      </c>
      <c r="AI19" s="97"/>
      <c r="AJ19" s="98"/>
      <c r="AK19" s="98"/>
      <c r="AL19" s="93" t="s">
        <v>112</v>
      </c>
      <c r="AM19" s="95"/>
      <c r="AN19" s="95"/>
      <c r="AO19" s="95"/>
      <c r="AP19" s="95"/>
      <c r="AQ19" s="95" t="s">
        <v>321</v>
      </c>
      <c r="AR19" s="95"/>
      <c r="AS19" s="95"/>
      <c r="AT19" s="95"/>
      <c r="AU19" s="95"/>
      <c r="AV19" s="95"/>
      <c r="AW19" s="95"/>
      <c r="AX19" s="93" t="s">
        <v>98</v>
      </c>
      <c r="AY19" s="93" t="s">
        <v>256</v>
      </c>
    </row>
    <row r="20" spans="1:52" s="1" customFormat="1" ht="12.95" customHeight="1" outlineLevel="1" x14ac:dyDescent="0.25">
      <c r="A20" s="93" t="s">
        <v>305</v>
      </c>
      <c r="B20" s="94"/>
      <c r="C20" s="94">
        <v>220033632</v>
      </c>
      <c r="D20" s="87" t="s">
        <v>234</v>
      </c>
      <c r="E20" s="93"/>
      <c r="F20" s="95"/>
      <c r="G20" s="95" t="s">
        <v>318</v>
      </c>
      <c r="H20" s="95" t="s">
        <v>319</v>
      </c>
      <c r="I20" s="95" t="s">
        <v>320</v>
      </c>
      <c r="J20" s="95" t="s">
        <v>205</v>
      </c>
      <c r="K20" s="93" t="s">
        <v>248</v>
      </c>
      <c r="L20" s="95" t="s">
        <v>291</v>
      </c>
      <c r="M20" s="93" t="s">
        <v>81</v>
      </c>
      <c r="N20" s="93" t="s">
        <v>116</v>
      </c>
      <c r="O20" s="95" t="s">
        <v>250</v>
      </c>
      <c r="P20" s="93" t="s">
        <v>301</v>
      </c>
      <c r="Q20" s="95" t="s">
        <v>110</v>
      </c>
      <c r="R20" s="93" t="s">
        <v>116</v>
      </c>
      <c r="S20" s="95" t="s">
        <v>310</v>
      </c>
      <c r="T20" s="95" t="s">
        <v>252</v>
      </c>
      <c r="U20" s="93">
        <v>60</v>
      </c>
      <c r="V20" s="95" t="s">
        <v>253</v>
      </c>
      <c r="W20" s="93"/>
      <c r="X20" s="93"/>
      <c r="Y20" s="93"/>
      <c r="Z20" s="96">
        <v>30</v>
      </c>
      <c r="AA20" s="95">
        <v>60</v>
      </c>
      <c r="AB20" s="95">
        <v>10</v>
      </c>
      <c r="AC20" s="97" t="s">
        <v>254</v>
      </c>
      <c r="AD20" s="95" t="s">
        <v>111</v>
      </c>
      <c r="AE20" s="97">
        <v>17</v>
      </c>
      <c r="AF20" s="98">
        <v>316710</v>
      </c>
      <c r="AG20" s="91">
        <f t="shared" si="0"/>
        <v>5384070</v>
      </c>
      <c r="AH20" s="91">
        <f t="shared" si="1"/>
        <v>6030158.4000000004</v>
      </c>
      <c r="AI20" s="97"/>
      <c r="AJ20" s="98"/>
      <c r="AK20" s="98"/>
      <c r="AL20" s="93" t="s">
        <v>112</v>
      </c>
      <c r="AM20" s="95"/>
      <c r="AN20" s="95"/>
      <c r="AO20" s="95"/>
      <c r="AP20" s="95"/>
      <c r="AQ20" s="95" t="s">
        <v>322</v>
      </c>
      <c r="AR20" s="95"/>
      <c r="AS20" s="95"/>
      <c r="AT20" s="95"/>
      <c r="AU20" s="95"/>
      <c r="AV20" s="95"/>
      <c r="AW20" s="95"/>
      <c r="AX20" s="93" t="s">
        <v>98</v>
      </c>
      <c r="AY20" s="93" t="s">
        <v>256</v>
      </c>
    </row>
    <row r="21" spans="1:52" s="1" customFormat="1" ht="12.95" customHeight="1" outlineLevel="1" x14ac:dyDescent="0.25">
      <c r="A21" s="93" t="s">
        <v>305</v>
      </c>
      <c r="B21" s="94"/>
      <c r="C21" s="94">
        <v>210012522</v>
      </c>
      <c r="D21" s="87" t="s">
        <v>230</v>
      </c>
      <c r="E21" s="93" t="s">
        <v>325</v>
      </c>
      <c r="F21" s="95"/>
      <c r="G21" s="109" t="s">
        <v>449</v>
      </c>
      <c r="H21" s="109" t="s">
        <v>323</v>
      </c>
      <c r="I21" s="109" t="s">
        <v>450</v>
      </c>
      <c r="J21" s="95" t="s">
        <v>205</v>
      </c>
      <c r="K21" s="93" t="s">
        <v>248</v>
      </c>
      <c r="L21" s="95" t="s">
        <v>291</v>
      </c>
      <c r="M21" s="93" t="s">
        <v>81</v>
      </c>
      <c r="N21" s="93" t="s">
        <v>116</v>
      </c>
      <c r="O21" s="95" t="s">
        <v>250</v>
      </c>
      <c r="P21" s="93" t="s">
        <v>301</v>
      </c>
      <c r="Q21" s="95" t="s">
        <v>110</v>
      </c>
      <c r="R21" s="93" t="s">
        <v>116</v>
      </c>
      <c r="S21" s="95" t="s">
        <v>310</v>
      </c>
      <c r="T21" s="95" t="s">
        <v>252</v>
      </c>
      <c r="U21" s="93">
        <v>60</v>
      </c>
      <c r="V21" s="95" t="s">
        <v>253</v>
      </c>
      <c r="W21" s="93"/>
      <c r="X21" s="93"/>
      <c r="Y21" s="93"/>
      <c r="Z21" s="96">
        <v>30</v>
      </c>
      <c r="AA21" s="95">
        <v>60</v>
      </c>
      <c r="AB21" s="95">
        <v>10</v>
      </c>
      <c r="AC21" s="97" t="s">
        <v>254</v>
      </c>
      <c r="AD21" s="95" t="s">
        <v>111</v>
      </c>
      <c r="AE21" s="97">
        <v>46</v>
      </c>
      <c r="AF21" s="98">
        <v>12442.5</v>
      </c>
      <c r="AG21" s="91">
        <v>572355</v>
      </c>
      <c r="AH21" s="91">
        <v>641037.6</v>
      </c>
      <c r="AI21" s="97"/>
      <c r="AJ21" s="98"/>
      <c r="AK21" s="98"/>
      <c r="AL21" s="93" t="s">
        <v>112</v>
      </c>
      <c r="AM21" s="95"/>
      <c r="AN21" s="95"/>
      <c r="AO21" s="95"/>
      <c r="AP21" s="95"/>
      <c r="AQ21" s="95" t="s">
        <v>324</v>
      </c>
      <c r="AR21" s="95"/>
      <c r="AS21" s="95"/>
      <c r="AT21" s="95"/>
      <c r="AU21" s="95"/>
      <c r="AV21" s="95"/>
      <c r="AW21" s="95"/>
      <c r="AX21" s="93" t="s">
        <v>98</v>
      </c>
      <c r="AY21" s="93" t="s">
        <v>256</v>
      </c>
    </row>
    <row r="22" spans="1:52" s="1" customFormat="1" ht="12.95" customHeight="1" outlineLevel="1" x14ac:dyDescent="0.25">
      <c r="A22" s="93" t="s">
        <v>305</v>
      </c>
      <c r="B22" s="94"/>
      <c r="C22" s="94">
        <v>210028059</v>
      </c>
      <c r="D22" s="87" t="s">
        <v>232</v>
      </c>
      <c r="E22" s="93"/>
      <c r="F22" s="95"/>
      <c r="G22" s="95" t="s">
        <v>326</v>
      </c>
      <c r="H22" s="95" t="s">
        <v>327</v>
      </c>
      <c r="I22" s="95" t="s">
        <v>328</v>
      </c>
      <c r="J22" s="95" t="s">
        <v>205</v>
      </c>
      <c r="K22" s="93" t="s">
        <v>248</v>
      </c>
      <c r="L22" s="95"/>
      <c r="M22" s="93" t="s">
        <v>249</v>
      </c>
      <c r="N22" s="93" t="s">
        <v>116</v>
      </c>
      <c r="O22" s="95" t="s">
        <v>250</v>
      </c>
      <c r="P22" s="93" t="s">
        <v>301</v>
      </c>
      <c r="Q22" s="95" t="s">
        <v>110</v>
      </c>
      <c r="R22" s="93" t="s">
        <v>116</v>
      </c>
      <c r="S22" s="95" t="s">
        <v>310</v>
      </c>
      <c r="T22" s="95" t="s">
        <v>252</v>
      </c>
      <c r="U22" s="93">
        <v>60</v>
      </c>
      <c r="V22" s="95" t="s">
        <v>253</v>
      </c>
      <c r="W22" s="93"/>
      <c r="X22" s="93"/>
      <c r="Y22" s="93"/>
      <c r="Z22" s="96"/>
      <c r="AA22" s="95">
        <v>90</v>
      </c>
      <c r="AB22" s="95">
        <v>10</v>
      </c>
      <c r="AC22" s="97" t="s">
        <v>254</v>
      </c>
      <c r="AD22" s="95" t="s">
        <v>111</v>
      </c>
      <c r="AE22" s="97">
        <v>1</v>
      </c>
      <c r="AF22" s="98">
        <v>21230</v>
      </c>
      <c r="AG22" s="91">
        <f t="shared" si="0"/>
        <v>21230</v>
      </c>
      <c r="AH22" s="91">
        <f t="shared" si="1"/>
        <v>23777.600000000002</v>
      </c>
      <c r="AI22" s="97"/>
      <c r="AJ22" s="98"/>
      <c r="AK22" s="98"/>
      <c r="AL22" s="93" t="s">
        <v>112</v>
      </c>
      <c r="AM22" s="95"/>
      <c r="AN22" s="95"/>
      <c r="AO22" s="95"/>
      <c r="AP22" s="95"/>
      <c r="AQ22" s="95"/>
      <c r="AR22" s="95"/>
      <c r="AS22" s="95"/>
      <c r="AT22" s="95"/>
      <c r="AU22" s="95"/>
      <c r="AV22" s="95"/>
      <c r="AW22" s="95"/>
      <c r="AX22" s="93" t="s">
        <v>98</v>
      </c>
      <c r="AY22" s="93" t="s">
        <v>256</v>
      </c>
    </row>
    <row r="23" spans="1:52" s="1" customFormat="1" ht="12.95" customHeight="1" outlineLevel="1" x14ac:dyDescent="0.25">
      <c r="A23" s="93" t="s">
        <v>305</v>
      </c>
      <c r="B23" s="94"/>
      <c r="C23" s="94">
        <v>270011523</v>
      </c>
      <c r="D23" s="87" t="s">
        <v>231</v>
      </c>
      <c r="E23" s="93" t="s">
        <v>334</v>
      </c>
      <c r="F23" s="95"/>
      <c r="G23" s="95" t="s">
        <v>329</v>
      </c>
      <c r="H23" s="95" t="s">
        <v>330</v>
      </c>
      <c r="I23" s="95" t="s">
        <v>331</v>
      </c>
      <c r="J23" s="95" t="s">
        <v>205</v>
      </c>
      <c r="K23" s="93" t="s">
        <v>248</v>
      </c>
      <c r="L23" s="95" t="s">
        <v>291</v>
      </c>
      <c r="M23" s="93" t="s">
        <v>81</v>
      </c>
      <c r="N23" s="93" t="s">
        <v>116</v>
      </c>
      <c r="O23" s="95" t="s">
        <v>250</v>
      </c>
      <c r="P23" s="93" t="s">
        <v>301</v>
      </c>
      <c r="Q23" s="95" t="s">
        <v>110</v>
      </c>
      <c r="R23" s="93" t="s">
        <v>116</v>
      </c>
      <c r="S23" s="95" t="s">
        <v>310</v>
      </c>
      <c r="T23" s="95" t="s">
        <v>252</v>
      </c>
      <c r="U23" s="93">
        <v>60</v>
      </c>
      <c r="V23" s="95" t="s">
        <v>253</v>
      </c>
      <c r="W23" s="93"/>
      <c r="X23" s="93"/>
      <c r="Y23" s="93"/>
      <c r="Z23" s="96">
        <v>30</v>
      </c>
      <c r="AA23" s="95">
        <v>60</v>
      </c>
      <c r="AB23" s="95">
        <v>10</v>
      </c>
      <c r="AC23" s="97" t="s">
        <v>332</v>
      </c>
      <c r="AD23" s="95" t="s">
        <v>111</v>
      </c>
      <c r="AE23" s="97">
        <v>5</v>
      </c>
      <c r="AF23" s="98">
        <v>162053.6</v>
      </c>
      <c r="AG23" s="91">
        <f t="shared" si="0"/>
        <v>810268</v>
      </c>
      <c r="AH23" s="91">
        <f t="shared" si="1"/>
        <v>907500.16</v>
      </c>
      <c r="AI23" s="97"/>
      <c r="AJ23" s="98"/>
      <c r="AK23" s="98"/>
      <c r="AL23" s="93" t="s">
        <v>112</v>
      </c>
      <c r="AM23" s="95"/>
      <c r="AN23" s="95"/>
      <c r="AO23" s="95"/>
      <c r="AP23" s="95"/>
      <c r="AQ23" s="95" t="s">
        <v>333</v>
      </c>
      <c r="AR23" s="95"/>
      <c r="AS23" s="95"/>
      <c r="AT23" s="95"/>
      <c r="AU23" s="95"/>
      <c r="AV23" s="95"/>
      <c r="AW23" s="95"/>
      <c r="AX23" s="93" t="s">
        <v>98</v>
      </c>
      <c r="AY23" s="93" t="s">
        <v>256</v>
      </c>
    </row>
    <row r="24" spans="1:52" s="1" customFormat="1" ht="12.95" customHeight="1" outlineLevel="1" x14ac:dyDescent="0.25">
      <c r="A24" s="93" t="s">
        <v>335</v>
      </c>
      <c r="B24" s="94"/>
      <c r="C24" s="94">
        <v>220012506</v>
      </c>
      <c r="D24" s="87" t="s">
        <v>336</v>
      </c>
      <c r="E24" s="93" t="s">
        <v>341</v>
      </c>
      <c r="F24" s="95"/>
      <c r="G24" s="95" t="s">
        <v>337</v>
      </c>
      <c r="H24" s="95" t="s">
        <v>338</v>
      </c>
      <c r="I24" s="95" t="s">
        <v>339</v>
      </c>
      <c r="J24" s="95" t="s">
        <v>180</v>
      </c>
      <c r="K24" s="93" t="s">
        <v>248</v>
      </c>
      <c r="L24" s="95"/>
      <c r="M24" s="93" t="s">
        <v>249</v>
      </c>
      <c r="N24" s="93" t="s">
        <v>116</v>
      </c>
      <c r="O24" s="95" t="s">
        <v>250</v>
      </c>
      <c r="P24" s="93" t="s">
        <v>301</v>
      </c>
      <c r="Q24" s="95" t="s">
        <v>110</v>
      </c>
      <c r="R24" s="93" t="s">
        <v>116</v>
      </c>
      <c r="S24" s="95" t="s">
        <v>251</v>
      </c>
      <c r="T24" s="95" t="s">
        <v>252</v>
      </c>
      <c r="U24" s="93">
        <v>60</v>
      </c>
      <c r="V24" s="95" t="s">
        <v>253</v>
      </c>
      <c r="W24" s="93"/>
      <c r="X24" s="93"/>
      <c r="Y24" s="93"/>
      <c r="Z24" s="96"/>
      <c r="AA24" s="95">
        <v>90</v>
      </c>
      <c r="AB24" s="95">
        <v>10</v>
      </c>
      <c r="AC24" s="97" t="s">
        <v>254</v>
      </c>
      <c r="AD24" s="95" t="s">
        <v>111</v>
      </c>
      <c r="AE24" s="97">
        <v>36</v>
      </c>
      <c r="AF24" s="98">
        <v>1150</v>
      </c>
      <c r="AG24" s="91">
        <f t="shared" si="0"/>
        <v>41400</v>
      </c>
      <c r="AH24" s="91">
        <f t="shared" si="1"/>
        <v>46368.000000000007</v>
      </c>
      <c r="AI24" s="97"/>
      <c r="AJ24" s="98"/>
      <c r="AK24" s="98"/>
      <c r="AL24" s="93" t="s">
        <v>112</v>
      </c>
      <c r="AM24" s="95"/>
      <c r="AN24" s="95"/>
      <c r="AO24" s="95"/>
      <c r="AP24" s="95"/>
      <c r="AQ24" s="95" t="s">
        <v>340</v>
      </c>
      <c r="AR24" s="95"/>
      <c r="AS24" s="95"/>
      <c r="AT24" s="95"/>
      <c r="AU24" s="95"/>
      <c r="AV24" s="95"/>
      <c r="AW24" s="95"/>
      <c r="AX24" s="93" t="s">
        <v>98</v>
      </c>
      <c r="AY24" s="114" t="s">
        <v>256</v>
      </c>
    </row>
    <row r="25" spans="1:52" s="1" customFormat="1" ht="12.95" customHeight="1" outlineLevel="1" x14ac:dyDescent="0.25">
      <c r="A25" s="93" t="s">
        <v>335</v>
      </c>
      <c r="B25" s="94"/>
      <c r="C25" s="94">
        <v>220023136</v>
      </c>
      <c r="D25" s="87" t="s">
        <v>342</v>
      </c>
      <c r="E25" s="93" t="s">
        <v>347</v>
      </c>
      <c r="F25" s="95"/>
      <c r="G25" s="95" t="s">
        <v>343</v>
      </c>
      <c r="H25" s="95" t="s">
        <v>344</v>
      </c>
      <c r="I25" s="95" t="s">
        <v>345</v>
      </c>
      <c r="J25" s="95" t="s">
        <v>180</v>
      </c>
      <c r="K25" s="93" t="s">
        <v>248</v>
      </c>
      <c r="L25" s="95"/>
      <c r="M25" s="93" t="s">
        <v>249</v>
      </c>
      <c r="N25" s="93" t="s">
        <v>116</v>
      </c>
      <c r="O25" s="95" t="s">
        <v>250</v>
      </c>
      <c r="P25" s="93" t="s">
        <v>301</v>
      </c>
      <c r="Q25" s="95" t="s">
        <v>110</v>
      </c>
      <c r="R25" s="93" t="s">
        <v>116</v>
      </c>
      <c r="S25" s="95" t="s">
        <v>251</v>
      </c>
      <c r="T25" s="95" t="s">
        <v>252</v>
      </c>
      <c r="U25" s="93">
        <v>60</v>
      </c>
      <c r="V25" s="95" t="s">
        <v>253</v>
      </c>
      <c r="W25" s="93"/>
      <c r="X25" s="93"/>
      <c r="Y25" s="93"/>
      <c r="Z25" s="96"/>
      <c r="AA25" s="95">
        <v>90</v>
      </c>
      <c r="AB25" s="95">
        <v>10</v>
      </c>
      <c r="AC25" s="97" t="s">
        <v>254</v>
      </c>
      <c r="AD25" s="95" t="s">
        <v>111</v>
      </c>
      <c r="AE25" s="97">
        <v>1</v>
      </c>
      <c r="AF25" s="98">
        <v>90000</v>
      </c>
      <c r="AG25" s="91">
        <f t="shared" si="0"/>
        <v>90000</v>
      </c>
      <c r="AH25" s="91">
        <f t="shared" si="1"/>
        <v>100800.00000000001</v>
      </c>
      <c r="AI25" s="97"/>
      <c r="AJ25" s="98"/>
      <c r="AK25" s="98"/>
      <c r="AL25" s="93" t="s">
        <v>112</v>
      </c>
      <c r="AM25" s="95"/>
      <c r="AN25" s="95"/>
      <c r="AO25" s="95"/>
      <c r="AP25" s="95"/>
      <c r="AQ25" s="95" t="s">
        <v>346</v>
      </c>
      <c r="AR25" s="95"/>
      <c r="AS25" s="95"/>
      <c r="AT25" s="95"/>
      <c r="AU25" s="95"/>
      <c r="AV25" s="95"/>
      <c r="AW25" s="95"/>
      <c r="AX25" s="112" t="s">
        <v>98</v>
      </c>
      <c r="AY25" s="93" t="s">
        <v>256</v>
      </c>
    </row>
    <row r="26" spans="1:52" s="1" customFormat="1" ht="12.95" customHeight="1" outlineLevel="1" x14ac:dyDescent="0.25">
      <c r="A26" s="93" t="s">
        <v>258</v>
      </c>
      <c r="B26" s="94"/>
      <c r="C26" s="94">
        <v>210033114</v>
      </c>
      <c r="D26" s="87" t="s">
        <v>348</v>
      </c>
      <c r="E26" s="93" t="s">
        <v>353</v>
      </c>
      <c r="F26" s="95"/>
      <c r="G26" s="95" t="s">
        <v>349</v>
      </c>
      <c r="H26" s="95" t="s">
        <v>350</v>
      </c>
      <c r="I26" s="95" t="s">
        <v>351</v>
      </c>
      <c r="J26" s="95" t="s">
        <v>180</v>
      </c>
      <c r="K26" s="93" t="s">
        <v>248</v>
      </c>
      <c r="L26" s="95" t="s">
        <v>291</v>
      </c>
      <c r="M26" s="93" t="s">
        <v>81</v>
      </c>
      <c r="N26" s="93" t="s">
        <v>116</v>
      </c>
      <c r="O26" s="95" t="s">
        <v>250</v>
      </c>
      <c r="P26" s="93" t="s">
        <v>301</v>
      </c>
      <c r="Q26" s="95" t="s">
        <v>110</v>
      </c>
      <c r="R26" s="93" t="s">
        <v>116</v>
      </c>
      <c r="S26" s="95" t="s">
        <v>251</v>
      </c>
      <c r="T26" s="95" t="s">
        <v>252</v>
      </c>
      <c r="U26" s="93">
        <v>60</v>
      </c>
      <c r="V26" s="95" t="s">
        <v>253</v>
      </c>
      <c r="W26" s="93"/>
      <c r="X26" s="93"/>
      <c r="Y26" s="93"/>
      <c r="Z26" s="96">
        <v>30</v>
      </c>
      <c r="AA26" s="95">
        <v>60</v>
      </c>
      <c r="AB26" s="95">
        <v>10</v>
      </c>
      <c r="AC26" s="97" t="s">
        <v>254</v>
      </c>
      <c r="AD26" s="95" t="s">
        <v>111</v>
      </c>
      <c r="AE26" s="97">
        <v>3371</v>
      </c>
      <c r="AF26" s="98">
        <v>697</v>
      </c>
      <c r="AG26" s="91">
        <f t="shared" si="0"/>
        <v>2349587</v>
      </c>
      <c r="AH26" s="91">
        <f t="shared" si="1"/>
        <v>2631537.4400000004</v>
      </c>
      <c r="AI26" s="97"/>
      <c r="AJ26" s="98"/>
      <c r="AK26" s="98"/>
      <c r="AL26" s="93" t="s">
        <v>112</v>
      </c>
      <c r="AM26" s="95"/>
      <c r="AN26" s="95"/>
      <c r="AO26" s="95"/>
      <c r="AP26" s="95"/>
      <c r="AQ26" s="95" t="s">
        <v>352</v>
      </c>
      <c r="AR26" s="95"/>
      <c r="AS26" s="95"/>
      <c r="AT26" s="95"/>
      <c r="AU26" s="95"/>
      <c r="AV26" s="95"/>
      <c r="AW26" s="95"/>
      <c r="AX26" s="112" t="s">
        <v>98</v>
      </c>
      <c r="AY26" s="93" t="s">
        <v>256</v>
      </c>
    </row>
    <row r="27" spans="1:52" s="1" customFormat="1" ht="12.95" customHeight="1" outlineLevel="1" x14ac:dyDescent="0.25">
      <c r="A27" s="93" t="s">
        <v>258</v>
      </c>
      <c r="B27" s="94"/>
      <c r="C27" s="94">
        <v>230001321</v>
      </c>
      <c r="D27" s="87" t="s">
        <v>236</v>
      </c>
      <c r="E27" s="93" t="s">
        <v>358</v>
      </c>
      <c r="F27" s="95"/>
      <c r="G27" s="95" t="s">
        <v>354</v>
      </c>
      <c r="H27" s="95" t="s">
        <v>355</v>
      </c>
      <c r="I27" s="95" t="s">
        <v>356</v>
      </c>
      <c r="J27" s="95" t="s">
        <v>180</v>
      </c>
      <c r="K27" s="93" t="s">
        <v>248</v>
      </c>
      <c r="L27" s="95" t="s">
        <v>291</v>
      </c>
      <c r="M27" s="93" t="s">
        <v>81</v>
      </c>
      <c r="N27" s="93" t="s">
        <v>116</v>
      </c>
      <c r="O27" s="95" t="s">
        <v>250</v>
      </c>
      <c r="P27" s="93" t="s">
        <v>113</v>
      </c>
      <c r="Q27" s="95" t="s">
        <v>110</v>
      </c>
      <c r="R27" s="93" t="s">
        <v>116</v>
      </c>
      <c r="S27" s="95" t="s">
        <v>251</v>
      </c>
      <c r="T27" s="95" t="s">
        <v>252</v>
      </c>
      <c r="U27" s="93">
        <v>60</v>
      </c>
      <c r="V27" s="95" t="s">
        <v>253</v>
      </c>
      <c r="W27" s="93"/>
      <c r="X27" s="93"/>
      <c r="Y27" s="93"/>
      <c r="Z27" s="96">
        <v>30</v>
      </c>
      <c r="AA27" s="95">
        <v>60</v>
      </c>
      <c r="AB27" s="95">
        <v>10</v>
      </c>
      <c r="AC27" s="97" t="s">
        <v>254</v>
      </c>
      <c r="AD27" s="95" t="s">
        <v>111</v>
      </c>
      <c r="AE27" s="97">
        <v>2</v>
      </c>
      <c r="AF27" s="98">
        <v>261000</v>
      </c>
      <c r="AG27" s="91">
        <f t="shared" si="0"/>
        <v>522000</v>
      </c>
      <c r="AH27" s="91">
        <f t="shared" si="1"/>
        <v>584640</v>
      </c>
      <c r="AI27" s="97"/>
      <c r="AJ27" s="98"/>
      <c r="AK27" s="98"/>
      <c r="AL27" s="93" t="s">
        <v>112</v>
      </c>
      <c r="AM27" s="95"/>
      <c r="AN27" s="95"/>
      <c r="AO27" s="95"/>
      <c r="AP27" s="95"/>
      <c r="AQ27" s="95" t="s">
        <v>357</v>
      </c>
      <c r="AR27" s="95"/>
      <c r="AS27" s="95"/>
      <c r="AT27" s="95"/>
      <c r="AU27" s="95"/>
      <c r="AV27" s="95"/>
      <c r="AW27" s="95"/>
      <c r="AX27" s="112" t="s">
        <v>98</v>
      </c>
      <c r="AY27" s="93" t="s">
        <v>256</v>
      </c>
    </row>
    <row r="28" spans="1:52" s="1" customFormat="1" ht="12.95" customHeight="1" outlineLevel="1" x14ac:dyDescent="0.25">
      <c r="A28" s="93" t="s">
        <v>118</v>
      </c>
      <c r="B28" s="94"/>
      <c r="C28" s="94">
        <v>210019614</v>
      </c>
      <c r="D28" s="87" t="s">
        <v>235</v>
      </c>
      <c r="E28" s="93" t="s">
        <v>363</v>
      </c>
      <c r="F28" s="95"/>
      <c r="G28" s="95" t="s">
        <v>359</v>
      </c>
      <c r="H28" s="95" t="s">
        <v>360</v>
      </c>
      <c r="I28" s="95" t="s">
        <v>361</v>
      </c>
      <c r="J28" s="95" t="s">
        <v>205</v>
      </c>
      <c r="K28" s="93" t="s">
        <v>248</v>
      </c>
      <c r="L28" s="95"/>
      <c r="M28" s="93" t="s">
        <v>249</v>
      </c>
      <c r="N28" s="93" t="s">
        <v>116</v>
      </c>
      <c r="O28" s="95" t="s">
        <v>250</v>
      </c>
      <c r="P28" s="93" t="s">
        <v>113</v>
      </c>
      <c r="Q28" s="95" t="s">
        <v>110</v>
      </c>
      <c r="R28" s="93" t="s">
        <v>116</v>
      </c>
      <c r="S28" s="95" t="s">
        <v>251</v>
      </c>
      <c r="T28" s="95" t="s">
        <v>252</v>
      </c>
      <c r="U28" s="93">
        <v>30</v>
      </c>
      <c r="V28" s="95" t="s">
        <v>253</v>
      </c>
      <c r="W28" s="93"/>
      <c r="X28" s="93"/>
      <c r="Y28" s="93"/>
      <c r="Z28" s="96" t="s">
        <v>249</v>
      </c>
      <c r="AA28" s="95">
        <v>90</v>
      </c>
      <c r="AB28" s="95">
        <v>10</v>
      </c>
      <c r="AC28" s="97" t="s">
        <v>362</v>
      </c>
      <c r="AD28" s="95" t="s">
        <v>111</v>
      </c>
      <c r="AE28" s="97">
        <v>500</v>
      </c>
      <c r="AF28" s="98">
        <v>1232.67</v>
      </c>
      <c r="AG28" s="91">
        <f t="shared" ref="AG28" si="2">AE28*AF28</f>
        <v>616335</v>
      </c>
      <c r="AH28" s="91">
        <f t="shared" ref="AH28" si="3">AG28*1.12</f>
        <v>690295.20000000007</v>
      </c>
      <c r="AI28" s="97"/>
      <c r="AJ28" s="98"/>
      <c r="AK28" s="98"/>
      <c r="AL28" s="93" t="s">
        <v>112</v>
      </c>
      <c r="AM28" s="95"/>
      <c r="AN28" s="95"/>
      <c r="AO28" s="95"/>
      <c r="AP28" s="95"/>
      <c r="AQ28" s="95" t="s">
        <v>507</v>
      </c>
      <c r="AR28" s="95"/>
      <c r="AS28" s="95"/>
      <c r="AT28" s="95"/>
      <c r="AU28" s="95"/>
      <c r="AV28" s="95"/>
      <c r="AW28" s="95"/>
      <c r="AX28" s="112" t="s">
        <v>98</v>
      </c>
      <c r="AY28" s="93" t="s">
        <v>256</v>
      </c>
    </row>
    <row r="29" spans="1:52" s="1" customFormat="1" ht="12.95" customHeight="1" outlineLevel="1" x14ac:dyDescent="0.25">
      <c r="A29" s="5"/>
      <c r="B29" s="5"/>
      <c r="C29" s="5"/>
      <c r="D29" s="5"/>
      <c r="E29" s="6"/>
      <c r="F29" s="3" t="s">
        <v>99</v>
      </c>
      <c r="G29" s="5"/>
      <c r="H29" s="5"/>
      <c r="I29" s="5"/>
      <c r="J29" s="5"/>
      <c r="K29" s="5"/>
      <c r="L29" s="6"/>
      <c r="M29" s="5"/>
      <c r="N29" s="5"/>
      <c r="O29" s="7"/>
      <c r="P29" s="6"/>
      <c r="Q29" s="6"/>
      <c r="R29" s="5"/>
      <c r="S29" s="7"/>
      <c r="T29" s="6"/>
      <c r="U29" s="6"/>
      <c r="V29" s="6"/>
      <c r="W29" s="6"/>
      <c r="X29" s="6"/>
      <c r="Y29" s="6"/>
      <c r="Z29" s="23"/>
      <c r="AA29" s="6"/>
      <c r="AB29" s="23"/>
      <c r="AC29" s="6"/>
      <c r="AD29" s="6"/>
      <c r="AE29" s="22"/>
      <c r="AF29" s="22"/>
      <c r="AG29" s="10">
        <f>SUM(AG10:AG28)</f>
        <v>29477549.329999998</v>
      </c>
      <c r="AH29" s="10">
        <f>SUM(AH10:AH28)</f>
        <v>33014855.249600004</v>
      </c>
      <c r="AI29" s="10"/>
      <c r="AJ29" s="10"/>
      <c r="AK29" s="10"/>
      <c r="AL29" s="9"/>
      <c r="AM29" s="9"/>
      <c r="AN29" s="9"/>
      <c r="AO29" s="6"/>
      <c r="AP29" s="6"/>
      <c r="AQ29" s="6"/>
      <c r="AR29" s="6"/>
      <c r="AS29" s="6"/>
      <c r="AT29" s="6"/>
      <c r="AU29" s="6"/>
      <c r="AV29" s="6"/>
      <c r="AW29" s="6"/>
      <c r="AX29" s="33"/>
      <c r="AY29" s="6"/>
    </row>
    <row r="30" spans="1:52" s="1" customFormat="1" ht="12.95" customHeight="1" outlineLevel="1" x14ac:dyDescent="0.25">
      <c r="A30" s="5"/>
      <c r="B30" s="5"/>
      <c r="C30" s="5"/>
      <c r="D30" s="6"/>
      <c r="E30" s="6"/>
      <c r="F30" s="3" t="s">
        <v>100</v>
      </c>
      <c r="G30" s="5"/>
      <c r="H30" s="5"/>
      <c r="I30" s="5"/>
      <c r="J30" s="5"/>
      <c r="K30" s="5"/>
      <c r="L30" s="6"/>
      <c r="M30" s="5"/>
      <c r="N30" s="5"/>
      <c r="O30" s="7"/>
      <c r="P30" s="6"/>
      <c r="Q30" s="6"/>
      <c r="R30" s="5"/>
      <c r="S30" s="7"/>
      <c r="T30" s="6"/>
      <c r="U30" s="6"/>
      <c r="V30" s="6"/>
      <c r="W30" s="6"/>
      <c r="X30" s="6"/>
      <c r="Y30" s="6"/>
      <c r="Z30" s="23"/>
      <c r="AA30" s="6"/>
      <c r="AB30" s="23"/>
      <c r="AC30" s="6"/>
      <c r="AD30" s="6"/>
      <c r="AE30" s="24"/>
      <c r="AF30" s="24"/>
      <c r="AG30" s="24"/>
      <c r="AH30" s="10"/>
      <c r="AI30" s="24"/>
      <c r="AJ30" s="10"/>
      <c r="AK30" s="10"/>
      <c r="AL30" s="9"/>
      <c r="AM30" s="9"/>
      <c r="AN30" s="9"/>
      <c r="AO30" s="6"/>
      <c r="AP30" s="6"/>
      <c r="AQ30" s="6"/>
      <c r="AR30" s="6"/>
      <c r="AS30" s="6"/>
      <c r="AT30" s="6"/>
      <c r="AU30" s="6"/>
      <c r="AV30" s="6"/>
      <c r="AW30" s="6"/>
      <c r="AX30" s="33"/>
      <c r="AY30" s="6"/>
    </row>
    <row r="31" spans="1:52" s="1" customFormat="1" ht="12.95" customHeight="1" outlineLevel="1" x14ac:dyDescent="0.25">
      <c r="A31" s="101" t="s">
        <v>179</v>
      </c>
      <c r="B31" s="101" t="s">
        <v>243</v>
      </c>
      <c r="C31" s="102">
        <v>270011422</v>
      </c>
      <c r="D31" s="102" t="s">
        <v>517</v>
      </c>
      <c r="E31" s="103" t="s">
        <v>473</v>
      </c>
      <c r="F31" s="103"/>
      <c r="G31" s="175" t="s">
        <v>509</v>
      </c>
      <c r="H31" s="175" t="s">
        <v>471</v>
      </c>
      <c r="I31" s="175" t="s">
        <v>510</v>
      </c>
      <c r="J31" s="103" t="s">
        <v>205</v>
      </c>
      <c r="K31" s="101" t="s">
        <v>248</v>
      </c>
      <c r="L31" s="103" t="s">
        <v>291</v>
      </c>
      <c r="M31" s="101" t="s">
        <v>81</v>
      </c>
      <c r="N31" s="101" t="s">
        <v>116</v>
      </c>
      <c r="O31" s="103" t="s">
        <v>250</v>
      </c>
      <c r="P31" s="101" t="s">
        <v>125</v>
      </c>
      <c r="Q31" s="103" t="s">
        <v>110</v>
      </c>
      <c r="R31" s="101" t="s">
        <v>116</v>
      </c>
      <c r="S31" s="103" t="s">
        <v>251</v>
      </c>
      <c r="T31" s="103" t="s">
        <v>252</v>
      </c>
      <c r="U31" s="101">
        <v>60</v>
      </c>
      <c r="V31" s="103" t="s">
        <v>253</v>
      </c>
      <c r="W31" s="101"/>
      <c r="X31" s="101"/>
      <c r="Y31" s="101"/>
      <c r="Z31" s="107">
        <v>30</v>
      </c>
      <c r="AA31" s="103">
        <v>60</v>
      </c>
      <c r="AB31" s="103">
        <v>10</v>
      </c>
      <c r="AC31" s="104" t="s">
        <v>254</v>
      </c>
      <c r="AD31" s="103" t="s">
        <v>111</v>
      </c>
      <c r="AE31" s="105">
        <v>35936</v>
      </c>
      <c r="AF31" s="105">
        <v>160.71</v>
      </c>
      <c r="AG31" s="105">
        <f t="shared" ref="AG31:AG37" si="4">AF31*AE31</f>
        <v>5775274.5600000005</v>
      </c>
      <c r="AH31" s="105">
        <f t="shared" ref="AH31:AH37" si="5">AG31*1.12</f>
        <v>6468307.5072000008</v>
      </c>
      <c r="AI31" s="104"/>
      <c r="AJ31" s="105"/>
      <c r="AK31" s="105"/>
      <c r="AL31" s="101" t="s">
        <v>112</v>
      </c>
      <c r="AM31" s="103"/>
      <c r="AN31" s="103"/>
      <c r="AO31" s="103"/>
      <c r="AP31" s="103"/>
      <c r="AQ31" s="103" t="s">
        <v>472</v>
      </c>
      <c r="AR31" s="103"/>
      <c r="AS31" s="103"/>
      <c r="AT31" s="103"/>
      <c r="AU31" s="103"/>
      <c r="AV31" s="103"/>
      <c r="AW31" s="103"/>
      <c r="AX31" s="113" t="s">
        <v>163</v>
      </c>
      <c r="AY31" s="101" t="s">
        <v>248</v>
      </c>
      <c r="AZ31" s="106" t="s">
        <v>473</v>
      </c>
    </row>
    <row r="32" spans="1:52" s="1" customFormat="1" ht="12.95" customHeight="1" outlineLevel="1" x14ac:dyDescent="0.25">
      <c r="A32" s="101" t="s">
        <v>374</v>
      </c>
      <c r="B32" s="101" t="s">
        <v>474</v>
      </c>
      <c r="C32" s="102">
        <v>270006682</v>
      </c>
      <c r="D32" s="102" t="s">
        <v>518</v>
      </c>
      <c r="E32" s="103" t="s">
        <v>479</v>
      </c>
      <c r="F32" s="103"/>
      <c r="G32" s="103" t="s">
        <v>475</v>
      </c>
      <c r="H32" s="103" t="s">
        <v>476</v>
      </c>
      <c r="I32" s="103" t="s">
        <v>477</v>
      </c>
      <c r="J32" s="103" t="s">
        <v>117</v>
      </c>
      <c r="K32" s="101" t="s">
        <v>240</v>
      </c>
      <c r="L32" s="103" t="s">
        <v>291</v>
      </c>
      <c r="M32" s="101" t="s">
        <v>81</v>
      </c>
      <c r="N32" s="101" t="s">
        <v>116</v>
      </c>
      <c r="O32" s="103" t="s">
        <v>250</v>
      </c>
      <c r="P32" s="101" t="s">
        <v>125</v>
      </c>
      <c r="Q32" s="103" t="s">
        <v>110</v>
      </c>
      <c r="R32" s="101" t="s">
        <v>116</v>
      </c>
      <c r="S32" s="103" t="s">
        <v>251</v>
      </c>
      <c r="T32" s="103" t="s">
        <v>252</v>
      </c>
      <c r="U32" s="101">
        <v>60</v>
      </c>
      <c r="V32" s="103" t="s">
        <v>253</v>
      </c>
      <c r="W32" s="101"/>
      <c r="X32" s="101"/>
      <c r="Y32" s="101"/>
      <c r="Z32" s="107">
        <v>100</v>
      </c>
      <c r="AA32" s="107">
        <v>0</v>
      </c>
      <c r="AB32" s="107">
        <v>0</v>
      </c>
      <c r="AC32" s="104" t="s">
        <v>362</v>
      </c>
      <c r="AD32" s="103" t="s">
        <v>111</v>
      </c>
      <c r="AE32" s="105">
        <v>2500</v>
      </c>
      <c r="AF32" s="105">
        <v>18571.43</v>
      </c>
      <c r="AG32" s="105">
        <f t="shared" si="4"/>
        <v>46428575</v>
      </c>
      <c r="AH32" s="105">
        <f t="shared" si="5"/>
        <v>52000004.000000007</v>
      </c>
      <c r="AI32" s="104"/>
      <c r="AJ32" s="105"/>
      <c r="AK32" s="105"/>
      <c r="AL32" s="101" t="s">
        <v>112</v>
      </c>
      <c r="AM32" s="103"/>
      <c r="AN32" s="103"/>
      <c r="AO32" s="103"/>
      <c r="AP32" s="103"/>
      <c r="AQ32" s="103" t="s">
        <v>478</v>
      </c>
      <c r="AR32" s="103"/>
      <c r="AS32" s="103"/>
      <c r="AT32" s="103"/>
      <c r="AU32" s="103"/>
      <c r="AV32" s="103"/>
      <c r="AW32" s="103"/>
      <c r="AX32" s="113" t="s">
        <v>163</v>
      </c>
      <c r="AY32" s="101" t="s">
        <v>248</v>
      </c>
      <c r="AZ32" s="106" t="s">
        <v>479</v>
      </c>
    </row>
    <row r="33" spans="1:52" s="1" customFormat="1" ht="12.95" customHeight="1" outlineLevel="1" x14ac:dyDescent="0.25">
      <c r="A33" s="101" t="s">
        <v>374</v>
      </c>
      <c r="B33" s="101" t="s">
        <v>480</v>
      </c>
      <c r="C33" s="102">
        <v>270011419</v>
      </c>
      <c r="D33" s="102" t="s">
        <v>524</v>
      </c>
      <c r="E33" s="103" t="s">
        <v>485</v>
      </c>
      <c r="F33" s="103"/>
      <c r="G33" s="103" t="s">
        <v>481</v>
      </c>
      <c r="H33" s="103" t="s">
        <v>482</v>
      </c>
      <c r="I33" s="103" t="s">
        <v>483</v>
      </c>
      <c r="J33" s="103" t="s">
        <v>117</v>
      </c>
      <c r="K33" s="101" t="s">
        <v>240</v>
      </c>
      <c r="L33" s="103" t="s">
        <v>291</v>
      </c>
      <c r="M33" s="101" t="s">
        <v>81</v>
      </c>
      <c r="N33" s="101" t="s">
        <v>116</v>
      </c>
      <c r="O33" s="103" t="s">
        <v>250</v>
      </c>
      <c r="P33" s="101" t="s">
        <v>125</v>
      </c>
      <c r="Q33" s="103" t="s">
        <v>110</v>
      </c>
      <c r="R33" s="101" t="s">
        <v>116</v>
      </c>
      <c r="S33" s="103" t="s">
        <v>251</v>
      </c>
      <c r="T33" s="103" t="s">
        <v>252</v>
      </c>
      <c r="U33" s="101">
        <v>60</v>
      </c>
      <c r="V33" s="103" t="s">
        <v>253</v>
      </c>
      <c r="W33" s="101"/>
      <c r="X33" s="101"/>
      <c r="Y33" s="101"/>
      <c r="Z33" s="107">
        <v>100</v>
      </c>
      <c r="AA33" s="107">
        <v>0</v>
      </c>
      <c r="AB33" s="107">
        <v>0</v>
      </c>
      <c r="AC33" s="104" t="s">
        <v>254</v>
      </c>
      <c r="AD33" s="103" t="s">
        <v>111</v>
      </c>
      <c r="AE33" s="105">
        <v>20000</v>
      </c>
      <c r="AF33" s="105">
        <v>935</v>
      </c>
      <c r="AG33" s="105">
        <f t="shared" si="4"/>
        <v>18700000</v>
      </c>
      <c r="AH33" s="105">
        <f t="shared" si="5"/>
        <v>20944000.000000004</v>
      </c>
      <c r="AI33" s="104"/>
      <c r="AJ33" s="105"/>
      <c r="AK33" s="105"/>
      <c r="AL33" s="101" t="s">
        <v>112</v>
      </c>
      <c r="AM33" s="103"/>
      <c r="AN33" s="103"/>
      <c r="AO33" s="103"/>
      <c r="AP33" s="103"/>
      <c r="AQ33" s="103" t="s">
        <v>484</v>
      </c>
      <c r="AR33" s="103"/>
      <c r="AS33" s="103"/>
      <c r="AT33" s="103"/>
      <c r="AU33" s="103"/>
      <c r="AV33" s="103"/>
      <c r="AW33" s="103"/>
      <c r="AX33" s="113" t="s">
        <v>163</v>
      </c>
      <c r="AY33" s="101" t="s">
        <v>248</v>
      </c>
      <c r="AZ33" s="106" t="s">
        <v>485</v>
      </c>
    </row>
    <row r="34" spans="1:52" s="1" customFormat="1" ht="12.95" customHeight="1" outlineLevel="1" x14ac:dyDescent="0.25">
      <c r="A34" s="101" t="s">
        <v>374</v>
      </c>
      <c r="B34" s="101" t="s">
        <v>486</v>
      </c>
      <c r="C34" s="102">
        <v>270011448</v>
      </c>
      <c r="D34" s="102" t="s">
        <v>525</v>
      </c>
      <c r="E34" s="103" t="s">
        <v>487</v>
      </c>
      <c r="F34" s="103"/>
      <c r="G34" s="103" t="s">
        <v>481</v>
      </c>
      <c r="H34" s="103" t="s">
        <v>482</v>
      </c>
      <c r="I34" s="103" t="s">
        <v>483</v>
      </c>
      <c r="J34" s="103" t="s">
        <v>117</v>
      </c>
      <c r="K34" s="101" t="s">
        <v>240</v>
      </c>
      <c r="L34" s="103" t="s">
        <v>291</v>
      </c>
      <c r="M34" s="101" t="s">
        <v>81</v>
      </c>
      <c r="N34" s="101" t="s">
        <v>116</v>
      </c>
      <c r="O34" s="103" t="s">
        <v>250</v>
      </c>
      <c r="P34" s="101" t="s">
        <v>125</v>
      </c>
      <c r="Q34" s="103" t="s">
        <v>110</v>
      </c>
      <c r="R34" s="101" t="s">
        <v>116</v>
      </c>
      <c r="S34" s="103" t="s">
        <v>251</v>
      </c>
      <c r="T34" s="103" t="s">
        <v>252</v>
      </c>
      <c r="U34" s="101">
        <v>60</v>
      </c>
      <c r="V34" s="103" t="s">
        <v>253</v>
      </c>
      <c r="W34" s="101"/>
      <c r="X34" s="101"/>
      <c r="Y34" s="101"/>
      <c r="Z34" s="107">
        <v>100</v>
      </c>
      <c r="AA34" s="107">
        <v>0</v>
      </c>
      <c r="AB34" s="107">
        <v>0</v>
      </c>
      <c r="AC34" s="104" t="s">
        <v>254</v>
      </c>
      <c r="AD34" s="103" t="s">
        <v>111</v>
      </c>
      <c r="AE34" s="105">
        <v>3680</v>
      </c>
      <c r="AF34" s="105">
        <v>14107.1</v>
      </c>
      <c r="AG34" s="105">
        <f t="shared" si="4"/>
        <v>51914128</v>
      </c>
      <c r="AH34" s="105">
        <f t="shared" si="5"/>
        <v>58143823.360000007</v>
      </c>
      <c r="AI34" s="104"/>
      <c r="AJ34" s="105"/>
      <c r="AK34" s="105"/>
      <c r="AL34" s="101" t="s">
        <v>112</v>
      </c>
      <c r="AM34" s="103"/>
      <c r="AN34" s="103"/>
      <c r="AO34" s="103"/>
      <c r="AP34" s="103"/>
      <c r="AQ34" s="103" t="s">
        <v>511</v>
      </c>
      <c r="AR34" s="103"/>
      <c r="AS34" s="103"/>
      <c r="AT34" s="103"/>
      <c r="AU34" s="103"/>
      <c r="AV34" s="103"/>
      <c r="AW34" s="103"/>
      <c r="AX34" s="113" t="s">
        <v>163</v>
      </c>
      <c r="AY34" s="101" t="s">
        <v>248</v>
      </c>
      <c r="AZ34" s="106" t="s">
        <v>487</v>
      </c>
    </row>
    <row r="35" spans="1:52" s="1" customFormat="1" ht="12.95" customHeight="1" outlineLevel="1" x14ac:dyDescent="0.25">
      <c r="A35" s="101" t="s">
        <v>374</v>
      </c>
      <c r="B35" s="101" t="s">
        <v>488</v>
      </c>
      <c r="C35" s="102">
        <v>270011532</v>
      </c>
      <c r="D35" s="102" t="s">
        <v>526</v>
      </c>
      <c r="E35" s="101"/>
      <c r="F35" s="103"/>
      <c r="G35" s="103" t="s">
        <v>481</v>
      </c>
      <c r="H35" s="103" t="s">
        <v>482</v>
      </c>
      <c r="I35" s="103" t="s">
        <v>483</v>
      </c>
      <c r="J35" s="103" t="s">
        <v>117</v>
      </c>
      <c r="K35" s="101" t="s">
        <v>240</v>
      </c>
      <c r="L35" s="103" t="s">
        <v>291</v>
      </c>
      <c r="M35" s="101" t="s">
        <v>81</v>
      </c>
      <c r="N35" s="101" t="s">
        <v>116</v>
      </c>
      <c r="O35" s="103" t="s">
        <v>250</v>
      </c>
      <c r="P35" s="101" t="s">
        <v>125</v>
      </c>
      <c r="Q35" s="103" t="s">
        <v>110</v>
      </c>
      <c r="R35" s="101" t="s">
        <v>116</v>
      </c>
      <c r="S35" s="103" t="s">
        <v>251</v>
      </c>
      <c r="T35" s="103" t="s">
        <v>252</v>
      </c>
      <c r="U35" s="101">
        <v>60</v>
      </c>
      <c r="V35" s="103" t="s">
        <v>253</v>
      </c>
      <c r="W35" s="101"/>
      <c r="X35" s="101"/>
      <c r="Y35" s="101"/>
      <c r="Z35" s="107">
        <v>100</v>
      </c>
      <c r="AA35" s="107">
        <v>0</v>
      </c>
      <c r="AB35" s="107">
        <v>0</v>
      </c>
      <c r="AC35" s="104" t="s">
        <v>489</v>
      </c>
      <c r="AD35" s="103" t="s">
        <v>111</v>
      </c>
      <c r="AE35" s="105">
        <v>1000</v>
      </c>
      <c r="AF35" s="105">
        <v>5362.5</v>
      </c>
      <c r="AG35" s="105">
        <f t="shared" si="4"/>
        <v>5362500</v>
      </c>
      <c r="AH35" s="105">
        <f t="shared" si="5"/>
        <v>6006000.0000000009</v>
      </c>
      <c r="AI35" s="104"/>
      <c r="AJ35" s="102"/>
      <c r="AK35" s="105"/>
      <c r="AL35" s="101" t="s">
        <v>112</v>
      </c>
      <c r="AM35" s="103"/>
      <c r="AN35" s="103"/>
      <c r="AO35" s="103"/>
      <c r="AP35" s="103"/>
      <c r="AQ35" s="103" t="s">
        <v>490</v>
      </c>
      <c r="AR35" s="103"/>
      <c r="AS35" s="103"/>
      <c r="AT35" s="103"/>
      <c r="AU35" s="103"/>
      <c r="AV35" s="103"/>
      <c r="AW35" s="103"/>
      <c r="AX35" s="113" t="s">
        <v>163</v>
      </c>
      <c r="AY35" s="101" t="s">
        <v>248</v>
      </c>
      <c r="AZ35" s="106"/>
    </row>
    <row r="36" spans="1:52" s="1" customFormat="1" ht="12.95" customHeight="1" outlineLevel="1" x14ac:dyDescent="0.25">
      <c r="A36" s="101" t="s">
        <v>374</v>
      </c>
      <c r="B36" s="101" t="s">
        <v>491</v>
      </c>
      <c r="C36" s="102">
        <v>270011564</v>
      </c>
      <c r="D36" s="102" t="s">
        <v>519</v>
      </c>
      <c r="E36" s="101"/>
      <c r="F36" s="103"/>
      <c r="G36" s="103" t="s">
        <v>492</v>
      </c>
      <c r="H36" s="103" t="s">
        <v>493</v>
      </c>
      <c r="I36" s="103" t="s">
        <v>494</v>
      </c>
      <c r="J36" s="103" t="s">
        <v>117</v>
      </c>
      <c r="K36" s="101" t="s">
        <v>240</v>
      </c>
      <c r="L36" s="103" t="s">
        <v>291</v>
      </c>
      <c r="M36" s="101" t="s">
        <v>81</v>
      </c>
      <c r="N36" s="101" t="s">
        <v>116</v>
      </c>
      <c r="O36" s="103" t="s">
        <v>250</v>
      </c>
      <c r="P36" s="101" t="s">
        <v>125</v>
      </c>
      <c r="Q36" s="103" t="s">
        <v>110</v>
      </c>
      <c r="R36" s="101" t="s">
        <v>116</v>
      </c>
      <c r="S36" s="103" t="s">
        <v>251</v>
      </c>
      <c r="T36" s="103" t="s">
        <v>252</v>
      </c>
      <c r="U36" s="101">
        <v>60</v>
      </c>
      <c r="V36" s="103" t="s">
        <v>253</v>
      </c>
      <c r="W36" s="101"/>
      <c r="X36" s="101"/>
      <c r="Y36" s="101"/>
      <c r="Z36" s="107">
        <v>100</v>
      </c>
      <c r="AA36" s="107">
        <v>0</v>
      </c>
      <c r="AB36" s="107">
        <v>0</v>
      </c>
      <c r="AC36" s="104" t="s">
        <v>254</v>
      </c>
      <c r="AD36" s="103" t="s">
        <v>111</v>
      </c>
      <c r="AE36" s="105">
        <v>230</v>
      </c>
      <c r="AF36" s="105">
        <v>160714.29999999999</v>
      </c>
      <c r="AG36" s="105">
        <f t="shared" si="4"/>
        <v>36964289</v>
      </c>
      <c r="AH36" s="105">
        <f t="shared" si="5"/>
        <v>41400003.680000007</v>
      </c>
      <c r="AI36" s="104"/>
      <c r="AJ36" s="105"/>
      <c r="AK36" s="105"/>
      <c r="AL36" s="101" t="s">
        <v>112</v>
      </c>
      <c r="AM36" s="103"/>
      <c r="AN36" s="103"/>
      <c r="AO36" s="103"/>
      <c r="AP36" s="103"/>
      <c r="AQ36" s="103" t="s">
        <v>495</v>
      </c>
      <c r="AR36" s="103"/>
      <c r="AS36" s="103"/>
      <c r="AT36" s="103"/>
      <c r="AU36" s="103"/>
      <c r="AV36" s="103"/>
      <c r="AW36" s="103"/>
      <c r="AX36" s="113" t="s">
        <v>163</v>
      </c>
      <c r="AY36" s="101" t="s">
        <v>248</v>
      </c>
      <c r="AZ36" s="106"/>
    </row>
    <row r="37" spans="1:52" s="1" customFormat="1" ht="12.95" customHeight="1" outlineLevel="1" x14ac:dyDescent="0.25">
      <c r="A37" s="101" t="s">
        <v>258</v>
      </c>
      <c r="B37" s="101" t="s">
        <v>243</v>
      </c>
      <c r="C37" s="102">
        <v>210001279</v>
      </c>
      <c r="D37" s="102" t="s">
        <v>520</v>
      </c>
      <c r="E37" s="101" t="s">
        <v>413</v>
      </c>
      <c r="F37" s="103"/>
      <c r="G37" s="103" t="s">
        <v>409</v>
      </c>
      <c r="H37" s="103" t="s">
        <v>410</v>
      </c>
      <c r="I37" s="103" t="s">
        <v>411</v>
      </c>
      <c r="J37" s="103" t="s">
        <v>205</v>
      </c>
      <c r="K37" s="101" t="s">
        <v>248</v>
      </c>
      <c r="L37" s="103"/>
      <c r="M37" s="101" t="s">
        <v>249</v>
      </c>
      <c r="N37" s="101" t="s">
        <v>116</v>
      </c>
      <c r="O37" s="103" t="s">
        <v>250</v>
      </c>
      <c r="P37" s="101" t="s">
        <v>125</v>
      </c>
      <c r="Q37" s="103" t="s">
        <v>110</v>
      </c>
      <c r="R37" s="101" t="s">
        <v>116</v>
      </c>
      <c r="S37" s="103" t="s">
        <v>251</v>
      </c>
      <c r="T37" s="103" t="s">
        <v>252</v>
      </c>
      <c r="U37" s="101">
        <v>40</v>
      </c>
      <c r="V37" s="103" t="s">
        <v>253</v>
      </c>
      <c r="W37" s="101"/>
      <c r="X37" s="101"/>
      <c r="Y37" s="101"/>
      <c r="Z37" s="107">
        <v>0</v>
      </c>
      <c r="AA37" s="103">
        <v>90</v>
      </c>
      <c r="AB37" s="103">
        <v>10</v>
      </c>
      <c r="AC37" s="104" t="s">
        <v>254</v>
      </c>
      <c r="AD37" s="103" t="s">
        <v>111</v>
      </c>
      <c r="AE37" s="104">
        <v>1</v>
      </c>
      <c r="AF37" s="105">
        <v>165000</v>
      </c>
      <c r="AG37" s="105">
        <f t="shared" si="4"/>
        <v>165000</v>
      </c>
      <c r="AH37" s="105">
        <f t="shared" si="5"/>
        <v>184800.00000000003</v>
      </c>
      <c r="AI37" s="104"/>
      <c r="AJ37" s="105"/>
      <c r="AK37" s="105"/>
      <c r="AL37" s="101" t="s">
        <v>112</v>
      </c>
      <c r="AM37" s="103"/>
      <c r="AN37" s="103"/>
      <c r="AO37" s="103"/>
      <c r="AP37" s="103"/>
      <c r="AQ37" s="103" t="s">
        <v>412</v>
      </c>
      <c r="AR37" s="103"/>
      <c r="AS37" s="103"/>
      <c r="AT37" s="103"/>
      <c r="AU37" s="103"/>
      <c r="AV37" s="103"/>
      <c r="AW37" s="103"/>
      <c r="AX37" s="113" t="s">
        <v>163</v>
      </c>
      <c r="AY37" s="101" t="s">
        <v>248</v>
      </c>
      <c r="AZ37" s="106"/>
    </row>
    <row r="38" spans="1:52" s="1" customFormat="1" ht="12.95" customHeight="1" outlineLevel="1" x14ac:dyDescent="0.25">
      <c r="A38" s="101" t="s">
        <v>258</v>
      </c>
      <c r="B38" s="101" t="s">
        <v>243</v>
      </c>
      <c r="C38" s="102">
        <v>210023174</v>
      </c>
      <c r="D38" s="102" t="s">
        <v>521</v>
      </c>
      <c r="E38" s="101" t="s">
        <v>418</v>
      </c>
      <c r="F38" s="103"/>
      <c r="G38" s="103" t="s">
        <v>414</v>
      </c>
      <c r="H38" s="103" t="s">
        <v>415</v>
      </c>
      <c r="I38" s="103" t="s">
        <v>416</v>
      </c>
      <c r="J38" s="103" t="s">
        <v>205</v>
      </c>
      <c r="K38" s="101" t="s">
        <v>248</v>
      </c>
      <c r="L38" s="103" t="s">
        <v>291</v>
      </c>
      <c r="M38" s="101" t="s">
        <v>81</v>
      </c>
      <c r="N38" s="101" t="s">
        <v>116</v>
      </c>
      <c r="O38" s="103" t="s">
        <v>250</v>
      </c>
      <c r="P38" s="101" t="s">
        <v>125</v>
      </c>
      <c r="Q38" s="103" t="s">
        <v>110</v>
      </c>
      <c r="R38" s="101" t="s">
        <v>116</v>
      </c>
      <c r="S38" s="103" t="s">
        <v>251</v>
      </c>
      <c r="T38" s="103" t="s">
        <v>252</v>
      </c>
      <c r="U38" s="101">
        <v>60</v>
      </c>
      <c r="V38" s="103" t="s">
        <v>253</v>
      </c>
      <c r="W38" s="101"/>
      <c r="X38" s="101"/>
      <c r="Y38" s="101"/>
      <c r="Z38" s="107">
        <v>30</v>
      </c>
      <c r="AA38" s="103">
        <v>60</v>
      </c>
      <c r="AB38" s="103">
        <v>10</v>
      </c>
      <c r="AC38" s="104" t="s">
        <v>254</v>
      </c>
      <c r="AD38" s="103" t="s">
        <v>111</v>
      </c>
      <c r="AE38" s="104">
        <v>12</v>
      </c>
      <c r="AF38" s="105">
        <v>52800</v>
      </c>
      <c r="AG38" s="105">
        <f>AF38*AE38</f>
        <v>633600</v>
      </c>
      <c r="AH38" s="105">
        <f>AG38*1.12</f>
        <v>709632.00000000012</v>
      </c>
      <c r="AI38" s="104"/>
      <c r="AJ38" s="105"/>
      <c r="AK38" s="105"/>
      <c r="AL38" s="101" t="s">
        <v>112</v>
      </c>
      <c r="AM38" s="103"/>
      <c r="AN38" s="103"/>
      <c r="AO38" s="103"/>
      <c r="AP38" s="103"/>
      <c r="AQ38" s="103" t="s">
        <v>417</v>
      </c>
      <c r="AR38" s="103"/>
      <c r="AS38" s="103"/>
      <c r="AT38" s="103"/>
      <c r="AU38" s="103"/>
      <c r="AV38" s="103"/>
      <c r="AW38" s="103"/>
      <c r="AX38" s="113" t="s">
        <v>163</v>
      </c>
      <c r="AY38" s="101" t="s">
        <v>248</v>
      </c>
      <c r="AZ38" s="106"/>
    </row>
    <row r="39" spans="1:52" s="1" customFormat="1" ht="12.95" customHeight="1" outlineLevel="1" x14ac:dyDescent="0.25">
      <c r="A39" s="99" t="s">
        <v>258</v>
      </c>
      <c r="B39" s="99" t="s">
        <v>394</v>
      </c>
      <c r="C39" s="100">
        <v>210011873</v>
      </c>
      <c r="D39" s="102" t="s">
        <v>522</v>
      </c>
      <c r="E39" s="101" t="s">
        <v>408</v>
      </c>
      <c r="F39" s="103"/>
      <c r="G39" s="103" t="s">
        <v>403</v>
      </c>
      <c r="H39" s="103" t="s">
        <v>404</v>
      </c>
      <c r="I39" s="103" t="s">
        <v>405</v>
      </c>
      <c r="J39" s="103" t="s">
        <v>117</v>
      </c>
      <c r="K39" s="101" t="s">
        <v>119</v>
      </c>
      <c r="L39" s="103" t="s">
        <v>291</v>
      </c>
      <c r="M39" s="101" t="s">
        <v>81</v>
      </c>
      <c r="N39" s="101" t="s">
        <v>292</v>
      </c>
      <c r="O39" s="103" t="s">
        <v>293</v>
      </c>
      <c r="P39" s="101" t="s">
        <v>125</v>
      </c>
      <c r="Q39" s="103" t="s">
        <v>110</v>
      </c>
      <c r="R39" s="101" t="s">
        <v>116</v>
      </c>
      <c r="S39" s="103" t="s">
        <v>251</v>
      </c>
      <c r="T39" s="103" t="s">
        <v>252</v>
      </c>
      <c r="U39" s="101">
        <v>60</v>
      </c>
      <c r="V39" s="103" t="s">
        <v>253</v>
      </c>
      <c r="W39" s="101"/>
      <c r="X39" s="101"/>
      <c r="Y39" s="101"/>
      <c r="Z39" s="107">
        <v>30</v>
      </c>
      <c r="AA39" s="103">
        <v>60</v>
      </c>
      <c r="AB39" s="103">
        <v>10</v>
      </c>
      <c r="AC39" s="104" t="s">
        <v>406</v>
      </c>
      <c r="AD39" s="103" t="s">
        <v>111</v>
      </c>
      <c r="AE39" s="104">
        <v>0.1</v>
      </c>
      <c r="AF39" s="105">
        <v>8065000</v>
      </c>
      <c r="AG39" s="105">
        <f>AF39*AE39</f>
        <v>806500</v>
      </c>
      <c r="AH39" s="105">
        <f>AG39*1.12</f>
        <v>903280.00000000012</v>
      </c>
      <c r="AI39" s="104"/>
      <c r="AJ39" s="105"/>
      <c r="AK39" s="105"/>
      <c r="AL39" s="105" t="s">
        <v>442</v>
      </c>
      <c r="AM39" s="103"/>
      <c r="AN39" s="103"/>
      <c r="AO39" s="103"/>
      <c r="AP39" s="103"/>
      <c r="AQ39" s="103" t="s">
        <v>407</v>
      </c>
      <c r="AR39" s="103"/>
      <c r="AS39" s="103"/>
      <c r="AT39" s="103"/>
      <c r="AU39" s="103"/>
      <c r="AV39" s="103"/>
      <c r="AW39" s="103"/>
      <c r="AX39" s="113" t="s">
        <v>163</v>
      </c>
      <c r="AY39" s="101" t="s">
        <v>248</v>
      </c>
      <c r="AZ39" s="106"/>
    </row>
    <row r="40" spans="1:52" s="1" customFormat="1" ht="12.95" customHeight="1" outlineLevel="1" x14ac:dyDescent="0.25">
      <c r="A40" s="99" t="s">
        <v>258</v>
      </c>
      <c r="B40" s="99" t="s">
        <v>394</v>
      </c>
      <c r="C40" s="100">
        <v>220023426</v>
      </c>
      <c r="D40" s="102" t="s">
        <v>523</v>
      </c>
      <c r="E40" s="101"/>
      <c r="F40" s="103"/>
      <c r="G40" s="103" t="s">
        <v>400</v>
      </c>
      <c r="H40" s="103" t="s">
        <v>283</v>
      </c>
      <c r="I40" s="103" t="s">
        <v>401</v>
      </c>
      <c r="J40" s="103" t="s">
        <v>205</v>
      </c>
      <c r="K40" s="101" t="s">
        <v>248</v>
      </c>
      <c r="L40" s="103"/>
      <c r="M40" s="117" t="s">
        <v>249</v>
      </c>
      <c r="N40" s="101" t="s">
        <v>116</v>
      </c>
      <c r="O40" s="103" t="s">
        <v>250</v>
      </c>
      <c r="P40" s="101" t="s">
        <v>125</v>
      </c>
      <c r="Q40" s="103" t="s">
        <v>110</v>
      </c>
      <c r="R40" s="101" t="s">
        <v>116</v>
      </c>
      <c r="S40" s="103" t="s">
        <v>251</v>
      </c>
      <c r="T40" s="103" t="s">
        <v>252</v>
      </c>
      <c r="U40" s="101" t="s">
        <v>91</v>
      </c>
      <c r="V40" s="103" t="s">
        <v>253</v>
      </c>
      <c r="W40" s="101"/>
      <c r="X40" s="101"/>
      <c r="Y40" s="101"/>
      <c r="Z40" s="107">
        <v>0</v>
      </c>
      <c r="AA40" s="103">
        <v>90</v>
      </c>
      <c r="AB40" s="103">
        <v>10</v>
      </c>
      <c r="AC40" s="104" t="s">
        <v>254</v>
      </c>
      <c r="AD40" s="103" t="s">
        <v>111</v>
      </c>
      <c r="AE40" s="104">
        <v>1</v>
      </c>
      <c r="AF40" s="105">
        <v>25000</v>
      </c>
      <c r="AG40" s="105">
        <f>AF40*AE40</f>
        <v>25000</v>
      </c>
      <c r="AH40" s="105">
        <f>AG40*1.12</f>
        <v>28000.000000000004</v>
      </c>
      <c r="AI40" s="104"/>
      <c r="AJ40" s="105"/>
      <c r="AK40" s="105"/>
      <c r="AL40" s="101" t="s">
        <v>112</v>
      </c>
      <c r="AM40" s="103"/>
      <c r="AN40" s="103"/>
      <c r="AO40" s="103"/>
      <c r="AP40" s="103"/>
      <c r="AQ40" s="103" t="s">
        <v>402</v>
      </c>
      <c r="AR40" s="103"/>
      <c r="AS40" s="103"/>
      <c r="AT40" s="103"/>
      <c r="AU40" s="103"/>
      <c r="AV40" s="103"/>
      <c r="AW40" s="103"/>
      <c r="AX40" s="113" t="s">
        <v>163</v>
      </c>
      <c r="AY40" s="101" t="s">
        <v>248</v>
      </c>
      <c r="AZ40" s="106"/>
    </row>
    <row r="41" spans="1:52" s="1" customFormat="1" ht="12.95" customHeight="1" outlineLevel="1" x14ac:dyDescent="0.25">
      <c r="A41" s="117" t="s">
        <v>364</v>
      </c>
      <c r="B41" s="117" t="s">
        <v>243</v>
      </c>
      <c r="C41" s="118">
        <v>120010914</v>
      </c>
      <c r="D41" s="129" t="s">
        <v>365</v>
      </c>
      <c r="E41" s="117" t="s">
        <v>373</v>
      </c>
      <c r="F41" s="119"/>
      <c r="G41" s="119" t="s">
        <v>366</v>
      </c>
      <c r="H41" s="119" t="s">
        <v>367</v>
      </c>
      <c r="I41" s="119" t="s">
        <v>368</v>
      </c>
      <c r="J41" s="119" t="s">
        <v>180</v>
      </c>
      <c r="K41" s="117" t="s">
        <v>248</v>
      </c>
      <c r="L41" s="119"/>
      <c r="M41" s="117" t="s">
        <v>249</v>
      </c>
      <c r="N41" s="117" t="s">
        <v>116</v>
      </c>
      <c r="O41" s="119" t="s">
        <v>250</v>
      </c>
      <c r="P41" s="117" t="s">
        <v>125</v>
      </c>
      <c r="Q41" s="119" t="s">
        <v>110</v>
      </c>
      <c r="R41" s="117" t="s">
        <v>369</v>
      </c>
      <c r="S41" s="119" t="s">
        <v>370</v>
      </c>
      <c r="T41" s="119" t="s">
        <v>252</v>
      </c>
      <c r="U41" s="117">
        <v>60</v>
      </c>
      <c r="V41" s="119" t="s">
        <v>253</v>
      </c>
      <c r="W41" s="117"/>
      <c r="X41" s="117"/>
      <c r="Y41" s="117"/>
      <c r="Z41" s="122">
        <v>0</v>
      </c>
      <c r="AA41" s="119">
        <v>30</v>
      </c>
      <c r="AB41" s="119">
        <v>70</v>
      </c>
      <c r="AC41" s="123" t="s">
        <v>332</v>
      </c>
      <c r="AD41" s="119" t="s">
        <v>111</v>
      </c>
      <c r="AE41" s="123">
        <v>1</v>
      </c>
      <c r="AF41" s="124">
        <v>44000000</v>
      </c>
      <c r="AG41" s="124">
        <f t="shared" ref="AG41:AG45" si="6">AF41*AE41</f>
        <v>44000000</v>
      </c>
      <c r="AH41" s="124">
        <f t="shared" ref="AH41:AH45" si="7">AG41*1.12</f>
        <v>49280000.000000007</v>
      </c>
      <c r="AI41" s="123"/>
      <c r="AJ41" s="124"/>
      <c r="AK41" s="124"/>
      <c r="AL41" s="117" t="s">
        <v>112</v>
      </c>
      <c r="AM41" s="119"/>
      <c r="AN41" s="119"/>
      <c r="AO41" s="119"/>
      <c r="AP41" s="119"/>
      <c r="AQ41" s="119" t="s">
        <v>371</v>
      </c>
      <c r="AR41" s="119"/>
      <c r="AS41" s="119"/>
      <c r="AT41" s="119"/>
      <c r="AU41" s="119"/>
      <c r="AV41" s="119"/>
      <c r="AW41" s="119"/>
      <c r="AX41" s="127" t="s">
        <v>372</v>
      </c>
      <c r="AY41" s="117" t="s">
        <v>248</v>
      </c>
      <c r="AZ41" s="106"/>
    </row>
    <row r="42" spans="1:52" s="1" customFormat="1" ht="12.95" customHeight="1" outlineLevel="1" x14ac:dyDescent="0.25">
      <c r="A42" s="117" t="s">
        <v>374</v>
      </c>
      <c r="B42" s="117" t="s">
        <v>243</v>
      </c>
      <c r="C42" s="118">
        <v>250005612</v>
      </c>
      <c r="D42" s="129" t="s">
        <v>375</v>
      </c>
      <c r="E42" s="117" t="s">
        <v>380</v>
      </c>
      <c r="F42" s="119"/>
      <c r="G42" s="119" t="s">
        <v>376</v>
      </c>
      <c r="H42" s="119" t="s">
        <v>377</v>
      </c>
      <c r="I42" s="119" t="s">
        <v>378</v>
      </c>
      <c r="J42" s="119" t="s">
        <v>205</v>
      </c>
      <c r="K42" s="117" t="s">
        <v>248</v>
      </c>
      <c r="L42" s="119" t="s">
        <v>291</v>
      </c>
      <c r="M42" s="117" t="s">
        <v>81</v>
      </c>
      <c r="N42" s="117" t="s">
        <v>116</v>
      </c>
      <c r="O42" s="119" t="s">
        <v>250</v>
      </c>
      <c r="P42" s="117" t="s">
        <v>125</v>
      </c>
      <c r="Q42" s="119" t="s">
        <v>110</v>
      </c>
      <c r="R42" s="117" t="s">
        <v>116</v>
      </c>
      <c r="S42" s="119" t="s">
        <v>251</v>
      </c>
      <c r="T42" s="119" t="s">
        <v>252</v>
      </c>
      <c r="U42" s="117">
        <v>60</v>
      </c>
      <c r="V42" s="119" t="s">
        <v>253</v>
      </c>
      <c r="W42" s="117"/>
      <c r="X42" s="117"/>
      <c r="Y42" s="117"/>
      <c r="Z42" s="122">
        <v>30</v>
      </c>
      <c r="AA42" s="119">
        <v>60</v>
      </c>
      <c r="AB42" s="119">
        <v>10</v>
      </c>
      <c r="AC42" s="123" t="s">
        <v>254</v>
      </c>
      <c r="AD42" s="119" t="s">
        <v>111</v>
      </c>
      <c r="AE42" s="123">
        <v>432</v>
      </c>
      <c r="AF42" s="124">
        <v>24500</v>
      </c>
      <c r="AG42" s="124">
        <f t="shared" si="6"/>
        <v>10584000</v>
      </c>
      <c r="AH42" s="124">
        <f t="shared" si="7"/>
        <v>11854080.000000002</v>
      </c>
      <c r="AI42" s="123"/>
      <c r="AJ42" s="124"/>
      <c r="AK42" s="124"/>
      <c r="AL42" s="117" t="s">
        <v>112</v>
      </c>
      <c r="AM42" s="119"/>
      <c r="AN42" s="119"/>
      <c r="AO42" s="119"/>
      <c r="AP42" s="119"/>
      <c r="AQ42" s="119" t="s">
        <v>379</v>
      </c>
      <c r="AR42" s="119"/>
      <c r="AS42" s="119"/>
      <c r="AT42" s="119"/>
      <c r="AU42" s="119"/>
      <c r="AV42" s="119"/>
      <c r="AW42" s="119"/>
      <c r="AX42" s="127" t="s">
        <v>62</v>
      </c>
      <c r="AY42" s="117" t="s">
        <v>248</v>
      </c>
      <c r="AZ42" s="106"/>
    </row>
    <row r="43" spans="1:52" s="31" customFormat="1" ht="13.5" customHeight="1" x14ac:dyDescent="0.25">
      <c r="A43" s="120" t="s">
        <v>374</v>
      </c>
      <c r="B43" s="120"/>
      <c r="C43" s="120" t="s">
        <v>455</v>
      </c>
      <c r="D43" s="38" t="s">
        <v>381</v>
      </c>
      <c r="E43" s="121"/>
      <c r="F43" s="121"/>
      <c r="G43" s="121" t="s">
        <v>382</v>
      </c>
      <c r="H43" s="121" t="s">
        <v>383</v>
      </c>
      <c r="I43" s="121" t="s">
        <v>384</v>
      </c>
      <c r="J43" s="121" t="s">
        <v>205</v>
      </c>
      <c r="K43" s="120" t="s">
        <v>248</v>
      </c>
      <c r="L43" s="121"/>
      <c r="M43" s="120" t="s">
        <v>249</v>
      </c>
      <c r="N43" s="120" t="s">
        <v>116</v>
      </c>
      <c r="O43" s="121" t="s">
        <v>250</v>
      </c>
      <c r="P43" s="120" t="s">
        <v>125</v>
      </c>
      <c r="Q43" s="121" t="s">
        <v>110</v>
      </c>
      <c r="R43" s="120" t="s">
        <v>116</v>
      </c>
      <c r="S43" s="121" t="s">
        <v>251</v>
      </c>
      <c r="T43" s="121" t="s">
        <v>252</v>
      </c>
      <c r="U43" s="120">
        <v>60</v>
      </c>
      <c r="V43" s="121" t="s">
        <v>253</v>
      </c>
      <c r="W43" s="120"/>
      <c r="X43" s="120"/>
      <c r="Y43" s="120"/>
      <c r="Z43" s="116">
        <v>0</v>
      </c>
      <c r="AA43" s="38">
        <v>90</v>
      </c>
      <c r="AB43" s="121">
        <v>10</v>
      </c>
      <c r="AC43" s="125" t="s">
        <v>254</v>
      </c>
      <c r="AD43" s="121" t="s">
        <v>111</v>
      </c>
      <c r="AE43" s="126">
        <v>25140</v>
      </c>
      <c r="AF43" s="126">
        <v>36</v>
      </c>
      <c r="AG43" s="126">
        <v>905040</v>
      </c>
      <c r="AH43" s="126">
        <v>1013644.8</v>
      </c>
      <c r="AI43" s="125"/>
      <c r="AJ43" s="126"/>
      <c r="AK43" s="126"/>
      <c r="AL43" s="120" t="s">
        <v>112</v>
      </c>
      <c r="AM43" s="121"/>
      <c r="AN43" s="121"/>
      <c r="AO43" s="121"/>
      <c r="AP43" s="121"/>
      <c r="AQ43" s="121" t="s">
        <v>385</v>
      </c>
      <c r="AR43" s="121"/>
      <c r="AS43" s="121"/>
      <c r="AT43" s="121"/>
      <c r="AU43" s="121"/>
      <c r="AV43" s="121"/>
      <c r="AW43" s="121"/>
      <c r="AX43" s="120" t="s">
        <v>456</v>
      </c>
      <c r="AY43" s="120" t="s">
        <v>248</v>
      </c>
      <c r="AZ43" s="115" t="s">
        <v>386</v>
      </c>
    </row>
    <row r="44" spans="1:52" s="1" customFormat="1" ht="12.95" customHeight="1" outlineLevel="1" x14ac:dyDescent="0.25">
      <c r="A44" s="117" t="s">
        <v>335</v>
      </c>
      <c r="B44" s="117" t="s">
        <v>243</v>
      </c>
      <c r="C44" s="118">
        <v>130001211</v>
      </c>
      <c r="D44" s="129" t="s">
        <v>387</v>
      </c>
      <c r="E44" s="117" t="s">
        <v>393</v>
      </c>
      <c r="F44" s="119"/>
      <c r="G44" s="119" t="s">
        <v>388</v>
      </c>
      <c r="H44" s="119" t="s">
        <v>389</v>
      </c>
      <c r="I44" s="119" t="s">
        <v>390</v>
      </c>
      <c r="J44" s="119" t="s">
        <v>117</v>
      </c>
      <c r="K44" s="117" t="s">
        <v>119</v>
      </c>
      <c r="L44" s="119" t="s">
        <v>291</v>
      </c>
      <c r="M44" s="117" t="s">
        <v>81</v>
      </c>
      <c r="N44" s="117" t="s">
        <v>292</v>
      </c>
      <c r="O44" s="119" t="s">
        <v>293</v>
      </c>
      <c r="P44" s="117" t="s">
        <v>125</v>
      </c>
      <c r="Q44" s="119" t="s">
        <v>110</v>
      </c>
      <c r="R44" s="117" t="s">
        <v>116</v>
      </c>
      <c r="S44" s="119" t="s">
        <v>251</v>
      </c>
      <c r="T44" s="119" t="s">
        <v>252</v>
      </c>
      <c r="U44" s="117"/>
      <c r="V44" s="119"/>
      <c r="W44" s="117" t="s">
        <v>120</v>
      </c>
      <c r="X44" s="117"/>
      <c r="Y44" s="117"/>
      <c r="Z44" s="122">
        <v>30</v>
      </c>
      <c r="AA44" s="119">
        <v>60</v>
      </c>
      <c r="AB44" s="119">
        <v>10</v>
      </c>
      <c r="AC44" s="123" t="s">
        <v>254</v>
      </c>
      <c r="AD44" s="119" t="s">
        <v>111</v>
      </c>
      <c r="AE44" s="123">
        <v>2</v>
      </c>
      <c r="AF44" s="124">
        <v>56145000</v>
      </c>
      <c r="AG44" s="124">
        <f t="shared" si="6"/>
        <v>112290000</v>
      </c>
      <c r="AH44" s="124">
        <f t="shared" si="7"/>
        <v>125764800.00000001</v>
      </c>
      <c r="AI44" s="123"/>
      <c r="AJ44" s="124"/>
      <c r="AK44" s="124"/>
      <c r="AL44" s="117" t="s">
        <v>442</v>
      </c>
      <c r="AM44" s="119"/>
      <c r="AN44" s="119"/>
      <c r="AO44" s="119"/>
      <c r="AP44" s="119"/>
      <c r="AQ44" s="119" t="s">
        <v>391</v>
      </c>
      <c r="AR44" s="119"/>
      <c r="AS44" s="119"/>
      <c r="AT44" s="119"/>
      <c r="AU44" s="119"/>
      <c r="AV44" s="119"/>
      <c r="AW44" s="119"/>
      <c r="AX44" s="127" t="s">
        <v>392</v>
      </c>
      <c r="AY44" s="117" t="s">
        <v>248</v>
      </c>
      <c r="AZ44" s="106"/>
    </row>
    <row r="45" spans="1:52" s="1" customFormat="1" ht="12.95" customHeight="1" outlineLevel="1" x14ac:dyDescent="0.25">
      <c r="A45" s="99" t="s">
        <v>258</v>
      </c>
      <c r="B45" s="99" t="s">
        <v>394</v>
      </c>
      <c r="C45" s="100">
        <v>210035417</v>
      </c>
      <c r="D45" s="129" t="s">
        <v>395</v>
      </c>
      <c r="E45" s="117" t="s">
        <v>399</v>
      </c>
      <c r="F45" s="119"/>
      <c r="G45" s="119" t="s">
        <v>396</v>
      </c>
      <c r="H45" s="119" t="s">
        <v>283</v>
      </c>
      <c r="I45" s="119" t="s">
        <v>397</v>
      </c>
      <c r="J45" s="119" t="s">
        <v>205</v>
      </c>
      <c r="K45" s="117" t="s">
        <v>248</v>
      </c>
      <c r="L45" s="119" t="s">
        <v>291</v>
      </c>
      <c r="M45" s="117" t="s">
        <v>81</v>
      </c>
      <c r="N45" s="117" t="s">
        <v>116</v>
      </c>
      <c r="O45" s="119" t="s">
        <v>250</v>
      </c>
      <c r="P45" s="117" t="s">
        <v>125</v>
      </c>
      <c r="Q45" s="119" t="s">
        <v>110</v>
      </c>
      <c r="R45" s="117" t="s">
        <v>116</v>
      </c>
      <c r="S45" s="119" t="s">
        <v>251</v>
      </c>
      <c r="T45" s="119" t="s">
        <v>252</v>
      </c>
      <c r="U45" s="117">
        <v>60</v>
      </c>
      <c r="V45" s="119" t="s">
        <v>253</v>
      </c>
      <c r="W45" s="117"/>
      <c r="X45" s="117"/>
      <c r="Y45" s="117"/>
      <c r="Z45" s="122">
        <v>30</v>
      </c>
      <c r="AA45" s="119">
        <v>60</v>
      </c>
      <c r="AB45" s="119">
        <v>10</v>
      </c>
      <c r="AC45" s="123" t="s">
        <v>254</v>
      </c>
      <c r="AD45" s="119" t="s">
        <v>111</v>
      </c>
      <c r="AE45" s="123">
        <v>6</v>
      </c>
      <c r="AF45" s="124">
        <v>134085.12</v>
      </c>
      <c r="AG45" s="124">
        <f t="shared" si="6"/>
        <v>804510.71999999997</v>
      </c>
      <c r="AH45" s="124">
        <f t="shared" si="7"/>
        <v>901052.00640000007</v>
      </c>
      <c r="AI45" s="123"/>
      <c r="AJ45" s="124"/>
      <c r="AK45" s="124"/>
      <c r="AL45" s="117" t="s">
        <v>112</v>
      </c>
      <c r="AM45" s="119"/>
      <c r="AN45" s="119"/>
      <c r="AO45" s="119"/>
      <c r="AP45" s="119"/>
      <c r="AQ45" s="119" t="s">
        <v>398</v>
      </c>
      <c r="AR45" s="119"/>
      <c r="AS45" s="119"/>
      <c r="AT45" s="119"/>
      <c r="AU45" s="119"/>
      <c r="AV45" s="119"/>
      <c r="AW45" s="119"/>
      <c r="AX45" s="127" t="s">
        <v>470</v>
      </c>
      <c r="AY45" s="117" t="s">
        <v>248</v>
      </c>
      <c r="AZ45" s="106"/>
    </row>
    <row r="46" spans="1:52" s="1" customFormat="1" ht="12.95" customHeight="1" outlineLevel="1" x14ac:dyDescent="0.25">
      <c r="A46" s="117" t="s">
        <v>419</v>
      </c>
      <c r="B46" s="117" t="s">
        <v>243</v>
      </c>
      <c r="C46" s="118">
        <v>270007085</v>
      </c>
      <c r="D46" s="129" t="s">
        <v>420</v>
      </c>
      <c r="E46" s="117" t="s">
        <v>425</v>
      </c>
      <c r="F46" s="119"/>
      <c r="G46" s="119" t="s">
        <v>421</v>
      </c>
      <c r="H46" s="119" t="s">
        <v>422</v>
      </c>
      <c r="I46" s="119" t="s">
        <v>423</v>
      </c>
      <c r="J46" s="119" t="s">
        <v>205</v>
      </c>
      <c r="K46" s="117" t="s">
        <v>248</v>
      </c>
      <c r="L46" s="119"/>
      <c r="M46" s="117" t="s">
        <v>249</v>
      </c>
      <c r="N46" s="117" t="s">
        <v>116</v>
      </c>
      <c r="O46" s="119" t="s">
        <v>250</v>
      </c>
      <c r="P46" s="117" t="s">
        <v>125</v>
      </c>
      <c r="Q46" s="119" t="s">
        <v>110</v>
      </c>
      <c r="R46" s="117" t="s">
        <v>116</v>
      </c>
      <c r="S46" s="119" t="s">
        <v>251</v>
      </c>
      <c r="T46" s="119" t="s">
        <v>252</v>
      </c>
      <c r="U46" s="117">
        <v>60</v>
      </c>
      <c r="V46" s="119" t="s">
        <v>253</v>
      </c>
      <c r="W46" s="117"/>
      <c r="X46" s="117"/>
      <c r="Y46" s="117"/>
      <c r="Z46" s="122">
        <v>0</v>
      </c>
      <c r="AA46" s="119">
        <v>90</v>
      </c>
      <c r="AB46" s="119">
        <v>10</v>
      </c>
      <c r="AC46" s="123" t="s">
        <v>254</v>
      </c>
      <c r="AD46" s="119" t="s">
        <v>111</v>
      </c>
      <c r="AE46" s="123">
        <v>14</v>
      </c>
      <c r="AF46" s="124">
        <v>10000</v>
      </c>
      <c r="AG46" s="124">
        <v>140000</v>
      </c>
      <c r="AH46" s="124">
        <v>156800</v>
      </c>
      <c r="AI46" s="123"/>
      <c r="AJ46" s="124"/>
      <c r="AK46" s="124"/>
      <c r="AL46" s="117" t="s">
        <v>112</v>
      </c>
      <c r="AM46" s="119"/>
      <c r="AN46" s="119"/>
      <c r="AO46" s="119"/>
      <c r="AP46" s="119"/>
      <c r="AQ46" s="119" t="s">
        <v>424</v>
      </c>
      <c r="AR46" s="119"/>
      <c r="AS46" s="119"/>
      <c r="AT46" s="119"/>
      <c r="AU46" s="119"/>
      <c r="AV46" s="119"/>
      <c r="AW46" s="119"/>
      <c r="AX46" s="127" t="s">
        <v>62</v>
      </c>
      <c r="AY46" s="117" t="s">
        <v>248</v>
      </c>
      <c r="AZ46" s="106"/>
    </row>
    <row r="47" spans="1:52" s="1" customFormat="1" ht="12.95" customHeight="1" outlineLevel="1" x14ac:dyDescent="0.25">
      <c r="A47" s="117" t="s">
        <v>419</v>
      </c>
      <c r="B47" s="117" t="s">
        <v>243</v>
      </c>
      <c r="C47" s="118">
        <v>210014151</v>
      </c>
      <c r="D47" s="129" t="s">
        <v>426</v>
      </c>
      <c r="E47" s="117" t="s">
        <v>431</v>
      </c>
      <c r="F47" s="119"/>
      <c r="G47" s="119" t="s">
        <v>427</v>
      </c>
      <c r="H47" s="119" t="s">
        <v>428</v>
      </c>
      <c r="I47" s="119" t="s">
        <v>429</v>
      </c>
      <c r="J47" s="119" t="s">
        <v>205</v>
      </c>
      <c r="K47" s="117" t="s">
        <v>248</v>
      </c>
      <c r="L47" s="119" t="s">
        <v>291</v>
      </c>
      <c r="M47" s="117" t="s">
        <v>81</v>
      </c>
      <c r="N47" s="117" t="s">
        <v>116</v>
      </c>
      <c r="O47" s="119" t="s">
        <v>250</v>
      </c>
      <c r="P47" s="117" t="s">
        <v>125</v>
      </c>
      <c r="Q47" s="119" t="s">
        <v>110</v>
      </c>
      <c r="R47" s="117" t="s">
        <v>116</v>
      </c>
      <c r="S47" s="119" t="s">
        <v>251</v>
      </c>
      <c r="T47" s="119" t="s">
        <v>252</v>
      </c>
      <c r="U47" s="117">
        <v>60</v>
      </c>
      <c r="V47" s="119" t="s">
        <v>253</v>
      </c>
      <c r="W47" s="117"/>
      <c r="X47" s="117"/>
      <c r="Y47" s="117"/>
      <c r="Z47" s="122">
        <v>30</v>
      </c>
      <c r="AA47" s="119">
        <v>60</v>
      </c>
      <c r="AB47" s="119">
        <v>10</v>
      </c>
      <c r="AC47" s="123" t="s">
        <v>254</v>
      </c>
      <c r="AD47" s="119" t="s">
        <v>111</v>
      </c>
      <c r="AE47" s="123">
        <v>8</v>
      </c>
      <c r="AF47" s="124">
        <v>40000</v>
      </c>
      <c r="AG47" s="124">
        <v>320000</v>
      </c>
      <c r="AH47" s="124">
        <v>358400</v>
      </c>
      <c r="AI47" s="123"/>
      <c r="AJ47" s="124"/>
      <c r="AK47" s="124"/>
      <c r="AL47" s="117" t="s">
        <v>112</v>
      </c>
      <c r="AM47" s="119"/>
      <c r="AN47" s="119"/>
      <c r="AO47" s="119"/>
      <c r="AP47" s="119"/>
      <c r="AQ47" s="119" t="s">
        <v>430</v>
      </c>
      <c r="AR47" s="119"/>
      <c r="AS47" s="119"/>
      <c r="AT47" s="119"/>
      <c r="AU47" s="119"/>
      <c r="AV47" s="119"/>
      <c r="AW47" s="119"/>
      <c r="AX47" s="127" t="s">
        <v>62</v>
      </c>
      <c r="AY47" s="117" t="s">
        <v>248</v>
      </c>
      <c r="AZ47" s="106"/>
    </row>
    <row r="48" spans="1:52" s="1" customFormat="1" ht="12.95" customHeight="1" outlineLevel="1" x14ac:dyDescent="0.25">
      <c r="A48" s="117" t="s">
        <v>419</v>
      </c>
      <c r="B48" s="117" t="s">
        <v>243</v>
      </c>
      <c r="C48" s="118">
        <v>120004081</v>
      </c>
      <c r="D48" s="129" t="s">
        <v>432</v>
      </c>
      <c r="E48" s="117" t="s">
        <v>437</v>
      </c>
      <c r="F48" s="119"/>
      <c r="G48" s="119" t="s">
        <v>433</v>
      </c>
      <c r="H48" s="119" t="s">
        <v>434</v>
      </c>
      <c r="I48" s="119" t="s">
        <v>435</v>
      </c>
      <c r="J48" s="119" t="s">
        <v>205</v>
      </c>
      <c r="K48" s="117" t="s">
        <v>248</v>
      </c>
      <c r="L48" s="119"/>
      <c r="M48" s="117" t="s">
        <v>249</v>
      </c>
      <c r="N48" s="117" t="s">
        <v>116</v>
      </c>
      <c r="O48" s="119" t="s">
        <v>250</v>
      </c>
      <c r="P48" s="117" t="s">
        <v>125</v>
      </c>
      <c r="Q48" s="119" t="s">
        <v>110</v>
      </c>
      <c r="R48" s="117" t="s">
        <v>116</v>
      </c>
      <c r="S48" s="119" t="s">
        <v>251</v>
      </c>
      <c r="T48" s="119" t="s">
        <v>252</v>
      </c>
      <c r="U48" s="117">
        <v>60</v>
      </c>
      <c r="V48" s="119" t="s">
        <v>253</v>
      </c>
      <c r="W48" s="117"/>
      <c r="X48" s="117"/>
      <c r="Y48" s="117"/>
      <c r="Z48" s="122">
        <v>0</v>
      </c>
      <c r="AA48" s="119">
        <v>90</v>
      </c>
      <c r="AB48" s="119">
        <v>10</v>
      </c>
      <c r="AC48" s="123" t="s">
        <v>254</v>
      </c>
      <c r="AD48" s="119" t="s">
        <v>111</v>
      </c>
      <c r="AE48" s="123">
        <v>11</v>
      </c>
      <c r="AF48" s="124">
        <v>40000</v>
      </c>
      <c r="AG48" s="124">
        <v>440000</v>
      </c>
      <c r="AH48" s="124">
        <v>492800</v>
      </c>
      <c r="AI48" s="123"/>
      <c r="AJ48" s="124"/>
      <c r="AK48" s="124"/>
      <c r="AL48" s="117" t="s">
        <v>112</v>
      </c>
      <c r="AM48" s="119"/>
      <c r="AN48" s="119"/>
      <c r="AO48" s="119"/>
      <c r="AP48" s="119"/>
      <c r="AQ48" s="119" t="s">
        <v>436</v>
      </c>
      <c r="AR48" s="119"/>
      <c r="AS48" s="119"/>
      <c r="AT48" s="119"/>
      <c r="AU48" s="119"/>
      <c r="AV48" s="119"/>
      <c r="AW48" s="119"/>
      <c r="AX48" s="117" t="s">
        <v>62</v>
      </c>
      <c r="AY48" s="128" t="s">
        <v>248</v>
      </c>
      <c r="AZ48" s="106"/>
    </row>
    <row r="49" spans="1:237" s="1" customFormat="1" ht="12.95" customHeight="1" outlineLevel="1" x14ac:dyDescent="0.25">
      <c r="A49" s="13"/>
      <c r="B49" s="13"/>
      <c r="C49" s="13"/>
      <c r="D49" s="9"/>
      <c r="E49" s="13"/>
      <c r="F49" s="3" t="s">
        <v>101</v>
      </c>
      <c r="G49" s="9"/>
      <c r="H49" s="9"/>
      <c r="I49" s="9"/>
      <c r="J49" s="9"/>
      <c r="K49" s="13"/>
      <c r="L49" s="9"/>
      <c r="M49" s="13"/>
      <c r="N49" s="13"/>
      <c r="O49" s="9"/>
      <c r="P49" s="13"/>
      <c r="Q49" s="9"/>
      <c r="R49" s="13"/>
      <c r="S49" s="9"/>
      <c r="T49" s="9"/>
      <c r="U49" s="13"/>
      <c r="V49" s="9"/>
      <c r="W49" s="13"/>
      <c r="X49" s="13"/>
      <c r="Y49" s="13"/>
      <c r="Z49" s="26"/>
      <c r="AA49" s="9"/>
      <c r="AB49" s="9"/>
      <c r="AC49" s="14"/>
      <c r="AD49" s="9"/>
      <c r="AE49" s="27"/>
      <c r="AF49" s="28"/>
      <c r="AG49" s="27">
        <f>SUM(AG31:AG48)</f>
        <v>336258417.28000003</v>
      </c>
      <c r="AH49" s="27">
        <f>SUM(AH31:AH48)</f>
        <v>376609427.35360003</v>
      </c>
      <c r="AI49" s="27"/>
      <c r="AJ49" s="27"/>
      <c r="AK49" s="27"/>
      <c r="AL49" s="13"/>
      <c r="AM49" s="9"/>
      <c r="AN49" s="9"/>
      <c r="AO49" s="9"/>
      <c r="AP49" s="9"/>
      <c r="AQ49" s="9"/>
      <c r="AR49" s="9"/>
      <c r="AS49" s="9"/>
      <c r="AT49" s="9"/>
      <c r="AU49" s="9"/>
      <c r="AV49" s="9"/>
      <c r="AW49" s="9"/>
      <c r="AX49" s="13"/>
      <c r="AY49" s="6"/>
    </row>
    <row r="50" spans="1:237" s="1" customFormat="1" ht="12.95" customHeight="1" x14ac:dyDescent="0.25">
      <c r="A50" s="5"/>
      <c r="B50" s="5"/>
      <c r="C50" s="5"/>
      <c r="D50" s="5"/>
      <c r="E50" s="6"/>
      <c r="F50" s="3" t="s">
        <v>102</v>
      </c>
      <c r="G50" s="5"/>
      <c r="H50" s="5"/>
      <c r="I50" s="5"/>
      <c r="J50" s="5"/>
      <c r="K50" s="5"/>
      <c r="L50" s="6"/>
      <c r="M50" s="5"/>
      <c r="N50" s="5"/>
      <c r="O50" s="7"/>
      <c r="P50" s="6"/>
      <c r="Q50" s="6"/>
      <c r="R50" s="5"/>
      <c r="S50" s="7"/>
      <c r="T50" s="6"/>
      <c r="U50" s="6"/>
      <c r="V50" s="6"/>
      <c r="W50" s="6"/>
      <c r="X50" s="6"/>
      <c r="Y50" s="6"/>
      <c r="Z50" s="23"/>
      <c r="AA50" s="6"/>
      <c r="AB50" s="23"/>
      <c r="AC50" s="6"/>
      <c r="AD50" s="6"/>
      <c r="AE50" s="24"/>
      <c r="AF50" s="24"/>
      <c r="AG50" s="10"/>
      <c r="AH50" s="10"/>
      <c r="AI50" s="10"/>
      <c r="AJ50" s="10"/>
      <c r="AK50" s="10"/>
      <c r="AL50" s="10"/>
      <c r="AM50" s="9"/>
      <c r="AN50" s="9"/>
      <c r="AO50" s="6"/>
      <c r="AP50" s="6"/>
      <c r="AQ50" s="6"/>
      <c r="AR50" s="6"/>
      <c r="AS50" s="6"/>
      <c r="AT50" s="6"/>
      <c r="AU50" s="6"/>
      <c r="AV50" s="6"/>
      <c r="AW50" s="6"/>
      <c r="AX50" s="6"/>
      <c r="AY50" s="6"/>
    </row>
    <row r="51" spans="1:237" s="1" customFormat="1" ht="12.95" customHeight="1" x14ac:dyDescent="0.25">
      <c r="A51" s="5"/>
      <c r="B51" s="5"/>
      <c r="C51" s="5"/>
      <c r="D51" s="5"/>
      <c r="E51" s="6"/>
      <c r="F51" s="3" t="s">
        <v>98</v>
      </c>
      <c r="G51" s="5"/>
      <c r="H51" s="5"/>
      <c r="I51" s="5"/>
      <c r="J51" s="5"/>
      <c r="K51" s="5"/>
      <c r="L51" s="6"/>
      <c r="M51" s="5"/>
      <c r="N51" s="5"/>
      <c r="O51" s="7"/>
      <c r="P51" s="6"/>
      <c r="Q51" s="6"/>
      <c r="R51" s="5"/>
      <c r="S51" s="7"/>
      <c r="T51" s="6"/>
      <c r="U51" s="6"/>
      <c r="V51" s="6"/>
      <c r="W51" s="6"/>
      <c r="X51" s="6"/>
      <c r="Y51" s="6"/>
      <c r="Z51" s="23"/>
      <c r="AA51" s="6"/>
      <c r="AB51" s="23"/>
      <c r="AC51" s="6"/>
      <c r="AD51" s="6"/>
      <c r="AE51" s="24"/>
      <c r="AF51" s="24"/>
      <c r="AG51" s="25"/>
      <c r="AH51" s="24"/>
      <c r="AI51" s="24"/>
      <c r="AJ51" s="24"/>
      <c r="AK51" s="24"/>
      <c r="AL51" s="9"/>
      <c r="AM51" s="9"/>
      <c r="AN51" s="9"/>
      <c r="AO51" s="6"/>
      <c r="AP51" s="6"/>
      <c r="AQ51" s="6"/>
      <c r="AR51" s="6"/>
      <c r="AS51" s="6"/>
      <c r="AT51" s="6"/>
      <c r="AU51" s="6"/>
      <c r="AV51" s="6"/>
      <c r="AW51" s="6"/>
      <c r="AX51" s="6"/>
      <c r="AY51" s="6"/>
    </row>
    <row r="52" spans="1:237" s="56" customFormat="1" ht="12.95" customHeight="1" x14ac:dyDescent="0.2">
      <c r="A52" s="69" t="s">
        <v>364</v>
      </c>
      <c r="B52" s="69" t="s">
        <v>121</v>
      </c>
      <c r="C52" s="69"/>
      <c r="D52" s="68" t="s">
        <v>238</v>
      </c>
      <c r="E52" s="70">
        <v>20200396</v>
      </c>
      <c r="F52" s="71" t="s">
        <v>496</v>
      </c>
      <c r="G52" s="71" t="s">
        <v>497</v>
      </c>
      <c r="H52" s="69" t="s">
        <v>498</v>
      </c>
      <c r="I52" s="69" t="s">
        <v>499</v>
      </c>
      <c r="J52" s="69" t="s">
        <v>180</v>
      </c>
      <c r="K52" s="72"/>
      <c r="L52" s="69"/>
      <c r="M52" s="68">
        <v>50</v>
      </c>
      <c r="N52" s="68" t="s">
        <v>116</v>
      </c>
      <c r="O52" s="68" t="s">
        <v>123</v>
      </c>
      <c r="P52" s="69" t="s">
        <v>113</v>
      </c>
      <c r="Q52" s="70" t="s">
        <v>110</v>
      </c>
      <c r="R52" s="69" t="s">
        <v>116</v>
      </c>
      <c r="S52" s="69" t="s">
        <v>500</v>
      </c>
      <c r="T52" s="69"/>
      <c r="U52" s="69"/>
      <c r="V52" s="69"/>
      <c r="W52" s="69" t="s">
        <v>120</v>
      </c>
      <c r="X52" s="72"/>
      <c r="Y52" s="72"/>
      <c r="Z52" s="72">
        <v>0</v>
      </c>
      <c r="AA52" s="69">
        <v>100</v>
      </c>
      <c r="AB52" s="73">
        <v>0</v>
      </c>
      <c r="AC52" s="69"/>
      <c r="AD52" s="74" t="s">
        <v>111</v>
      </c>
      <c r="AE52" s="75">
        <v>10</v>
      </c>
      <c r="AF52" s="86"/>
      <c r="AG52" s="86">
        <v>180000000</v>
      </c>
      <c r="AH52" s="76">
        <f>AG52*1.12</f>
        <v>201600000.00000003</v>
      </c>
      <c r="AI52" s="76"/>
      <c r="AJ52" s="69"/>
      <c r="AK52" s="69"/>
      <c r="AL52" s="69" t="s">
        <v>112</v>
      </c>
      <c r="AM52" s="77" t="s">
        <v>501</v>
      </c>
      <c r="AN52" s="173" t="s">
        <v>501</v>
      </c>
      <c r="AO52" s="69"/>
      <c r="AP52" s="69"/>
      <c r="AQ52" s="69"/>
      <c r="AR52" s="69"/>
      <c r="AS52" s="69"/>
      <c r="AT52" s="69"/>
      <c r="AU52" s="69"/>
      <c r="AV52" s="69"/>
      <c r="AW52" s="69"/>
      <c r="AX52" s="69" t="s">
        <v>98</v>
      </c>
      <c r="AY52" s="69" t="s">
        <v>502</v>
      </c>
    </row>
    <row r="53" spans="1:237" s="37" customFormat="1" ht="12.95" customHeight="1" x14ac:dyDescent="0.2">
      <c r="A53" s="43" t="s">
        <v>140</v>
      </c>
      <c r="B53" s="44" t="s">
        <v>121</v>
      </c>
      <c r="C53" s="43"/>
      <c r="D53" s="43" t="s">
        <v>141</v>
      </c>
      <c r="E53" s="43"/>
      <c r="F53" s="45"/>
      <c r="G53" s="46" t="s">
        <v>142</v>
      </c>
      <c r="H53" s="47" t="s">
        <v>143</v>
      </c>
      <c r="I53" s="47" t="s">
        <v>143</v>
      </c>
      <c r="J53" s="44" t="s">
        <v>117</v>
      </c>
      <c r="K53" s="44" t="s">
        <v>144</v>
      </c>
      <c r="L53" s="44"/>
      <c r="M53" s="48" t="s">
        <v>137</v>
      </c>
      <c r="N53" s="43" t="s">
        <v>116</v>
      </c>
      <c r="O53" s="43" t="s">
        <v>123</v>
      </c>
      <c r="P53" s="49" t="s">
        <v>113</v>
      </c>
      <c r="Q53" s="43" t="s">
        <v>110</v>
      </c>
      <c r="R53" s="44">
        <v>230000000</v>
      </c>
      <c r="S53" s="46" t="s">
        <v>145</v>
      </c>
      <c r="T53" s="50"/>
      <c r="U53" s="44"/>
      <c r="V53" s="44"/>
      <c r="W53" s="44" t="s">
        <v>120</v>
      </c>
      <c r="X53" s="44"/>
      <c r="Y53" s="44"/>
      <c r="Z53" s="48">
        <v>100</v>
      </c>
      <c r="AA53" s="48">
        <v>0</v>
      </c>
      <c r="AB53" s="48">
        <v>0</v>
      </c>
      <c r="AC53" s="44"/>
      <c r="AD53" s="51" t="s">
        <v>111</v>
      </c>
      <c r="AE53" s="52"/>
      <c r="AF53" s="53"/>
      <c r="AG53" s="54">
        <v>2100000</v>
      </c>
      <c r="AH53" s="53">
        <v>2352000</v>
      </c>
      <c r="AI53" s="52"/>
      <c r="AJ53" s="53"/>
      <c r="AK53" s="53"/>
      <c r="AL53" s="44" t="s">
        <v>112</v>
      </c>
      <c r="AM53" s="44" t="s">
        <v>146</v>
      </c>
      <c r="AN53" s="44" t="s">
        <v>146</v>
      </c>
      <c r="AO53" s="51"/>
      <c r="AP53" s="44"/>
      <c r="AQ53" s="44"/>
      <c r="AR53" s="44"/>
      <c r="AS53" s="44"/>
      <c r="AT53" s="44"/>
      <c r="AU53" s="44"/>
      <c r="AV53" s="44"/>
      <c r="AW53" s="44"/>
      <c r="AX53" s="44"/>
      <c r="AY53" s="55"/>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row>
    <row r="54" spans="1:237" s="37" customFormat="1" ht="12.95" customHeight="1" x14ac:dyDescent="0.2">
      <c r="A54" s="45" t="s">
        <v>140</v>
      </c>
      <c r="B54" s="44" t="s">
        <v>121</v>
      </c>
      <c r="C54" s="44"/>
      <c r="D54" s="57" t="s">
        <v>147</v>
      </c>
      <c r="E54" s="57"/>
      <c r="F54" s="58"/>
      <c r="G54" s="43" t="s">
        <v>142</v>
      </c>
      <c r="H54" s="43" t="s">
        <v>143</v>
      </c>
      <c r="I54" s="43" t="s">
        <v>143</v>
      </c>
      <c r="J54" s="58" t="s">
        <v>117</v>
      </c>
      <c r="K54" s="43" t="s">
        <v>148</v>
      </c>
      <c r="L54" s="43"/>
      <c r="M54" s="59">
        <v>100</v>
      </c>
      <c r="N54" s="43">
        <v>231010000</v>
      </c>
      <c r="O54" s="43" t="s">
        <v>126</v>
      </c>
      <c r="P54" s="49" t="s">
        <v>113</v>
      </c>
      <c r="Q54" s="43" t="s">
        <v>110</v>
      </c>
      <c r="R54" s="58">
        <v>230000000</v>
      </c>
      <c r="S54" s="50" t="s">
        <v>149</v>
      </c>
      <c r="T54" s="43"/>
      <c r="U54" s="43"/>
      <c r="V54" s="43"/>
      <c r="W54" s="43" t="s">
        <v>120</v>
      </c>
      <c r="X54" s="43"/>
      <c r="Y54" s="43"/>
      <c r="Z54" s="59">
        <v>100</v>
      </c>
      <c r="AA54" s="59">
        <v>0</v>
      </c>
      <c r="AB54" s="59">
        <v>0</v>
      </c>
      <c r="AC54" s="43"/>
      <c r="AD54" s="43" t="s">
        <v>111</v>
      </c>
      <c r="AE54" s="55"/>
      <c r="AF54" s="54"/>
      <c r="AG54" s="54">
        <v>5500000</v>
      </c>
      <c r="AH54" s="53">
        <v>6160000.0000000009</v>
      </c>
      <c r="AI54" s="55"/>
      <c r="AJ54" s="54"/>
      <c r="AK54" s="54"/>
      <c r="AL54" s="59">
        <v>120240021112</v>
      </c>
      <c r="AM54" s="43" t="s">
        <v>150</v>
      </c>
      <c r="AN54" s="43" t="s">
        <v>150</v>
      </c>
      <c r="AO54" s="43"/>
      <c r="AP54" s="43"/>
      <c r="AQ54" s="43"/>
      <c r="AR54" s="43"/>
      <c r="AS54" s="43"/>
      <c r="AT54" s="43"/>
      <c r="AU54" s="44"/>
      <c r="AV54" s="44"/>
      <c r="AW54" s="44"/>
      <c r="AX54" s="44"/>
      <c r="AY54" s="55"/>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c r="HZ54" s="56"/>
      <c r="IA54" s="56"/>
      <c r="IB54" s="56"/>
      <c r="IC54" s="56"/>
    </row>
    <row r="55" spans="1:237" s="37" customFormat="1" ht="12.95" customHeight="1" x14ac:dyDescent="0.2">
      <c r="A55" s="43" t="s">
        <v>140</v>
      </c>
      <c r="B55" s="44" t="s">
        <v>121</v>
      </c>
      <c r="C55" s="44"/>
      <c r="D55" s="45" t="s">
        <v>152</v>
      </c>
      <c r="E55" s="45"/>
      <c r="F55" s="51"/>
      <c r="G55" s="43" t="s">
        <v>142</v>
      </c>
      <c r="H55" s="43" t="s">
        <v>143</v>
      </c>
      <c r="I55" s="43" t="s">
        <v>143</v>
      </c>
      <c r="J55" s="58" t="s">
        <v>117</v>
      </c>
      <c r="K55" s="43" t="s">
        <v>148</v>
      </c>
      <c r="L55" s="43"/>
      <c r="M55" s="59">
        <v>100</v>
      </c>
      <c r="N55" s="43">
        <v>231010000</v>
      </c>
      <c r="O55" s="43" t="s">
        <v>126</v>
      </c>
      <c r="P55" s="49" t="s">
        <v>113</v>
      </c>
      <c r="Q55" s="44" t="s">
        <v>110</v>
      </c>
      <c r="R55" s="58">
        <v>230000000</v>
      </c>
      <c r="S55" s="50" t="s">
        <v>149</v>
      </c>
      <c r="T55" s="43"/>
      <c r="U55" s="43"/>
      <c r="V55" s="43"/>
      <c r="W55" s="43" t="s">
        <v>120</v>
      </c>
      <c r="X55" s="43"/>
      <c r="Y55" s="43"/>
      <c r="Z55" s="59">
        <v>100</v>
      </c>
      <c r="AA55" s="59">
        <v>0</v>
      </c>
      <c r="AB55" s="59">
        <v>0</v>
      </c>
      <c r="AC55" s="43"/>
      <c r="AD55" s="43" t="s">
        <v>111</v>
      </c>
      <c r="AE55" s="55"/>
      <c r="AF55" s="54"/>
      <c r="AG55" s="54">
        <v>1800000</v>
      </c>
      <c r="AH55" s="53">
        <v>2016000.0000000002</v>
      </c>
      <c r="AI55" s="55"/>
      <c r="AJ55" s="54"/>
      <c r="AK55" s="54"/>
      <c r="AL55" s="59">
        <v>120240021112</v>
      </c>
      <c r="AM55" s="43" t="s">
        <v>153</v>
      </c>
      <c r="AN55" s="43" t="s">
        <v>153</v>
      </c>
      <c r="AO55" s="43"/>
      <c r="AP55" s="43"/>
      <c r="AQ55" s="43"/>
      <c r="AR55" s="43"/>
      <c r="AS55" s="43"/>
      <c r="AT55" s="43"/>
      <c r="AU55" s="43"/>
      <c r="AV55" s="43"/>
      <c r="AW55" s="43"/>
      <c r="AX55" s="44"/>
      <c r="AY55" s="55"/>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row>
    <row r="56" spans="1:237" s="37" customFormat="1" ht="12.95" customHeight="1" x14ac:dyDescent="0.2">
      <c r="A56" s="43" t="s">
        <v>140</v>
      </c>
      <c r="B56" s="44" t="s">
        <v>121</v>
      </c>
      <c r="C56" s="44"/>
      <c r="D56" s="45" t="s">
        <v>155</v>
      </c>
      <c r="E56" s="45"/>
      <c r="F56" s="51"/>
      <c r="G56" s="43" t="s">
        <v>142</v>
      </c>
      <c r="H56" s="43" t="s">
        <v>143</v>
      </c>
      <c r="I56" s="43" t="s">
        <v>143</v>
      </c>
      <c r="J56" s="58" t="s">
        <v>117</v>
      </c>
      <c r="K56" s="43" t="s">
        <v>148</v>
      </c>
      <c r="L56" s="43"/>
      <c r="M56" s="59">
        <v>100</v>
      </c>
      <c r="N56" s="43">
        <v>231010000</v>
      </c>
      <c r="O56" s="43" t="s">
        <v>126</v>
      </c>
      <c r="P56" s="49" t="s">
        <v>113</v>
      </c>
      <c r="Q56" s="44" t="s">
        <v>110</v>
      </c>
      <c r="R56" s="58">
        <v>230000000</v>
      </c>
      <c r="S56" s="50" t="s">
        <v>149</v>
      </c>
      <c r="T56" s="43"/>
      <c r="U56" s="43"/>
      <c r="V56" s="43"/>
      <c r="W56" s="43" t="s">
        <v>120</v>
      </c>
      <c r="X56" s="43"/>
      <c r="Y56" s="43"/>
      <c r="Z56" s="59">
        <v>100</v>
      </c>
      <c r="AA56" s="59">
        <v>0</v>
      </c>
      <c r="AB56" s="59">
        <v>0</v>
      </c>
      <c r="AC56" s="43"/>
      <c r="AD56" s="43" t="s">
        <v>111</v>
      </c>
      <c r="AE56" s="55"/>
      <c r="AF56" s="54"/>
      <c r="AG56" s="54">
        <v>2300000</v>
      </c>
      <c r="AH56" s="53">
        <v>2576000.0000000005</v>
      </c>
      <c r="AI56" s="55"/>
      <c r="AJ56" s="54"/>
      <c r="AK56" s="54"/>
      <c r="AL56" s="59">
        <v>120240021112</v>
      </c>
      <c r="AM56" s="43" t="s">
        <v>156</v>
      </c>
      <c r="AN56" s="43" t="s">
        <v>156</v>
      </c>
      <c r="AO56" s="43"/>
      <c r="AP56" s="43"/>
      <c r="AQ56" s="43"/>
      <c r="AR56" s="43"/>
      <c r="AS56" s="43"/>
      <c r="AT56" s="43"/>
      <c r="AU56" s="43"/>
      <c r="AV56" s="43"/>
      <c r="AW56" s="43"/>
      <c r="AX56" s="44"/>
      <c r="AY56" s="55"/>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c r="GY56" s="56"/>
      <c r="GZ56" s="56"/>
      <c r="HA56" s="56"/>
      <c r="HB56" s="56"/>
      <c r="HC56" s="56"/>
      <c r="HD56" s="56"/>
      <c r="HE56" s="56"/>
      <c r="HF56" s="56"/>
      <c r="HG56" s="56"/>
      <c r="HH56" s="56"/>
      <c r="HI56" s="56"/>
      <c r="HJ56" s="56"/>
      <c r="HK56" s="56"/>
      <c r="HL56" s="56"/>
      <c r="HM56" s="56"/>
      <c r="HN56" s="56"/>
      <c r="HO56" s="56"/>
      <c r="HP56" s="56"/>
      <c r="HQ56" s="56"/>
      <c r="HR56" s="56"/>
      <c r="HS56" s="56"/>
      <c r="HT56" s="56"/>
      <c r="HU56" s="56"/>
      <c r="HV56" s="56"/>
      <c r="HW56" s="56"/>
      <c r="HX56" s="56"/>
      <c r="HY56" s="56"/>
      <c r="HZ56" s="56"/>
      <c r="IA56" s="56"/>
      <c r="IB56" s="56"/>
      <c r="IC56" s="56"/>
    </row>
    <row r="57" spans="1:237" s="37" customFormat="1" ht="12.95" customHeight="1" x14ac:dyDescent="0.2">
      <c r="A57" s="43" t="s">
        <v>140</v>
      </c>
      <c r="B57" s="44" t="s">
        <v>121</v>
      </c>
      <c r="C57" s="44"/>
      <c r="D57" s="45" t="s">
        <v>157</v>
      </c>
      <c r="E57" s="45"/>
      <c r="F57" s="51"/>
      <c r="G57" s="43" t="s">
        <v>142</v>
      </c>
      <c r="H57" s="43" t="s">
        <v>143</v>
      </c>
      <c r="I57" s="43" t="s">
        <v>143</v>
      </c>
      <c r="J57" s="58" t="s">
        <v>117</v>
      </c>
      <c r="K57" s="43" t="s">
        <v>148</v>
      </c>
      <c r="L57" s="43"/>
      <c r="M57" s="59">
        <v>100</v>
      </c>
      <c r="N57" s="43">
        <v>231010000</v>
      </c>
      <c r="O57" s="43" t="s">
        <v>126</v>
      </c>
      <c r="P57" s="49" t="s">
        <v>113</v>
      </c>
      <c r="Q57" s="44" t="s">
        <v>110</v>
      </c>
      <c r="R57" s="58">
        <v>230000000</v>
      </c>
      <c r="S57" s="50" t="s">
        <v>158</v>
      </c>
      <c r="T57" s="43"/>
      <c r="U57" s="43"/>
      <c r="V57" s="43"/>
      <c r="W57" s="43" t="s">
        <v>120</v>
      </c>
      <c r="X57" s="43"/>
      <c r="Y57" s="43"/>
      <c r="Z57" s="59">
        <v>100</v>
      </c>
      <c r="AA57" s="59">
        <v>0</v>
      </c>
      <c r="AB57" s="59">
        <v>0</v>
      </c>
      <c r="AC57" s="43"/>
      <c r="AD57" s="43" t="s">
        <v>111</v>
      </c>
      <c r="AE57" s="55"/>
      <c r="AF57" s="54"/>
      <c r="AG57" s="54">
        <v>3000000</v>
      </c>
      <c r="AH57" s="53">
        <v>3360000.0000000005</v>
      </c>
      <c r="AI57" s="55"/>
      <c r="AJ57" s="54"/>
      <c r="AK57" s="54"/>
      <c r="AL57" s="59">
        <v>120240021112</v>
      </c>
      <c r="AM57" s="43" t="s">
        <v>159</v>
      </c>
      <c r="AN57" s="43" t="s">
        <v>159</v>
      </c>
      <c r="AO57" s="43"/>
      <c r="AP57" s="43"/>
      <c r="AQ57" s="43"/>
      <c r="AR57" s="43"/>
      <c r="AS57" s="43"/>
      <c r="AT57" s="43"/>
      <c r="AU57" s="43"/>
      <c r="AV57" s="43"/>
      <c r="AW57" s="43"/>
      <c r="AX57" s="44"/>
      <c r="AY57" s="55"/>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c r="CU57" s="60"/>
      <c r="CV57" s="60"/>
      <c r="CW57" s="60"/>
      <c r="CX57" s="60"/>
      <c r="CY57" s="60"/>
      <c r="CZ57" s="60"/>
      <c r="DA57" s="60"/>
      <c r="DB57" s="60"/>
      <c r="DC57" s="60"/>
      <c r="DD57" s="60"/>
      <c r="DE57" s="60"/>
      <c r="DF57" s="60"/>
      <c r="DG57" s="60"/>
      <c r="DH57" s="60"/>
      <c r="DI57" s="60"/>
      <c r="DJ57" s="60"/>
      <c r="DK57" s="60"/>
      <c r="DL57" s="60"/>
      <c r="DM57" s="60"/>
      <c r="DN57" s="60"/>
      <c r="DO57" s="60"/>
      <c r="DP57" s="60"/>
      <c r="DQ57" s="60"/>
      <c r="DR57" s="60"/>
      <c r="DS57" s="60"/>
      <c r="DT57" s="60"/>
      <c r="DU57" s="60"/>
      <c r="DV57" s="60"/>
      <c r="DW57" s="60"/>
      <c r="DX57" s="60"/>
      <c r="DY57" s="60"/>
      <c r="DZ57" s="60"/>
      <c r="EA57" s="60"/>
      <c r="EB57" s="60"/>
      <c r="EC57" s="60"/>
      <c r="ED57" s="60"/>
      <c r="EE57" s="60"/>
      <c r="EF57" s="60"/>
      <c r="EG57" s="60"/>
      <c r="EH57" s="60"/>
      <c r="EI57" s="60"/>
      <c r="EJ57" s="60"/>
      <c r="EK57" s="60"/>
      <c r="EL57" s="60"/>
      <c r="EM57" s="60"/>
      <c r="EN57" s="60"/>
      <c r="EO57" s="60"/>
      <c r="EP57" s="60"/>
      <c r="EQ57" s="60"/>
      <c r="ER57" s="60"/>
      <c r="ES57" s="60"/>
      <c r="ET57" s="60"/>
      <c r="EU57" s="60"/>
      <c r="EV57" s="60"/>
      <c r="EW57" s="60"/>
      <c r="EX57" s="60"/>
      <c r="EY57" s="60"/>
      <c r="EZ57" s="60"/>
      <c r="FA57" s="60"/>
      <c r="FB57" s="60"/>
      <c r="FC57" s="60"/>
      <c r="FD57" s="60"/>
      <c r="FE57" s="60"/>
      <c r="FF57" s="60"/>
      <c r="FG57" s="60"/>
      <c r="FH57" s="60"/>
      <c r="FI57" s="60"/>
      <c r="FJ57" s="60"/>
      <c r="FK57" s="60"/>
      <c r="FL57" s="60"/>
      <c r="FM57" s="60"/>
      <c r="FN57" s="60"/>
      <c r="FO57" s="60"/>
      <c r="FP57" s="60"/>
      <c r="FQ57" s="60"/>
      <c r="FR57" s="60"/>
      <c r="FS57" s="60"/>
      <c r="FT57" s="60"/>
      <c r="FU57" s="60"/>
      <c r="FV57" s="60"/>
      <c r="FW57" s="60"/>
      <c r="FX57" s="60"/>
      <c r="FY57" s="60"/>
      <c r="FZ57" s="60"/>
      <c r="GA57" s="60"/>
      <c r="GB57" s="60"/>
      <c r="GC57" s="60"/>
      <c r="GD57" s="60"/>
      <c r="GE57" s="60"/>
      <c r="GF57" s="60"/>
      <c r="GG57" s="60"/>
      <c r="GH57" s="60"/>
      <c r="GI57" s="60"/>
      <c r="GJ57" s="60"/>
      <c r="GK57" s="60"/>
      <c r="GL57" s="60"/>
      <c r="GM57" s="60"/>
      <c r="GN57" s="60"/>
      <c r="GO57" s="60"/>
      <c r="GP57" s="60"/>
      <c r="GQ57" s="60"/>
      <c r="GR57" s="60"/>
      <c r="GS57" s="60"/>
      <c r="GT57" s="60"/>
      <c r="GU57" s="60"/>
      <c r="GV57" s="60"/>
      <c r="GW57" s="60"/>
      <c r="GX57" s="60"/>
      <c r="GY57" s="60"/>
      <c r="GZ57" s="60"/>
      <c r="HA57" s="60"/>
      <c r="HB57" s="60"/>
      <c r="HC57" s="60"/>
      <c r="HD57" s="60"/>
      <c r="HE57" s="60"/>
      <c r="HF57" s="60"/>
      <c r="HG57" s="60"/>
      <c r="HH57" s="60"/>
      <c r="HI57" s="60"/>
      <c r="HJ57" s="60"/>
      <c r="HK57" s="60"/>
      <c r="HL57" s="60"/>
      <c r="HM57" s="60"/>
      <c r="HN57" s="60"/>
      <c r="HO57" s="60"/>
      <c r="HP57" s="60"/>
      <c r="HQ57" s="60"/>
      <c r="HR57" s="60"/>
      <c r="HS57" s="60"/>
      <c r="HT57" s="60"/>
      <c r="HU57" s="60"/>
      <c r="HV57" s="60"/>
      <c r="HW57" s="60"/>
      <c r="HX57" s="60"/>
      <c r="HY57" s="56"/>
      <c r="HZ57" s="56"/>
      <c r="IA57" s="56"/>
      <c r="IB57" s="56"/>
      <c r="IC57" s="56"/>
    </row>
    <row r="58" spans="1:237" s="36" customFormat="1" ht="12.95" customHeight="1" x14ac:dyDescent="0.2">
      <c r="A58" s="44" t="s">
        <v>140</v>
      </c>
      <c r="B58" s="44"/>
      <c r="C58" s="44"/>
      <c r="D58" s="45" t="s">
        <v>160</v>
      </c>
      <c r="E58" s="45"/>
      <c r="F58" s="58"/>
      <c r="G58" s="57" t="s">
        <v>142</v>
      </c>
      <c r="H58" s="57" t="s">
        <v>143</v>
      </c>
      <c r="I58" s="57" t="s">
        <v>143</v>
      </c>
      <c r="J58" s="44" t="s">
        <v>117</v>
      </c>
      <c r="K58" s="43" t="s">
        <v>148</v>
      </c>
      <c r="L58" s="44"/>
      <c r="M58" s="44">
        <v>100</v>
      </c>
      <c r="N58" s="61">
        <v>231010000</v>
      </c>
      <c r="O58" s="44" t="s">
        <v>126</v>
      </c>
      <c r="P58" s="44" t="s">
        <v>113</v>
      </c>
      <c r="Q58" s="44" t="s">
        <v>110</v>
      </c>
      <c r="R58" s="44">
        <v>230000000</v>
      </c>
      <c r="S58" s="44" t="s">
        <v>161</v>
      </c>
      <c r="T58" s="44"/>
      <c r="U58" s="44"/>
      <c r="V58" s="44"/>
      <c r="W58" s="44" t="s">
        <v>120</v>
      </c>
      <c r="X58" s="44"/>
      <c r="Y58" s="44"/>
      <c r="Z58" s="44">
        <v>100</v>
      </c>
      <c r="AA58" s="44">
        <v>0</v>
      </c>
      <c r="AB58" s="44">
        <v>0</v>
      </c>
      <c r="AC58" s="44"/>
      <c r="AD58" s="44" t="s">
        <v>111</v>
      </c>
      <c r="AE58" s="44"/>
      <c r="AF58" s="53"/>
      <c r="AG58" s="53">
        <v>1100000</v>
      </c>
      <c r="AH58" s="53">
        <v>1232000.0000000002</v>
      </c>
      <c r="AI58" s="44"/>
      <c r="AJ58" s="53"/>
      <c r="AK58" s="53"/>
      <c r="AL58" s="44" t="s">
        <v>112</v>
      </c>
      <c r="AM58" s="44" t="s">
        <v>162</v>
      </c>
      <c r="AN58" s="44" t="s">
        <v>162</v>
      </c>
      <c r="AO58" s="44"/>
      <c r="AP58" s="44"/>
      <c r="AQ58" s="44"/>
      <c r="AR58" s="44"/>
      <c r="AS58" s="44"/>
      <c r="AT58" s="44"/>
      <c r="AU58" s="44"/>
      <c r="AV58" s="44"/>
      <c r="AW58" s="44"/>
      <c r="AX58" s="44"/>
      <c r="AY58" s="44"/>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3"/>
      <c r="HV58" s="63"/>
      <c r="HW58" s="63"/>
      <c r="HX58" s="63"/>
      <c r="HY58" s="62"/>
      <c r="HZ58" s="62"/>
      <c r="IA58" s="62"/>
      <c r="IB58" s="62"/>
      <c r="IC58" s="62"/>
    </row>
    <row r="59" spans="1:237" s="56" customFormat="1" ht="12.95" customHeight="1" x14ac:dyDescent="0.2">
      <c r="A59" s="43" t="s">
        <v>182</v>
      </c>
      <c r="B59" s="44" t="s">
        <v>121</v>
      </c>
      <c r="C59" s="57"/>
      <c r="D59" s="43" t="s">
        <v>183</v>
      </c>
      <c r="E59" s="57">
        <v>20200341</v>
      </c>
      <c r="F59" s="78"/>
      <c r="G59" s="45" t="s">
        <v>184</v>
      </c>
      <c r="H59" s="79" t="s">
        <v>185</v>
      </c>
      <c r="I59" s="79" t="s">
        <v>185</v>
      </c>
      <c r="J59" s="45" t="s">
        <v>180</v>
      </c>
      <c r="K59" s="43"/>
      <c r="L59" s="79"/>
      <c r="M59" s="59">
        <v>80</v>
      </c>
      <c r="N59" s="80">
        <v>230000000</v>
      </c>
      <c r="O59" s="43" t="s">
        <v>123</v>
      </c>
      <c r="P59" s="43" t="s">
        <v>186</v>
      </c>
      <c r="Q59" s="43" t="s">
        <v>110</v>
      </c>
      <c r="R59" s="80">
        <v>230000000</v>
      </c>
      <c r="S59" s="46" t="s">
        <v>187</v>
      </c>
      <c r="T59" s="43" t="s">
        <v>188</v>
      </c>
      <c r="U59" s="58"/>
      <c r="V59" s="58"/>
      <c r="W59" s="43" t="s">
        <v>120</v>
      </c>
      <c r="X59" s="43"/>
      <c r="Y59" s="43"/>
      <c r="Z59" s="59">
        <v>0</v>
      </c>
      <c r="AA59" s="58">
        <v>90</v>
      </c>
      <c r="AB59" s="59">
        <v>10</v>
      </c>
      <c r="AC59" s="43"/>
      <c r="AD59" s="45" t="s">
        <v>111</v>
      </c>
      <c r="AE59" s="81"/>
      <c r="AF59" s="54"/>
      <c r="AG59" s="54">
        <v>756540918</v>
      </c>
      <c r="AH59" s="53">
        <f>AG59*1.12</f>
        <v>847325828.16000009</v>
      </c>
      <c r="AI59" s="81"/>
      <c r="AJ59" s="54"/>
      <c r="AK59" s="54"/>
      <c r="AL59" s="82" t="s">
        <v>112</v>
      </c>
      <c r="AM59" s="43" t="s">
        <v>189</v>
      </c>
      <c r="AN59" s="43" t="s">
        <v>190</v>
      </c>
      <c r="AO59" s="83"/>
      <c r="AP59" s="83"/>
      <c r="AQ59" s="83"/>
      <c r="AR59" s="83"/>
      <c r="AS59" s="83"/>
      <c r="AT59" s="83"/>
      <c r="AU59" s="83"/>
      <c r="AV59" s="83"/>
      <c r="AW59" s="83"/>
      <c r="AX59" s="44"/>
      <c r="AY59" s="43"/>
    </row>
    <row r="60" spans="1:237" s="1" customFormat="1" ht="12.95" customHeight="1" x14ac:dyDescent="0.25">
      <c r="A60" s="5"/>
      <c r="B60" s="5"/>
      <c r="C60" s="5"/>
      <c r="D60" s="5"/>
      <c r="E60" s="6"/>
      <c r="F60" s="3" t="s">
        <v>103</v>
      </c>
      <c r="G60" s="5"/>
      <c r="H60" s="5"/>
      <c r="I60" s="5"/>
      <c r="J60" s="5"/>
      <c r="K60" s="5"/>
      <c r="L60" s="6"/>
      <c r="M60" s="5"/>
      <c r="N60" s="5"/>
      <c r="O60" s="7"/>
      <c r="P60" s="6"/>
      <c r="Q60" s="6"/>
      <c r="R60" s="5"/>
      <c r="S60" s="7"/>
      <c r="T60" s="6"/>
      <c r="U60" s="6"/>
      <c r="V60" s="6"/>
      <c r="W60" s="6"/>
      <c r="X60" s="6"/>
      <c r="Y60" s="6"/>
      <c r="Z60" s="23"/>
      <c r="AA60" s="6"/>
      <c r="AB60" s="23"/>
      <c r="AC60" s="6"/>
      <c r="AD60" s="6"/>
      <c r="AE60" s="24"/>
      <c r="AF60" s="24"/>
      <c r="AG60" s="34">
        <f>SUM(AG52:AG59)</f>
        <v>952340918</v>
      </c>
      <c r="AH60" s="34">
        <f>SUM(AH52:AH59)</f>
        <v>1066621828.1600001</v>
      </c>
      <c r="AI60" s="10">
        <v>0</v>
      </c>
      <c r="AJ60" s="10">
        <f>SUM(AJ53:AJ59)</f>
        <v>0</v>
      </c>
      <c r="AK60" s="10">
        <f>SUM(AK53:AK59)</f>
        <v>0</v>
      </c>
      <c r="AL60" s="10"/>
      <c r="AM60" s="10"/>
      <c r="AN60" s="9"/>
      <c r="AO60" s="33"/>
      <c r="AP60" s="6"/>
      <c r="AQ60" s="6"/>
      <c r="AR60" s="6"/>
      <c r="AS60" s="6"/>
      <c r="AT60" s="6"/>
      <c r="AU60" s="6"/>
      <c r="AV60" s="6"/>
      <c r="AW60" s="6"/>
      <c r="AX60" s="6"/>
      <c r="AY60" s="6"/>
    </row>
    <row r="61" spans="1:237" s="1" customFormat="1" ht="12" customHeight="1" x14ac:dyDescent="0.25">
      <c r="A61" s="5"/>
      <c r="B61" s="5"/>
      <c r="C61" s="5"/>
      <c r="D61" s="5"/>
      <c r="E61" s="6"/>
      <c r="F61" s="3" t="s">
        <v>100</v>
      </c>
      <c r="G61" s="5"/>
      <c r="H61" s="5"/>
      <c r="I61" s="5"/>
      <c r="J61" s="5"/>
      <c r="K61" s="5"/>
      <c r="L61" s="6"/>
      <c r="M61" s="5"/>
      <c r="N61" s="5"/>
      <c r="O61" s="7"/>
      <c r="P61" s="6"/>
      <c r="Q61" s="6"/>
      <c r="R61" s="5"/>
      <c r="S61" s="7"/>
      <c r="T61" s="6"/>
      <c r="U61" s="6"/>
      <c r="V61" s="6"/>
      <c r="W61" s="6"/>
      <c r="X61" s="6"/>
      <c r="Y61" s="6"/>
      <c r="Z61" s="23"/>
      <c r="AA61" s="6"/>
      <c r="AB61" s="23"/>
      <c r="AC61" s="6"/>
      <c r="AD61" s="6"/>
      <c r="AE61" s="24"/>
      <c r="AF61" s="24"/>
      <c r="AG61" s="35"/>
      <c r="AH61" s="35"/>
      <c r="AI61" s="24"/>
      <c r="AJ61" s="24"/>
      <c r="AK61" s="24"/>
      <c r="AL61" s="9"/>
      <c r="AM61" s="9"/>
      <c r="AN61" s="9"/>
      <c r="AO61" s="33"/>
      <c r="AP61" s="6"/>
      <c r="AQ61" s="6"/>
      <c r="AR61" s="6"/>
      <c r="AS61" s="6"/>
      <c r="AT61" s="6"/>
      <c r="AU61" s="6"/>
      <c r="AV61" s="6"/>
      <c r="AW61" s="6"/>
      <c r="AX61" s="6"/>
      <c r="AY61" s="6"/>
    </row>
    <row r="62" spans="1:237" s="1" customFormat="1" ht="12.95" customHeight="1" outlineLevel="1" x14ac:dyDescent="0.25">
      <c r="A62" s="101" t="s">
        <v>140</v>
      </c>
      <c r="B62" s="101"/>
      <c r="C62" s="102"/>
      <c r="D62" s="102" t="s">
        <v>527</v>
      </c>
      <c r="E62" s="101"/>
      <c r="F62" s="103"/>
      <c r="G62" s="103" t="s">
        <v>142</v>
      </c>
      <c r="H62" s="103" t="s">
        <v>143</v>
      </c>
      <c r="I62" s="103" t="s">
        <v>143</v>
      </c>
      <c r="J62" s="103" t="s">
        <v>117</v>
      </c>
      <c r="K62" s="101" t="s">
        <v>148</v>
      </c>
      <c r="L62" s="103"/>
      <c r="M62" s="101">
        <v>100</v>
      </c>
      <c r="N62" s="101">
        <v>231010000</v>
      </c>
      <c r="O62" s="103" t="s">
        <v>126</v>
      </c>
      <c r="P62" s="101" t="s">
        <v>125</v>
      </c>
      <c r="Q62" s="103"/>
      <c r="R62" s="101">
        <v>230000000</v>
      </c>
      <c r="S62" s="103" t="s">
        <v>171</v>
      </c>
      <c r="T62" s="103"/>
      <c r="U62" s="101"/>
      <c r="V62" s="103"/>
      <c r="W62" s="101" t="s">
        <v>120</v>
      </c>
      <c r="X62" s="101"/>
      <c r="Y62" s="101"/>
      <c r="Z62" s="107">
        <v>100</v>
      </c>
      <c r="AA62" s="103">
        <v>0</v>
      </c>
      <c r="AB62" s="103">
        <v>0</v>
      </c>
      <c r="AC62" s="104"/>
      <c r="AD62" s="103" t="s">
        <v>111</v>
      </c>
      <c r="AE62" s="104"/>
      <c r="AF62" s="105"/>
      <c r="AG62" s="105">
        <v>1300000</v>
      </c>
      <c r="AH62" s="105">
        <f>AG62*1.12</f>
        <v>1456000.0000000002</v>
      </c>
      <c r="AI62" s="104"/>
      <c r="AJ62" s="105">
        <v>0</v>
      </c>
      <c r="AK62" s="105">
        <f t="shared" ref="AK62:AK63" si="8">AJ62*1.12</f>
        <v>0</v>
      </c>
      <c r="AL62" s="101">
        <v>120240021112</v>
      </c>
      <c r="AM62" s="103"/>
      <c r="AN62" s="103" t="s">
        <v>172</v>
      </c>
      <c r="AO62" s="103"/>
      <c r="AP62" s="103"/>
      <c r="AQ62" s="103"/>
      <c r="AR62" s="103"/>
      <c r="AS62" s="103"/>
      <c r="AT62" s="103"/>
      <c r="AU62" s="103"/>
      <c r="AV62" s="103"/>
      <c r="AW62" s="103"/>
      <c r="AX62" s="101" t="s">
        <v>163</v>
      </c>
      <c r="AY62" s="101"/>
      <c r="AZ62" s="106"/>
    </row>
    <row r="63" spans="1:237" s="1" customFormat="1" ht="12.95" customHeight="1" outlineLevel="1" x14ac:dyDescent="0.25">
      <c r="A63" s="101" t="s">
        <v>140</v>
      </c>
      <c r="B63" s="101"/>
      <c r="C63" s="102"/>
      <c r="D63" s="102" t="s">
        <v>526</v>
      </c>
      <c r="E63" s="101"/>
      <c r="F63" s="103"/>
      <c r="G63" s="103" t="s">
        <v>142</v>
      </c>
      <c r="H63" s="103" t="s">
        <v>143</v>
      </c>
      <c r="I63" s="103" t="s">
        <v>143</v>
      </c>
      <c r="J63" s="103" t="s">
        <v>117</v>
      </c>
      <c r="K63" s="101" t="s">
        <v>148</v>
      </c>
      <c r="L63" s="103"/>
      <c r="M63" s="101">
        <v>100</v>
      </c>
      <c r="N63" s="101">
        <v>231010000</v>
      </c>
      <c r="O63" s="103" t="s">
        <v>126</v>
      </c>
      <c r="P63" s="101" t="s">
        <v>125</v>
      </c>
      <c r="Q63" s="103"/>
      <c r="R63" s="101">
        <v>230000000</v>
      </c>
      <c r="S63" s="103" t="s">
        <v>173</v>
      </c>
      <c r="T63" s="103"/>
      <c r="U63" s="101"/>
      <c r="V63" s="103"/>
      <c r="W63" s="101" t="s">
        <v>120</v>
      </c>
      <c r="X63" s="101"/>
      <c r="Y63" s="101"/>
      <c r="Z63" s="107">
        <v>100</v>
      </c>
      <c r="AA63" s="103">
        <v>0</v>
      </c>
      <c r="AB63" s="103">
        <v>0</v>
      </c>
      <c r="AC63" s="104"/>
      <c r="AD63" s="103" t="s">
        <v>111</v>
      </c>
      <c r="AE63" s="104"/>
      <c r="AF63" s="105"/>
      <c r="AG63" s="105">
        <v>1300000</v>
      </c>
      <c r="AH63" s="105">
        <f>AG63*1.12</f>
        <v>1456000.0000000002</v>
      </c>
      <c r="AI63" s="104"/>
      <c r="AJ63" s="105">
        <v>0</v>
      </c>
      <c r="AK63" s="105">
        <f t="shared" si="8"/>
        <v>0</v>
      </c>
      <c r="AL63" s="101">
        <v>120240021112</v>
      </c>
      <c r="AM63" s="103"/>
      <c r="AN63" s="103" t="s">
        <v>174</v>
      </c>
      <c r="AO63" s="103"/>
      <c r="AP63" s="103"/>
      <c r="AQ63" s="103"/>
      <c r="AR63" s="103"/>
      <c r="AS63" s="103"/>
      <c r="AT63" s="103"/>
      <c r="AU63" s="103"/>
      <c r="AV63" s="103"/>
      <c r="AW63" s="103"/>
      <c r="AX63" s="101" t="s">
        <v>163</v>
      </c>
      <c r="AY63" s="101"/>
      <c r="AZ63" s="106"/>
    </row>
    <row r="64" spans="1:237" ht="12.95" customHeight="1" x14ac:dyDescent="0.2">
      <c r="A64" s="130" t="s">
        <v>140</v>
      </c>
      <c r="B64" s="131" t="s">
        <v>121</v>
      </c>
      <c r="C64" s="130"/>
      <c r="D64" s="40" t="s">
        <v>164</v>
      </c>
      <c r="E64" s="130"/>
      <c r="F64" s="132"/>
      <c r="G64" s="133" t="s">
        <v>142</v>
      </c>
      <c r="H64" s="134" t="s">
        <v>143</v>
      </c>
      <c r="I64" s="134" t="s">
        <v>143</v>
      </c>
      <c r="J64" s="131" t="s">
        <v>117</v>
      </c>
      <c r="K64" s="131" t="s">
        <v>144</v>
      </c>
      <c r="L64" s="131"/>
      <c r="M64" s="135" t="s">
        <v>137</v>
      </c>
      <c r="N64" s="130" t="s">
        <v>116</v>
      </c>
      <c r="O64" s="130" t="s">
        <v>123</v>
      </c>
      <c r="P64" s="39" t="s">
        <v>125</v>
      </c>
      <c r="Q64" s="130" t="s">
        <v>110</v>
      </c>
      <c r="R64" s="131">
        <v>230000000</v>
      </c>
      <c r="S64" s="133" t="s">
        <v>145</v>
      </c>
      <c r="T64" s="149"/>
      <c r="U64" s="131"/>
      <c r="V64" s="131"/>
      <c r="W64" s="131" t="s">
        <v>120</v>
      </c>
      <c r="X64" s="131"/>
      <c r="Y64" s="131"/>
      <c r="Z64" s="135">
        <v>100</v>
      </c>
      <c r="AA64" s="135">
        <v>0</v>
      </c>
      <c r="AB64" s="135">
        <v>0</v>
      </c>
      <c r="AC64" s="131"/>
      <c r="AD64" s="139" t="s">
        <v>111</v>
      </c>
      <c r="AE64" s="150"/>
      <c r="AF64" s="151"/>
      <c r="AG64" s="153">
        <v>2100000</v>
      </c>
      <c r="AH64" s="154">
        <f t="shared" ref="AH64:AH70" si="9">AG64*1.12</f>
        <v>2352000</v>
      </c>
      <c r="AI64" s="150"/>
      <c r="AJ64" s="151"/>
      <c r="AK64" s="151"/>
      <c r="AL64" s="131" t="s">
        <v>112</v>
      </c>
      <c r="AM64" s="131" t="s">
        <v>146</v>
      </c>
      <c r="AN64" s="131" t="s">
        <v>146</v>
      </c>
      <c r="AO64" s="139"/>
      <c r="AP64" s="131"/>
      <c r="AQ64" s="131"/>
      <c r="AR64" s="131"/>
      <c r="AS64" s="131"/>
      <c r="AT64" s="131"/>
      <c r="AU64" s="131"/>
      <c r="AV64" s="131"/>
      <c r="AW64" s="131"/>
      <c r="AX64" s="131" t="s">
        <v>62</v>
      </c>
      <c r="AY64" s="155" t="s">
        <v>151</v>
      </c>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c r="ER64" s="56"/>
      <c r="ES64" s="56"/>
      <c r="ET64" s="56"/>
      <c r="EU64" s="56"/>
      <c r="EV64" s="56"/>
      <c r="EW64" s="56"/>
      <c r="EX64" s="56"/>
      <c r="EY64" s="56"/>
      <c r="EZ64" s="56"/>
      <c r="FA64" s="56"/>
      <c r="FB64" s="56"/>
      <c r="FC64" s="56"/>
      <c r="FD64" s="56"/>
      <c r="FE64" s="56"/>
      <c r="FF64" s="56"/>
      <c r="FG64" s="56"/>
      <c r="FH64" s="56"/>
      <c r="FI64" s="56"/>
      <c r="FJ64" s="56"/>
      <c r="FK64" s="56"/>
      <c r="FL64" s="56"/>
      <c r="FM64" s="56"/>
      <c r="FN64" s="56"/>
      <c r="FO64" s="56"/>
      <c r="FP64" s="56"/>
      <c r="FQ64" s="56"/>
      <c r="FR64" s="56"/>
      <c r="FS64" s="56"/>
      <c r="FT64" s="56"/>
      <c r="FU64" s="56"/>
      <c r="FV64" s="56"/>
      <c r="FW64" s="56"/>
      <c r="FX64" s="56"/>
      <c r="FY64" s="56"/>
      <c r="FZ64" s="56"/>
      <c r="GA64" s="56"/>
      <c r="GB64" s="56"/>
      <c r="GC64" s="56"/>
      <c r="GD64" s="56"/>
      <c r="GE64" s="56"/>
      <c r="GF64" s="56"/>
      <c r="GG64" s="56"/>
      <c r="GH64" s="56"/>
      <c r="GI64" s="56"/>
      <c r="GJ64" s="56"/>
      <c r="GK64" s="56"/>
      <c r="GL64" s="56"/>
      <c r="GM64" s="56"/>
      <c r="GN64" s="56"/>
      <c r="GO64" s="56"/>
      <c r="GP64" s="56"/>
      <c r="GQ64" s="56"/>
      <c r="GR64" s="56"/>
      <c r="GS64" s="56"/>
      <c r="GT64" s="56"/>
      <c r="GU64" s="56"/>
      <c r="GV64" s="56"/>
      <c r="GW64" s="56"/>
      <c r="GX64" s="56"/>
      <c r="GY64" s="56"/>
      <c r="GZ64" s="56"/>
      <c r="HA64" s="56"/>
      <c r="HB64" s="56"/>
      <c r="HC64" s="56"/>
      <c r="HD64" s="56"/>
      <c r="HE64" s="56"/>
      <c r="HF64" s="56"/>
      <c r="HG64" s="56"/>
      <c r="HH64" s="56"/>
      <c r="HI64" s="56"/>
      <c r="HJ64" s="56"/>
      <c r="HK64" s="56"/>
      <c r="HL64" s="56"/>
      <c r="HM64" s="56"/>
      <c r="HN64" s="56"/>
      <c r="HO64" s="56"/>
      <c r="HP64" s="56"/>
      <c r="HQ64" s="56"/>
      <c r="HR64" s="56"/>
      <c r="HS64" s="56"/>
      <c r="HT64" s="56"/>
      <c r="HU64" s="56"/>
      <c r="HV64" s="56"/>
      <c r="HW64" s="56"/>
      <c r="HX64" s="56"/>
      <c r="HY64" s="56"/>
      <c r="HZ64" s="56"/>
      <c r="IA64" s="56"/>
      <c r="IB64" s="56"/>
      <c r="IC64" s="56"/>
    </row>
    <row r="65" spans="1:250" ht="12.95" customHeight="1" x14ac:dyDescent="0.2">
      <c r="A65" s="132" t="s">
        <v>140</v>
      </c>
      <c r="B65" s="131" t="s">
        <v>121</v>
      </c>
      <c r="C65" s="131"/>
      <c r="D65" s="42" t="s">
        <v>165</v>
      </c>
      <c r="E65" s="136"/>
      <c r="F65" s="137"/>
      <c r="G65" s="130" t="s">
        <v>142</v>
      </c>
      <c r="H65" s="130" t="s">
        <v>143</v>
      </c>
      <c r="I65" s="130" t="s">
        <v>143</v>
      </c>
      <c r="J65" s="137" t="s">
        <v>117</v>
      </c>
      <c r="K65" s="130" t="s">
        <v>148</v>
      </c>
      <c r="L65" s="130"/>
      <c r="M65" s="138">
        <v>100</v>
      </c>
      <c r="N65" s="130">
        <v>231010000</v>
      </c>
      <c r="O65" s="130" t="s">
        <v>126</v>
      </c>
      <c r="P65" s="39" t="s">
        <v>125</v>
      </c>
      <c r="Q65" s="130" t="s">
        <v>110</v>
      </c>
      <c r="R65" s="137">
        <v>230000000</v>
      </c>
      <c r="S65" s="149" t="s">
        <v>149</v>
      </c>
      <c r="T65" s="130"/>
      <c r="U65" s="130"/>
      <c r="V65" s="130"/>
      <c r="W65" s="130" t="s">
        <v>120</v>
      </c>
      <c r="X65" s="130"/>
      <c r="Y65" s="130"/>
      <c r="Z65" s="138">
        <v>100</v>
      </c>
      <c r="AA65" s="138">
        <v>0</v>
      </c>
      <c r="AB65" s="138">
        <v>0</v>
      </c>
      <c r="AC65" s="130"/>
      <c r="AD65" s="130" t="s">
        <v>111</v>
      </c>
      <c r="AE65" s="152"/>
      <c r="AF65" s="153"/>
      <c r="AG65" s="153">
        <v>5500000</v>
      </c>
      <c r="AH65" s="154">
        <f t="shared" si="9"/>
        <v>6160000.0000000009</v>
      </c>
      <c r="AI65" s="152"/>
      <c r="AJ65" s="153"/>
      <c r="AK65" s="153"/>
      <c r="AL65" s="138">
        <v>120240021112</v>
      </c>
      <c r="AM65" s="130" t="s">
        <v>150</v>
      </c>
      <c r="AN65" s="130" t="s">
        <v>150</v>
      </c>
      <c r="AO65" s="130"/>
      <c r="AP65" s="130"/>
      <c r="AQ65" s="130"/>
      <c r="AR65" s="130"/>
      <c r="AS65" s="130"/>
      <c r="AT65" s="130"/>
      <c r="AU65" s="131"/>
      <c r="AV65" s="131"/>
      <c r="AW65" s="131"/>
      <c r="AX65" s="131" t="s">
        <v>62</v>
      </c>
      <c r="AY65" s="155" t="s">
        <v>151</v>
      </c>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c r="EO65" s="56"/>
      <c r="EP65" s="56"/>
      <c r="EQ65" s="56"/>
      <c r="ER65" s="56"/>
      <c r="ES65" s="56"/>
      <c r="ET65" s="56"/>
      <c r="EU65" s="56"/>
      <c r="EV65" s="56"/>
      <c r="EW65" s="56"/>
      <c r="EX65" s="56"/>
      <c r="EY65" s="56"/>
      <c r="EZ65" s="56"/>
      <c r="FA65" s="56"/>
      <c r="FB65" s="56"/>
      <c r="FC65" s="56"/>
      <c r="FD65" s="56"/>
      <c r="FE65" s="56"/>
      <c r="FF65" s="56"/>
      <c r="FG65" s="56"/>
      <c r="FH65" s="56"/>
      <c r="FI65" s="56"/>
      <c r="FJ65" s="56"/>
      <c r="FK65" s="56"/>
      <c r="FL65" s="56"/>
      <c r="FM65" s="56"/>
      <c r="FN65" s="56"/>
      <c r="FO65" s="56"/>
      <c r="FP65" s="56"/>
      <c r="FQ65" s="56"/>
      <c r="FR65" s="56"/>
      <c r="FS65" s="56"/>
      <c r="FT65" s="56"/>
      <c r="FU65" s="56"/>
      <c r="FV65" s="56"/>
      <c r="FW65" s="56"/>
      <c r="FX65" s="56"/>
      <c r="FY65" s="56"/>
      <c r="FZ65" s="56"/>
      <c r="GA65" s="56"/>
      <c r="GB65" s="56"/>
      <c r="GC65" s="56"/>
      <c r="GD65" s="56"/>
      <c r="GE65" s="56"/>
      <c r="GF65" s="56"/>
      <c r="GG65" s="56"/>
      <c r="GH65" s="56"/>
      <c r="GI65" s="56"/>
      <c r="GJ65" s="56"/>
      <c r="GK65" s="56"/>
      <c r="GL65" s="56"/>
      <c r="GM65" s="56"/>
      <c r="GN65" s="56"/>
      <c r="GO65" s="56"/>
      <c r="GP65" s="56"/>
      <c r="GQ65" s="56"/>
      <c r="GR65" s="56"/>
      <c r="GS65" s="56"/>
      <c r="GT65" s="56"/>
      <c r="GU65" s="56"/>
      <c r="GV65" s="56"/>
      <c r="GW65" s="56"/>
      <c r="GX65" s="56"/>
      <c r="GY65" s="56"/>
      <c r="GZ65" s="56"/>
      <c r="HA65" s="56"/>
      <c r="HB65" s="56"/>
      <c r="HC65" s="56"/>
      <c r="HD65" s="56"/>
      <c r="HE65" s="56"/>
      <c r="HF65" s="56"/>
      <c r="HG65" s="56"/>
      <c r="HH65" s="56"/>
      <c r="HI65" s="56"/>
      <c r="HJ65" s="56"/>
      <c r="HK65" s="56"/>
      <c r="HL65" s="56"/>
      <c r="HM65" s="56"/>
      <c r="HN65" s="56"/>
      <c r="HO65" s="56"/>
      <c r="HP65" s="56"/>
      <c r="HQ65" s="56"/>
      <c r="HR65" s="56"/>
      <c r="HS65" s="56"/>
      <c r="HT65" s="56"/>
      <c r="HU65" s="56"/>
      <c r="HV65" s="56"/>
      <c r="HW65" s="56"/>
      <c r="HX65" s="56"/>
      <c r="HY65" s="56"/>
      <c r="HZ65" s="56"/>
      <c r="IA65" s="56"/>
      <c r="IB65" s="56"/>
      <c r="IC65" s="56"/>
    </row>
    <row r="66" spans="1:250" ht="12.95" customHeight="1" x14ac:dyDescent="0.2">
      <c r="A66" s="130" t="s">
        <v>140</v>
      </c>
      <c r="B66" s="131" t="s">
        <v>121</v>
      </c>
      <c r="C66" s="131"/>
      <c r="D66" s="41" t="s">
        <v>167</v>
      </c>
      <c r="E66" s="132"/>
      <c r="F66" s="139"/>
      <c r="G66" s="130" t="s">
        <v>142</v>
      </c>
      <c r="H66" s="130" t="s">
        <v>143</v>
      </c>
      <c r="I66" s="130" t="s">
        <v>143</v>
      </c>
      <c r="J66" s="137" t="s">
        <v>117</v>
      </c>
      <c r="K66" s="130" t="s">
        <v>148</v>
      </c>
      <c r="L66" s="130"/>
      <c r="M66" s="138">
        <v>100</v>
      </c>
      <c r="N66" s="130">
        <v>231010000</v>
      </c>
      <c r="O66" s="130" t="s">
        <v>126</v>
      </c>
      <c r="P66" s="39" t="s">
        <v>125</v>
      </c>
      <c r="Q66" s="131" t="s">
        <v>110</v>
      </c>
      <c r="R66" s="137">
        <v>230000000</v>
      </c>
      <c r="S66" s="149" t="s">
        <v>149</v>
      </c>
      <c r="T66" s="130"/>
      <c r="U66" s="130"/>
      <c r="V66" s="130"/>
      <c r="W66" s="130" t="s">
        <v>120</v>
      </c>
      <c r="X66" s="130"/>
      <c r="Y66" s="130"/>
      <c r="Z66" s="138">
        <v>100</v>
      </c>
      <c r="AA66" s="138">
        <v>0</v>
      </c>
      <c r="AB66" s="138">
        <v>0</v>
      </c>
      <c r="AC66" s="130"/>
      <c r="AD66" s="130" t="s">
        <v>111</v>
      </c>
      <c r="AE66" s="152"/>
      <c r="AF66" s="153"/>
      <c r="AG66" s="153">
        <v>1800000</v>
      </c>
      <c r="AH66" s="154">
        <f t="shared" si="9"/>
        <v>2016000.0000000002</v>
      </c>
      <c r="AI66" s="152"/>
      <c r="AJ66" s="153"/>
      <c r="AK66" s="153"/>
      <c r="AL66" s="138">
        <v>120240021112</v>
      </c>
      <c r="AM66" s="130" t="s">
        <v>153</v>
      </c>
      <c r="AN66" s="130" t="s">
        <v>153</v>
      </c>
      <c r="AO66" s="130"/>
      <c r="AP66" s="130"/>
      <c r="AQ66" s="130"/>
      <c r="AR66" s="130"/>
      <c r="AS66" s="130"/>
      <c r="AT66" s="130"/>
      <c r="AU66" s="130"/>
      <c r="AV66" s="130"/>
      <c r="AW66" s="130"/>
      <c r="AX66" s="131" t="s">
        <v>62</v>
      </c>
      <c r="AY66" s="155" t="s">
        <v>151</v>
      </c>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row>
    <row r="67" spans="1:250" ht="12.95" customHeight="1" x14ac:dyDescent="0.2">
      <c r="A67" s="130" t="s">
        <v>140</v>
      </c>
      <c r="B67" s="131" t="s">
        <v>121</v>
      </c>
      <c r="C67" s="131"/>
      <c r="D67" s="41" t="s">
        <v>168</v>
      </c>
      <c r="E67" s="132"/>
      <c r="F67" s="139"/>
      <c r="G67" s="130" t="s">
        <v>142</v>
      </c>
      <c r="H67" s="130" t="s">
        <v>143</v>
      </c>
      <c r="I67" s="130" t="s">
        <v>143</v>
      </c>
      <c r="J67" s="137" t="s">
        <v>117</v>
      </c>
      <c r="K67" s="130" t="s">
        <v>148</v>
      </c>
      <c r="L67" s="130"/>
      <c r="M67" s="138">
        <v>100</v>
      </c>
      <c r="N67" s="130">
        <v>231010000</v>
      </c>
      <c r="O67" s="130" t="s">
        <v>126</v>
      </c>
      <c r="P67" s="39" t="s">
        <v>125</v>
      </c>
      <c r="Q67" s="131" t="s">
        <v>110</v>
      </c>
      <c r="R67" s="137">
        <v>230000000</v>
      </c>
      <c r="S67" s="149" t="s">
        <v>149</v>
      </c>
      <c r="T67" s="130"/>
      <c r="U67" s="130"/>
      <c r="V67" s="130"/>
      <c r="W67" s="130" t="s">
        <v>120</v>
      </c>
      <c r="X67" s="130"/>
      <c r="Y67" s="130"/>
      <c r="Z67" s="138">
        <v>100</v>
      </c>
      <c r="AA67" s="138">
        <v>0</v>
      </c>
      <c r="AB67" s="138">
        <v>0</v>
      </c>
      <c r="AC67" s="130"/>
      <c r="AD67" s="130" t="s">
        <v>111</v>
      </c>
      <c r="AE67" s="152"/>
      <c r="AF67" s="153"/>
      <c r="AG67" s="153">
        <v>2300000</v>
      </c>
      <c r="AH67" s="154">
        <f t="shared" si="9"/>
        <v>2576000.0000000005</v>
      </c>
      <c r="AI67" s="152"/>
      <c r="AJ67" s="153"/>
      <c r="AK67" s="153"/>
      <c r="AL67" s="138">
        <v>120240021112</v>
      </c>
      <c r="AM67" s="130" t="s">
        <v>156</v>
      </c>
      <c r="AN67" s="130" t="s">
        <v>156</v>
      </c>
      <c r="AO67" s="130"/>
      <c r="AP67" s="130"/>
      <c r="AQ67" s="130"/>
      <c r="AR67" s="130"/>
      <c r="AS67" s="130"/>
      <c r="AT67" s="130"/>
      <c r="AU67" s="130"/>
      <c r="AV67" s="130"/>
      <c r="AW67" s="130"/>
      <c r="AX67" s="131" t="s">
        <v>62</v>
      </c>
      <c r="AY67" s="155" t="s">
        <v>154</v>
      </c>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row>
    <row r="68" spans="1:250" ht="12.95" customHeight="1" x14ac:dyDescent="0.2">
      <c r="A68" s="130" t="s">
        <v>140</v>
      </c>
      <c r="B68" s="131" t="s">
        <v>121</v>
      </c>
      <c r="C68" s="131"/>
      <c r="D68" s="41" t="s">
        <v>169</v>
      </c>
      <c r="E68" s="132"/>
      <c r="F68" s="139"/>
      <c r="G68" s="130" t="s">
        <v>142</v>
      </c>
      <c r="H68" s="130" t="s">
        <v>143</v>
      </c>
      <c r="I68" s="130" t="s">
        <v>143</v>
      </c>
      <c r="J68" s="137" t="s">
        <v>117</v>
      </c>
      <c r="K68" s="130" t="s">
        <v>148</v>
      </c>
      <c r="L68" s="130"/>
      <c r="M68" s="138">
        <v>100</v>
      </c>
      <c r="N68" s="130">
        <v>231010000</v>
      </c>
      <c r="O68" s="130" t="s">
        <v>126</v>
      </c>
      <c r="P68" s="39" t="s">
        <v>125</v>
      </c>
      <c r="Q68" s="131" t="s">
        <v>110</v>
      </c>
      <c r="R68" s="137">
        <v>230000000</v>
      </c>
      <c r="S68" s="149" t="s">
        <v>158</v>
      </c>
      <c r="T68" s="130"/>
      <c r="U68" s="130"/>
      <c r="V68" s="130"/>
      <c r="W68" s="130" t="s">
        <v>120</v>
      </c>
      <c r="X68" s="130"/>
      <c r="Y68" s="130"/>
      <c r="Z68" s="138">
        <v>100</v>
      </c>
      <c r="AA68" s="138">
        <v>0</v>
      </c>
      <c r="AB68" s="138">
        <v>0</v>
      </c>
      <c r="AC68" s="130"/>
      <c r="AD68" s="130" t="s">
        <v>111</v>
      </c>
      <c r="AE68" s="152"/>
      <c r="AF68" s="153"/>
      <c r="AG68" s="153">
        <v>3000000</v>
      </c>
      <c r="AH68" s="154">
        <f t="shared" si="9"/>
        <v>3360000.0000000005</v>
      </c>
      <c r="AI68" s="152"/>
      <c r="AJ68" s="153"/>
      <c r="AK68" s="153"/>
      <c r="AL68" s="138">
        <v>120240021112</v>
      </c>
      <c r="AM68" s="130" t="s">
        <v>159</v>
      </c>
      <c r="AN68" s="130" t="s">
        <v>159</v>
      </c>
      <c r="AO68" s="130"/>
      <c r="AP68" s="130"/>
      <c r="AQ68" s="130"/>
      <c r="AR68" s="130"/>
      <c r="AS68" s="130"/>
      <c r="AT68" s="130"/>
      <c r="AU68" s="130"/>
      <c r="AV68" s="130"/>
      <c r="AW68" s="130"/>
      <c r="AX68" s="131" t="s">
        <v>62</v>
      </c>
      <c r="AY68" s="155" t="s">
        <v>170</v>
      </c>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c r="CU68" s="60"/>
      <c r="CV68" s="60"/>
      <c r="CW68" s="60"/>
      <c r="CX68" s="60"/>
      <c r="CY68" s="60"/>
      <c r="CZ68" s="60"/>
      <c r="DA68" s="60"/>
      <c r="DB68" s="60"/>
      <c r="DC68" s="60"/>
      <c r="DD68" s="60"/>
      <c r="DE68" s="60"/>
      <c r="DF68" s="60"/>
      <c r="DG68" s="60"/>
      <c r="DH68" s="60"/>
      <c r="DI68" s="60"/>
      <c r="DJ68" s="60"/>
      <c r="DK68" s="60"/>
      <c r="DL68" s="60"/>
      <c r="DM68" s="60"/>
      <c r="DN68" s="60"/>
      <c r="DO68" s="60"/>
      <c r="DP68" s="60"/>
      <c r="DQ68" s="60"/>
      <c r="DR68" s="60"/>
      <c r="DS68" s="60"/>
      <c r="DT68" s="60"/>
      <c r="DU68" s="60"/>
      <c r="DV68" s="60"/>
      <c r="DW68" s="60"/>
      <c r="DX68" s="60"/>
      <c r="DY68" s="60"/>
      <c r="DZ68" s="60"/>
      <c r="EA68" s="60"/>
      <c r="EB68" s="60"/>
      <c r="EC68" s="60"/>
      <c r="ED68" s="60"/>
      <c r="EE68" s="60"/>
      <c r="EF68" s="60"/>
      <c r="EG68" s="60"/>
      <c r="EH68" s="60"/>
      <c r="EI68" s="60"/>
      <c r="EJ68" s="60"/>
      <c r="EK68" s="60"/>
      <c r="EL68" s="60"/>
      <c r="EM68" s="60"/>
      <c r="EN68" s="60"/>
      <c r="EO68" s="60"/>
      <c r="EP68" s="60"/>
      <c r="EQ68" s="60"/>
      <c r="ER68" s="60"/>
      <c r="ES68" s="60"/>
      <c r="ET68" s="60"/>
      <c r="EU68" s="60"/>
      <c r="EV68" s="60"/>
      <c r="EW68" s="60"/>
      <c r="EX68" s="60"/>
      <c r="EY68" s="60"/>
      <c r="EZ68" s="60"/>
      <c r="FA68" s="60"/>
      <c r="FB68" s="60"/>
      <c r="FC68" s="60"/>
      <c r="FD68" s="60"/>
      <c r="FE68" s="60"/>
      <c r="FF68" s="60"/>
      <c r="FG68" s="60"/>
      <c r="FH68" s="60"/>
      <c r="FI68" s="60"/>
      <c r="FJ68" s="60"/>
      <c r="FK68" s="60"/>
      <c r="FL68" s="60"/>
      <c r="FM68" s="60"/>
      <c r="FN68" s="60"/>
      <c r="FO68" s="60"/>
      <c r="FP68" s="60"/>
      <c r="FQ68" s="60"/>
      <c r="FR68" s="60"/>
      <c r="FS68" s="60"/>
      <c r="FT68" s="60"/>
      <c r="FU68" s="60"/>
      <c r="FV68" s="60"/>
      <c r="FW68" s="60"/>
      <c r="FX68" s="60"/>
      <c r="FY68" s="60"/>
      <c r="FZ68" s="60"/>
      <c r="GA68" s="60"/>
      <c r="GB68" s="60"/>
      <c r="GC68" s="60"/>
      <c r="GD68" s="60"/>
      <c r="GE68" s="60"/>
      <c r="GF68" s="60"/>
      <c r="GG68" s="60"/>
      <c r="GH68" s="60"/>
      <c r="GI68" s="60"/>
      <c r="GJ68" s="60"/>
      <c r="GK68" s="60"/>
      <c r="GL68" s="60"/>
      <c r="GM68" s="60"/>
      <c r="GN68" s="60"/>
      <c r="GO68" s="60"/>
      <c r="GP68" s="60"/>
      <c r="GQ68" s="60"/>
      <c r="GR68" s="60"/>
      <c r="GS68" s="60"/>
      <c r="GT68" s="60"/>
      <c r="GU68" s="60"/>
      <c r="GV68" s="60"/>
      <c r="GW68" s="60"/>
      <c r="GX68" s="60"/>
      <c r="GY68" s="60"/>
      <c r="GZ68" s="60"/>
      <c r="HA68" s="60"/>
      <c r="HB68" s="60"/>
      <c r="HC68" s="60"/>
      <c r="HD68" s="60"/>
      <c r="HE68" s="60"/>
      <c r="HF68" s="60"/>
      <c r="HG68" s="60"/>
      <c r="HH68" s="60"/>
      <c r="HI68" s="60"/>
      <c r="HJ68" s="60"/>
      <c r="HK68" s="60"/>
      <c r="HL68" s="60"/>
      <c r="HM68" s="60"/>
      <c r="HN68" s="60"/>
      <c r="HO68" s="60"/>
      <c r="HP68" s="60"/>
      <c r="HQ68" s="60"/>
      <c r="HR68" s="60"/>
      <c r="HS68" s="60"/>
      <c r="HT68" s="60"/>
      <c r="HU68" s="60"/>
      <c r="HV68" s="60"/>
      <c r="HW68" s="60"/>
      <c r="HX68" s="60"/>
      <c r="HY68" s="56"/>
      <c r="HZ68" s="56"/>
      <c r="IA68" s="56"/>
      <c r="IB68" s="56"/>
      <c r="IC68" s="56"/>
    </row>
    <row r="69" spans="1:250" ht="12.95" customHeight="1" x14ac:dyDescent="0.2">
      <c r="A69" s="131" t="s">
        <v>140</v>
      </c>
      <c r="B69" s="131"/>
      <c r="C69" s="131"/>
      <c r="D69" s="41" t="s">
        <v>166</v>
      </c>
      <c r="E69" s="132"/>
      <c r="F69" s="137"/>
      <c r="G69" s="136" t="s">
        <v>142</v>
      </c>
      <c r="H69" s="136" t="s">
        <v>143</v>
      </c>
      <c r="I69" s="136" t="s">
        <v>143</v>
      </c>
      <c r="J69" s="131" t="s">
        <v>117</v>
      </c>
      <c r="K69" s="130" t="s">
        <v>148</v>
      </c>
      <c r="L69" s="131"/>
      <c r="M69" s="131">
        <v>100</v>
      </c>
      <c r="N69" s="140">
        <v>231010000</v>
      </c>
      <c r="O69" s="131" t="s">
        <v>126</v>
      </c>
      <c r="P69" s="39" t="s">
        <v>125</v>
      </c>
      <c r="Q69" s="131" t="s">
        <v>110</v>
      </c>
      <c r="R69" s="131">
        <v>230000000</v>
      </c>
      <c r="S69" s="131" t="s">
        <v>161</v>
      </c>
      <c r="T69" s="131"/>
      <c r="U69" s="131"/>
      <c r="V69" s="131"/>
      <c r="W69" s="131" t="s">
        <v>120</v>
      </c>
      <c r="X69" s="131"/>
      <c r="Y69" s="131"/>
      <c r="Z69" s="131">
        <v>100</v>
      </c>
      <c r="AA69" s="131">
        <v>0</v>
      </c>
      <c r="AB69" s="131">
        <v>0</v>
      </c>
      <c r="AC69" s="131"/>
      <c r="AD69" s="131" t="s">
        <v>111</v>
      </c>
      <c r="AE69" s="131"/>
      <c r="AF69" s="151"/>
      <c r="AG69" s="151">
        <v>1100000</v>
      </c>
      <c r="AH69" s="154">
        <f t="shared" si="9"/>
        <v>1232000.0000000002</v>
      </c>
      <c r="AI69" s="131"/>
      <c r="AJ69" s="151"/>
      <c r="AK69" s="151"/>
      <c r="AL69" s="131" t="s">
        <v>112</v>
      </c>
      <c r="AM69" s="131" t="s">
        <v>162</v>
      </c>
      <c r="AN69" s="131" t="s">
        <v>162</v>
      </c>
      <c r="AO69" s="131"/>
      <c r="AP69" s="131"/>
      <c r="AQ69" s="131"/>
      <c r="AR69" s="131"/>
      <c r="AS69" s="131"/>
      <c r="AT69" s="131"/>
      <c r="AU69" s="131"/>
      <c r="AV69" s="131"/>
      <c r="AW69" s="131"/>
      <c r="AX69" s="131" t="s">
        <v>62</v>
      </c>
      <c r="AY69" s="155" t="s">
        <v>170</v>
      </c>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3"/>
      <c r="HV69" s="63"/>
      <c r="HW69" s="63"/>
      <c r="HX69" s="63"/>
      <c r="HY69" s="62"/>
      <c r="HZ69" s="62"/>
      <c r="IA69" s="62"/>
      <c r="IB69" s="62"/>
      <c r="IC69" s="62"/>
    </row>
    <row r="70" spans="1:250" s="1" customFormat="1" ht="12.95" customHeight="1" x14ac:dyDescent="0.2">
      <c r="A70" s="131" t="s">
        <v>182</v>
      </c>
      <c r="B70" s="131" t="s">
        <v>121</v>
      </c>
      <c r="C70" s="131"/>
      <c r="D70" s="174" t="s">
        <v>192</v>
      </c>
      <c r="E70" s="121">
        <v>20200341</v>
      </c>
      <c r="F70" s="141"/>
      <c r="G70" s="121" t="s">
        <v>184</v>
      </c>
      <c r="H70" s="142" t="s">
        <v>185</v>
      </c>
      <c r="I70" s="142" t="s">
        <v>185</v>
      </c>
      <c r="J70" s="121" t="s">
        <v>180</v>
      </c>
      <c r="K70" s="120"/>
      <c r="L70" s="142"/>
      <c r="M70" s="143">
        <v>80</v>
      </c>
      <c r="N70" s="144">
        <v>230000000</v>
      </c>
      <c r="O70" s="120" t="s">
        <v>123</v>
      </c>
      <c r="P70" s="120" t="s">
        <v>186</v>
      </c>
      <c r="Q70" s="120" t="s">
        <v>110</v>
      </c>
      <c r="R70" s="144">
        <v>230000000</v>
      </c>
      <c r="S70" s="145" t="s">
        <v>187</v>
      </c>
      <c r="T70" s="120"/>
      <c r="U70" s="146"/>
      <c r="V70" s="146"/>
      <c r="W70" s="120" t="s">
        <v>120</v>
      </c>
      <c r="X70" s="120"/>
      <c r="Y70" s="120"/>
      <c r="Z70" s="143">
        <v>0</v>
      </c>
      <c r="AA70" s="146">
        <v>90</v>
      </c>
      <c r="AB70" s="143">
        <v>10</v>
      </c>
      <c r="AC70" s="120"/>
      <c r="AD70" s="121" t="s">
        <v>111</v>
      </c>
      <c r="AE70" s="147"/>
      <c r="AF70" s="148"/>
      <c r="AG70" s="110">
        <v>647679746</v>
      </c>
      <c r="AH70" s="111">
        <f t="shared" si="9"/>
        <v>725401315.5200001</v>
      </c>
      <c r="AI70" s="147"/>
      <c r="AJ70" s="148"/>
      <c r="AK70" s="148"/>
      <c r="AL70" s="156" t="s">
        <v>112</v>
      </c>
      <c r="AM70" s="120" t="s">
        <v>189</v>
      </c>
      <c r="AN70" s="120" t="s">
        <v>190</v>
      </c>
      <c r="AO70" s="120"/>
      <c r="AP70" s="120"/>
      <c r="AQ70" s="120"/>
      <c r="AR70" s="120"/>
      <c r="AS70" s="120"/>
      <c r="AT70" s="120"/>
      <c r="AU70" s="120"/>
      <c r="AV70" s="120"/>
      <c r="AW70" s="120"/>
      <c r="AX70" s="120" t="s">
        <v>191</v>
      </c>
      <c r="AY70" s="120" t="s">
        <v>193</v>
      </c>
    </row>
    <row r="71" spans="1:250" s="1" customFormat="1" ht="12.95" customHeight="1" x14ac:dyDescent="0.25">
      <c r="A71" s="5"/>
      <c r="B71" s="5"/>
      <c r="C71" s="5"/>
      <c r="D71" s="5"/>
      <c r="E71" s="6"/>
      <c r="F71" s="3" t="s">
        <v>104</v>
      </c>
      <c r="G71" s="5"/>
      <c r="H71" s="5"/>
      <c r="I71" s="5"/>
      <c r="J71" s="5"/>
      <c r="K71" s="5"/>
      <c r="L71" s="6"/>
      <c r="M71" s="5"/>
      <c r="N71" s="5"/>
      <c r="O71" s="7"/>
      <c r="P71" s="6"/>
      <c r="Q71" s="6"/>
      <c r="R71" s="5"/>
      <c r="S71" s="7"/>
      <c r="T71" s="6"/>
      <c r="U71" s="6"/>
      <c r="V71" s="6"/>
      <c r="W71" s="6"/>
      <c r="X71" s="6"/>
      <c r="Y71" s="6"/>
      <c r="Z71" s="23"/>
      <c r="AA71" s="6"/>
      <c r="AB71" s="23"/>
      <c r="AC71" s="6"/>
      <c r="AD71" s="6"/>
      <c r="AE71" s="24"/>
      <c r="AF71" s="24"/>
      <c r="AG71" s="34">
        <f>SUM(AG62:AG70)</f>
        <v>666079746</v>
      </c>
      <c r="AH71" s="34">
        <f>SUM(AH62:AH70)</f>
        <v>746009315.5200001</v>
      </c>
      <c r="AI71" s="29"/>
      <c r="AJ71" s="29"/>
      <c r="AK71" s="29"/>
      <c r="AL71" s="3"/>
      <c r="AM71" s="15"/>
      <c r="AN71" s="3"/>
      <c r="AO71" s="3"/>
      <c r="AP71" s="3"/>
      <c r="AQ71" s="3"/>
      <c r="AR71" s="3"/>
      <c r="AS71" s="3"/>
      <c r="AT71" s="3"/>
      <c r="AU71" s="3"/>
      <c r="AV71" s="3"/>
      <c r="AW71" s="6"/>
      <c r="AX71" s="6"/>
      <c r="AY71" s="6"/>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row>
    <row r="72" spans="1:250" s="1" customFormat="1" ht="12.95" customHeight="1" x14ac:dyDescent="0.25">
      <c r="A72" s="3"/>
      <c r="B72" s="3"/>
      <c r="C72" s="3"/>
      <c r="D72" s="3"/>
      <c r="E72" s="3"/>
      <c r="F72" s="3" t="s">
        <v>105</v>
      </c>
      <c r="G72" s="3"/>
      <c r="H72" s="3"/>
      <c r="I72" s="3"/>
      <c r="J72" s="3"/>
      <c r="K72" s="3"/>
      <c r="L72" s="3"/>
      <c r="M72" s="3"/>
      <c r="N72" s="3"/>
      <c r="O72" s="3"/>
      <c r="P72" s="3"/>
      <c r="Q72" s="3"/>
      <c r="R72" s="3"/>
      <c r="S72" s="3"/>
      <c r="T72" s="3"/>
      <c r="U72" s="3"/>
      <c r="V72" s="3"/>
      <c r="W72" s="3"/>
      <c r="X72" s="3"/>
      <c r="Y72" s="3"/>
      <c r="Z72" s="30"/>
      <c r="AA72" s="3"/>
      <c r="AB72" s="3"/>
      <c r="AC72" s="3"/>
      <c r="AD72" s="3"/>
      <c r="AE72" s="22"/>
      <c r="AF72" s="22"/>
      <c r="AG72" s="22"/>
      <c r="AH72" s="22"/>
      <c r="AI72" s="22"/>
      <c r="AJ72" s="22"/>
      <c r="AK72" s="22"/>
      <c r="AL72" s="3"/>
      <c r="AM72" s="15"/>
      <c r="AN72" s="3"/>
      <c r="AO72" s="3"/>
      <c r="AP72" s="3"/>
      <c r="AQ72" s="3"/>
      <c r="AR72" s="3"/>
      <c r="AS72" s="3"/>
      <c r="AT72" s="3"/>
      <c r="AU72" s="3"/>
      <c r="AV72" s="6"/>
      <c r="AW72" s="6"/>
      <c r="AX72" s="6"/>
      <c r="AY72" s="6"/>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row>
    <row r="73" spans="1:250" s="1" customFormat="1" ht="12.95" customHeight="1" x14ac:dyDescent="0.25">
      <c r="A73" s="3"/>
      <c r="B73" s="3"/>
      <c r="C73" s="3"/>
      <c r="D73" s="3"/>
      <c r="E73" s="3"/>
      <c r="F73" s="3" t="s">
        <v>98</v>
      </c>
      <c r="G73" s="3"/>
      <c r="H73" s="3"/>
      <c r="I73" s="3"/>
      <c r="J73" s="3"/>
      <c r="K73" s="3"/>
      <c r="L73" s="3"/>
      <c r="M73" s="3"/>
      <c r="N73" s="3"/>
      <c r="O73" s="3"/>
      <c r="P73" s="3"/>
      <c r="Q73" s="3"/>
      <c r="R73" s="3"/>
      <c r="S73" s="3"/>
      <c r="T73" s="3"/>
      <c r="U73" s="3"/>
      <c r="V73" s="3"/>
      <c r="W73" s="3"/>
      <c r="X73" s="3"/>
      <c r="Y73" s="3"/>
      <c r="Z73" s="30"/>
      <c r="AA73" s="3"/>
      <c r="AB73" s="3"/>
      <c r="AC73" s="3"/>
      <c r="AD73" s="3"/>
      <c r="AE73" s="22"/>
      <c r="AF73" s="22"/>
      <c r="AG73" s="22"/>
      <c r="AH73" s="22"/>
      <c r="AI73" s="22"/>
      <c r="AJ73" s="22"/>
      <c r="AK73" s="22"/>
      <c r="AL73" s="6"/>
      <c r="AM73" s="16"/>
      <c r="AN73" s="6"/>
      <c r="AO73" s="6"/>
      <c r="AP73" s="6"/>
      <c r="AQ73" s="6"/>
      <c r="AR73" s="6"/>
      <c r="AS73" s="6"/>
      <c r="AT73" s="6"/>
      <c r="AU73" s="6"/>
      <c r="AV73" s="6"/>
      <c r="AW73" s="6"/>
      <c r="AX73" s="6"/>
      <c r="AY73" s="5"/>
    </row>
    <row r="74" spans="1:250" s="56" customFormat="1" ht="12.95" customHeight="1" x14ac:dyDescent="0.2">
      <c r="A74" s="68" t="s">
        <v>118</v>
      </c>
      <c r="B74" s="69" t="s">
        <v>121</v>
      </c>
      <c r="C74" s="69"/>
      <c r="D74" s="68" t="s">
        <v>134</v>
      </c>
      <c r="E74" s="70"/>
      <c r="F74" s="70"/>
      <c r="G74" s="71" t="s">
        <v>135</v>
      </c>
      <c r="H74" s="71" t="s">
        <v>136</v>
      </c>
      <c r="I74" s="69" t="s">
        <v>136</v>
      </c>
      <c r="J74" s="69" t="s">
        <v>117</v>
      </c>
      <c r="K74" s="69" t="s">
        <v>119</v>
      </c>
      <c r="L74" s="72"/>
      <c r="M74" s="69" t="s">
        <v>137</v>
      </c>
      <c r="N74" s="68">
        <v>230000000</v>
      </c>
      <c r="O74" s="68" t="s">
        <v>123</v>
      </c>
      <c r="P74" s="68" t="s">
        <v>113</v>
      </c>
      <c r="Q74" s="69" t="s">
        <v>110</v>
      </c>
      <c r="R74" s="70">
        <v>230000000</v>
      </c>
      <c r="S74" s="69" t="s">
        <v>138</v>
      </c>
      <c r="T74" s="69"/>
      <c r="U74" s="69"/>
      <c r="V74" s="69"/>
      <c r="W74" s="69" t="s">
        <v>120</v>
      </c>
      <c r="X74" s="69"/>
      <c r="Y74" s="72"/>
      <c r="Z74" s="72">
        <v>0</v>
      </c>
      <c r="AA74" s="72">
        <v>100</v>
      </c>
      <c r="AB74" s="69">
        <v>0</v>
      </c>
      <c r="AC74" s="73"/>
      <c r="AD74" s="69" t="s">
        <v>111</v>
      </c>
      <c r="AE74" s="74"/>
      <c r="AF74" s="75"/>
      <c r="AG74" s="86">
        <v>39879360</v>
      </c>
      <c r="AH74" s="86">
        <f>AG74*1.12</f>
        <v>44664883.200000003</v>
      </c>
      <c r="AI74" s="76"/>
      <c r="AJ74" s="76"/>
      <c r="AK74" s="69"/>
      <c r="AL74" s="69" t="s">
        <v>112</v>
      </c>
      <c r="AM74" s="69" t="s">
        <v>139</v>
      </c>
      <c r="AN74" s="77" t="s">
        <v>139</v>
      </c>
      <c r="AO74" s="69"/>
      <c r="AP74" s="69"/>
      <c r="AQ74" s="69"/>
      <c r="AR74" s="69"/>
      <c r="AS74" s="69"/>
      <c r="AT74" s="69"/>
      <c r="AU74" s="69"/>
      <c r="AV74" s="69"/>
      <c r="AW74" s="69"/>
      <c r="AX74" s="69" t="s">
        <v>98</v>
      </c>
      <c r="AY74" s="69" t="s">
        <v>220</v>
      </c>
    </row>
    <row r="75" spans="1:250" s="56" customFormat="1" ht="12.95" customHeight="1" x14ac:dyDescent="0.2">
      <c r="A75" s="68" t="s">
        <v>140</v>
      </c>
      <c r="B75" s="69" t="s">
        <v>195</v>
      </c>
      <c r="C75" s="69"/>
      <c r="D75" s="68" t="s">
        <v>239</v>
      </c>
      <c r="E75" s="70"/>
      <c r="F75" s="70"/>
      <c r="G75" s="71" t="s">
        <v>129</v>
      </c>
      <c r="H75" s="71" t="s">
        <v>130</v>
      </c>
      <c r="I75" s="69" t="s">
        <v>130</v>
      </c>
      <c r="J75" s="69" t="s">
        <v>117</v>
      </c>
      <c r="K75" s="69" t="s">
        <v>438</v>
      </c>
      <c r="L75" s="72"/>
      <c r="M75" s="69">
        <v>80</v>
      </c>
      <c r="N75" s="68">
        <v>231010000</v>
      </c>
      <c r="O75" s="68" t="s">
        <v>126</v>
      </c>
      <c r="P75" s="68" t="s">
        <v>301</v>
      </c>
      <c r="Q75" s="69" t="s">
        <v>110</v>
      </c>
      <c r="R75" s="70">
        <v>230000000</v>
      </c>
      <c r="S75" s="69" t="s">
        <v>439</v>
      </c>
      <c r="T75" s="69"/>
      <c r="U75" s="69"/>
      <c r="V75" s="69"/>
      <c r="W75" s="69" t="s">
        <v>120</v>
      </c>
      <c r="X75" s="69"/>
      <c r="Y75" s="72"/>
      <c r="Z75" s="72">
        <v>0</v>
      </c>
      <c r="AA75" s="72">
        <v>90</v>
      </c>
      <c r="AB75" s="69">
        <v>10</v>
      </c>
      <c r="AC75" s="73"/>
      <c r="AD75" s="69" t="s">
        <v>111</v>
      </c>
      <c r="AE75" s="74"/>
      <c r="AF75" s="75"/>
      <c r="AG75" s="86">
        <v>25818681</v>
      </c>
      <c r="AH75" s="86">
        <v>28916922.720000003</v>
      </c>
      <c r="AI75" s="76"/>
      <c r="AJ75" s="76"/>
      <c r="AK75" s="69"/>
      <c r="AL75" s="69" t="s">
        <v>112</v>
      </c>
      <c r="AM75" s="69" t="s">
        <v>440</v>
      </c>
      <c r="AN75" s="77" t="s">
        <v>441</v>
      </c>
      <c r="AO75" s="69"/>
      <c r="AP75" s="69"/>
      <c r="AQ75" s="69"/>
      <c r="AR75" s="69"/>
      <c r="AS75" s="69"/>
      <c r="AT75" s="69"/>
      <c r="AU75" s="69"/>
      <c r="AV75" s="69"/>
      <c r="AW75" s="69"/>
      <c r="AX75" s="69" t="s">
        <v>98</v>
      </c>
      <c r="AY75" s="69" t="s">
        <v>448</v>
      </c>
    </row>
    <row r="76" spans="1:250" s="56" customFormat="1" ht="12.95" customHeight="1" x14ac:dyDescent="0.2">
      <c r="A76" s="64" t="s">
        <v>115</v>
      </c>
      <c r="B76" s="64" t="s">
        <v>121</v>
      </c>
      <c r="C76" s="65"/>
      <c r="D76" s="45" t="s">
        <v>128</v>
      </c>
      <c r="E76" s="45"/>
      <c r="F76" s="45"/>
      <c r="G76" s="66" t="s">
        <v>129</v>
      </c>
      <c r="H76" s="66" t="s">
        <v>130</v>
      </c>
      <c r="I76" s="66" t="s">
        <v>130</v>
      </c>
      <c r="J76" s="44" t="s">
        <v>117</v>
      </c>
      <c r="K76" s="43" t="s">
        <v>122</v>
      </c>
      <c r="L76" s="48"/>
      <c r="M76" s="48">
        <v>100</v>
      </c>
      <c r="N76" s="66">
        <v>230000000</v>
      </c>
      <c r="O76" s="66" t="s">
        <v>126</v>
      </c>
      <c r="P76" s="44" t="s">
        <v>113</v>
      </c>
      <c r="Q76" s="44" t="s">
        <v>110</v>
      </c>
      <c r="R76" s="66" t="s">
        <v>116</v>
      </c>
      <c r="S76" s="44" t="s">
        <v>124</v>
      </c>
      <c r="T76" s="44"/>
      <c r="U76" s="44"/>
      <c r="V76" s="44"/>
      <c r="W76" s="44" t="s">
        <v>120</v>
      </c>
      <c r="X76" s="44"/>
      <c r="Y76" s="48"/>
      <c r="Z76" s="48">
        <v>0</v>
      </c>
      <c r="AA76" s="48">
        <v>90</v>
      </c>
      <c r="AB76" s="44">
        <v>10</v>
      </c>
      <c r="AC76" s="44"/>
      <c r="AD76" s="66" t="s">
        <v>111</v>
      </c>
      <c r="AE76" s="52"/>
      <c r="AF76" s="67">
        <v>5988301</v>
      </c>
      <c r="AG76" s="53">
        <f>IF(AC76="С НДС",AF76*1.12,AF76)</f>
        <v>5988301</v>
      </c>
      <c r="AH76" s="53">
        <f>AG76*1.12</f>
        <v>6706897.120000001</v>
      </c>
      <c r="AI76" s="52">
        <f>AH76*AE76</f>
        <v>0</v>
      </c>
      <c r="AJ76" s="52">
        <f>IF(AC76="С НДС",AI76*1.12,AI76)</f>
        <v>0</v>
      </c>
      <c r="AK76" s="52"/>
      <c r="AL76" s="44" t="s">
        <v>112</v>
      </c>
      <c r="AM76" s="44" t="s">
        <v>131</v>
      </c>
      <c r="AN76" s="44" t="s">
        <v>132</v>
      </c>
      <c r="AO76" s="65"/>
      <c r="AP76" s="65"/>
      <c r="AQ76" s="65"/>
      <c r="AR76" s="65"/>
      <c r="AS76" s="65"/>
      <c r="AT76" s="65"/>
      <c r="AU76" s="44"/>
      <c r="AV76" s="44"/>
      <c r="AW76" s="44"/>
      <c r="AX76" s="44"/>
      <c r="AY76" s="44"/>
      <c r="HC76" s="62"/>
      <c r="HD76" s="62"/>
      <c r="HE76" s="62"/>
      <c r="HF76" s="62"/>
      <c r="HG76" s="62"/>
      <c r="HH76" s="62"/>
      <c r="HI76" s="62"/>
      <c r="HJ76" s="62"/>
      <c r="HK76" s="62"/>
      <c r="HL76" s="62"/>
      <c r="HM76" s="62"/>
      <c r="HN76" s="62"/>
      <c r="HO76" s="62"/>
      <c r="HP76" s="62"/>
      <c r="HQ76" s="62"/>
      <c r="HR76" s="62"/>
      <c r="HS76" s="62"/>
      <c r="HT76" s="62"/>
      <c r="HU76" s="62"/>
      <c r="HV76" s="62"/>
      <c r="HW76" s="62"/>
      <c r="HX76" s="62"/>
      <c r="HY76" s="62"/>
    </row>
    <row r="77" spans="1:250" s="56" customFormat="1" ht="12.95" customHeight="1" x14ac:dyDescent="0.2">
      <c r="A77" s="44" t="s">
        <v>194</v>
      </c>
      <c r="B77" s="45" t="s">
        <v>195</v>
      </c>
      <c r="C77" s="45"/>
      <c r="D77" s="45" t="s">
        <v>196</v>
      </c>
      <c r="E77" s="45"/>
      <c r="F77" s="44"/>
      <c r="G77" s="44" t="s">
        <v>197</v>
      </c>
      <c r="H77" s="44" t="s">
        <v>198</v>
      </c>
      <c r="I77" s="44" t="s">
        <v>198</v>
      </c>
      <c r="J77" s="44" t="s">
        <v>177</v>
      </c>
      <c r="K77" s="44" t="s">
        <v>178</v>
      </c>
      <c r="L77" s="44"/>
      <c r="M77" s="48">
        <v>1</v>
      </c>
      <c r="N77" s="61">
        <v>230000000</v>
      </c>
      <c r="O77" s="49" t="s">
        <v>126</v>
      </c>
      <c r="P77" s="49" t="s">
        <v>113</v>
      </c>
      <c r="Q77" s="49" t="s">
        <v>110</v>
      </c>
      <c r="R77" s="66">
        <v>230000000</v>
      </c>
      <c r="S77" s="44" t="s">
        <v>199</v>
      </c>
      <c r="T77" s="43"/>
      <c r="U77" s="43"/>
      <c r="V77" s="43"/>
      <c r="W77" s="44" t="s">
        <v>120</v>
      </c>
      <c r="X77" s="44"/>
      <c r="Y77" s="44"/>
      <c r="Z77" s="44">
        <v>0</v>
      </c>
      <c r="AA77" s="44">
        <v>100</v>
      </c>
      <c r="AB77" s="44">
        <v>0</v>
      </c>
      <c r="AC77" s="43"/>
      <c r="AD77" s="44" t="s">
        <v>111</v>
      </c>
      <c r="AE77" s="44">
        <v>1</v>
      </c>
      <c r="AF77" s="53"/>
      <c r="AG77" s="54">
        <v>5093600</v>
      </c>
      <c r="AH77" s="54">
        <f>IF(AD77="С НДС",AG77*1.12,AG77)</f>
        <v>5704832.0000000009</v>
      </c>
      <c r="AI77" s="44"/>
      <c r="AJ77" s="54"/>
      <c r="AK77" s="54"/>
      <c r="AL77" s="43" t="s">
        <v>112</v>
      </c>
      <c r="AM77" s="44" t="s">
        <v>200</v>
      </c>
      <c r="AN77" s="44" t="s">
        <v>201</v>
      </c>
      <c r="AO77" s="43"/>
      <c r="AP77" s="43"/>
      <c r="AQ77" s="43"/>
      <c r="AR77" s="43"/>
      <c r="AS77" s="43"/>
      <c r="AT77" s="43"/>
      <c r="AU77" s="43"/>
      <c r="AV77" s="43"/>
      <c r="AW77" s="43"/>
      <c r="AX77" s="43"/>
      <c r="AY77" s="43"/>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4"/>
      <c r="FF77" s="84"/>
      <c r="FG77" s="84"/>
      <c r="FH77" s="84"/>
      <c r="FI77" s="84"/>
      <c r="FJ77" s="84"/>
      <c r="FK77" s="84"/>
      <c r="FL77" s="84"/>
      <c r="FM77" s="84"/>
      <c r="FN77" s="84"/>
      <c r="FO77" s="84"/>
      <c r="FP77" s="84"/>
      <c r="FQ77" s="84"/>
      <c r="FR77" s="84"/>
      <c r="FS77" s="84"/>
      <c r="FT77" s="84"/>
      <c r="FU77" s="84"/>
      <c r="FV77" s="84"/>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row>
    <row r="78" spans="1:250" s="56" customFormat="1" ht="12.95" customHeight="1" x14ac:dyDescent="0.2">
      <c r="A78" s="44" t="s">
        <v>194</v>
      </c>
      <c r="B78" s="44"/>
      <c r="C78" s="44"/>
      <c r="D78" s="45" t="s">
        <v>202</v>
      </c>
      <c r="E78" s="45"/>
      <c r="F78" s="58"/>
      <c r="G78" s="57" t="s">
        <v>203</v>
      </c>
      <c r="H78" s="57" t="s">
        <v>204</v>
      </c>
      <c r="I78" s="57" t="s">
        <v>204</v>
      </c>
      <c r="J78" s="44" t="s">
        <v>205</v>
      </c>
      <c r="K78" s="43"/>
      <c r="L78" s="44"/>
      <c r="M78" s="44">
        <v>0</v>
      </c>
      <c r="N78" s="61">
        <v>230000000</v>
      </c>
      <c r="O78" s="44" t="s">
        <v>126</v>
      </c>
      <c r="P78" s="44" t="s">
        <v>113</v>
      </c>
      <c r="Q78" s="44" t="s">
        <v>110</v>
      </c>
      <c r="R78" s="44">
        <v>230000000</v>
      </c>
      <c r="S78" s="44" t="s">
        <v>199</v>
      </c>
      <c r="T78" s="44"/>
      <c r="U78" s="44"/>
      <c r="V78" s="44"/>
      <c r="W78" s="44" t="s">
        <v>120</v>
      </c>
      <c r="X78" s="44"/>
      <c r="Y78" s="44"/>
      <c r="Z78" s="44">
        <v>0</v>
      </c>
      <c r="AA78" s="44">
        <v>100</v>
      </c>
      <c r="AB78" s="44">
        <v>0</v>
      </c>
      <c r="AC78" s="44"/>
      <c r="AD78" s="44" t="s">
        <v>111</v>
      </c>
      <c r="AE78" s="44">
        <v>1</v>
      </c>
      <c r="AF78" s="53"/>
      <c r="AG78" s="53">
        <v>4225000</v>
      </c>
      <c r="AH78" s="53">
        <f t="shared" ref="AH78" si="10">AG78*1.12</f>
        <v>4732000</v>
      </c>
      <c r="AI78" s="44"/>
      <c r="AJ78" s="53"/>
      <c r="AK78" s="53"/>
      <c r="AL78" s="44" t="s">
        <v>112</v>
      </c>
      <c r="AM78" s="44" t="s">
        <v>206</v>
      </c>
      <c r="AN78" s="44" t="s">
        <v>207</v>
      </c>
      <c r="AO78" s="44"/>
      <c r="AP78" s="44"/>
      <c r="AQ78" s="44"/>
      <c r="AR78" s="44"/>
      <c r="AS78" s="44"/>
      <c r="AT78" s="44"/>
      <c r="AU78" s="44"/>
      <c r="AV78" s="44"/>
      <c r="AW78" s="44"/>
      <c r="AX78" s="44"/>
      <c r="AY78" s="44"/>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3"/>
      <c r="IA78" s="63"/>
      <c r="IB78" s="63"/>
      <c r="IC78" s="63"/>
    </row>
    <row r="79" spans="1:250" s="56" customFormat="1" ht="12.95" customHeight="1" x14ac:dyDescent="0.2">
      <c r="A79" s="44" t="s">
        <v>211</v>
      </c>
      <c r="B79" s="44" t="s">
        <v>212</v>
      </c>
      <c r="C79" s="44"/>
      <c r="D79" s="45" t="s">
        <v>213</v>
      </c>
      <c r="E79" s="45"/>
      <c r="F79" s="58"/>
      <c r="G79" s="57" t="s">
        <v>214</v>
      </c>
      <c r="H79" s="57" t="s">
        <v>215</v>
      </c>
      <c r="I79" s="57" t="s">
        <v>215</v>
      </c>
      <c r="J79" s="44" t="s">
        <v>205</v>
      </c>
      <c r="K79" s="43"/>
      <c r="L79" s="44"/>
      <c r="M79" s="44">
        <v>100</v>
      </c>
      <c r="N79" s="61">
        <v>230000000</v>
      </c>
      <c r="O79" s="44" t="s">
        <v>123</v>
      </c>
      <c r="P79" s="44" t="s">
        <v>113</v>
      </c>
      <c r="Q79" s="44" t="s">
        <v>110</v>
      </c>
      <c r="R79" s="44">
        <v>230000000</v>
      </c>
      <c r="S79" s="44" t="s">
        <v>216</v>
      </c>
      <c r="T79" s="44"/>
      <c r="U79" s="44"/>
      <c r="V79" s="44"/>
      <c r="W79" s="44" t="s">
        <v>120</v>
      </c>
      <c r="X79" s="44"/>
      <c r="Y79" s="44"/>
      <c r="Z79" s="44">
        <v>0</v>
      </c>
      <c r="AA79" s="44">
        <v>100</v>
      </c>
      <c r="AB79" s="44">
        <v>0</v>
      </c>
      <c r="AC79" s="44"/>
      <c r="AD79" s="44" t="s">
        <v>111</v>
      </c>
      <c r="AE79" s="44"/>
      <c r="AF79" s="53"/>
      <c r="AG79" s="53">
        <v>1985000</v>
      </c>
      <c r="AH79" s="53">
        <f t="shared" ref="AH79" si="11">AG79*1.12</f>
        <v>2223200</v>
      </c>
      <c r="AI79" s="44"/>
      <c r="AJ79" s="53"/>
      <c r="AK79" s="53"/>
      <c r="AL79" s="44" t="s">
        <v>112</v>
      </c>
      <c r="AM79" s="44" t="s">
        <v>217</v>
      </c>
      <c r="AN79" s="44" t="s">
        <v>215</v>
      </c>
      <c r="AO79" s="44"/>
      <c r="AP79" s="44"/>
      <c r="AQ79" s="44"/>
      <c r="AR79" s="44"/>
      <c r="AS79" s="44"/>
      <c r="AT79" s="44"/>
      <c r="AU79" s="44"/>
      <c r="AV79" s="44"/>
      <c r="AW79" s="44"/>
      <c r="AX79" s="44"/>
      <c r="AY79" s="44"/>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3"/>
      <c r="IA79" s="63"/>
      <c r="IB79" s="63"/>
      <c r="IC79" s="63"/>
    </row>
    <row r="80" spans="1:250" s="56" customFormat="1" ht="12.95" customHeight="1" x14ac:dyDescent="0.2">
      <c r="A80" s="64" t="s">
        <v>115</v>
      </c>
      <c r="B80" s="64" t="s">
        <v>121</v>
      </c>
      <c r="C80" s="65"/>
      <c r="D80" s="45" t="s">
        <v>503</v>
      </c>
      <c r="E80" s="45"/>
      <c r="F80" s="65"/>
      <c r="G80" s="65"/>
      <c r="H80" s="66" t="s">
        <v>129</v>
      </c>
      <c r="I80" s="66" t="s">
        <v>130</v>
      </c>
      <c r="J80" s="66" t="s">
        <v>130</v>
      </c>
      <c r="K80" s="44" t="s">
        <v>180</v>
      </c>
      <c r="L80" s="44"/>
      <c r="M80" s="66">
        <v>100</v>
      </c>
      <c r="N80" s="66" t="s">
        <v>116</v>
      </c>
      <c r="O80" s="44" t="s">
        <v>216</v>
      </c>
      <c r="P80" s="44" t="s">
        <v>264</v>
      </c>
      <c r="Q80" s="44" t="s">
        <v>110</v>
      </c>
      <c r="R80" s="66" t="s">
        <v>116</v>
      </c>
      <c r="S80" s="44" t="s">
        <v>124</v>
      </c>
      <c r="T80" s="44"/>
      <c r="U80" s="44"/>
      <c r="V80" s="44"/>
      <c r="W80" s="44" t="s">
        <v>120</v>
      </c>
      <c r="X80" s="44"/>
      <c r="Y80" s="48"/>
      <c r="Z80" s="48">
        <v>0</v>
      </c>
      <c r="AA80" s="48">
        <v>90</v>
      </c>
      <c r="AB80" s="44">
        <v>10</v>
      </c>
      <c r="AC80" s="44"/>
      <c r="AD80" s="66" t="s">
        <v>111</v>
      </c>
      <c r="AE80" s="170"/>
      <c r="AF80" s="67">
        <v>17323299</v>
      </c>
      <c r="AG80" s="52">
        <f>IF(AC80="С НДС",AF80*1.12,AF80)</f>
        <v>17323299</v>
      </c>
      <c r="AH80" s="171"/>
      <c r="AI80" s="170">
        <f>AH80*AE80</f>
        <v>0</v>
      </c>
      <c r="AJ80" s="170">
        <f>IF(AC80="С НДС",AI80*1.12,AI80)</f>
        <v>0</v>
      </c>
      <c r="AK80" s="44"/>
      <c r="AL80" s="44" t="s">
        <v>112</v>
      </c>
      <c r="AM80" s="44" t="s">
        <v>504</v>
      </c>
      <c r="AN80" s="44" t="s">
        <v>505</v>
      </c>
      <c r="AO80" s="65"/>
      <c r="AP80" s="65"/>
      <c r="AQ80" s="65"/>
      <c r="AR80" s="65"/>
      <c r="AS80" s="65"/>
      <c r="AT80" s="65"/>
      <c r="AU80" s="44"/>
      <c r="AV80" s="44"/>
      <c r="AW80" s="44"/>
      <c r="AX80" s="44"/>
      <c r="AY80" s="44"/>
      <c r="BA80" s="172">
        <v>7457</v>
      </c>
      <c r="HU80" s="62"/>
      <c r="HV80" s="62"/>
      <c r="HW80" s="62"/>
      <c r="HX80" s="62"/>
      <c r="HY80" s="62"/>
      <c r="HZ80" s="62"/>
      <c r="IA80" s="62"/>
      <c r="IB80" s="62"/>
      <c r="IC80" s="62"/>
      <c r="ID80" s="62"/>
      <c r="IE80" s="62"/>
      <c r="IF80" s="62"/>
      <c r="IG80" s="62"/>
      <c r="IH80" s="62"/>
      <c r="II80" s="62"/>
      <c r="IJ80" s="62"/>
      <c r="IK80" s="62"/>
      <c r="IL80" s="62"/>
      <c r="IM80" s="62"/>
      <c r="IN80" s="62"/>
      <c r="IO80" s="62"/>
      <c r="IP80" s="62"/>
    </row>
    <row r="81" spans="1:241" s="2" customFormat="1" ht="12.95" customHeight="1" x14ac:dyDescent="0.25">
      <c r="A81" s="17"/>
      <c r="B81" s="17"/>
      <c r="C81" s="17"/>
      <c r="D81" s="17"/>
      <c r="E81" s="3"/>
      <c r="F81" s="17" t="s">
        <v>106</v>
      </c>
      <c r="G81" s="17"/>
      <c r="H81" s="17"/>
      <c r="I81" s="17"/>
      <c r="J81" s="17"/>
      <c r="K81" s="17"/>
      <c r="L81" s="3"/>
      <c r="M81" s="17"/>
      <c r="N81" s="17"/>
      <c r="O81" s="18"/>
      <c r="P81" s="3"/>
      <c r="Q81" s="3"/>
      <c r="R81" s="17"/>
      <c r="S81" s="18"/>
      <c r="T81" s="3"/>
      <c r="U81" s="3"/>
      <c r="V81" s="3"/>
      <c r="W81" s="3"/>
      <c r="X81" s="3"/>
      <c r="Y81" s="3"/>
      <c r="Z81" s="30"/>
      <c r="AA81" s="3"/>
      <c r="AB81" s="30"/>
      <c r="AC81" s="3"/>
      <c r="AD81" s="3"/>
      <c r="AE81" s="22"/>
      <c r="AF81" s="22"/>
      <c r="AG81" s="10">
        <f>SUM(AG74:AG79)</f>
        <v>82989942</v>
      </c>
      <c r="AH81" s="10">
        <f>SUM(AH74:AH79)</f>
        <v>92948735.040000007</v>
      </c>
      <c r="AI81" s="10">
        <f>SUM(AI76:AI79)</f>
        <v>0</v>
      </c>
      <c r="AJ81" s="10">
        <f>SUM(AJ76:AJ79)</f>
        <v>0</v>
      </c>
      <c r="AK81" s="10">
        <f>SUM(AK76:AK79)</f>
        <v>0</v>
      </c>
      <c r="AL81" s="3"/>
      <c r="AM81" s="15"/>
      <c r="AN81" s="3"/>
      <c r="AO81" s="3"/>
      <c r="AP81" s="3"/>
      <c r="AQ81" s="3"/>
      <c r="AR81" s="3"/>
      <c r="AS81" s="3"/>
      <c r="AT81" s="3"/>
      <c r="AU81" s="3"/>
      <c r="AV81" s="3"/>
      <c r="AW81" s="3"/>
      <c r="AX81" s="3"/>
      <c r="AY81" s="3"/>
    </row>
    <row r="82" spans="1:241" ht="12.75" x14ac:dyDescent="0.25">
      <c r="A82" s="17"/>
      <c r="B82" s="17"/>
      <c r="C82" s="17"/>
      <c r="D82" s="17"/>
      <c r="E82" s="3"/>
      <c r="F82" s="17" t="s">
        <v>100</v>
      </c>
      <c r="G82" s="17"/>
      <c r="H82" s="17"/>
      <c r="I82" s="17"/>
      <c r="J82" s="17"/>
      <c r="K82" s="17"/>
      <c r="L82" s="3"/>
      <c r="M82" s="17"/>
      <c r="N82" s="17"/>
      <c r="O82" s="18"/>
      <c r="P82" s="3"/>
      <c r="Q82" s="3"/>
      <c r="R82" s="17"/>
      <c r="S82" s="18"/>
      <c r="T82" s="3"/>
      <c r="U82" s="3"/>
      <c r="V82" s="3"/>
      <c r="W82" s="3"/>
      <c r="X82" s="3"/>
      <c r="Y82" s="3"/>
      <c r="Z82" s="30"/>
      <c r="AA82" s="3"/>
      <c r="AB82" s="30"/>
      <c r="AC82" s="3"/>
      <c r="AD82" s="3"/>
      <c r="AE82" s="22"/>
      <c r="AF82" s="22"/>
      <c r="AG82" s="10"/>
      <c r="AH82" s="10"/>
      <c r="AI82" s="10"/>
      <c r="AJ82" s="10"/>
      <c r="AK82" s="10"/>
      <c r="AL82" s="3"/>
      <c r="AM82" s="15"/>
      <c r="AN82" s="3"/>
      <c r="AO82" s="3"/>
      <c r="AP82" s="3"/>
      <c r="AQ82" s="3"/>
      <c r="AR82" s="3"/>
      <c r="AS82" s="3"/>
      <c r="AT82" s="3"/>
      <c r="AU82" s="3"/>
      <c r="AV82" s="3"/>
      <c r="AW82" s="3"/>
      <c r="AX82" s="3"/>
      <c r="AY82" s="3"/>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row>
    <row r="83" spans="1:241" s="1" customFormat="1" ht="12.95" customHeight="1" outlineLevel="1" x14ac:dyDescent="0.25">
      <c r="A83" s="101" t="s">
        <v>179</v>
      </c>
      <c r="B83" s="101" t="s">
        <v>121</v>
      </c>
      <c r="C83" s="102"/>
      <c r="D83" s="102" t="s">
        <v>528</v>
      </c>
      <c r="E83" s="101"/>
      <c r="F83" s="103"/>
      <c r="G83" s="103" t="s">
        <v>512</v>
      </c>
      <c r="H83" s="103" t="s">
        <v>513</v>
      </c>
      <c r="I83" s="103" t="s">
        <v>514</v>
      </c>
      <c r="J83" s="103" t="s">
        <v>117</v>
      </c>
      <c r="K83" s="101" t="s">
        <v>240</v>
      </c>
      <c r="L83" s="103"/>
      <c r="M83" s="101">
        <v>100</v>
      </c>
      <c r="N83" s="101">
        <v>230000000</v>
      </c>
      <c r="O83" s="103" t="s">
        <v>216</v>
      </c>
      <c r="P83" s="101" t="s">
        <v>125</v>
      </c>
      <c r="Q83" s="103" t="s">
        <v>110</v>
      </c>
      <c r="R83" s="101">
        <v>230000000</v>
      </c>
      <c r="S83" s="103" t="s">
        <v>181</v>
      </c>
      <c r="T83" s="103"/>
      <c r="U83" s="101"/>
      <c r="V83" s="103"/>
      <c r="W83" s="101" t="s">
        <v>120</v>
      </c>
      <c r="X83" s="101"/>
      <c r="Y83" s="101"/>
      <c r="Z83" s="107" t="s">
        <v>249</v>
      </c>
      <c r="AA83" s="103">
        <v>100</v>
      </c>
      <c r="AB83" s="103">
        <v>0</v>
      </c>
      <c r="AC83" s="104"/>
      <c r="AD83" s="103" t="s">
        <v>111</v>
      </c>
      <c r="AE83" s="104"/>
      <c r="AF83" s="105"/>
      <c r="AG83" s="105">
        <v>18400000</v>
      </c>
      <c r="AH83" s="105">
        <f>AG83*1.12</f>
        <v>20608000.000000004</v>
      </c>
      <c r="AI83" s="104"/>
      <c r="AJ83" s="105">
        <v>0</v>
      </c>
      <c r="AK83" s="105">
        <v>0</v>
      </c>
      <c r="AL83" s="101" t="s">
        <v>112</v>
      </c>
      <c r="AM83" s="103" t="s">
        <v>515</v>
      </c>
      <c r="AN83" s="103" t="s">
        <v>516</v>
      </c>
      <c r="AO83" s="103"/>
      <c r="AP83" s="103"/>
      <c r="AQ83" s="103"/>
      <c r="AR83" s="103"/>
      <c r="AS83" s="103"/>
      <c r="AT83" s="103"/>
      <c r="AU83" s="103"/>
      <c r="AV83" s="103"/>
      <c r="AW83" s="103"/>
      <c r="AX83" s="101" t="s">
        <v>163</v>
      </c>
      <c r="AY83" s="101"/>
      <c r="AZ83" s="106"/>
    </row>
    <row r="84" spans="1:241" s="1" customFormat="1" ht="12.95" customHeight="1" outlineLevel="1" x14ac:dyDescent="0.25">
      <c r="A84" s="101" t="s">
        <v>228</v>
      </c>
      <c r="B84" s="101"/>
      <c r="C84" s="102"/>
      <c r="D84" s="102" t="s">
        <v>529</v>
      </c>
      <c r="E84" s="101"/>
      <c r="F84" s="103"/>
      <c r="G84" s="103" t="s">
        <v>221</v>
      </c>
      <c r="H84" s="103" t="s">
        <v>222</v>
      </c>
      <c r="I84" s="103" t="s">
        <v>223</v>
      </c>
      <c r="J84" s="103" t="s">
        <v>224</v>
      </c>
      <c r="K84" s="101" t="s">
        <v>225</v>
      </c>
      <c r="L84" s="103"/>
      <c r="M84" s="101">
        <v>100</v>
      </c>
      <c r="N84" s="101">
        <v>230000000</v>
      </c>
      <c r="O84" s="103" t="s">
        <v>126</v>
      </c>
      <c r="P84" s="101" t="s">
        <v>125</v>
      </c>
      <c r="Q84" s="103" t="s">
        <v>110</v>
      </c>
      <c r="R84" s="101">
        <v>230000000</v>
      </c>
      <c r="S84" s="103" t="s">
        <v>199</v>
      </c>
      <c r="T84" s="103"/>
      <c r="U84" s="101"/>
      <c r="V84" s="103"/>
      <c r="W84" s="101" t="s">
        <v>120</v>
      </c>
      <c r="X84" s="101"/>
      <c r="Y84" s="101"/>
      <c r="Z84" s="107">
        <v>0</v>
      </c>
      <c r="AA84" s="103">
        <v>100</v>
      </c>
      <c r="AB84" s="103">
        <v>0</v>
      </c>
      <c r="AC84" s="104"/>
      <c r="AD84" s="103" t="s">
        <v>111</v>
      </c>
      <c r="AE84" s="104"/>
      <c r="AF84" s="105"/>
      <c r="AG84" s="105">
        <v>2480357.14</v>
      </c>
      <c r="AH84" s="105">
        <f t="shared" ref="AH84" si="12">AG84*1.12</f>
        <v>2777999.9968000003</v>
      </c>
      <c r="AI84" s="104"/>
      <c r="AJ84" s="105"/>
      <c r="AK84" s="105"/>
      <c r="AL84" s="101" t="s">
        <v>112</v>
      </c>
      <c r="AM84" s="103" t="s">
        <v>226</v>
      </c>
      <c r="AN84" s="103" t="s">
        <v>227</v>
      </c>
      <c r="AO84" s="103"/>
      <c r="AP84" s="103"/>
      <c r="AQ84" s="103"/>
      <c r="AR84" s="103"/>
      <c r="AS84" s="103"/>
      <c r="AT84" s="103"/>
      <c r="AU84" s="103"/>
      <c r="AV84" s="103"/>
      <c r="AW84" s="103"/>
      <c r="AX84" s="101" t="s">
        <v>163</v>
      </c>
      <c r="AY84" s="101"/>
      <c r="AZ84" s="106"/>
    </row>
    <row r="85" spans="1:241" s="1" customFormat="1" ht="12.95" customHeight="1" outlineLevel="1" x14ac:dyDescent="0.25">
      <c r="A85" s="101" t="s">
        <v>443</v>
      </c>
      <c r="B85" s="101"/>
      <c r="C85" s="102"/>
      <c r="D85" s="102" t="s">
        <v>530</v>
      </c>
      <c r="E85" s="101"/>
      <c r="F85" s="103"/>
      <c r="G85" s="103" t="s">
        <v>444</v>
      </c>
      <c r="H85" s="103" t="s">
        <v>445</v>
      </c>
      <c r="I85" s="103" t="s">
        <v>445</v>
      </c>
      <c r="J85" s="103" t="s">
        <v>117</v>
      </c>
      <c r="K85" s="101" t="s">
        <v>144</v>
      </c>
      <c r="L85" s="103"/>
      <c r="M85" s="101">
        <v>100</v>
      </c>
      <c r="N85" s="101">
        <v>230000000</v>
      </c>
      <c r="O85" s="103" t="s">
        <v>126</v>
      </c>
      <c r="P85" s="101" t="s">
        <v>125</v>
      </c>
      <c r="Q85" s="103" t="s">
        <v>110</v>
      </c>
      <c r="R85" s="101">
        <v>230000000</v>
      </c>
      <c r="S85" s="103" t="s">
        <v>199</v>
      </c>
      <c r="T85" s="103"/>
      <c r="U85" s="101"/>
      <c r="V85" s="103"/>
      <c r="W85" s="101" t="s">
        <v>120</v>
      </c>
      <c r="X85" s="101"/>
      <c r="Y85" s="101"/>
      <c r="Z85" s="107">
        <v>100</v>
      </c>
      <c r="AA85" s="103">
        <v>0</v>
      </c>
      <c r="AB85" s="103">
        <v>0</v>
      </c>
      <c r="AC85" s="104"/>
      <c r="AD85" s="103" t="s">
        <v>111</v>
      </c>
      <c r="AE85" s="104">
        <v>3</v>
      </c>
      <c r="AF85" s="105"/>
      <c r="AG85" s="105">
        <v>13885720</v>
      </c>
      <c r="AH85" s="105">
        <f>AG85*1.12</f>
        <v>15552006.400000002</v>
      </c>
      <c r="AI85" s="104"/>
      <c r="AJ85" s="105"/>
      <c r="AK85" s="105"/>
      <c r="AL85" s="101" t="s">
        <v>112</v>
      </c>
      <c r="AM85" s="103" t="s">
        <v>446</v>
      </c>
      <c r="AN85" s="108" t="s">
        <v>447</v>
      </c>
      <c r="AO85" s="103"/>
      <c r="AP85" s="103"/>
      <c r="AQ85" s="103"/>
      <c r="AR85" s="103"/>
      <c r="AS85" s="103"/>
      <c r="AT85" s="103"/>
      <c r="AU85" s="103"/>
      <c r="AV85" s="103"/>
      <c r="AW85" s="103"/>
      <c r="AX85" s="101" t="s">
        <v>163</v>
      </c>
      <c r="AY85" s="101"/>
      <c r="AZ85" s="106"/>
    </row>
    <row r="86" spans="1:241" s="1" customFormat="1" ht="12.95" customHeight="1" outlineLevel="1" x14ac:dyDescent="0.25">
      <c r="A86" s="101" t="s">
        <v>374</v>
      </c>
      <c r="B86" s="101"/>
      <c r="C86" s="102" t="s">
        <v>195</v>
      </c>
      <c r="D86" s="102" t="s">
        <v>531</v>
      </c>
      <c r="E86" s="101"/>
      <c r="F86" s="103"/>
      <c r="G86" s="103" t="s">
        <v>457</v>
      </c>
      <c r="H86" s="103" t="s">
        <v>458</v>
      </c>
      <c r="I86" s="103" t="s">
        <v>458</v>
      </c>
      <c r="J86" s="101" t="s">
        <v>117</v>
      </c>
      <c r="K86" s="103" t="s">
        <v>240</v>
      </c>
      <c r="L86" s="101"/>
      <c r="M86" s="101">
        <v>100</v>
      </c>
      <c r="N86" s="103">
        <v>230000000</v>
      </c>
      <c r="O86" s="101" t="s">
        <v>459</v>
      </c>
      <c r="P86" s="103" t="s">
        <v>125</v>
      </c>
      <c r="Q86" s="101" t="s">
        <v>110</v>
      </c>
      <c r="R86" s="103">
        <v>230000000</v>
      </c>
      <c r="S86" s="103" t="s">
        <v>199</v>
      </c>
      <c r="T86" s="101"/>
      <c r="U86" s="103"/>
      <c r="V86" s="101"/>
      <c r="W86" s="101" t="s">
        <v>120</v>
      </c>
      <c r="X86" s="101"/>
      <c r="Y86" s="107"/>
      <c r="Z86" s="103">
        <v>50</v>
      </c>
      <c r="AA86" s="103" t="s">
        <v>249</v>
      </c>
      <c r="AB86" s="104" t="s">
        <v>460</v>
      </c>
      <c r="AC86" s="103"/>
      <c r="AD86" s="104" t="s">
        <v>111</v>
      </c>
      <c r="AE86" s="105"/>
      <c r="AF86" s="105"/>
      <c r="AG86" s="105">
        <v>12825000</v>
      </c>
      <c r="AH86" s="104">
        <f>AG86*1.12</f>
        <v>14364000.000000002</v>
      </c>
      <c r="AI86" s="105"/>
      <c r="AJ86" s="105"/>
      <c r="AK86" s="101"/>
      <c r="AL86" s="101" t="s">
        <v>112</v>
      </c>
      <c r="AM86" s="108" t="s">
        <v>461</v>
      </c>
      <c r="AN86" s="103" t="s">
        <v>462</v>
      </c>
      <c r="AO86" s="103"/>
      <c r="AP86" s="103"/>
      <c r="AQ86" s="103"/>
      <c r="AR86" s="103"/>
      <c r="AS86" s="103"/>
      <c r="AT86" s="103"/>
      <c r="AU86" s="103"/>
      <c r="AV86" s="103"/>
      <c r="AW86" s="101"/>
      <c r="AX86" s="101" t="s">
        <v>163</v>
      </c>
      <c r="AY86" s="101"/>
    </row>
    <row r="87" spans="1:241" s="1" customFormat="1" ht="12.95" customHeight="1" outlineLevel="1" x14ac:dyDescent="0.25">
      <c r="A87" s="101" t="s">
        <v>374</v>
      </c>
      <c r="B87" s="101"/>
      <c r="C87" s="102" t="s">
        <v>195</v>
      </c>
      <c r="D87" s="102" t="s">
        <v>532</v>
      </c>
      <c r="E87" s="101"/>
      <c r="F87" s="103"/>
      <c r="G87" s="103" t="s">
        <v>457</v>
      </c>
      <c r="H87" s="103" t="s">
        <v>458</v>
      </c>
      <c r="I87" s="103" t="s">
        <v>458</v>
      </c>
      <c r="J87" s="101" t="s">
        <v>117</v>
      </c>
      <c r="K87" s="103" t="s">
        <v>240</v>
      </c>
      <c r="L87" s="101"/>
      <c r="M87" s="101">
        <v>100</v>
      </c>
      <c r="N87" s="103">
        <v>230000000</v>
      </c>
      <c r="O87" s="101" t="s">
        <v>459</v>
      </c>
      <c r="P87" s="103" t="s">
        <v>125</v>
      </c>
      <c r="Q87" s="101" t="s">
        <v>110</v>
      </c>
      <c r="R87" s="103">
        <v>230000000</v>
      </c>
      <c r="S87" s="103" t="s">
        <v>199</v>
      </c>
      <c r="T87" s="101"/>
      <c r="U87" s="103"/>
      <c r="V87" s="101"/>
      <c r="W87" s="101" t="s">
        <v>120</v>
      </c>
      <c r="X87" s="101"/>
      <c r="Y87" s="107"/>
      <c r="Z87" s="103">
        <v>50</v>
      </c>
      <c r="AA87" s="103" t="s">
        <v>249</v>
      </c>
      <c r="AB87" s="104" t="s">
        <v>460</v>
      </c>
      <c r="AC87" s="103"/>
      <c r="AD87" s="104" t="s">
        <v>111</v>
      </c>
      <c r="AE87" s="105"/>
      <c r="AF87" s="105"/>
      <c r="AG87" s="105">
        <v>11115000</v>
      </c>
      <c r="AH87" s="104">
        <f>AG87*1.12</f>
        <v>12448800.000000002</v>
      </c>
      <c r="AI87" s="105"/>
      <c r="AJ87" s="105"/>
      <c r="AK87" s="101"/>
      <c r="AL87" s="101" t="s">
        <v>112</v>
      </c>
      <c r="AM87" s="108" t="s">
        <v>463</v>
      </c>
      <c r="AN87" s="103" t="s">
        <v>464</v>
      </c>
      <c r="AO87" s="103"/>
      <c r="AP87" s="103"/>
      <c r="AQ87" s="103"/>
      <c r="AR87" s="103"/>
      <c r="AS87" s="103"/>
      <c r="AT87" s="103"/>
      <c r="AU87" s="103"/>
      <c r="AV87" s="103"/>
      <c r="AW87" s="101"/>
      <c r="AX87" s="101" t="s">
        <v>163</v>
      </c>
      <c r="AY87" s="101"/>
    </row>
    <row r="88" spans="1:241" s="1" customFormat="1" ht="12.95" customHeight="1" outlineLevel="1" x14ac:dyDescent="0.25">
      <c r="A88" s="101" t="s">
        <v>374</v>
      </c>
      <c r="B88" s="101"/>
      <c r="C88" s="102" t="s">
        <v>195</v>
      </c>
      <c r="D88" s="102" t="s">
        <v>533</v>
      </c>
      <c r="E88" s="101"/>
      <c r="F88" s="103"/>
      <c r="G88" s="103" t="s">
        <v>465</v>
      </c>
      <c r="H88" s="103" t="s">
        <v>466</v>
      </c>
      <c r="I88" s="103" t="s">
        <v>466</v>
      </c>
      <c r="J88" s="101" t="s">
        <v>117</v>
      </c>
      <c r="K88" s="103" t="s">
        <v>240</v>
      </c>
      <c r="L88" s="101"/>
      <c r="M88" s="101">
        <v>100</v>
      </c>
      <c r="N88" s="103">
        <v>230000000</v>
      </c>
      <c r="O88" s="101" t="s">
        <v>459</v>
      </c>
      <c r="P88" s="103" t="s">
        <v>125</v>
      </c>
      <c r="Q88" s="101" t="s">
        <v>110</v>
      </c>
      <c r="R88" s="103">
        <v>230000000</v>
      </c>
      <c r="S88" s="103" t="s">
        <v>199</v>
      </c>
      <c r="T88" s="101"/>
      <c r="U88" s="103"/>
      <c r="V88" s="101"/>
      <c r="W88" s="101" t="s">
        <v>120</v>
      </c>
      <c r="X88" s="101"/>
      <c r="Y88" s="107"/>
      <c r="Z88" s="103" t="s">
        <v>249</v>
      </c>
      <c r="AA88" s="103" t="s">
        <v>137</v>
      </c>
      <c r="AB88" s="104" t="s">
        <v>249</v>
      </c>
      <c r="AC88" s="103"/>
      <c r="AD88" s="104" t="s">
        <v>111</v>
      </c>
      <c r="AE88" s="105"/>
      <c r="AF88" s="105"/>
      <c r="AG88" s="105">
        <v>38226900</v>
      </c>
      <c r="AH88" s="104">
        <f>AG88*1.12</f>
        <v>42814128.000000007</v>
      </c>
      <c r="AI88" s="105"/>
      <c r="AJ88" s="105"/>
      <c r="AK88" s="101"/>
      <c r="AL88" s="101" t="s">
        <v>112</v>
      </c>
      <c r="AM88" s="108" t="s">
        <v>467</v>
      </c>
      <c r="AN88" s="103" t="s">
        <v>468</v>
      </c>
      <c r="AO88" s="103"/>
      <c r="AP88" s="103"/>
      <c r="AQ88" s="103"/>
      <c r="AR88" s="103"/>
      <c r="AS88" s="103"/>
      <c r="AT88" s="103"/>
      <c r="AU88" s="103"/>
      <c r="AV88" s="103"/>
      <c r="AW88" s="101"/>
      <c r="AX88" s="101" t="s">
        <v>163</v>
      </c>
      <c r="AY88" s="101"/>
    </row>
    <row r="89" spans="1:241" s="56" customFormat="1" ht="12.95" customHeight="1" x14ac:dyDescent="0.2">
      <c r="A89" s="157" t="s">
        <v>115</v>
      </c>
      <c r="B89" s="157" t="s">
        <v>121</v>
      </c>
      <c r="C89" s="158"/>
      <c r="D89" s="41" t="s">
        <v>133</v>
      </c>
      <c r="E89" s="132"/>
      <c r="F89" s="132"/>
      <c r="G89" s="159" t="s">
        <v>129</v>
      </c>
      <c r="H89" s="159" t="s">
        <v>130</v>
      </c>
      <c r="I89" s="159" t="s">
        <v>130</v>
      </c>
      <c r="J89" s="131" t="s">
        <v>117</v>
      </c>
      <c r="K89" s="130" t="s">
        <v>122</v>
      </c>
      <c r="L89" s="135"/>
      <c r="M89" s="135">
        <v>100</v>
      </c>
      <c r="N89" s="159">
        <v>230000000</v>
      </c>
      <c r="O89" s="159" t="s">
        <v>126</v>
      </c>
      <c r="P89" s="39" t="s">
        <v>125</v>
      </c>
      <c r="Q89" s="131" t="s">
        <v>110</v>
      </c>
      <c r="R89" s="159" t="s">
        <v>116</v>
      </c>
      <c r="S89" s="131" t="s">
        <v>124</v>
      </c>
      <c r="T89" s="131"/>
      <c r="U89" s="131"/>
      <c r="V89" s="131"/>
      <c r="W89" s="131" t="s">
        <v>120</v>
      </c>
      <c r="X89" s="131"/>
      <c r="Y89" s="135"/>
      <c r="Z89" s="164">
        <v>0</v>
      </c>
      <c r="AA89" s="39">
        <v>100</v>
      </c>
      <c r="AB89" s="39">
        <v>0</v>
      </c>
      <c r="AC89" s="131"/>
      <c r="AD89" s="159" t="s">
        <v>111</v>
      </c>
      <c r="AE89" s="150"/>
      <c r="AF89" s="167">
        <v>5988301</v>
      </c>
      <c r="AG89" s="151">
        <f>IF(AC89="С НДС",AF89*1.12,AF89)</f>
        <v>5988301</v>
      </c>
      <c r="AH89" s="151">
        <f>AG89*1.12</f>
        <v>6706897.120000001</v>
      </c>
      <c r="AI89" s="150"/>
      <c r="AJ89" s="150"/>
      <c r="AK89" s="150"/>
      <c r="AL89" s="131" t="s">
        <v>112</v>
      </c>
      <c r="AM89" s="131" t="s">
        <v>131</v>
      </c>
      <c r="AN89" s="131" t="s">
        <v>132</v>
      </c>
      <c r="AO89" s="158"/>
      <c r="AP89" s="158"/>
      <c r="AQ89" s="158"/>
      <c r="AR89" s="158"/>
      <c r="AS89" s="158"/>
      <c r="AT89" s="158"/>
      <c r="AU89" s="131"/>
      <c r="AV89" s="131"/>
      <c r="AW89" s="131"/>
      <c r="AX89" s="131" t="s">
        <v>175</v>
      </c>
      <c r="AY89" s="131" t="s">
        <v>176</v>
      </c>
      <c r="HC89" s="62"/>
      <c r="HD89" s="62"/>
      <c r="HE89" s="62"/>
      <c r="HF89" s="62"/>
      <c r="HG89" s="62"/>
      <c r="HH89" s="62"/>
      <c r="HI89" s="62"/>
      <c r="HJ89" s="62"/>
      <c r="HK89" s="62"/>
      <c r="HL89" s="62"/>
      <c r="HM89" s="62"/>
      <c r="HN89" s="62"/>
      <c r="HO89" s="62"/>
      <c r="HP89" s="62"/>
      <c r="HQ89" s="62"/>
      <c r="HR89" s="62"/>
      <c r="HS89" s="62"/>
      <c r="HT89" s="62"/>
      <c r="HU89" s="62"/>
      <c r="HV89" s="62"/>
      <c r="HW89" s="62"/>
      <c r="HX89" s="62"/>
      <c r="HY89" s="62"/>
    </row>
    <row r="90" spans="1:241" s="56" customFormat="1" ht="12.95" customHeight="1" x14ac:dyDescent="0.2">
      <c r="A90" s="131" t="s">
        <v>194</v>
      </c>
      <c r="B90" s="132" t="s">
        <v>195</v>
      </c>
      <c r="C90" s="132"/>
      <c r="D90" s="41" t="s">
        <v>208</v>
      </c>
      <c r="E90" s="132"/>
      <c r="F90" s="131"/>
      <c r="G90" s="131" t="s">
        <v>197</v>
      </c>
      <c r="H90" s="131" t="s">
        <v>198</v>
      </c>
      <c r="I90" s="131" t="s">
        <v>198</v>
      </c>
      <c r="J90" s="131" t="s">
        <v>177</v>
      </c>
      <c r="K90" s="131" t="s">
        <v>178</v>
      </c>
      <c r="L90" s="131"/>
      <c r="M90" s="135">
        <v>1</v>
      </c>
      <c r="N90" s="140">
        <v>230000000</v>
      </c>
      <c r="O90" s="160" t="s">
        <v>126</v>
      </c>
      <c r="P90" s="39" t="s">
        <v>125</v>
      </c>
      <c r="Q90" s="160" t="s">
        <v>110</v>
      </c>
      <c r="R90" s="159">
        <v>230000000</v>
      </c>
      <c r="S90" s="131" t="s">
        <v>199</v>
      </c>
      <c r="T90" s="130"/>
      <c r="U90" s="130"/>
      <c r="V90" s="130"/>
      <c r="W90" s="131" t="s">
        <v>120</v>
      </c>
      <c r="X90" s="131"/>
      <c r="Y90" s="131"/>
      <c r="Z90" s="131">
        <v>0</v>
      </c>
      <c r="AA90" s="131">
        <v>100</v>
      </c>
      <c r="AB90" s="131">
        <v>0</v>
      </c>
      <c r="AC90" s="130"/>
      <c r="AD90" s="131" t="s">
        <v>111</v>
      </c>
      <c r="AE90" s="131">
        <v>1</v>
      </c>
      <c r="AF90" s="151"/>
      <c r="AG90" s="153">
        <v>5093600</v>
      </c>
      <c r="AH90" s="151">
        <f t="shared" ref="AH90:AH91" si="13">AG90*1.12</f>
        <v>5704832.0000000009</v>
      </c>
      <c r="AI90" s="131"/>
      <c r="AJ90" s="153"/>
      <c r="AK90" s="153"/>
      <c r="AL90" s="130" t="s">
        <v>112</v>
      </c>
      <c r="AM90" s="131" t="s">
        <v>200</v>
      </c>
      <c r="AN90" s="131" t="s">
        <v>201</v>
      </c>
      <c r="AO90" s="130"/>
      <c r="AP90" s="130"/>
      <c r="AQ90" s="130"/>
      <c r="AR90" s="130"/>
      <c r="AS90" s="130"/>
      <c r="AT90" s="130"/>
      <c r="AU90" s="130"/>
      <c r="AV90" s="130"/>
      <c r="AW90" s="130"/>
      <c r="AX90" s="131" t="s">
        <v>62</v>
      </c>
      <c r="AY90" s="130" t="s">
        <v>210</v>
      </c>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84"/>
      <c r="BY90" s="84"/>
      <c r="BZ90" s="84"/>
      <c r="CA90" s="84"/>
      <c r="CB90" s="84"/>
      <c r="CC90" s="84"/>
      <c r="CD90" s="84"/>
      <c r="CE90" s="84"/>
      <c r="CF90" s="84"/>
      <c r="CG90" s="84"/>
      <c r="CH90" s="84"/>
      <c r="CI90" s="84"/>
      <c r="CJ90" s="84"/>
      <c r="CK90" s="84"/>
      <c r="CL90" s="84"/>
      <c r="CM90" s="84"/>
      <c r="CN90" s="84"/>
      <c r="CO90" s="84"/>
      <c r="CP90" s="84"/>
      <c r="CQ90" s="84"/>
      <c r="CR90" s="84"/>
      <c r="CS90" s="84"/>
      <c r="CT90" s="84"/>
      <c r="CU90" s="84"/>
      <c r="CV90" s="84"/>
      <c r="CW90" s="84"/>
      <c r="CX90" s="84"/>
      <c r="CY90" s="84"/>
      <c r="CZ90" s="84"/>
      <c r="DA90" s="84"/>
      <c r="DB90" s="84"/>
      <c r="DC90" s="84"/>
      <c r="DD90" s="84"/>
      <c r="DE90" s="84"/>
      <c r="DF90" s="84"/>
      <c r="DG90" s="84"/>
      <c r="DH90" s="84"/>
      <c r="DI90" s="84"/>
      <c r="DJ90" s="84"/>
      <c r="DK90" s="84"/>
      <c r="DL90" s="84"/>
      <c r="DM90" s="84"/>
      <c r="DN90" s="84"/>
      <c r="DO90" s="84"/>
      <c r="DP90" s="84"/>
      <c r="DQ90" s="84"/>
      <c r="DR90" s="84"/>
      <c r="DS90" s="84"/>
      <c r="DT90" s="84"/>
      <c r="DU90" s="84"/>
      <c r="DV90" s="84"/>
      <c r="DW90" s="84"/>
      <c r="DX90" s="84"/>
      <c r="DY90" s="84"/>
      <c r="DZ90" s="84"/>
      <c r="EA90" s="84"/>
      <c r="EB90" s="84"/>
      <c r="EC90" s="84"/>
      <c r="ED90" s="84"/>
      <c r="EE90" s="84"/>
      <c r="EF90" s="84"/>
      <c r="EG90" s="84"/>
      <c r="EH90" s="84"/>
      <c r="EI90" s="84"/>
      <c r="EJ90" s="84"/>
      <c r="EK90" s="84"/>
      <c r="EL90" s="84"/>
      <c r="EM90" s="84"/>
      <c r="EN90" s="84"/>
      <c r="EO90" s="84"/>
      <c r="EP90" s="84"/>
      <c r="EQ90" s="84"/>
      <c r="ER90" s="84"/>
      <c r="ES90" s="84"/>
      <c r="ET90" s="84"/>
      <c r="EU90" s="84"/>
      <c r="EV90" s="84"/>
      <c r="EW90" s="84"/>
      <c r="EX90" s="84"/>
      <c r="EY90" s="84"/>
      <c r="EZ90" s="84"/>
      <c r="FA90" s="84"/>
      <c r="FB90" s="84"/>
      <c r="FC90" s="84"/>
      <c r="FD90" s="84"/>
      <c r="FE90" s="84"/>
      <c r="FF90" s="84"/>
      <c r="FG90" s="84"/>
      <c r="FH90" s="84"/>
      <c r="FI90" s="84"/>
      <c r="FJ90" s="84"/>
      <c r="FK90" s="84"/>
      <c r="FL90" s="84"/>
      <c r="FM90" s="84"/>
      <c r="FN90" s="84"/>
      <c r="FO90" s="84"/>
      <c r="FP90" s="84"/>
      <c r="FQ90" s="84"/>
      <c r="FR90" s="84"/>
      <c r="FS90" s="84"/>
      <c r="FT90" s="84"/>
      <c r="FU90" s="84"/>
      <c r="FV90" s="84"/>
      <c r="FW90" s="84"/>
      <c r="FX90" s="84"/>
      <c r="FY90" s="84"/>
      <c r="FZ90" s="84"/>
      <c r="GA90" s="84"/>
      <c r="GB90" s="84"/>
      <c r="GC90" s="84"/>
      <c r="GD90" s="84"/>
      <c r="GE90" s="84"/>
      <c r="GF90" s="84"/>
      <c r="GG90" s="84"/>
      <c r="GH90" s="84"/>
      <c r="GI90" s="84"/>
      <c r="GJ90" s="84"/>
      <c r="GK90" s="84"/>
      <c r="GL90" s="84"/>
      <c r="GM90" s="84"/>
      <c r="GN90" s="84"/>
      <c r="GO90" s="84"/>
      <c r="GP90" s="84"/>
      <c r="GQ90" s="84"/>
      <c r="GR90" s="84"/>
      <c r="GS90" s="84"/>
      <c r="GT90" s="84"/>
      <c r="GU90" s="84"/>
      <c r="GV90" s="84"/>
      <c r="GW90" s="84"/>
      <c r="GX90" s="84"/>
      <c r="GY90" s="84"/>
      <c r="GZ90" s="84"/>
      <c r="HA90" s="84"/>
      <c r="HB90" s="84"/>
      <c r="HC90" s="84"/>
      <c r="HD90" s="84"/>
      <c r="HE90" s="84"/>
      <c r="HF90" s="84"/>
      <c r="HG90" s="84"/>
      <c r="HH90" s="84"/>
      <c r="HI90" s="84"/>
      <c r="HJ90" s="84"/>
      <c r="HK90" s="84"/>
      <c r="HL90" s="84"/>
      <c r="HM90" s="84"/>
      <c r="HN90" s="84"/>
      <c r="HO90" s="84"/>
      <c r="HP90" s="84"/>
      <c r="HQ90" s="84"/>
      <c r="HR90" s="84"/>
      <c r="HS90" s="84"/>
      <c r="HT90" s="84"/>
      <c r="HU90" s="84"/>
      <c r="HV90" s="84"/>
      <c r="HW90" s="84"/>
      <c r="HX90" s="84"/>
      <c r="HY90" s="84"/>
      <c r="HZ90" s="84"/>
      <c r="IA90" s="84"/>
      <c r="IB90" s="84"/>
      <c r="IC90" s="84"/>
    </row>
    <row r="91" spans="1:241" s="56" customFormat="1" ht="12.95" customHeight="1" x14ac:dyDescent="0.2">
      <c r="A91" s="131" t="s">
        <v>194</v>
      </c>
      <c r="B91" s="131"/>
      <c r="C91" s="131"/>
      <c r="D91" s="41" t="s">
        <v>209</v>
      </c>
      <c r="E91" s="132"/>
      <c r="F91" s="137"/>
      <c r="G91" s="136" t="s">
        <v>203</v>
      </c>
      <c r="H91" s="136" t="s">
        <v>204</v>
      </c>
      <c r="I91" s="136" t="s">
        <v>204</v>
      </c>
      <c r="J91" s="131" t="s">
        <v>205</v>
      </c>
      <c r="K91" s="130"/>
      <c r="L91" s="131"/>
      <c r="M91" s="131">
        <v>0</v>
      </c>
      <c r="N91" s="140">
        <v>230000000</v>
      </c>
      <c r="O91" s="131" t="s">
        <v>126</v>
      </c>
      <c r="P91" s="39" t="s">
        <v>125</v>
      </c>
      <c r="Q91" s="131" t="s">
        <v>110</v>
      </c>
      <c r="R91" s="131">
        <v>230000000</v>
      </c>
      <c r="S91" s="131" t="s">
        <v>199</v>
      </c>
      <c r="T91" s="131"/>
      <c r="U91" s="131"/>
      <c r="V91" s="131"/>
      <c r="W91" s="131" t="s">
        <v>120</v>
      </c>
      <c r="X91" s="131"/>
      <c r="Y91" s="131"/>
      <c r="Z91" s="131">
        <v>0</v>
      </c>
      <c r="AA91" s="131">
        <v>100</v>
      </c>
      <c r="AB91" s="131">
        <v>0</v>
      </c>
      <c r="AC91" s="131"/>
      <c r="AD91" s="131" t="s">
        <v>111</v>
      </c>
      <c r="AE91" s="131">
        <v>1</v>
      </c>
      <c r="AF91" s="151"/>
      <c r="AG91" s="151">
        <v>4225000</v>
      </c>
      <c r="AH91" s="151">
        <f t="shared" si="13"/>
        <v>4732000</v>
      </c>
      <c r="AI91" s="131"/>
      <c r="AJ91" s="151"/>
      <c r="AK91" s="151"/>
      <c r="AL91" s="131" t="s">
        <v>112</v>
      </c>
      <c r="AM91" s="131" t="s">
        <v>206</v>
      </c>
      <c r="AN91" s="131" t="s">
        <v>451</v>
      </c>
      <c r="AO91" s="131"/>
      <c r="AP91" s="131"/>
      <c r="AQ91" s="131"/>
      <c r="AR91" s="131"/>
      <c r="AS91" s="131"/>
      <c r="AT91" s="131"/>
      <c r="AU91" s="131"/>
      <c r="AV91" s="131"/>
      <c r="AW91" s="131"/>
      <c r="AX91" s="131" t="s">
        <v>62</v>
      </c>
      <c r="AY91" s="130" t="s">
        <v>210</v>
      </c>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3"/>
      <c r="IA91" s="63"/>
      <c r="IB91" s="63"/>
      <c r="IC91" s="63"/>
    </row>
    <row r="92" spans="1:241" s="56" customFormat="1" ht="12.95" customHeight="1" x14ac:dyDescent="0.2">
      <c r="A92" s="131" t="s">
        <v>211</v>
      </c>
      <c r="B92" s="131" t="s">
        <v>212</v>
      </c>
      <c r="C92" s="136"/>
      <c r="D92" s="40" t="s">
        <v>219</v>
      </c>
      <c r="E92" s="136"/>
      <c r="F92" s="161"/>
      <c r="G92" s="162" t="s">
        <v>214</v>
      </c>
      <c r="H92" s="163" t="s">
        <v>215</v>
      </c>
      <c r="I92" s="163" t="s">
        <v>215</v>
      </c>
      <c r="J92" s="131" t="s">
        <v>205</v>
      </c>
      <c r="K92" s="131"/>
      <c r="L92" s="131"/>
      <c r="M92" s="135">
        <v>100</v>
      </c>
      <c r="N92" s="131">
        <v>230000000</v>
      </c>
      <c r="O92" s="130" t="s">
        <v>123</v>
      </c>
      <c r="P92" s="39" t="s">
        <v>125</v>
      </c>
      <c r="Q92" s="131" t="s">
        <v>110</v>
      </c>
      <c r="R92" s="131">
        <v>230000000</v>
      </c>
      <c r="S92" s="165" t="s">
        <v>216</v>
      </c>
      <c r="T92" s="131"/>
      <c r="U92" s="131"/>
      <c r="V92" s="131"/>
      <c r="W92" s="131" t="s">
        <v>120</v>
      </c>
      <c r="X92" s="131"/>
      <c r="Y92" s="131"/>
      <c r="Z92" s="137">
        <v>0</v>
      </c>
      <c r="AA92" s="137">
        <v>100</v>
      </c>
      <c r="AB92" s="137">
        <v>0</v>
      </c>
      <c r="AC92" s="131"/>
      <c r="AD92" s="132" t="s">
        <v>111</v>
      </c>
      <c r="AE92" s="159"/>
      <c r="AF92" s="166"/>
      <c r="AG92" s="153">
        <v>1985000</v>
      </c>
      <c r="AH92" s="151">
        <f t="shared" ref="AH92" si="14">AG92*1.12</f>
        <v>2223200</v>
      </c>
      <c r="AI92" s="168"/>
      <c r="AJ92" s="151"/>
      <c r="AK92" s="151"/>
      <c r="AL92" s="169" t="s">
        <v>112</v>
      </c>
      <c r="AM92" s="40" t="s">
        <v>454</v>
      </c>
      <c r="AN92" s="40" t="s">
        <v>453</v>
      </c>
      <c r="AO92" s="139"/>
      <c r="AP92" s="131"/>
      <c r="AQ92" s="131"/>
      <c r="AR92" s="131"/>
      <c r="AS92" s="131"/>
      <c r="AT92" s="131"/>
      <c r="AU92" s="131"/>
      <c r="AV92" s="131"/>
      <c r="AW92" s="131"/>
      <c r="AX92" s="131" t="s">
        <v>452</v>
      </c>
      <c r="AY92" s="131" t="s">
        <v>469</v>
      </c>
      <c r="AZ92" s="85" t="s">
        <v>218</v>
      </c>
      <c r="BA92" s="85"/>
      <c r="BB92" s="85"/>
      <c r="BC92" s="85"/>
      <c r="BD92" s="85"/>
      <c r="BE92" s="85"/>
      <c r="BF92" s="85"/>
      <c r="BG92" s="85"/>
      <c r="BH92" s="85"/>
      <c r="BI92" s="85"/>
      <c r="BJ92" s="85"/>
      <c r="BK92" s="85"/>
      <c r="BL92" s="85"/>
      <c r="BM92" s="85"/>
      <c r="BN92" s="85"/>
      <c r="BO92" s="85"/>
      <c r="BP92" s="85"/>
      <c r="BQ92" s="85"/>
      <c r="BR92" s="85"/>
      <c r="BS92" s="85"/>
      <c r="BT92" s="85"/>
      <c r="BU92" s="85"/>
      <c r="BV92" s="85"/>
      <c r="BW92" s="85"/>
      <c r="BX92" s="85"/>
      <c r="BY92" s="85"/>
      <c r="BZ92" s="85"/>
      <c r="CA92" s="85"/>
      <c r="CB92" s="85"/>
      <c r="CC92" s="85"/>
      <c r="CD92" s="85"/>
      <c r="CE92" s="85"/>
      <c r="CF92" s="85"/>
      <c r="CG92" s="85"/>
      <c r="CH92" s="85"/>
      <c r="CI92" s="85"/>
      <c r="CJ92" s="85"/>
      <c r="CK92" s="85"/>
      <c r="CL92" s="85"/>
      <c r="CM92" s="85"/>
      <c r="CN92" s="85"/>
      <c r="CO92" s="85"/>
      <c r="CP92" s="85"/>
      <c r="CQ92" s="85"/>
      <c r="CR92" s="85"/>
      <c r="CS92" s="85"/>
      <c r="CT92" s="85"/>
      <c r="CU92" s="85"/>
      <c r="CV92" s="85"/>
      <c r="CW92" s="85"/>
      <c r="CX92" s="85"/>
      <c r="CY92" s="85"/>
      <c r="CZ92" s="85"/>
      <c r="DA92" s="85"/>
      <c r="DB92" s="85"/>
      <c r="DC92" s="85"/>
      <c r="DD92" s="85"/>
      <c r="DE92" s="85"/>
      <c r="DF92" s="85"/>
      <c r="DG92" s="85"/>
      <c r="DH92" s="85"/>
      <c r="DI92" s="85"/>
      <c r="DJ92" s="85"/>
      <c r="DK92" s="85"/>
      <c r="DL92" s="85"/>
      <c r="DM92" s="85"/>
      <c r="DN92" s="85"/>
      <c r="DO92" s="85"/>
      <c r="DP92" s="85"/>
      <c r="DQ92" s="85"/>
      <c r="DR92" s="85"/>
      <c r="DS92" s="85"/>
      <c r="DT92" s="85"/>
      <c r="DU92" s="85"/>
      <c r="DV92" s="85"/>
      <c r="DW92" s="85"/>
      <c r="DX92" s="85"/>
      <c r="DY92" s="85"/>
      <c r="DZ92" s="85"/>
      <c r="EA92" s="85"/>
      <c r="EB92" s="85"/>
      <c r="EC92" s="85"/>
      <c r="ED92" s="85"/>
      <c r="EE92" s="85"/>
      <c r="EF92" s="85"/>
      <c r="EG92" s="85"/>
      <c r="EH92" s="85"/>
      <c r="EI92" s="85"/>
      <c r="EJ92" s="85"/>
      <c r="EK92" s="85"/>
      <c r="EL92" s="85"/>
      <c r="EM92" s="85"/>
      <c r="EN92" s="85"/>
      <c r="EO92" s="85"/>
      <c r="EP92" s="85"/>
      <c r="EQ92" s="85"/>
      <c r="ER92" s="85"/>
      <c r="ES92" s="85"/>
      <c r="ET92" s="85"/>
      <c r="EU92" s="85"/>
      <c r="EV92" s="85"/>
      <c r="EW92" s="85"/>
      <c r="EX92" s="85"/>
      <c r="EY92" s="85"/>
      <c r="EZ92" s="85"/>
      <c r="FA92" s="85"/>
      <c r="FB92" s="85"/>
      <c r="FC92" s="85"/>
      <c r="FD92" s="85"/>
      <c r="FE92" s="85"/>
      <c r="FF92" s="85"/>
      <c r="FG92" s="85"/>
      <c r="FH92" s="85"/>
      <c r="FI92" s="85"/>
      <c r="FJ92" s="85"/>
      <c r="FK92" s="85"/>
      <c r="FL92" s="85"/>
      <c r="FM92" s="85"/>
      <c r="FN92" s="85"/>
      <c r="FO92" s="85"/>
      <c r="FP92" s="85"/>
      <c r="FQ92" s="85"/>
      <c r="FR92" s="85"/>
      <c r="FS92" s="85"/>
      <c r="FT92" s="85"/>
      <c r="FU92" s="85"/>
      <c r="FV92" s="85"/>
      <c r="FW92" s="85"/>
      <c r="FX92" s="85"/>
      <c r="FY92" s="85"/>
      <c r="FZ92" s="85"/>
      <c r="GA92" s="85"/>
      <c r="GB92" s="85"/>
      <c r="GC92" s="85"/>
      <c r="GD92" s="85"/>
      <c r="GE92" s="85"/>
      <c r="GF92" s="85"/>
      <c r="GG92" s="85"/>
      <c r="GH92" s="85"/>
      <c r="GI92" s="85"/>
      <c r="GJ92" s="85"/>
      <c r="GK92" s="85"/>
      <c r="GL92" s="85"/>
      <c r="GM92" s="85"/>
      <c r="GN92" s="85"/>
      <c r="GO92" s="85"/>
      <c r="GP92" s="85"/>
      <c r="GQ92" s="85"/>
      <c r="GR92" s="85"/>
      <c r="GS92" s="85"/>
      <c r="GT92" s="85"/>
      <c r="GU92" s="85"/>
      <c r="GV92" s="85"/>
      <c r="GW92" s="85"/>
      <c r="GX92" s="85"/>
      <c r="GY92" s="85"/>
      <c r="GZ92" s="85"/>
      <c r="HA92" s="85"/>
      <c r="HB92" s="85"/>
      <c r="HC92" s="85"/>
      <c r="HD92" s="85"/>
      <c r="HE92" s="85"/>
      <c r="HF92" s="85"/>
      <c r="HG92" s="85"/>
      <c r="HH92" s="85"/>
      <c r="HI92" s="85"/>
      <c r="HJ92" s="85"/>
      <c r="HK92" s="85"/>
      <c r="HL92" s="85"/>
      <c r="HM92" s="85"/>
      <c r="HN92" s="85"/>
      <c r="HO92" s="85"/>
      <c r="HP92" s="85"/>
      <c r="HQ92" s="85"/>
      <c r="HR92" s="85"/>
      <c r="HS92" s="85"/>
      <c r="HT92" s="85"/>
      <c r="HU92" s="85"/>
      <c r="HV92" s="85"/>
      <c r="HW92" s="85"/>
      <c r="HX92" s="85"/>
      <c r="HY92" s="85"/>
      <c r="HZ92" s="85"/>
      <c r="IA92" s="85"/>
      <c r="IB92" s="85"/>
      <c r="IC92" s="85"/>
      <c r="ID92" s="85"/>
      <c r="IE92" s="85"/>
      <c r="IF92" s="85"/>
      <c r="IG92" s="85"/>
    </row>
    <row r="93" spans="1:241" s="56" customFormat="1" ht="12.95" customHeight="1" x14ac:dyDescent="0.2">
      <c r="A93" s="131" t="s">
        <v>115</v>
      </c>
      <c r="B93" s="131" t="s">
        <v>121</v>
      </c>
      <c r="C93" s="136"/>
      <c r="D93" s="40" t="s">
        <v>506</v>
      </c>
      <c r="E93" s="136"/>
      <c r="F93" s="161"/>
      <c r="G93" s="162" t="s">
        <v>129</v>
      </c>
      <c r="H93" s="163" t="s">
        <v>130</v>
      </c>
      <c r="I93" s="163" t="s">
        <v>130</v>
      </c>
      <c r="J93" s="131" t="s">
        <v>180</v>
      </c>
      <c r="K93" s="131"/>
      <c r="L93" s="131"/>
      <c r="M93" s="135">
        <v>100</v>
      </c>
      <c r="N93" s="131" t="s">
        <v>116</v>
      </c>
      <c r="O93" s="130" t="s">
        <v>216</v>
      </c>
      <c r="P93" s="39" t="s">
        <v>125</v>
      </c>
      <c r="Q93" s="131" t="s">
        <v>110</v>
      </c>
      <c r="R93" s="131" t="s">
        <v>116</v>
      </c>
      <c r="S93" s="165" t="s">
        <v>124</v>
      </c>
      <c r="T93" s="131"/>
      <c r="U93" s="131"/>
      <c r="V93" s="131"/>
      <c r="W93" s="131" t="s">
        <v>120</v>
      </c>
      <c r="X93" s="131"/>
      <c r="Y93" s="131"/>
      <c r="Z93" s="137">
        <v>0</v>
      </c>
      <c r="AA93" s="137">
        <v>90</v>
      </c>
      <c r="AB93" s="137">
        <v>10</v>
      </c>
      <c r="AC93" s="131"/>
      <c r="AD93" s="132" t="s">
        <v>111</v>
      </c>
      <c r="AE93" s="159"/>
      <c r="AF93" s="166">
        <v>17323299</v>
      </c>
      <c r="AG93" s="153">
        <f>IF(AC93="С НДС",AF93*1.12,AF93)</f>
        <v>17323299</v>
      </c>
      <c r="AH93" s="151">
        <f>AG93*1.12</f>
        <v>19402094.880000003</v>
      </c>
      <c r="AI93" s="168">
        <f>AH93*AE93</f>
        <v>0</v>
      </c>
      <c r="AJ93" s="151">
        <f>IF(AC93="С НДС",AI93*1.12,AI93)</f>
        <v>0</v>
      </c>
      <c r="AK93" s="151"/>
      <c r="AL93" s="169" t="s">
        <v>112</v>
      </c>
      <c r="AM93" s="131" t="s">
        <v>504</v>
      </c>
      <c r="AN93" s="131" t="s">
        <v>505</v>
      </c>
      <c r="AO93" s="139"/>
      <c r="AP93" s="131"/>
      <c r="AQ93" s="131"/>
      <c r="AR93" s="131"/>
      <c r="AS93" s="131"/>
      <c r="AT93" s="131"/>
      <c r="AU93" s="131"/>
      <c r="AV93" s="131"/>
      <c r="AW93" s="131"/>
      <c r="AX93" s="131" t="s">
        <v>62</v>
      </c>
      <c r="AY93" s="131" t="s">
        <v>508</v>
      </c>
      <c r="AZ93" s="85"/>
      <c r="BA93" s="85">
        <v>7457</v>
      </c>
      <c r="BB93" s="85"/>
      <c r="BC93" s="85"/>
      <c r="BD93" s="85"/>
      <c r="BE93" s="85"/>
      <c r="BF93" s="85"/>
      <c r="BG93" s="85"/>
      <c r="BH93" s="85"/>
      <c r="BI93" s="85"/>
      <c r="BJ93" s="85"/>
      <c r="BK93" s="85"/>
      <c r="BL93" s="85"/>
      <c r="BM93" s="85"/>
      <c r="BN93" s="85"/>
      <c r="BO93" s="85"/>
      <c r="BP93" s="85"/>
      <c r="BQ93" s="85"/>
      <c r="BR93" s="85"/>
      <c r="BS93" s="85"/>
      <c r="BT93" s="85"/>
      <c r="BU93" s="85"/>
      <c r="BV93" s="85"/>
      <c r="BW93" s="85"/>
      <c r="BX93" s="85"/>
      <c r="BY93" s="85"/>
      <c r="BZ93" s="85"/>
      <c r="CA93" s="85"/>
      <c r="CB93" s="85"/>
      <c r="CC93" s="85"/>
      <c r="CD93" s="85"/>
      <c r="CE93" s="85"/>
      <c r="CF93" s="85"/>
      <c r="CG93" s="85"/>
      <c r="CH93" s="85"/>
      <c r="CI93" s="85"/>
      <c r="CJ93" s="85"/>
      <c r="CK93" s="85"/>
      <c r="CL93" s="85"/>
      <c r="CM93" s="85"/>
      <c r="CN93" s="85"/>
      <c r="CO93" s="85"/>
      <c r="CP93" s="85"/>
      <c r="CQ93" s="85"/>
      <c r="CR93" s="85"/>
      <c r="CS93" s="85"/>
      <c r="CT93" s="85"/>
      <c r="CU93" s="85"/>
      <c r="CV93" s="85"/>
      <c r="CW93" s="85"/>
      <c r="CX93" s="85"/>
      <c r="CY93" s="85"/>
      <c r="CZ93" s="85"/>
      <c r="DA93" s="85"/>
      <c r="DB93" s="85"/>
      <c r="DC93" s="85"/>
      <c r="DD93" s="85"/>
      <c r="DE93" s="85"/>
      <c r="DF93" s="85"/>
      <c r="DG93" s="85"/>
      <c r="DH93" s="85"/>
      <c r="DI93" s="85"/>
      <c r="DJ93" s="85"/>
      <c r="DK93" s="85"/>
      <c r="DL93" s="85"/>
      <c r="DM93" s="85"/>
      <c r="DN93" s="85"/>
      <c r="DO93" s="85"/>
      <c r="DP93" s="85"/>
      <c r="DQ93" s="85"/>
      <c r="DR93" s="85"/>
      <c r="DS93" s="85"/>
      <c r="DT93" s="85"/>
      <c r="DU93" s="85"/>
      <c r="DV93" s="85"/>
      <c r="DW93" s="85"/>
      <c r="DX93" s="85"/>
      <c r="DY93" s="85"/>
      <c r="DZ93" s="85"/>
      <c r="EA93" s="85"/>
      <c r="EB93" s="85"/>
      <c r="EC93" s="85"/>
      <c r="ED93" s="85"/>
      <c r="EE93" s="85"/>
      <c r="EF93" s="85"/>
      <c r="EG93" s="85"/>
      <c r="EH93" s="85"/>
      <c r="EI93" s="85"/>
      <c r="EJ93" s="85"/>
      <c r="EK93" s="85"/>
      <c r="EL93" s="85"/>
      <c r="EM93" s="85"/>
      <c r="EN93" s="85"/>
      <c r="EO93" s="85"/>
      <c r="EP93" s="85"/>
      <c r="EQ93" s="85"/>
      <c r="ER93" s="85"/>
      <c r="ES93" s="85"/>
      <c r="ET93" s="85"/>
      <c r="EU93" s="85"/>
      <c r="EV93" s="85"/>
      <c r="EW93" s="85"/>
      <c r="EX93" s="85"/>
      <c r="EY93" s="85"/>
      <c r="EZ93" s="85"/>
      <c r="FA93" s="85"/>
      <c r="FB93" s="85"/>
      <c r="FC93" s="85"/>
      <c r="FD93" s="85"/>
      <c r="FE93" s="85"/>
      <c r="FF93" s="85"/>
      <c r="FG93" s="85"/>
      <c r="FH93" s="85"/>
      <c r="FI93" s="85"/>
      <c r="FJ93" s="85"/>
      <c r="FK93" s="85"/>
      <c r="FL93" s="85"/>
      <c r="FM93" s="85"/>
      <c r="FN93" s="85"/>
      <c r="FO93" s="85"/>
      <c r="FP93" s="85"/>
      <c r="FQ93" s="85"/>
      <c r="FR93" s="85"/>
      <c r="FS93" s="85"/>
      <c r="FT93" s="85"/>
      <c r="FU93" s="85"/>
      <c r="FV93" s="85"/>
      <c r="FW93" s="85"/>
      <c r="FX93" s="85"/>
      <c r="FY93" s="85"/>
      <c r="FZ93" s="85"/>
      <c r="GA93" s="85"/>
      <c r="GB93" s="85"/>
      <c r="GC93" s="85"/>
      <c r="GD93" s="85"/>
      <c r="GE93" s="85"/>
      <c r="GF93" s="85"/>
      <c r="GG93" s="85"/>
      <c r="GH93" s="85"/>
      <c r="GI93" s="85"/>
      <c r="GJ93" s="85"/>
      <c r="GK93" s="85"/>
      <c r="GL93" s="85"/>
      <c r="GM93" s="85"/>
      <c r="GN93" s="85"/>
      <c r="GO93" s="85"/>
      <c r="GP93" s="85"/>
      <c r="GQ93" s="85"/>
      <c r="GR93" s="85"/>
      <c r="GS93" s="85"/>
      <c r="GT93" s="85"/>
      <c r="GU93" s="85"/>
      <c r="GV93" s="85"/>
      <c r="GW93" s="85"/>
      <c r="GX93" s="85"/>
      <c r="GY93" s="85"/>
      <c r="GZ93" s="85"/>
      <c r="HA93" s="85"/>
      <c r="HB93" s="85"/>
      <c r="HC93" s="85"/>
      <c r="HD93" s="85"/>
      <c r="HE93" s="85"/>
      <c r="HF93" s="85"/>
      <c r="HG93" s="85"/>
      <c r="HH93" s="85"/>
      <c r="HI93" s="85"/>
      <c r="HJ93" s="85"/>
      <c r="HK93" s="85"/>
      <c r="HL93" s="85"/>
      <c r="HM93" s="85"/>
      <c r="HN93" s="85"/>
      <c r="HO93" s="85"/>
      <c r="HP93" s="85"/>
      <c r="HQ93" s="85"/>
      <c r="HR93" s="85"/>
      <c r="HS93" s="85"/>
      <c r="HT93" s="85"/>
      <c r="HU93" s="85"/>
      <c r="HV93" s="85"/>
      <c r="HW93" s="85"/>
      <c r="HX93" s="85"/>
      <c r="HY93" s="85"/>
      <c r="HZ93" s="85"/>
      <c r="IA93" s="85"/>
      <c r="IB93" s="85"/>
      <c r="IC93" s="85"/>
      <c r="ID93" s="85"/>
      <c r="IE93" s="85"/>
      <c r="IF93" s="85"/>
      <c r="IG93" s="85"/>
    </row>
    <row r="94" spans="1:241" ht="12.95" customHeight="1" x14ac:dyDescent="0.25">
      <c r="A94" s="17"/>
      <c r="B94" s="17"/>
      <c r="C94" s="17"/>
      <c r="D94" s="17"/>
      <c r="E94" s="3"/>
      <c r="F94" s="3" t="s">
        <v>107</v>
      </c>
      <c r="G94" s="17"/>
      <c r="H94" s="17"/>
      <c r="I94" s="17"/>
      <c r="J94" s="17"/>
      <c r="K94" s="17"/>
      <c r="L94" s="3"/>
      <c r="M94" s="17"/>
      <c r="N94" s="17"/>
      <c r="O94" s="18"/>
      <c r="P94" s="3"/>
      <c r="Q94" s="3"/>
      <c r="R94" s="17"/>
      <c r="S94" s="18"/>
      <c r="T94" s="3"/>
      <c r="U94" s="3"/>
      <c r="V94" s="3"/>
      <c r="W94" s="3"/>
      <c r="X94" s="3"/>
      <c r="Y94" s="3"/>
      <c r="Z94" s="30"/>
      <c r="AA94" s="3"/>
      <c r="AB94" s="30"/>
      <c r="AC94" s="3"/>
      <c r="AD94" s="3"/>
      <c r="AE94" s="22"/>
      <c r="AF94" s="22"/>
      <c r="AG94" s="10">
        <f>SUM(AG83:AG93)</f>
        <v>131548177.14</v>
      </c>
      <c r="AH94" s="10">
        <f>SUM(AH83:AH93)</f>
        <v>147333958.39680001</v>
      </c>
      <c r="AI94" s="10">
        <f>SUM(AI89:AI92)</f>
        <v>0</v>
      </c>
      <c r="AJ94" s="10">
        <f>SUM(AJ89:AJ92)</f>
        <v>0</v>
      </c>
      <c r="AK94" s="10">
        <f>SUM(AK89:AK92)</f>
        <v>0</v>
      </c>
      <c r="AL94" s="3"/>
      <c r="AM94" s="15"/>
      <c r="AN94" s="3"/>
      <c r="AO94" s="3"/>
      <c r="AP94" s="3"/>
      <c r="AQ94" s="3"/>
      <c r="AR94" s="3"/>
      <c r="AS94" s="3"/>
      <c r="AT94" s="3"/>
      <c r="AU94" s="3"/>
      <c r="AV94" s="3"/>
      <c r="AW94" s="3"/>
      <c r="AX94" s="3"/>
      <c r="AY94" s="3"/>
    </row>
    <row r="95" spans="1:241" ht="12.95" customHeight="1" x14ac:dyDescent="0.25">
      <c r="AX95" s="1"/>
    </row>
    <row r="96" spans="1:241" ht="12.95" customHeight="1" x14ac:dyDescent="0.25">
      <c r="W96" s="12"/>
    </row>
  </sheetData>
  <protectedRanges>
    <protectedRange sqref="S62:S63" name="Диапазон3_19_1_1_1_1_1_1" securityDescriptor="O:WDG:WDD:(A;;CC;;;S-1-5-21-1281035640-548247933-376692995-11259)(A;;CC;;;S-1-5-21-1281035640-548247933-376692995-11258)(A;;CC;;;S-1-5-21-1281035640-548247933-376692995-5864)"/>
  </protectedRanges>
  <autoFilter ref="A7:AY96"/>
  <conditionalFormatting sqref="D95:D1048576 D60:D61 D71:D73 D1:D9 D29 D49:D51">
    <cfRule type="duplicateValues" dxfId="123" priority="4160"/>
  </conditionalFormatting>
  <conditionalFormatting sqref="D81:D82">
    <cfRule type="duplicateValues" dxfId="122" priority="1296"/>
  </conditionalFormatting>
  <conditionalFormatting sqref="D94">
    <cfRule type="duplicateValues" dxfId="121" priority="1295"/>
  </conditionalFormatting>
  <conditionalFormatting sqref="D70">
    <cfRule type="duplicateValues" dxfId="120" priority="805" stopIfTrue="1"/>
  </conditionalFormatting>
  <conditionalFormatting sqref="D53:E53">
    <cfRule type="duplicateValues" dxfId="119" priority="294" stopIfTrue="1"/>
  </conditionalFormatting>
  <conditionalFormatting sqref="D53:E53">
    <cfRule type="duplicateValues" dxfId="118" priority="293" stopIfTrue="1"/>
  </conditionalFormatting>
  <conditionalFormatting sqref="D53:E53">
    <cfRule type="duplicateValues" dxfId="117" priority="292" stopIfTrue="1"/>
  </conditionalFormatting>
  <conditionalFormatting sqref="D53:E53">
    <cfRule type="duplicateValues" dxfId="116" priority="291" stopIfTrue="1"/>
  </conditionalFormatting>
  <conditionalFormatting sqref="D54:E58">
    <cfRule type="duplicateValues" dxfId="115" priority="288" stopIfTrue="1"/>
  </conditionalFormatting>
  <conditionalFormatting sqref="D54:E58">
    <cfRule type="duplicateValues" dxfId="114" priority="287" stopIfTrue="1"/>
  </conditionalFormatting>
  <conditionalFormatting sqref="D54:E58">
    <cfRule type="duplicateValues" dxfId="113" priority="286" stopIfTrue="1"/>
  </conditionalFormatting>
  <conditionalFormatting sqref="D54:E58">
    <cfRule type="duplicateValues" dxfId="112" priority="285" stopIfTrue="1"/>
  </conditionalFormatting>
  <conditionalFormatting sqref="D54:E54">
    <cfRule type="duplicateValues" dxfId="111" priority="289" stopIfTrue="1"/>
  </conditionalFormatting>
  <conditionalFormatting sqref="D54:E54">
    <cfRule type="duplicateValues" dxfId="110" priority="290" stopIfTrue="1"/>
  </conditionalFormatting>
  <conditionalFormatting sqref="D64:E64">
    <cfRule type="duplicateValues" dxfId="109" priority="284" stopIfTrue="1"/>
  </conditionalFormatting>
  <conditionalFormatting sqref="D64:E64">
    <cfRule type="duplicateValues" dxfId="108" priority="283" stopIfTrue="1"/>
  </conditionalFormatting>
  <conditionalFormatting sqref="D64:E64">
    <cfRule type="duplicateValues" dxfId="107" priority="282" stopIfTrue="1"/>
  </conditionalFormatting>
  <conditionalFormatting sqref="D64:E64">
    <cfRule type="duplicateValues" dxfId="106" priority="281" stopIfTrue="1"/>
  </conditionalFormatting>
  <conditionalFormatting sqref="D65:E69">
    <cfRule type="duplicateValues" dxfId="105" priority="278" stopIfTrue="1"/>
  </conditionalFormatting>
  <conditionalFormatting sqref="D65:E69">
    <cfRule type="duplicateValues" dxfId="104" priority="277" stopIfTrue="1"/>
  </conditionalFormatting>
  <conditionalFormatting sqref="D65:E69">
    <cfRule type="duplicateValues" dxfId="103" priority="276" stopIfTrue="1"/>
  </conditionalFormatting>
  <conditionalFormatting sqref="D65:E69">
    <cfRule type="duplicateValues" dxfId="102" priority="275" stopIfTrue="1"/>
  </conditionalFormatting>
  <conditionalFormatting sqref="D65:E65">
    <cfRule type="duplicateValues" dxfId="101" priority="279" stopIfTrue="1"/>
  </conditionalFormatting>
  <conditionalFormatting sqref="D65:E65">
    <cfRule type="duplicateValues" dxfId="100" priority="280" stopIfTrue="1"/>
  </conditionalFormatting>
  <conditionalFormatting sqref="D59">
    <cfRule type="duplicateValues" dxfId="99" priority="4637" stopIfTrue="1"/>
  </conditionalFormatting>
  <conditionalFormatting sqref="D74">
    <cfRule type="duplicateValues" dxfId="98" priority="210" stopIfTrue="1"/>
  </conditionalFormatting>
  <conditionalFormatting sqref="D74">
    <cfRule type="duplicateValues" dxfId="97" priority="209" stopIfTrue="1"/>
  </conditionalFormatting>
  <conditionalFormatting sqref="D74">
    <cfRule type="duplicateValues" dxfId="96" priority="208" stopIfTrue="1"/>
  </conditionalFormatting>
  <conditionalFormatting sqref="D74">
    <cfRule type="duplicateValues" dxfId="95" priority="207" stopIfTrue="1"/>
  </conditionalFormatting>
  <conditionalFormatting sqref="D74">
    <cfRule type="duplicateValues" dxfId="94" priority="211" stopIfTrue="1"/>
  </conditionalFormatting>
  <conditionalFormatting sqref="D74">
    <cfRule type="duplicateValues" dxfId="93" priority="212" stopIfTrue="1"/>
  </conditionalFormatting>
  <conditionalFormatting sqref="B10:B14 B23:B26">
    <cfRule type="duplicateValues" dxfId="92" priority="206" stopIfTrue="1"/>
  </conditionalFormatting>
  <conditionalFormatting sqref="B16:B20 B22">
    <cfRule type="duplicateValues" dxfId="91" priority="205" stopIfTrue="1"/>
  </conditionalFormatting>
  <conditionalFormatting sqref="E10:E14 E16:E20 E22:E26">
    <cfRule type="duplicateValues" dxfId="90" priority="204" stopIfTrue="1"/>
  </conditionalFormatting>
  <conditionalFormatting sqref="B15">
    <cfRule type="duplicateValues" dxfId="89" priority="203" stopIfTrue="1"/>
  </conditionalFormatting>
  <conditionalFormatting sqref="E15">
    <cfRule type="duplicateValues" dxfId="88" priority="202" stopIfTrue="1"/>
  </conditionalFormatting>
  <conditionalFormatting sqref="B10:B20 B22:B26">
    <cfRule type="duplicateValues" dxfId="87" priority="201" stopIfTrue="1"/>
  </conditionalFormatting>
  <conditionalFormatting sqref="C10:C14 C23:C26">
    <cfRule type="duplicateValues" dxfId="86" priority="200" stopIfTrue="1"/>
  </conditionalFormatting>
  <conditionalFormatting sqref="C16:C20 C22">
    <cfRule type="duplicateValues" dxfId="85" priority="199" stopIfTrue="1"/>
  </conditionalFormatting>
  <conditionalFormatting sqref="C15">
    <cfRule type="duplicateValues" dxfId="84" priority="198" stopIfTrue="1"/>
  </conditionalFormatting>
  <conditionalFormatting sqref="C10:C20 C22:C26">
    <cfRule type="duplicateValues" dxfId="83" priority="197" stopIfTrue="1"/>
  </conditionalFormatting>
  <conditionalFormatting sqref="B27">
    <cfRule type="duplicateValues" dxfId="82" priority="196" stopIfTrue="1"/>
  </conditionalFormatting>
  <conditionalFormatting sqref="E27">
    <cfRule type="duplicateValues" dxfId="81" priority="195" stopIfTrue="1"/>
  </conditionalFormatting>
  <conditionalFormatting sqref="B27">
    <cfRule type="duplicateValues" dxfId="80" priority="194" stopIfTrue="1"/>
  </conditionalFormatting>
  <conditionalFormatting sqref="C27">
    <cfRule type="duplicateValues" dxfId="79" priority="193" stopIfTrue="1"/>
  </conditionalFormatting>
  <conditionalFormatting sqref="C27">
    <cfRule type="duplicateValues" dxfId="78" priority="192" stopIfTrue="1"/>
  </conditionalFormatting>
  <conditionalFormatting sqref="C41:C42 C44:C45">
    <cfRule type="duplicateValues" dxfId="77" priority="191" stopIfTrue="1"/>
  </conditionalFormatting>
  <conditionalFormatting sqref="C39">
    <cfRule type="duplicateValues" dxfId="76" priority="189" stopIfTrue="1"/>
  </conditionalFormatting>
  <conditionalFormatting sqref="C37">
    <cfRule type="duplicateValues" dxfId="75" priority="188" stopIfTrue="1"/>
  </conditionalFormatting>
  <conditionalFormatting sqref="C38">
    <cfRule type="duplicateValues" dxfId="74" priority="187" stopIfTrue="1"/>
  </conditionalFormatting>
  <conditionalFormatting sqref="AZ41:AZ42 AZ37:AZ39 AZ44:AZ45">
    <cfRule type="duplicateValues" dxfId="73" priority="186" stopIfTrue="1"/>
  </conditionalFormatting>
  <conditionalFormatting sqref="C46:C48">
    <cfRule type="duplicateValues" dxfId="72" priority="182" stopIfTrue="1"/>
  </conditionalFormatting>
  <conditionalFormatting sqref="AZ46:AZ48">
    <cfRule type="duplicateValues" dxfId="71" priority="181" stopIfTrue="1"/>
  </conditionalFormatting>
  <conditionalFormatting sqref="C46:C48">
    <cfRule type="duplicateValues" dxfId="70" priority="180" stopIfTrue="1"/>
  </conditionalFormatting>
  <conditionalFormatting sqref="E41:E42 E37:E39 E44:E45">
    <cfRule type="duplicateValues" dxfId="69" priority="179" stopIfTrue="1"/>
  </conditionalFormatting>
  <conditionalFormatting sqref="E46:E48">
    <cfRule type="duplicateValues" dxfId="68" priority="177" stopIfTrue="1"/>
  </conditionalFormatting>
  <conditionalFormatting sqref="C62">
    <cfRule type="duplicateValues" dxfId="67" priority="176" stopIfTrue="1"/>
  </conditionalFormatting>
  <conditionalFormatting sqref="AZ62">
    <cfRule type="duplicateValues" dxfId="66" priority="175" stopIfTrue="1"/>
  </conditionalFormatting>
  <conditionalFormatting sqref="C62">
    <cfRule type="duplicateValues" dxfId="65" priority="174" stopIfTrue="1"/>
  </conditionalFormatting>
  <conditionalFormatting sqref="E62">
    <cfRule type="duplicateValues" dxfId="64" priority="173" stopIfTrue="1"/>
  </conditionalFormatting>
  <conditionalFormatting sqref="C63">
    <cfRule type="duplicateValues" dxfId="63" priority="172" stopIfTrue="1"/>
  </conditionalFormatting>
  <conditionalFormatting sqref="AZ63">
    <cfRule type="duplicateValues" dxfId="62" priority="171" stopIfTrue="1"/>
  </conditionalFormatting>
  <conditionalFormatting sqref="C63">
    <cfRule type="duplicateValues" dxfId="61" priority="170" stopIfTrue="1"/>
  </conditionalFormatting>
  <conditionalFormatting sqref="E63">
    <cfRule type="duplicateValues" dxfId="60" priority="169" stopIfTrue="1"/>
  </conditionalFormatting>
  <conditionalFormatting sqref="C84">
    <cfRule type="duplicateValues" dxfId="59" priority="168" stopIfTrue="1"/>
  </conditionalFormatting>
  <conditionalFormatting sqref="AZ84">
    <cfRule type="duplicateValues" dxfId="58" priority="167" stopIfTrue="1"/>
  </conditionalFormatting>
  <conditionalFormatting sqref="C84">
    <cfRule type="duplicateValues" dxfId="57" priority="166" stopIfTrue="1"/>
  </conditionalFormatting>
  <conditionalFormatting sqref="E84">
    <cfRule type="duplicateValues" dxfId="56" priority="165" stopIfTrue="1"/>
  </conditionalFormatting>
  <conditionalFormatting sqref="C40">
    <cfRule type="duplicateValues" dxfId="55" priority="164" stopIfTrue="1"/>
  </conditionalFormatting>
  <conditionalFormatting sqref="AZ40">
    <cfRule type="duplicateValues" dxfId="54" priority="163" stopIfTrue="1"/>
  </conditionalFormatting>
  <conditionalFormatting sqref="E40">
    <cfRule type="duplicateValues" dxfId="53" priority="161" stopIfTrue="1"/>
  </conditionalFormatting>
  <conditionalFormatting sqref="C41:C42 C37:C39 C44:C45">
    <cfRule type="duplicateValues" dxfId="52" priority="4662" stopIfTrue="1"/>
  </conditionalFormatting>
  <conditionalFormatting sqref="C85">
    <cfRule type="duplicateValues" dxfId="51" priority="155" stopIfTrue="1"/>
  </conditionalFormatting>
  <conditionalFormatting sqref="AZ85">
    <cfRule type="duplicateValues" dxfId="50" priority="154" stopIfTrue="1"/>
  </conditionalFormatting>
  <conditionalFormatting sqref="C85">
    <cfRule type="duplicateValues" dxfId="49" priority="153" stopIfTrue="1"/>
  </conditionalFormatting>
  <conditionalFormatting sqref="E85">
    <cfRule type="duplicateValues" dxfId="48" priority="152" stopIfTrue="1"/>
  </conditionalFormatting>
  <conditionalFormatting sqref="D75">
    <cfRule type="duplicateValues" dxfId="47" priority="149" stopIfTrue="1"/>
  </conditionalFormatting>
  <conditionalFormatting sqref="D75">
    <cfRule type="duplicateValues" dxfId="46" priority="148" stopIfTrue="1"/>
  </conditionalFormatting>
  <conditionalFormatting sqref="D75">
    <cfRule type="duplicateValues" dxfId="45" priority="147" stopIfTrue="1"/>
  </conditionalFormatting>
  <conditionalFormatting sqref="D75">
    <cfRule type="duplicateValues" dxfId="44" priority="146" stopIfTrue="1"/>
  </conditionalFormatting>
  <conditionalFormatting sqref="D75">
    <cfRule type="duplicateValues" dxfId="43" priority="150" stopIfTrue="1"/>
  </conditionalFormatting>
  <conditionalFormatting sqref="D75">
    <cfRule type="duplicateValues" dxfId="42" priority="151" stopIfTrue="1"/>
  </conditionalFormatting>
  <conditionalFormatting sqref="B21">
    <cfRule type="duplicateValues" dxfId="41" priority="131" stopIfTrue="1"/>
  </conditionalFormatting>
  <conditionalFormatting sqref="E21">
    <cfRule type="duplicateValues" dxfId="40" priority="130" stopIfTrue="1"/>
  </conditionalFormatting>
  <conditionalFormatting sqref="B21">
    <cfRule type="duplicateValues" dxfId="39" priority="129" stopIfTrue="1"/>
  </conditionalFormatting>
  <conditionalFormatting sqref="C21">
    <cfRule type="duplicateValues" dxfId="38" priority="128" stopIfTrue="1"/>
  </conditionalFormatting>
  <conditionalFormatting sqref="C21">
    <cfRule type="duplicateValues" dxfId="37" priority="127" stopIfTrue="1"/>
  </conditionalFormatting>
  <conditionalFormatting sqref="D10:D27">
    <cfRule type="duplicateValues" dxfId="36" priority="126" stopIfTrue="1"/>
  </conditionalFormatting>
  <conditionalFormatting sqref="C86:C87">
    <cfRule type="duplicateValues" dxfId="35" priority="78" stopIfTrue="1"/>
  </conditionalFormatting>
  <conditionalFormatting sqref="C86:C87">
    <cfRule type="duplicateValues" dxfId="34" priority="76" stopIfTrue="1"/>
  </conditionalFormatting>
  <conditionalFormatting sqref="E86:E87">
    <cfRule type="duplicateValues" dxfId="33" priority="75" stopIfTrue="1"/>
  </conditionalFormatting>
  <conditionalFormatting sqref="C88">
    <cfRule type="duplicateValues" dxfId="32" priority="74" stopIfTrue="1"/>
  </conditionalFormatting>
  <conditionalFormatting sqref="C88">
    <cfRule type="duplicateValues" dxfId="31" priority="73" stopIfTrue="1"/>
  </conditionalFormatting>
  <conditionalFormatting sqref="E88">
    <cfRule type="duplicateValues" dxfId="30" priority="72" stopIfTrue="1"/>
  </conditionalFormatting>
  <conditionalFormatting sqref="C31:C36">
    <cfRule type="duplicateValues" dxfId="29" priority="69" stopIfTrue="1"/>
  </conditionalFormatting>
  <conditionalFormatting sqref="AZ31:AZ36">
    <cfRule type="duplicateValues" dxfId="28" priority="68" stopIfTrue="1"/>
  </conditionalFormatting>
  <conditionalFormatting sqref="E35:E36">
    <cfRule type="duplicateValues" dxfId="27" priority="67" stopIfTrue="1"/>
  </conditionalFormatting>
  <conditionalFormatting sqref="C31:C36">
    <cfRule type="duplicateValues" dxfId="26" priority="70" stopIfTrue="1"/>
  </conditionalFormatting>
  <conditionalFormatting sqref="D52">
    <cfRule type="duplicateValues" dxfId="25" priority="48" stopIfTrue="1"/>
  </conditionalFormatting>
  <conditionalFormatting sqref="D52">
    <cfRule type="duplicateValues" dxfId="24" priority="47" stopIfTrue="1"/>
  </conditionalFormatting>
  <conditionalFormatting sqref="D52">
    <cfRule type="duplicateValues" dxfId="23" priority="46" stopIfTrue="1"/>
  </conditionalFormatting>
  <conditionalFormatting sqref="D52">
    <cfRule type="duplicateValues" dxfId="22" priority="45" stopIfTrue="1"/>
  </conditionalFormatting>
  <conditionalFormatting sqref="D52">
    <cfRule type="duplicateValues" dxfId="21" priority="49" stopIfTrue="1"/>
  </conditionalFormatting>
  <conditionalFormatting sqref="D52">
    <cfRule type="duplicateValues" dxfId="20" priority="50" stopIfTrue="1"/>
  </conditionalFormatting>
  <conditionalFormatting sqref="B28">
    <cfRule type="duplicateValues" dxfId="19" priority="38" stopIfTrue="1"/>
  </conditionalFormatting>
  <conditionalFormatting sqref="E28">
    <cfRule type="duplicateValues" dxfId="18" priority="37" stopIfTrue="1"/>
  </conditionalFormatting>
  <conditionalFormatting sqref="B28">
    <cfRule type="duplicateValues" dxfId="17" priority="36" stopIfTrue="1"/>
  </conditionalFormatting>
  <conditionalFormatting sqref="C28">
    <cfRule type="duplicateValues" dxfId="16" priority="35" stopIfTrue="1"/>
  </conditionalFormatting>
  <conditionalFormatting sqref="C28">
    <cfRule type="duplicateValues" dxfId="15" priority="34" stopIfTrue="1"/>
  </conditionalFormatting>
  <conditionalFormatting sqref="D28">
    <cfRule type="duplicateValues" dxfId="14" priority="33" stopIfTrue="1"/>
  </conditionalFormatting>
  <conditionalFormatting sqref="D84:D88">
    <cfRule type="duplicateValues" dxfId="13" priority="16" stopIfTrue="1"/>
  </conditionalFormatting>
  <conditionalFormatting sqref="D84:D88">
    <cfRule type="duplicateValues" dxfId="12" priority="15" stopIfTrue="1"/>
  </conditionalFormatting>
  <conditionalFormatting sqref="C83">
    <cfRule type="duplicateValues" dxfId="11" priority="14" stopIfTrue="1"/>
  </conditionalFormatting>
  <conditionalFormatting sqref="AZ83">
    <cfRule type="duplicateValues" dxfId="10" priority="13" stopIfTrue="1"/>
  </conditionalFormatting>
  <conditionalFormatting sqref="C83">
    <cfRule type="duplicateValues" dxfId="9" priority="12" stopIfTrue="1"/>
  </conditionalFormatting>
  <conditionalFormatting sqref="E83">
    <cfRule type="duplicateValues" dxfId="8" priority="11" stopIfTrue="1"/>
  </conditionalFormatting>
  <conditionalFormatting sqref="D83">
    <cfRule type="duplicateValues" dxfId="7" priority="10" stopIfTrue="1"/>
  </conditionalFormatting>
  <conditionalFormatting sqref="D83">
    <cfRule type="duplicateValues" dxfId="6" priority="9" stopIfTrue="1"/>
  </conditionalFormatting>
  <conditionalFormatting sqref="D62:D63">
    <cfRule type="duplicateValues" dxfId="5" priority="8" stopIfTrue="1"/>
  </conditionalFormatting>
  <conditionalFormatting sqref="D62:D63">
    <cfRule type="duplicateValues" dxfId="4" priority="7" stopIfTrue="1"/>
  </conditionalFormatting>
  <conditionalFormatting sqref="D31:D40">
    <cfRule type="duplicateValues" dxfId="3" priority="5" stopIfTrue="1"/>
  </conditionalFormatting>
  <conditionalFormatting sqref="D31:D40">
    <cfRule type="duplicateValues" dxfId="2" priority="6" stopIfTrue="1"/>
  </conditionalFormatting>
  <conditionalFormatting sqref="AJ35">
    <cfRule type="duplicateValues" dxfId="1" priority="1" stopIfTrue="1"/>
  </conditionalFormatting>
  <conditionalFormatting sqref="AJ35">
    <cfRule type="duplicateValues" dxfId="0" priority="2" stopIfTrue="1"/>
  </conditionalFormatting>
  <dataValidations count="12">
    <dataValidation type="list" allowBlank="1" showInputMessage="1" showErrorMessage="1" sqref="UBA60:UBA61 ZE60:ZE61 TRE60:TRE61 JBM60:JBM61 THI60:THI61 DTQ60:DTQ61 SXM60:SXM61 IRQ60:IRQ61 SNQ60:SNQ61 BCS60:BCS61 SDU60:SDU61 IHU60:IHU61 RTY60:RTY61 DJU60:DJU61 RKC60:RKC61 HXY60:HXY61 RAG60:RAG61 FM60:FM61 QQK60:QQK61 HOC60:HOC61 QGO60:QGO61 CZY60:CZY61 PWS60:PWS61 HEG60:HEG61 PMW60:PMW61 ASW60:ASW61 PDA60:PDA61 GUK60:GUK61 OTE60:OTE61 CQC60:CQC61 OJI60:OJI61 GKO60:GKO61 NZM60:NZM61 PI60:PI61 NPQ60:NPQ61 GAS60:GAS61 NFU60:NFU61 CGG60:CGG61 MVY60:MVY61 FQW60:FQW61 MMC60:MMC61 AJA60:AJA61 MCG60:MCG61 FHA60:FHA61 LSK60:LSK61 BWK60:BWK61 LIO60:LIO61 EXE60:EXE61 KYS60:KYS61 WRY60:WRY61 WIC60:WIC61 KOW60:KOW61 ENI60:ENI61 VYG60:VYG61 KFA60:KFA61 VOK60:VOK61 BMO60:BMO61 VEO60:VEO61 JVE60:JVE61 UUS60:UUS61 EDM60:EDM61 UKW60:UKW61 CSW56 DCS56 EZY56 FJU56 FTQ56 GDM56 GNI56 GXE56 HHA56 HQW56 IAS56 IKO56 IUK56 JEG56 JOC56 JXY56 KHU56 KRQ56 LBM56 LLI56 LVE56 MFA56 MOW56 MYS56 NIO56 NSK56 OCG56 OMC56 OVY56 PFU56 PPQ56 PZM56 QJI56 QTE56 RDA56 RMW56 RWS56 SGO56 SQK56 TAG56 TKC56 TTY56 UDU56 UNQ56 UXM56 VHI56 VRE56 WBA56 WKW56 WUS56 HD57 L68 IG56 JLI60:JLI61 J62:J63 SC56 HD68 ABY56 CJA56 ALU56 AVQ56 BFM56 BPI56 BZE56 L57 DMO56 DWK56 EGG56 EQC56 J86:J88 JE86:JE88 TA86:TA88 ACW86:ACW88 AMS86:AMS88 AWO86:AWO88 BGK86:BGK88 BQG86:BQG88 CAC86:CAC88 CJY86:CJY88 CTU86:CTU88 DDQ86:DDQ88 DNM86:DNM88 DXI86:DXI88 EHE86:EHE88 ERA86:ERA88 FAW86:FAW88 FKS86:FKS88 FUO86:FUO88 GEK86:GEK88 GOG86:GOG88 GYC86:GYC88 HHY86:HHY88 HRU86:HRU88 IBQ86:IBQ88 ILM86:ILM88 IVI86:IVI88 JFE86:JFE88 JPA86:JPA88 JYW86:JYW88 KIS86:KIS88 KSO86:KSO88 LCK86:LCK88 LMG86:LMG88 LWC86:LWC88 MFY86:MFY88 MPU86:MPU88 MZQ86:MZQ88 NJM86:NJM88 NTI86:NTI88 ODE86:ODE88 ONA86:ONA88 OWW86:OWW88 PGS86:PGS88 PQO86:PQO88 QAK86:QAK88 QKG86:QKG88 QUC86:QUC88 RDY86:RDY88 RNU86:RNU88 RXQ86:RXQ88 SHM86:SHM88 SRI86:SRI88 TBE86:TBE88 TLA86:TLA88 TUW86:TUW88 UES86:UES88 UOO86:UOO88 UYK86:UYK88 VIG86:VIG88 VSC86:VSC88 WBY86:WBY88 WLU86:WLU88 WVQ86:WVQ88">
      <formula1>Способ_закупок</formula1>
    </dataValidation>
    <dataValidation type="custom" allowBlank="1" showInputMessage="1" showErrorMessage="1" sqref="UBX60:UBX61 AAB60:AAB61 TSB60:TSB61 JCJ60:JCJ61 TIF60:TIF61 DUN60:DUN61 SYJ60:SYJ61 ISN60:ISN61 SON60:SON61 BDP60:BDP61 SER60:SER61 IIR60:IIR61 RUV60:RUV61 DKR60:DKR61 RKZ60:RKZ61 HYV60:HYV61 RBD60:RBD61 GJ60:GJ61 QRH60:QRH61 HOZ60:HOZ61 QHL60:QHL61 DAV60:DAV61 PXP60:PXP61 HFD60:HFD61 PNT60:PNT61 ATT60:ATT61 PDX60:PDX61 GVH60:GVH61 OUB60:OUB61 CQZ60:CQZ61 OKF60:OKF61 GLL60:GLL61 OAJ60:OAJ61 QF60:QF61 NQN60:NQN61 GBP60:GBP61 NGR60:NGR61 CHD60:CHD61 MWV60:MWV61 FRT60:FRT61 MMZ60:MMZ61 AJX60:AJX61 MDD60:MDD61 FHX60:FHX61 LTH60:LTH61 BXH60:BXH61 LJL60:LJL61 EYB60:EYB61 KZP60:KZP61 WSV60:WSV61 WIZ60:WIZ61 KPT60:KPT61 EOF60:EOF61 VZD60:VZD61 KFX60:KFX61 VPH60:VPH61 BNL60:BNL61 VFL60:VFL61 JWB60:JWB61 UVP60:UVP61 ULT60:ULT61 EEJ60:EEJ61 JD56 SZ56 WVP56 ACV56 AMR56 AWN56 BGJ56 BQF56 CAB56 CJX56 CTT56 DDP56 DNL56 DXH56 EHD56 EQZ56 FAV56 FKR56 FUN56 GEJ56 GOF56 GYB56 HHX56 HRT56 IBP56 ILL56 IVH56 JFD56 JOZ56 JYV56 KIR56 KSN56 LCJ56 LMF56 LWB56 MFX56 MPT56 MZP56 NJL56 NTH56 ODD56 OMZ56 OWV56 PGR56 PQN56 QAJ56 QKF56 QUB56 RDX56 RNT56 RXP56 SHL56 SRH56 TBD56 TKZ56 TUV56 UER56 UON56 UYJ56 VIF56 VSB56 WBX56 WLT56 AG58 AI57 AI68 JMF60:JMF61 AG62:AG63 AG69">
      <formula1>AE56*AF56</formula1>
    </dataValidation>
    <dataValidation type="textLength" operator="equal" allowBlank="1" showInputMessage="1" showErrorMessage="1" error="БИН должен содержать 12 символов" sqref="TSI60:TSI61 QM60:QM61 TIM60:TIM61 ISU60:ISU61 SYQ60:SYQ61 DKY60:DKY61 SOU60:SOU61 IIY60:IIY61 SEY60:SEY61 AUA60:AUA61 RVC60:RVC61 HZC60:HZC61 RLG60:RLG61 DBC60:DBC61 RBK60:RBK61 HPG60:HPG61 QRO60:QRO61 WTC60:WTC61 QHS60:QHS61 HFK60:HFK61 PXW60:PXW61 CRG60:CRG61 POA60:POA61 GVO60:GVO61 PEE60:PEE61 AKE60:AKE61 OUI60:OUI61 GLS60:GLS61 OKM60:OKM61 CHK60:CHK61 OAQ60:OAQ61 GBW60:GBW61 NQU60:NQU61 GQ60:GQ61 NGY60:NGY61 FSA60:FSA61 MXC60:MXC61 BXO60:BXO61 MNG60:MNG61 FIE60:FIE61 MDK60:MDK61 AAI60:AAI61 LTO60:LTO61 EYI60:EYI61 LJS60:LJS61 BNS60:BNS61 KZW60:KZW61 EOM60:EOM61 KQA60:KQA61 WJG60:WJG61 KGE60:KGE61 VZK60:VZK61 EEQ60:EEQ61 VPO60:VPO61 JWI60:JWI61 VFS60:VFS61 BDW60:BDW61 UVW60:UVW61 JMM60:JMM61 UMA60:UMA61 DUU60:DUU61 UCE60:UCE61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TE56 AL62:AL63 JCQ60:JCQ61 JI56">
      <formula1>12</formula1>
    </dataValidation>
    <dataValidation type="whole" allowBlank="1" showInputMessage="1" showErrorMessage="1" sqref="EDP60:EDP61 ENL60:ENL61 EXH60:EXH61 FHD60:FHD61 FQZ60:FQZ61 GAV60:GAV61 GKR60:GKR61 GUN60:GUN61 HEJ60:HEJ61 HOF60:HOF61 HYB60:HYB61 IHX60:IHX61 IRT60:IRT61 JBP60:JBP61 JLL60:JLL61 JVH60:JVH61 KFD60:KFD61 KOZ60:KOZ61 KYV60:KYV61 LIR60:LIR61 LSN60:LSN61 MCJ60:MCJ61 MMF60:MMF61 MWB60:MWB61 NFX60:NFX61 NPT60:NPT61 NZP60:NZP61 OJL60:OJL61 OTH60:OTH61 PDD60:PDD61 PMZ60:PMZ61 PWV60:PWV61 QGR60:QGR61 QQN60:QQN61 RAJ60:RAJ61 RKF60:RKF61 RUB60:RUB61 SDX60:SDX61 SNT60:SNT61 SXP60:SXP61 THL60:THL61 TRH60:TRH61 UBD60:UBD61 UKZ60:UKZ61 UUV60:UUV61 VER60:VER61 VON60:VON61 VYJ60:VYJ61 WIF60:WIF61 WSB60:WSB61 WSO60:WSQ61 KFQ60:KFS61 WIS60:WIU61 JVU60:JVW61 NQG60:NQI61 JLY60:JMA61 VYW60:VYY61 JCC60:JCE61 QHE60:QHG61 ISG60:ISI61 VPA60:VPC61 IIK60:IIM61 MCW60:MCY61 HYO60:HYQ61 VFE60:VFG61 HOS60:HOU61 PXI60:PXK61 HEW60:HEY61 UVI60:UVK61 GVA60:GVC61 NGK60:NGM61 GLE60:GLG61 ULM60:ULO61 GBI60:GBK61 PNM60:PNO61 FRM60:FRO61 UBQ60:UBS61 FHQ60:FHS61 LJE60:LJG61 EXU60:EXW61 TRU60:TRW61 ENY60:EOA61 PDQ60:PDS61 EEC60:EEE61 THY60:TIA61 DUG60:DUI61 MWO60:MWQ61 DKK60:DKM61 SYC60:SYE61 DAO60:DAQ61 OTU60:OTW61 CQS60:CQU61 SOG60:SOI61 CGW60:CGY61 LTA60:LTC61 BXA60:BXC61 SEK60:SEM61 BNE60:BNG61 OJY60:OKA61 BDI60:BDK61 RUO60:RUQ61 ATM60:ATO61 MMS60:MMU61 AJQ60:AJS61 RKS60:RKU61 ZU60:ZW61 OAC60:OAE61 PY60:QA61 RAW60:RAY61 GC60:GE61 KZI60:KZK61 FP60:FP61 PL60:PL61 KPM60:KPO61 QRA60:QRC61 ZH60:ZH61 AJD60:AJD61 ASZ60:ASZ61 BCV60:BCV61 BMR60:BMR61 BWN60:BWN61 CGJ60:CGJ61 DAB60:DAB61 CQF60:CQF61 BZH56 DJX60:DJX61 ILE56:ILG56 CJD56 CSZ56 DCV56 DMR56 DWN56 EGJ56 EQF56 FAB56 FJX56 FTT56 GDP56 GNL56 GXH56 HHD56 HQZ56 IAV56 IKR56 IUN56 JEJ56 JOF56 JYB56 KHX56 KRT56 LBP56 LLL56 LVH56 MFD56 MOZ56 MYV56 NIR56 NSN56 OCJ56 OMF56 OWB56 PFX56 PPT56 PZP56 QJL56 QTH56 RDD56 RMZ56 RWV56 SGR56 SQN56 TAJ56 TKF56 TUB56 UDX56 UNT56 UXP56 VHL56 VRH56 WBD56 WKZ56 O68 IVA56:IVC56 SS56:SU56 DTT60:DTT61 JEW56:JEY56 JOS56:JOU56 JYO56:JYQ56 KIK56:KIM56 KSG56:KSI56 LCC56:LCE56 LLY56:LMA56 LVU56:LVW56 MFQ56:MFS56 MPM56:MPO56 MZI56:MZK56 NJE56:NJG56 NTA56:NTC56 OCW56:OCY56 OMS56:OMU56 OWO56:OWQ56 PGK56:PGM56 PQG56:PQI56 QAC56:QAE56 QJY56:QKA56 QTU56:QTW56 RDQ56:RDS56 RNM56:RNO56 RXI56:RXK56 SHE56:SHG56 SRA56:SRC56 TAW56:TAY56 TKS56:TKU56 TUO56:TUQ56 UEK56:UEM56 UOG56:UOI56 UYC56:UYE56 VHY56:VIA56 VRU56:VRW56 WBQ56:WBS56 WLM56:WLO56 WVI56:WVK56 BPL56 IJ56 SF56 ACB56 ALX56 AVT56 AC57:AD57 HU57:HV57 O57 HG68 AC68:AD68 HU68:HV68 M62:M63 IW56:IY56 HG57 ACO56:ACQ56 AMK56:AMM56 AWG56:AWI56 BGC56:BGE56 BPY56:BQA56 BZU56:BZW56 CJQ56:CJS56 CTM56:CTO56 DDI56:DDK56 DNE56:DNG56 DXA56:DXC56 Z62:AB63 EGW56:EGY56 WUV56 BFP56 EQS56:EQU56 FAO56:FAQ56 FKK56:FKM56 FUG56:FUI56 GEC56:GEE56 GNY56:GOA56 GXU56:GXW56 HHQ56:HHS56 HRM56:HRO56 IBI56:IBK56 M86:M88 JH86:JH88 TD86:TD88 ACZ86:ACZ88 AMV86:AMV88 AWR86:AWR88 BGN86:BGN88 BQJ86:BQJ88 CAF86:CAF88 CKB86:CKB88 CTX86:CTX88 DDT86:DDT88 DNP86:DNP88 DXL86:DXL88 EHH86:EHH88 ERD86:ERD88 FAZ86:FAZ88 FKV86:FKV88 FUR86:FUR88 GEN86:GEN88 GOJ86:GOJ88 GYF86:GYF88 HIB86:HIB88 HRX86:HRX88 IBT86:IBT88 ILP86:ILP88 IVL86:IVL88 JFH86:JFH88 JPD86:JPD88 JYZ86:JYZ88 KIV86:KIV88 KSR86:KSR88 LCN86:LCN88 LMJ86:LMJ88 LWF86:LWF88 MGB86:MGB88 MPX86:MPX88 MZT86:MZT88 NJP86:NJP88 NTL86:NTL88 ODH86:ODH88 OND86:OND88 OWZ86:OWZ88 PGV86:PGV88 PQR86:PQR88 QAN86:QAN88 QKJ86:QKJ88 QUF86:QUF88 REB86:REB88 RNX86:RNX88 RXT86:RXT88 SHP86:SHP88 SRL86:SRL88 TBH86:TBH88 TLD86:TLD88 TUZ86:TUZ88 UEV86:UEV88 UOR86:UOR88 UYN86:UYN88 VIJ86:VIJ88 VSF86:VSF88 WCB86:WCB88 WLX86:WLX88 WVT86:WVT88">
      <formula1>0</formula1>
      <formula2>100</formula2>
    </dataValidation>
    <dataValidation type="textLength" operator="equal" allowBlank="1" showInputMessage="1" showErrorMessage="1" error="Код КАТО должен содержать 9 символов" sqref="ULE60:ULE61 AJI60:AJI61 UBI60:UBI61 JLQ60:JLQ61 TRM60:TRM61 EDU60:EDU61 THQ60:THQ61 JBU60:JBU61 SXU60:SXU61 BMW60:BMW61 SNY60:SNY61 IRY60:IRY61 SEC60:SEC61 DTY60:DTY61 RUG60:RUG61 IIC60:IIC61 RKK60:RKK61 PQ60:PQ61 RAO60:RAO61 HYG60:HYG61 QQS60:QQS61 DKC60:DKC61 QGW60:QGW61 HOK60:HOK61 PXA60:PXA61 BDA60:BDA61 PNE60:PNE61 HEO60:HEO61 PDI60:PDI61 DAG60:DAG61 OTM60:OTM61 GUS60:GUS61 OJQ60:OJQ61 ZM60:ZM61 NZU60:NZU61 GKW60:GKW61 NPY60:NPY61 CQK60:CQK61 NGC60:NGC61 GBA60:GBA61 MWG60:MWG61 ATE60:ATE61 MMK60:MMK61 FRE60:FRE61 MCO60:MCO61 CGO60:CGO61 LSS60:LSS61 FHI60:FHI61 LIW60:LIW61 FU60:FU61 KZA60:KZA61 WSG60:WSG61 EXM60:EXM61 WIK60:WIK61 KPE60:KPE61 VYO60:VYO61 BWS60:BWS61 VOS60:VOS61 KFI60:KFI61 VEW60:VEW61 ENQ60:ENQ61 ACC56 ALY56 AVU56 UVA60:UVA61 BFQ56 BPM56 BZI56 CJE56 CTA56 DCW56 DMS56 DWO56 EGK56 EQG56 FAC56 FJY56 FTU56 GDQ56 GNM56 GXI56 HHE56 HRA56 IAW56 IKS56 IUO56 JEK56 JOG56 JYC56 KHY56 KRU56 LBQ56 LLM56 LVI56 MFE56 MPA56 MYW56 NIS56 NSO56 OCK56 OMG56 OWC56 PFY56 PPU56 PZQ56 QJM56 QTI56 RDE56 RNA56 RWW56 SGS56 SQO56 TAK56 TKG56 TUC56 UDY56 UNU56 UXQ56 VHM56 VRI56 WBE56 N62:N63 HH68 IO56 SK56 ACG56 AMC56 AVY56 BFU56 BPQ56 BZM56 CJI56 CTE56 DDA56 DMW56 DWS56 EGO56 EQK56 FAG56 FKC56 FTY56 GDU56 GNQ56 GXM56 HHI56 HRE56 IBA56 IKW56 IUS56 JEO56 JOK56 JYG56 KIC56 KRY56 LBU56 LLQ56 LVM56 MFI56 MPE56 MZA56 NIW56 NSS56 OCO56 OMK56 OWG56 PGC56 PPY56 PZU56 QJQ56 QTM56 RDI56 RNE56 RXA56 SGW56 SQS56 TAO56 TKK56 TUG56 UEC56 UNY56 UXU56 VHQ56 VRM56 WBI56 WLE56 WVA56 T57 JVM60:JVM61 IK56 WLA56 WUW56 SG56 R62:R63 HL57 P57 HH57 T68 HL68 N86:N88 JI86:JI88 TE86:TE88 ADA86:ADA88 AMW86:AMW88 AWS86:AWS88 BGO86:BGO88 BQK86:BQK88 CAG86:CAG88 CKC86:CKC88 CTY86:CTY88 DDU86:DDU88 DNQ86:DNQ88 DXM86:DXM88 EHI86:EHI88 ERE86:ERE88 FBA86:FBA88 FKW86:FKW88 FUS86:FUS88 GEO86:GEO88 GOK86:GOK88 GYG86:GYG88 HIC86:HIC88 HRY86:HRY88 IBU86:IBU88 ILQ86:ILQ88 IVM86:IVM88 JFI86:JFI88 JPE86:JPE88 JZA86:JZA88 KIW86:KIW88 KSS86:KSS88 LCO86:LCO88 LMK86:LMK88 LWG86:LWG88 MGC86:MGC88 MPY86:MPY88 MZU86:MZU88 NJQ86:NJQ88 NTM86:NTM88 ODI86:ODI88 ONE86:ONE88 OXA86:OXA88 PGW86:PGW88 PQS86:PQS88 QAO86:QAO88 QKK86:QKK88 QUG86:QUG88 REC86:REC88 RNY86:RNY88 RXU86:RXU88 SHQ86:SHQ88 SRM86:SRM88 TBI86:TBI88 TLE86:TLE88 TVA86:TVA88 UEW86:UEW88 UOS86:UOS88 UYO86:UYO88 VIK86:VIK88 VSG86:VSG88 WCC86:WCC88 WLY86:WLY88 WVU86:WVU88 R86:R88 JM86:JM88 TI86:TI88 ADE86:ADE88 ANA86:ANA88 AWW86:AWW88 BGS86:BGS88 BQO86:BQO88 CAK86:CAK88 CKG86:CKG88 CUC86:CUC88 DDY86:DDY88 DNU86:DNU88 DXQ86:DXQ88 EHM86:EHM88 ERI86:ERI88 FBE86:FBE88 FLA86:FLA88 FUW86:FUW88 GES86:GES88 GOO86:GOO88 GYK86:GYK88 HIG86:HIG88 HSC86:HSC88 IBY86:IBY88 ILU86:ILU88 IVQ86:IVQ88 JFM86:JFM88 JPI86:JPI88 JZE86:JZE88 KJA86:KJA88 KSW86:KSW88 LCS86:LCS88 LMO86:LMO88 LWK86:LWK88 MGG86:MGG88 MQC86:MQC88 MZY86:MZY88 NJU86:NJU88 NTQ86:NTQ88 ODM86:ODM88 ONI86:ONI88 OXE86:OXE88 PHA86:PHA88 PQW86:PQW88 QAS86:QAS88 QKO86:QKO88 QUK86:QUK88 REG86:REG88 ROC86:ROC88 RXY86:RXY88 SHU86:SHU88 SRQ86:SRQ88 TBM86:TBM88 TLI86:TLI88 TVE86:TVE88 UFA86:UFA88 UOW86:UOW88 UYS86:UYS88 VIO86:VIO88 VSK86:VSK88 WCG86:WCG88 WMC86:WMC88 WVY86:WVY88">
      <formula1>9</formula1>
    </dataValidation>
    <dataValidation type="list" allowBlank="1" showInputMessage="1" showErrorMessage="1" sqref="ENK60:ENK61 EXG60:EXG61 FHC60:FHC61 FQY60:FQY61 GAU60:GAU61 GKQ60:GKQ61 GUM60:GUM61 HEI60:HEI61 HOE60:HOE61 HYA60:HYA61 IHW60:IHW61 IRS60:IRS61 JBO60:JBO61 JLK60:JLK61 JVG60:JVG61 KFC60:KFC61 KOY60:KOY61 KYU60:KYU61 LIQ60:LIQ61 LSM60:LSM61 MCI60:MCI61 MME60:MME61 MWA60:MWA61 NFW60:NFW61 NPS60:NPS61 NZO60:NZO61 OJK60:OJK61 OTG60:OTG61 PDC60:PDC61 PMY60:PMY61 PWU60:PWU61 QGQ60:QGQ61 QQM60:QQM61 RAI60:RAI61 RKE60:RKE61 RUA60:RUA61 SDW60:SDW61 SNS60:SNS61 SXO60:SXO61 THK60:THK61 TRG60:TRG61 UBC60:UBC61 UKY60:UKY61 UUU60:UUU61 VEQ60:VEQ61 VOM60:VOM61 VYI60:VYI61 WIE60:WIE61 WSA60:WSA61 FO60:FO61 ZG60:ZG61 PK60:PK61 AJC60:AJC61 ASY60:ASY61 BCU60:BCU61 BMQ60:BMQ61 BWM60:BWM61 CGI60:CGI61 CQE60:CQE61 DAA60:DAA61 DJW60:DJW61 DTS60:DTS61 ACA56 ALW56 AVS56 BFO56 BPK56 BZG56 CJC56 CSY56 DCU56 DMQ56 DWM56 EGI56 EQE56 FAA56 FJW56 FTS56 GDO56 GNK56 GXG56 HHC56 HQY56 IAU56 IKQ56 IUM56 JEI56 JOE56 JYA56 KHW56 KRS56 LBO56 LLK56 LVG56 MFC56 MOY56 MYU56 NIQ56 NSM56 OCI56 OME56 OWA56 PFW56 PPS56 PZO56 QJK56 QTG56 RDC56 RMY56 RWU56 SGQ56 SQM56 TAI56 TKE56 TUA56 UDW56 UNS56 UXO56 VHK56 VRG56 WBC56 WKY56 HF57 L62:L63 SE56 WUU56 II56 N68 HF68 EDO60:EDO61 N57">
      <formula1>Приоритет_закупок</formula1>
    </dataValidation>
    <dataValidation type="list" allowBlank="1" showInputMessage="1" sqref="CKF56 CUB56 DDX56 DNT56 DXP56 EHL56 ERH56 FBD56 BQN56 FKZ56 FUV56 GER56 GON56 GYJ56 HIF56 HSB56 IBX56 ILT56 IVP56 JFL56 JPH56 JZD56 KIZ56 KSV56 LCR56 LMN56 LWJ56 MGF56 MQB56 MZX56 NJT56 NTP56 ODL56 ONH56 OXD56 PGZ56 PQV56 QAR56 QKN56 QUJ56 REF56 ROB56 RXX56 SHT56 SRP56 TBL56 TLH56 TVD56 UEZ56 UOV56 UYR56 VIN56 VSJ56 WCF56 WMB56 WVX56 BGR56 JO56 TK56 ADG56 ANC56 AWY56 BGU56 BQQ56 CAM56 CKI56 CUE56 DEA56 DNW56 DXS56 EHO56 ERK56 FBG56 FLC56 FUY56 GEU56 GOQ56 GYM56 HII56 HSE56 ICA56 ILW56 IVS56 JFO56 JPK56 JZG56 KJC56 KSY56 LCU56 LMQ56 LWM56 MGI56 MQE56 NAA56 NJW56 NTS56 ODO56 ONK56 OXG56 PHC56 PQY56 QAU56 QKQ56 QUM56 REI56 ROE56 RYA56 SHW56 SRS56 TBO56 TLK56 TVG56 UFC56 UOY56 UYU56 VIQ56 VSM56 WCI56 WME56 WWA56 AR62:AR63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AU62:AU63 AWV56 WWD56 CAJ56 AO62:AO63 JL56 TH56 ADD56 AMZ56 KP85 UL85 AEH85 AOD85 AXZ85 BHV85 BRR85 CBN85 CLJ85 CVF85 DFB85 DOX85 DYT85 EIP85 ESL85 FCH85 FMD85 FVZ85 GFV85 GPR85 GZN85 HJJ85 HTF85 IDB85 IMX85 IWT85 JGP85 JQL85 KAH85 KKD85 KTZ85 LDV85 LNR85 LXN85 MHJ85 MRF85 NBB85 NKX85 NUT85 OEP85 OOL85 OYH85 PID85 PRZ85 QBV85 QLR85 QVN85 RFJ85 RPF85 RZB85 SIX85 SST85 TCP85 TML85 TWH85 UGD85 UPZ85 UZV85 VJR85 VTN85 WDJ85 WNF85 WXB85 AU85">
      <formula1>атр</formula1>
    </dataValidation>
    <dataValidation type="list" allowBlank="1" showInputMessage="1" showErrorMessage="1" sqref="UBU60:UBU61 JMC60:JMC61 TRY60:TRY61 EEG60:EEG61 TIC60:TIC61 JCG60:JCG61 SYG60:SYG61 BNI60:BNI61 SOK60:SOK61 ISK60:ISK61 SEO60:SEO61 DUK60:DUK61 RUS60:RUS61 IIO60:IIO61 RKW60:RKW61 QC60:QC61 RBA60:RBA61 HYS60:HYS61 QRE60:QRE61 DKO60:DKO61 QHI60:QHI61 HOW60:HOW61 PXM60:PXM61 BDM60:BDM61 PNQ60:PNQ61 HFA60:HFA61 PDU60:PDU61 DAS60:DAS61 OTY60:OTY61 GVE60:GVE61 OKC60:OKC61 ZY60:ZY61 OAG60:OAG61 GLI60:GLI61 NQK60:NQK61 CQW60:CQW61 NGO60:NGO61 GBM60:GBM61 MWS60:MWS61 ATQ60:ATQ61 MMW60:MMW61 FRQ60:FRQ61 MDA60:MDA61 CHA60:CHA61 LTE60:LTE61 FHU60:FHU61 LJI60:LJI61 GG60:GG61 KZM60:KZM61 EXY60:EXY61 WIW60:WIW61 WSS60:WSS61 KPQ60:KPQ61 VZA60:VZA61 BXE60:BXE61 VPE60:VPE61 KFU60:KFU61 VFI60:VFI61 EOC60:EOC61 UVM60:UVM61 JVY60:JVY61 ULQ60:ULQ61 AJU60:AJU61 AD62:AD63">
      <formula1>НДС</formula1>
    </dataValidation>
    <dataValidation type="list" allowBlank="1" showInputMessage="1" showErrorMessage="1" sqref="EXF60:EXF61 FHB60:FHB61 FQX60:FQX61 GAT60:GAT61 GKP60:GKP61 GUL60:GUL61 HEH60:HEH61 HOD60:HOD61 HXZ60:HXZ61 IHV60:IHV61 IRR60:IRR61 JBN60:JBN61 JLJ60:JLJ61 JVF60:JVF61 KFB60:KFB61 KOX60:KOX61 KYT60:KYT61 LIP60:LIP61 LSL60:LSL61 MCH60:MCH61 MMD60:MMD61 MVZ60:MVZ61 NFV60:NFV61 NPR60:NPR61 NZN60:NZN61 OJJ60:OJJ61 OTF60:OTF61 PDB60:PDB61 PMX60:PMX61 PWT60:PWT61 QGP60:QGP61 QQL60:QQL61 RAH60:RAH61 RKD60:RKD61 RTZ60:RTZ61 SDV60:SDV61 SNR60:SNR61 SXN60:SXN61 THJ60:THJ61 TRF60:TRF61 UBB60:UBB61 UKX60:UKX61 UUT60:UUT61 VEP60:VEP61 VOL60:VOL61 VYH60:VYH61 WID60:WID61 WRZ60:WRZ61 FN60:FN61 PJ60:PJ61 ZF60:ZF61 AJB60:AJB61 ASX60:ASX61 BCT60:BCT61 BMP60:BMP61 BWL60:BWL61 CGH60:CGH61 CQD60:CQD61 CZZ60:CZZ61 DJV60:DJV61 DTR60:DTR61 EDN60:EDN61 BFN56 SD56 BPJ56 BZF56 CJB56 CSX56 DCT56 DMP56 DWL56 EGH56 EQD56 EZZ56 FJV56 FTR56 GDN56 GNJ56 GXF56 HHB56 HQX56 IAT56 IKP56 IUL56 JEH56 JOD56 JXZ56 KHV56 KRR56 LBN56 LLJ56 LVF56 MFB56 MOX56 MYT56 NIP56 NSL56 OCH56 OMD56 OVZ56 PFV56 PPR56 PZN56 QJJ56 QTF56 RDB56 RMX56 RWT56 SGP56 SQL56 TAH56 TKD56 TTZ56 UDV56 UNR56 UXN56 VHJ56 VRF56 WBB56 WKX56 WUT56 ALV56 IH56 AVR56 ABZ56 ENJ60:ENJ61">
      <formula1>осн</formula1>
    </dataValidation>
    <dataValidation type="list" allowBlank="1" showInputMessage="1" showErrorMessage="1" sqref="V57 HN57 V68 HN68">
      <formula1>Инкотермс</formula1>
    </dataValidation>
    <dataValidation type="list" allowBlank="1" showInputMessage="1" showErrorMessage="1" sqref="AE57 HW57:IC57 AE68 HW68:IC68">
      <formula1>ЕИ</formula1>
    </dataValidation>
    <dataValidation type="list" allowBlank="1" showInputMessage="1" showErrorMessage="1" sqref="HP57 X57 HP68 X68">
      <formula1>Тип_дней</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2020-32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2020-03-26T10:27:54Z</dcterms:created>
  <dcterms:modified xsi:type="dcterms:W3CDTF">2020-11-01T20:09:27Z</dcterms:modified>
</cp:coreProperties>
</file>