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0\сайт эмбы\газ 34,35\"/>
    </mc:Choice>
  </mc:AlternateContent>
  <bookViews>
    <workbookView xWindow="0" yWindow="0" windowWidth="19155" windowHeight="6960"/>
  </bookViews>
  <sheets>
    <sheet name="2020-34" sheetId="1" r:id="rId1"/>
    <sheet name="Лист1"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'2020-34'!$A$7:$AY$71</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0" i="1" l="1"/>
  <c r="AG60" i="1"/>
  <c r="AH60" i="1" s="1"/>
  <c r="AG59" i="1"/>
  <c r="AH59" i="1" s="1"/>
  <c r="AH42" i="1" l="1"/>
  <c r="AH37" i="1"/>
  <c r="AH69" i="1" l="1"/>
  <c r="AH55" i="1"/>
  <c r="AG56" i="1" l="1"/>
  <c r="AG44" i="1"/>
  <c r="AG38" i="1"/>
  <c r="AG31" i="1"/>
  <c r="AH19" i="1"/>
  <c r="AG18" i="1"/>
  <c r="AH18" i="1" s="1"/>
  <c r="AG19" i="1" l="1"/>
  <c r="AH68" i="1"/>
  <c r="AH54" i="1"/>
  <c r="AH56" i="1" s="1"/>
  <c r="AH41" i="1"/>
  <c r="AH36" i="1"/>
  <c r="AH38" i="1" s="1"/>
  <c r="AH40" i="1" l="1"/>
  <c r="AH64" i="1" l="1"/>
  <c r="AH70" i="1" s="1"/>
  <c r="E30" i="2" l="1"/>
  <c r="E29" i="2"/>
  <c r="E28" i="2"/>
  <c r="E27" i="2"/>
  <c r="E26" i="2"/>
  <c r="E25" i="2"/>
  <c r="E24" i="2"/>
  <c r="E23" i="2"/>
  <c r="E22" i="2"/>
  <c r="E21" i="2"/>
  <c r="E20" i="2"/>
  <c r="E19" i="2"/>
  <c r="E18" i="2"/>
  <c r="E17" i="2"/>
  <c r="E16" i="2"/>
  <c r="E15" i="2"/>
  <c r="E14" i="2"/>
  <c r="E13" i="2"/>
  <c r="E12" i="2"/>
  <c r="E11" i="2"/>
  <c r="E10" i="2"/>
  <c r="E9" i="2"/>
  <c r="E8" i="2"/>
  <c r="E7" i="2"/>
  <c r="E6" i="2"/>
  <c r="E5" i="2"/>
  <c r="E4" i="2"/>
  <c r="AI44" i="1" l="1"/>
  <c r="AJ44" i="1"/>
  <c r="AH31" i="1" l="1"/>
  <c r="AK44" i="1" l="1"/>
  <c r="AH44" i="1" l="1"/>
</calcChain>
</file>

<file path=xl/sharedStrings.xml><?xml version="1.0" encoding="utf-8"?>
<sst xmlns="http://schemas.openxmlformats.org/spreadsheetml/2006/main" count="1056" uniqueCount="385">
  <si>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</si>
  <si>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</si>
  <si>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</si>
  <si>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</si>
  <si>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</si>
  <si>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</si>
  <si>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</si>
  <si>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</si>
  <si>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</si>
  <si>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</si>
  <si>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</si>
  <si>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</si>
  <si>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</si>
  <si>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</si>
  <si>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</si>
  <si>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</si>
  <si>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</si>
  <si>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</si>
  <si>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</si>
  <si>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</si>
  <si>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</si>
  <si>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</si>
  <si>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</si>
  <si>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</si>
  <si>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</si>
  <si>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</si>
  <si>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</si>
  <si>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</si>
  <si>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</si>
  <si>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</si>
  <si>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</si>
  <si>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</si>
  <si>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</si>
  <si>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</si>
  <si>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</si>
  <si>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</si>
  <si>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</si>
  <si>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</si>
  <si>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</si>
  <si>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</si>
  <si>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</si>
  <si>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</si>
  <si>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</si>
  <si>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</si>
  <si>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</si>
  <si>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</si>
  <si>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</si>
  <si>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</si>
  <si>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</si>
  <si>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</si>
  <si>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</si>
  <si>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</si>
  <si>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</si>
  <si>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</si>
  <si>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</si>
  <si>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</si>
  <si>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</si>
  <si>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</si>
  <si>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</si>
  <si>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</si>
  <si>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</si>
  <si>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</si>
  <si>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</si>
  <si>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</si>
  <si>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</si>
  <si>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</si>
  <si>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</si>
  <si>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</si>
  <si>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</si>
  <si>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</si>
  <si>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</si>
  <si>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</si>
  <si>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</si>
  <si>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</si>
  <si>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</si>
  <si>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</si>
  <si>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</si>
  <si>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</si>
  <si>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</si>
  <si>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</si>
  <si>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</si>
  <si>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</si>
  <si>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</si>
  <si>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</si>
  <si>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</si>
  <si>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</si>
  <si>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</si>
  <si>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</si>
  <si>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</si>
  <si>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</si>
  <si>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</si>
  <si>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</si>
  <si>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</si>
  <si>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</si>
  <si>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</si>
  <si>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</si>
  <si>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</si>
  <si>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</si>
  <si>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</si>
  <si>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</si>
  <si>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</si>
  <si>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</si>
  <si>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</si>
  <si>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</si>
  <si>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</si>
  <si>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</si>
  <si>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</si>
  <si>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</si>
  <si>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</si>
  <si>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</si>
  <si>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KZ</t>
  </si>
  <si>
    <t>С НДС</t>
  </si>
  <si>
    <t>120240021112</t>
  </si>
  <si>
    <t>Причина, в случае корректировки, исключения из ПЗ</t>
  </si>
  <si>
    <t>12.2020</t>
  </si>
  <si>
    <t>контрактный (ПСП)</t>
  </si>
  <si>
    <t>г.Атырау, ул.Валиханова,1</t>
  </si>
  <si>
    <t>ВХК</t>
  </si>
  <si>
    <t>11-2-1</t>
  </si>
  <si>
    <t>Атырауская область</t>
  </si>
  <si>
    <t>ОТТ</t>
  </si>
  <si>
    <t>01.2020</t>
  </si>
  <si>
    <t>ОИ</t>
  </si>
  <si>
    <t>Атырауская область, г.Атырау</t>
  </si>
  <si>
    <t>ДЭ</t>
  </si>
  <si>
    <t>12-2-30</t>
  </si>
  <si>
    <t>100</t>
  </si>
  <si>
    <t>10.2020</t>
  </si>
  <si>
    <t>230000000</t>
  </si>
  <si>
    <t>11.2020</t>
  </si>
  <si>
    <t>Атырауская область, Макатский район</t>
  </si>
  <si>
    <t>ЗЦП</t>
  </si>
  <si>
    <t>г.Атырау, ул.Валиханова, 1</t>
  </si>
  <si>
    <t>09.2020</t>
  </si>
  <si>
    <t>ДГиРМ</t>
  </si>
  <si>
    <t>Г.НУР-СУЛТАН, ЕСИЛЬСКИЙ РАЙОН, УЛ. Д. КУНАЕВА, 8</t>
  </si>
  <si>
    <t>02.2020</t>
  </si>
  <si>
    <t xml:space="preserve"> 12.2020</t>
  </si>
  <si>
    <t>ОТ</t>
  </si>
  <si>
    <t>Атырауская область, г.Атырау НГДУ Доссормунайгаз</t>
  </si>
  <si>
    <t xml:space="preserve">Составление долгосрочной программы по проведению мониторинга недр на месторождении Комсомольский </t>
  </si>
  <si>
    <t>Атырауская область, г.Атырау НГДУ Кайнармунайгаз</t>
  </si>
  <si>
    <t>Составление долгосрочной программы по проведению мониторинга недр на месторождении  Северный Котыртас</t>
  </si>
  <si>
    <t>контрактный</t>
  </si>
  <si>
    <t>712019.000.000009</t>
  </si>
  <si>
    <t>Услуги по диагностированию/экспертизе/анализу/испытаниям/тестированию/осмотру</t>
  </si>
  <si>
    <t>г. Атырау ул. Валиханова, 1</t>
  </si>
  <si>
    <t>новая позиция</t>
  </si>
  <si>
    <t xml:space="preserve"> </t>
  </si>
  <si>
    <t>внеконтрактный</t>
  </si>
  <si>
    <t>ДГРМ</t>
  </si>
  <si>
    <t>Қаратон кен орындарын игеру және Ш.Макат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</si>
  <si>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анализа разразботки м-ния Каратон и проекта разработки м-ния В.Макат
</t>
  </si>
  <si>
    <t>Работы инженерные по проектированию зданий/сооружений/территорий/объектов и их систем и связанные с этим работы</t>
  </si>
  <si>
    <t>ДКС</t>
  </si>
  <si>
    <t/>
  </si>
  <si>
    <t>ТПХ</t>
  </si>
  <si>
    <t>Г.АТЫРАУ, УЛ.ВАЛИХАНОВА 1</t>
  </si>
  <si>
    <t>г.Атырау, ст.Тендык, УПТОиКО</t>
  </si>
  <si>
    <t>DDP</t>
  </si>
  <si>
    <t>Календарные</t>
  </si>
  <si>
    <t>Сокращение или отмена потребности</t>
  </si>
  <si>
    <t>796 Штука</t>
  </si>
  <si>
    <t>ДМ</t>
  </si>
  <si>
    <t>0</t>
  </si>
  <si>
    <t>06.2020</t>
  </si>
  <si>
    <t>Клапан</t>
  </si>
  <si>
    <t>281411.900.000022</t>
  </si>
  <si>
    <t>предохранительный, стальной, размер 50-100 мм  </t>
  </si>
  <si>
    <t>ДДНГ</t>
  </si>
  <si>
    <t>05.2020</t>
  </si>
  <si>
    <t>12-2-27</t>
  </si>
  <si>
    <t>710000000</t>
  </si>
  <si>
    <t>166 Килограмм</t>
  </si>
  <si>
    <t>СБ</t>
  </si>
  <si>
    <t>839 Комплект</t>
  </si>
  <si>
    <t>Кабель</t>
  </si>
  <si>
    <t>ДОТиОС</t>
  </si>
  <si>
    <t>О</t>
  </si>
  <si>
    <t>711212.900.000000</t>
  </si>
  <si>
    <t>749020.000.000091</t>
  </si>
  <si>
    <t>Услуги по проведению производственного мониторинга</t>
  </si>
  <si>
    <t>20103135</t>
  </si>
  <si>
    <t>273214.000.000022</t>
  </si>
  <si>
    <t>марка ПВП/N2XS(F)2Y, напряжение более 1 000 В</t>
  </si>
  <si>
    <t>008 Километр (тысяча метров)</t>
  </si>
  <si>
    <t>Кабель ПВП с медными жилами, силовой гибкий экранированный.Силовые гибкие с медными многопроволочными жилами с резиновой изоляциейв резиновой оболочке. Конструкция: Токопроводящая жила скрученная измедных или медных луженых проволок; Обмотка из полиэтилентерефталатнойпленки; Изоляция из резины на основе натурального и бутадиеновогокаучуков; Оболочка из резины на основе изопренового и бутадиеновогокаучуков. Назначение: Силовой гибкий кабель предназначен дляприсоединения передвижных механизмов к электрическим сетям наноминальное переменное напряжение 660 В частотой до 400 Гц. Предназначендля эксплуатации на суше, реках и озерах в макроклиматических районах сумеренным климатом, на открытом воздухе и в помещениях.Технические характеристики:Число жил - 3;Номинальное сечение жил, мм2 - 50;Номинальное напряжение, кВ - 1.</t>
  </si>
  <si>
    <t>ДМТС</t>
  </si>
  <si>
    <t>382129.000.000000</t>
  </si>
  <si>
    <t>Услуги по удалению неопасных отходов/имущества/материалов</t>
  </si>
  <si>
    <t>471 У</t>
  </si>
  <si>
    <t>475 У</t>
  </si>
  <si>
    <t>474 У</t>
  </si>
  <si>
    <t>467 У</t>
  </si>
  <si>
    <t>34 изменения и дополнения в План закупок товаров, работ и услуг АО "Эмбамунайгаз" на 2020 год</t>
  </si>
  <si>
    <t>Оказание услуг Оператора по проведению независимой экспертизы анализа разразботки м-ния Каратон</t>
  </si>
  <si>
    <t>Қаратон кен орындарын игеру  жобасының талдауына тәуелсіз сараптама жүргізу жөніндегі Оператор қызметін көрсету  </t>
  </si>
  <si>
    <t>28,29,34,35</t>
  </si>
  <si>
    <t>ДУПиОТ</t>
  </si>
  <si>
    <t>406-1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</si>
  <si>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</si>
  <si>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</si>
  <si>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</si>
  <si>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 xml:space="preserve">Геологтарға модульдік оқытуды ұйымдастыру және өткізу бойынша қызметтер
</t>
  </si>
  <si>
    <t>Услуги по организации и проведению  модульного обучения для геологов</t>
  </si>
  <si>
    <t>406-2 У</t>
  </si>
  <si>
    <t>ДБРиКРС</t>
  </si>
  <si>
    <t>212-1 Р</t>
  </si>
  <si>
    <t>711212.900.000001</t>
  </si>
  <si>
    <t>Работы по инженерному проектированию в нефтегазовой отрасли</t>
  </si>
  <si>
    <t>Работы по разработке проектно-сметной документации с проектом ОВОС на строительство, углубление и зарезка бокового ствола скважин на месторождениях АО "Эмбамунайгаз"</t>
  </si>
  <si>
    <t>212-2 Р</t>
  </si>
  <si>
    <t>510 Р</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</si>
  <si>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</si>
  <si>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</si>
  <si>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</si>
  <si>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11.2021</t>
  </si>
  <si>
    <t>«Жылыоймұнайгаз» НГДУ Қисымбай к/о "Балкан" ғимаратын жөндеуден өткізу</t>
  </si>
  <si>
    <t>Ремонт зданий технологической насосной ЦППН В.Макат с благоустройством</t>
  </si>
  <si>
    <t>в связи с оптимизацией бюджета</t>
  </si>
  <si>
    <t>515 Р</t>
  </si>
  <si>
    <t>Атырауская область г.Атырау</t>
  </si>
  <si>
    <t>Атырау қаласындағы «Сафи Өтебаев атындағы Атырау мұнай және газ университетінің оқу полигонын салу» нысаны бойынша жобалау-іздестіру жұмыстарын әзірлеу</t>
  </si>
  <si>
    <t>Разработка ПИР объекта "Строительства учебного полигона для Атырауского университета нефти и газа им. Сафи Отебаева за счет Контрактных обязательств АО ЭМГ" в г.Атырау</t>
  </si>
  <si>
    <t>ДАПиИТ</t>
  </si>
  <si>
    <t>111-5 У</t>
  </si>
  <si>
    <t>582950.000.000000</t>
  </si>
  <si>
    <t>Услуги по продлению лицензий на право использования программного обеспечения</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</si>
  <si>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</si>
  <si>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</si>
  <si>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112-5 У</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</si>
  <si>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</si>
  <si>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</si>
  <si>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115-5 У</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</si>
  <si>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</si>
  <si>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</si>
  <si>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ДГП</t>
  </si>
  <si>
    <t>252-3 Т</t>
  </si>
  <si>
    <t>201432.710.000001</t>
  </si>
  <si>
    <t>Кислота уксусная</t>
  </si>
  <si>
    <t>химически чистая, ледяная</t>
  </si>
  <si>
    <t>Реактив кислота уксусная ледяная х.ч. представляет собой прозрачную,бесцветную, легковоспламеняющуюся жидкость с резким запахом,смешивающуюся с водой, этиловым спиртом в любых соотношениях.Технические характеристики:Массовая доля уксусной кислоты (СН3СООН), %, не менее - 99,8;Температура кристаллизации, С - 16,3 - 16,7;Массовая доля нелетучего остатка, %, не более - 0,001;Массовая доля сульфатов (SO4), %, не более - 0,0001;Массовая доля хлоридов (Cl), %, не более - 0,0001;Массовая доля железа (Fe), %, не более - 0,00002;Массовая доля тяжелых металлов (Pb), %, не более - 0,00003;Массовая доля мышьяка (As), %, не более - 0,000015;Массовая доля веществ, восстанавливающих двухромовокислый калий впересчете на кислород (О), %, не более - 0,003;Массовая доля веществ, восстанавливающих марганцовокислый калий впересчете на муравьиную кислоту (НСООН), %, не более - 0,003;Массовая доля ацетальдегида (СН3СНО), %, не более - 0,001;Массовая доля уксусного ангидрида (СН3СО)2О, %, не более - 0,03;Нормативно-технический документ - ГОСТ 61-75.</t>
  </si>
  <si>
    <t>20101440</t>
  </si>
  <si>
    <t>569-2 Т</t>
  </si>
  <si>
    <t>231923.300.000183</t>
  </si>
  <si>
    <t>Трубка</t>
  </si>
  <si>
    <t>индикаторная, из стекла</t>
  </si>
  <si>
    <t>778 Упаковка</t>
  </si>
  <si>
    <t>Индикаторные трубки на сероводород 2/a применяется совместно с ручным насосом Drager accuro при проведении экспесс анализа воздушной среды на содержание сероводорода.Технические характеристики:Стандартный измерительный диапазон, ppm - 20-200, 2-20;Число качков (n) - 1/10;Время измерения, сек/мин - 30/3,5;Стандартное отклонение, % - ±5 -10;Изменение цвета - белый на светло-коричневый;Рабочие условия окружающей среды:Температура, С - 0 – 40;Абсолютная влажность - 3- 30 мг Н2О / л;Принцип реакции: H2S+Hg2+ =HgS + 2H+.</t>
  </si>
  <si>
    <t>20101578</t>
  </si>
  <si>
    <t>779-3 Т</t>
  </si>
  <si>
    <t>257114.410.000000</t>
  </si>
  <si>
    <t>Сито</t>
  </si>
  <si>
    <t>лабораторное, из нержавеющей стали</t>
  </si>
  <si>
    <t>Сито лабораторное предназначен для просева проб измельченной серы при проведении количественного анализа серы согласно ПСТ РК 18-2014.Технические характеристики:Номинальный размер ячейки, мм - 8;Диаметр обечайки, мм - 200;Нормативно-технический документ -  ГОСТ 51568-99.</t>
  </si>
  <si>
    <t>20101523</t>
  </si>
  <si>
    <t>2085-2 Т</t>
  </si>
  <si>
    <t>201352.900.000003</t>
  </si>
  <si>
    <t>Нитрат ртути (II)</t>
  </si>
  <si>
    <t>чистый для анализа, 1-водный</t>
  </si>
  <si>
    <t>Реактив ртуть (II) азотнокислая 1-водная х.ч.Технические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- 0,005;Массовая доля сульфатов SO4, %, не более - 0,002;Массовая доля хлоридов Cl, %, не более - 0,001;Массовая доля  железа Fe, %, не более - 0,0002;Массовая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</si>
  <si>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20102621</t>
  </si>
  <si>
    <t>2379-3 Т</t>
  </si>
  <si>
    <t>212024.600.000006</t>
  </si>
  <si>
    <t>Сумка</t>
  </si>
  <si>
    <t>медицинская, для оказания первой медицинской</t>
  </si>
  <si>
    <t>Сумка санитарная сандружинника.Назначение - для оказания первой помощи в полевых условиях на цели ГО иЧС, для рядового состава сан.звена;Технические характеристики:Материал - водоотталкивающий типа "брезент";Комплектация:- лекарственные средства;- медицинские изделия.</t>
  </si>
  <si>
    <t>20103120</t>
  </si>
  <si>
    <t>1170-1 Т</t>
  </si>
  <si>
    <t>271124.300.000001</t>
  </si>
  <si>
    <t>Электродвигатель переменного тока</t>
  </si>
  <si>
    <t>асинхронный, многофазный, мощность более 0,75 кВт, но не более7,5 кВт</t>
  </si>
  <si>
    <t>Электродвигатель взрывозащищенный асинхронный трехфазный закрытогообдуваемого исполнения с короткозамкнутым ротором общепромышленного назначения предназначены для привода различных механизмов: станков,насосов, компрессоров, вентиляторов, мельниц и т. д.Технические характеристики:Конструктивное исполнение - взрывозащищенный, ВАО 132 S6;Мощность, кВт - 5,5;Частота вращения, об/мин - 1000;Номинальное напряжение, В - 380;Климатическое исполнение - У1;Исполнение по взрывозащите - 1ExdllBT4;Режим работы - S1;Класс нагревостойкости - F;Степень защиты - IP 54;Частота, Гц - 50;Габарит (высота оси вращения), мм - 132;Количество пар полюсов - 6;Установочный размер - S;КПД, % - 85;Сos ϕ - 0,8;Номинальный ток Inom, А - 12,3;Исполнение вводного устройства - K3II;Конструктивное исполнение по способу монтажа - IM 1081;Комплектность:- электродвигатель со шпонкой- дополнительный зажим заземления на корпусе- подшипники закрытые с защитными шайбами- руководство по эксплуатации- паспорт.</t>
  </si>
  <si>
    <t>20102037</t>
  </si>
  <si>
    <t>2439-3 Т</t>
  </si>
  <si>
    <t>231010000</t>
  </si>
  <si>
    <t>270010903</t>
  </si>
  <si>
    <t>2001-5 Т</t>
  </si>
  <si>
    <t>141211.210.000011</t>
  </si>
  <si>
    <t>Костюм</t>
  </si>
  <si>
    <t>для защиты от нефти и нефтепродуктов, мужской, из хлопчатобумажной ткани</t>
  </si>
  <si>
    <t>ТКП</t>
  </si>
  <si>
    <t>11-1-2-2</t>
  </si>
  <si>
    <t>Костюм нефтяника ЭМЭ летний.Технические характеристики:Размер - 48;Ткань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</si>
  <si>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20102766</t>
  </si>
  <si>
    <t>270010908</t>
  </si>
  <si>
    <t>2006-5 Т</t>
  </si>
  <si>
    <t>Костюм нефтяника ИТР ЭМЭ летний.Технические характеристики:Размер - 48;Ткань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</si>
  <si>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20102771</t>
  </si>
  <si>
    <t>270006161</t>
  </si>
  <si>
    <t>2034-5 Т</t>
  </si>
  <si>
    <t>141230.190.000000</t>
  </si>
  <si>
    <t>Жилет</t>
  </si>
  <si>
    <t>сигнальный, мужской, из смешанной ткани</t>
  </si>
  <si>
    <t>Сигнальный жилет.Назначение - для визуального обозначения присутствия носящих их работпри дневном освещении и ночью в свете автомобильных фар;Технические характеристики:Размер - универсальный;Класс - 2;Материал, % - трикотажное полотно, полиэфир-100;Цвет - флуоресцентный желтый;Застежка - текстильная.Поставщик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</si>
  <si>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5, 6, 9, 10, 11</t>
  </si>
  <si>
    <t>20102753</t>
  </si>
  <si>
    <t>270006464</t>
  </si>
  <si>
    <t>2802-2 Т</t>
  </si>
  <si>
    <t>141230.100.000000</t>
  </si>
  <si>
    <t>Краги</t>
  </si>
  <si>
    <t>для защиты рук, из термостойкого материала</t>
  </si>
  <si>
    <t>715 Пара</t>
  </si>
  <si>
    <t>Перчатки краги утепленные пятипалые защитные комбинированные из спилкаКРС обеспечивают защиту от механических воздействий и истираний.Технические характеристики:Материал - хлопчатобумажная ткань 320гр/м2;Покрытие - спилок КРС;Утеплитель - искуственный мех:Качество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</si>
  <si>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20101091</t>
  </si>
  <si>
    <t>270009426</t>
  </si>
  <si>
    <t>2803-3 Т</t>
  </si>
  <si>
    <t>141230.100.000006</t>
  </si>
  <si>
    <t>Перчатки</t>
  </si>
  <si>
    <t>для защиты рук, с точечным покрытием ПВХ, хлопчатобумажные</t>
  </si>
  <si>
    <t>Перчатки трикотажные ПВХ покрытие на ладонной части.Технические характеристики:Материал основы: хлопок - 70%, полиэфир - 30%;Материал покрытия - ПВХ точка;Монжета - трикотажная, край обработан плотной цветной нитью;Оверлок - двойной;Класс вязки - 7-й;Вес, г, не менее - 75.Температура рабочей среды – до минус 20;Размер - 9 (L);Нормативно-технический документ - ГОСТ Р 12.4.252-2013.Поставщик предоставляет гарантию на качество на весь объём Товара втечение 12 месяцев отдаты ввода в эксплуатацию Товара, но не более 24месяцев от даты поставки.</t>
  </si>
  <si>
    <t>20101092</t>
  </si>
  <si>
    <t>270000027</t>
  </si>
  <si>
    <t>2804-3 Т</t>
  </si>
  <si>
    <t>141230.100.000011</t>
  </si>
  <si>
    <t>для защиты рук, из латекса, диэлектрические</t>
  </si>
  <si>
    <t>Перчатки диэлектрические резиновые, предназначены для защиты рукперсонала от поражения электрическим током, электростатических зарядов иполей, электрических и электромагнитных полей до 1000В.Технические характеристики:Длина, мм - 360;Ширина краги, мм - 145±10;Толщина перчатки, мм -12;Коэффициент морозостойкости при температуре, С - 30 (эластичны вусловиях низких температур);Нормативно-технический документ - ГОСТ 12.4.252-2013.</t>
  </si>
  <si>
    <t>20101094</t>
  </si>
  <si>
    <t>270000029</t>
  </si>
  <si>
    <t>2808-3 Т</t>
  </si>
  <si>
    <t>221960.500.000000</t>
  </si>
  <si>
    <t>для защиты рук, резиновые</t>
  </si>
  <si>
    <t>Перчатки резиновые для уборщиц, предназначены для защиты рук человека отжидких и сухих химических реагентов.Технические характеристики:Материал - резина;Физ. свойства - водонепроницаемые;Размеры - разные.Длина, мм - 320;Толщина, мм - 0,70.</t>
  </si>
  <si>
    <t>20101096</t>
  </si>
  <si>
    <t>270006431</t>
  </si>
  <si>
    <t>2900-1 Т</t>
  </si>
  <si>
    <t>Костюм нефтянника ИТР (инженерно-технического работника).Технические характеристики:Размер - 44;Сезон - зимний;Ткань – Flame Ford 210a (состав- 100 % арамид плюс антистатическаянить);Цвет- основа-синий, дополнительный цвет темно синий;Комплектация -  двойная куртка (верхняя и внутренняя), брюки;Силуэт - прямой.Верхняя куртка:Застежка - центральная, бортовая на железной молнии, закрыта пылеветрозащитным клапанам, на кнопках;Комбинированные детали - кокетки (полочка спинка), воротник, капюшон,нижняя часть клапана с перекантам нагрудного кармана, нижняя частьлисточки с перекантом;В верхней части полочки один нагрудной карман клапан на кнопках;В нижней части полочек прорезные карманы в листочку;Внутренний накладной карман - на подкладке левой полочки на замке;Воротник - стойка;Капюшон - съемный пристегивается на молнии, по переднему краюфиксируется стопорами, на кнопках шнура наконечники;Рукава - втачные, прямые двух шовные;Кулиска со шнуром - по линии талии , натяжение регулируется фиксаторами,на концах шнура наконечники;Утеплитель - два слоя синтепона плотность 200г\м2.Светоотражающая окантовочная лента – по спинке, полочке шириной 0,5мм.Внутренняя куртка:при отдельном ношении с центральной застежкой на молнию, закрыта планкойна кнопки;Воротник -  стойкой, трикотажный;Имеет возможность при совместном ношении с верхней курткой к внешней поподборам при помощи мании, по рукавам при помощи петель и пуговиц.Кокетки - на полочках  на уровне глубины пройм;Карманы - на нижней части полочек, прорезные карманы в листочку;Рукава -  втачные на трикотажной манжете;Цвет - комбинированный из ткани двух цветов (основного идополнительного);Основной цвет внутренней куртки из дополнительной ткани.Из основной ткани выполнены окантавка в декоративных складках, нижняячасть листочки с перекантом;Светоотражающий кант - по полочке и спинке шириной 0,5мм;Утеплитель - один слой синтепона плотностью 100г/м2.Брюки:Пояс - высокий стеганный пояс из ткани основного цвета, застёгивающийсяна две пуговицы, широкий;Карманы - накладные, на передних половинах брюк;Гульфик - на молнии;Усилительная накладки (прямые) - в области колен;Утеплитель -один слой синтепона;Световозвращающая окантовочная лента - по низу брюк вкруговую;Стежки, строчки и швы должны соответствовать ГОСТ 29122, ГОСТ12807.</t>
  </si>
  <si>
    <t>20103460</t>
  </si>
  <si>
    <t>270008001</t>
  </si>
  <si>
    <t>2901-1 Т</t>
  </si>
  <si>
    <t>141211.290.000003</t>
  </si>
  <si>
    <t>для защиты от искр и брызг расплавленного металла, мужской, избрезентовой ткани</t>
  </si>
  <si>
    <t>Костюм сварщика брезентовый зимний.Технические характеристики:Размер - 50;Костюм состоит:- куртка;- брюки;Куртка:С центральной потайной правосторонней бортовой застежкой на пуговицы икарманами на боковых швах;На полочках по всей длине нашиты защитные усилители из натуральной кожи-спилок;Воротник - втачной, отложной;Рукава - двух-шовные, втачные, нашиты защитные усилители из спилка;Все швы отстрочены двойной отделочной сторочкой;Внутренние манжеты на рукавах;Брюки:С притачным поясом и с боковыми накладными карманами;На передних половинках брюк по всей длине нашиты защитные усилители изсписка;Гульфик на застежки молнии;По поясу шесть шлевок, застегивающиеся хлястики с рамками;Костюм утеплитель состоит:- куртка;- брюки;Утеплитель - двойной синтепон;Костюм утеплитель крепится к основному костюму с помощью пуговиц;Застежка - потайная на пуговицах, перенесена на противоположеннуюсторону для предотвращения попадания искр и окалины в полость застежки;Усилительные накладки из спилка: на полочках, передних частях рукавовкуртки, передних и частично задних половинках брюк;Утепляющая подкладка: отстегивается;Материал верха - брезент с ОП пропиткой парусина полульняная;Плотность, г/м, не менее - 500 - 520;Подкладочный материал - бязь, Х/Б 100%;Отделочный материал - спилок;Цвет спилка - серый;Фурнитура:- нитки;- пуговицы;- рамки;- замок молния.Нормативно-технический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</si>
  <si>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20103459</t>
  </si>
  <si>
    <t>749019.000.000010</t>
  </si>
  <si>
    <t>Услуги консультационные по вопросам лицензирования</t>
  </si>
  <si>
    <t>Консультационные услуги по получению подвидов лицензий на проектную деятельность и выполнение строительно-монтажных работ</t>
  </si>
  <si>
    <t>250007283</t>
  </si>
  <si>
    <t>2542-1 Т</t>
  </si>
  <si>
    <t>282412.900.000000</t>
  </si>
  <si>
    <t>Ключ</t>
  </si>
  <si>
    <t>для закручивания и откручивания резьбовых соединений, моментный, торцевой</t>
  </si>
  <si>
    <t>Ключ торцевой гаечный (шурупный)Один из основных путевых инструментов.Назначение - для отвинчивания и завинчивания закладных и клеммных болтов(путевых шурупов) при строительстве и ремонте железнодорожного пути;Технчиеские характеристики:Вес в 1 шт., кг - 2,8;Габаритные размеры, мм - 1200х470х20.Поставщик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</si>
  <si>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20103175</t>
  </si>
  <si>
    <t>210030303</t>
  </si>
  <si>
    <t>2911 Т</t>
  </si>
  <si>
    <t>20103561</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</si>
  <si>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СППКР;Модификация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</si>
  <si>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117-2 У</t>
  </si>
  <si>
    <t>582950.000.000001</t>
  </si>
  <si>
    <t>Услуги по предоставлению лицензий на право использования программного обеспечения</t>
  </si>
  <si>
    <t>ШТС және ЭБС жүйелеріне таңдауға арналған бағдарламалық жасақтаманы пайдалану құқығына лицензиялау қызметі</t>
  </si>
  <si>
    <t>Услуга по предоставлению лицензий на право использования программного обеспечения для подбора систем ШГН и ЭВН</t>
  </si>
  <si>
    <t>ДГР</t>
  </si>
  <si>
    <t>28 Р</t>
  </si>
  <si>
    <t>091012.900.000006</t>
  </si>
  <si>
    <t>Работы по расконсервации скважин</t>
  </si>
  <si>
    <t>Атырауская область, Жылыоский район</t>
  </si>
  <si>
    <t xml:space="preserve">"Жылыоймунайгаз" МГӨБ барлау жүргізу бағдарламасы шеңберінде бұрын бұрғыланған ұңғымаларды консервациядан шығару және жаңа нысандарға сынақ жүргізу </t>
  </si>
  <si>
    <t>Расконсервация и испытание ранее пробуренных поисково-разведочных скважин НГДУ ЖылМГ</t>
  </si>
  <si>
    <t>28-1 Р</t>
  </si>
  <si>
    <t>749020.000.000119</t>
  </si>
  <si>
    <t>Услуги по паспортизации/инвентаризации</t>
  </si>
  <si>
    <t>Услуги по паспортизации/инвентаризации (объектов/систем/путей, дорог/мест/ТМЦ/источников/отходов и т.п.)</t>
  </si>
  <si>
    <t>11-1-1</t>
  </si>
  <si>
    <t xml:space="preserve">Атырауская область </t>
  </si>
  <si>
    <t>"Жылыоймұнайгаз" МГӨБ-ң "Прорва топтық кенорнындардың ілеспе газдың күкірт тазалау қондырғысы" нысанның техникалық құжаттарын дайындау қызметін көрсету</t>
  </si>
  <si>
    <t xml:space="preserve">Услуги по  изготовлению технических паспортов для объекта «Установка сероочистки попутного нефтяного газа Прорвинской группы месторождений» НГДУ «Жылыоймунайгаз» </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</si>
  <si>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</si>
  <si>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</si>
  <si>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</si>
  <si>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"Жылыоймұнайгаз" МГӨБ-ң "Прорва топтық кенорнындардың ілеспе газдың күкірт тазалау қондырғысы" нысанын мемлекеттік тіркеу қызметтерін өткізу </t>
  </si>
  <si>
    <t xml:space="preserve">Услуги по проведению государственной регистрации объекта «Установка сероочистки попутного нефтяного газа Прорвинской группы месторождений» НГДУ «Жылыоймунайгаз» </t>
  </si>
  <si>
    <t>515-1 Р</t>
  </si>
  <si>
    <t>111-6 У</t>
  </si>
  <si>
    <t>112-6 У</t>
  </si>
  <si>
    <t>115-6 У</t>
  </si>
  <si>
    <t>471-1 У</t>
  </si>
  <si>
    <t>475-1 У</t>
  </si>
  <si>
    <t>474-1 У</t>
  </si>
  <si>
    <t>467-1 У</t>
  </si>
  <si>
    <t>117-3 У</t>
  </si>
  <si>
    <t>481 У</t>
  </si>
  <si>
    <t>482 У</t>
  </si>
  <si>
    <t>483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</si>
</sst>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
    <numFmt numFmtId="165" formatCode="0.000"/>
    <numFmt numFmtId="166" formatCode="#,##0.000"/>
    <numFmt numFmtId="167" formatCode="_-* #,##0.00\ _₸_-;\-* #,##0.00\ _₸_-;_-* &quot;-&quot;??\ _₸_-;_-@_-"/>
    <numFmt numFmtId="168" formatCode="#,##0.00\ _₽"/>
    <numFmt numFmtId="169" formatCode="#,##0.000_ ;\-#,##0.000\ "/>
    <numFmt numFmtId="170" formatCode="#,##0.00_ ;[Red]\-#,##0.00\ "/>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sz val="10"/>
      <color theme="1"/>
      <name val="Times New Roman"/>
      <family val="1"/>
      <charset val="204"/>
    </font>
    <font>
      <sz val="10"/>
      <color indexed="8"/>
      <name val="Times New Roman"/>
      <family val="1"/>
      <charset val="204"/>
    </font>
    <font>
      <sz val="10"/>
      <color rgb="FFFF0000"/>
      <name val="Times New Roman"/>
      <family val="1"/>
      <charset val="204"/>
    </font>
    <font>
      <sz val="10"/>
      <name val="Arial"/>
      <family val="2"/>
      <charset val="204"/>
    </font>
    <font>
      <b/>
      <sz val="10"/>
      <color theme="1"/>
      <name val="Times New Roman"/>
      <family val="1"/>
      <charset val="204"/>
    </font>
    <font>
      <sz val="11"/>
      <name val="Calibri"/>
      <family val="2"/>
      <charset val="204"/>
    </font>
    <font>
      <sz val="10"/>
      <color rgb="FF212529"/>
      <name val="Times New Roman"/>
      <family val="1"/>
      <charset val="204"/>
    </font>
    <font>
      <sz val="10"/>
      <color rgb="FF000000"/>
      <name val="Times New Roman"/>
      <family val="1"/>
      <charset val="204"/>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99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theme="1"/>
      </left>
      <right/>
      <top style="thin">
        <color theme="1"/>
      </top>
      <bottom style="thin">
        <color theme="1"/>
      </bottom>
      <diagonal/>
    </border>
  </borders>
  <cellStyleXfs count="34">
    <xf numFmtId="0" fontId="0" fillId="0" borderId="0"/>
    <xf numFmtId="43"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2" fillId="0" borderId="0"/>
    <xf numFmtId="0" fontId="10" fillId="0" borderId="0"/>
    <xf numFmtId="0" fontId="10"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2" fillId="0" borderId="0"/>
    <xf numFmtId="167"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1" fillId="0" borderId="0"/>
    <xf numFmtId="0" fontId="5" fillId="0" borderId="0"/>
    <xf numFmtId="167" fontId="1" fillId="0" borderId="0" applyFont="0" applyFill="0" applyBorder="0" applyAlignment="0" applyProtection="0"/>
    <xf numFmtId="0" fontId="10" fillId="0" borderId="0"/>
    <xf numFmtId="0" fontId="12" fillId="0" borderId="0"/>
    <xf numFmtId="0" fontId="20" fillId="0" borderId="0"/>
    <xf numFmtId="0" fontId="16" fillId="0" borderId="0"/>
  </cellStyleXfs>
  <cellXfs count="248">
    <xf numFmtId="0" fontId="0" fillId="0" borderId="0" xfId="0"/>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0" fontId="6" fillId="0" borderId="1"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1" fontId="8" fillId="2" borderId="1" xfId="0" applyNumberFormat="1" applyFont="1" applyFill="1" applyBorder="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left" vertical="center"/>
    </xf>
    <xf numFmtId="49" fontId="6" fillId="2" borderId="3" xfId="0" applyNumberFormat="1" applyFont="1" applyFill="1" applyBorder="1" applyAlignment="1">
      <alignment horizontal="left" vertical="center"/>
    </xf>
    <xf numFmtId="49" fontId="17" fillId="0" borderId="1" xfId="0" applyNumberFormat="1" applyFont="1" applyFill="1" applyBorder="1" applyAlignment="1">
      <alignment horizontal="left" vertical="center"/>
    </xf>
    <xf numFmtId="49" fontId="6" fillId="3" borderId="1" xfId="0" applyNumberFormat="1" applyFont="1" applyFill="1" applyBorder="1" applyAlignment="1">
      <alignment horizontal="left"/>
    </xf>
    <xf numFmtId="49" fontId="6" fillId="0" borderId="1" xfId="0" applyNumberFormat="1" applyFont="1" applyFill="1" applyBorder="1" applyAlignment="1">
      <alignment horizontal="left"/>
    </xf>
    <xf numFmtId="49" fontId="17" fillId="0" borderId="1" xfId="0" applyNumberFormat="1" applyFont="1" applyFill="1" applyBorder="1" applyAlignment="1">
      <alignment horizontal="left"/>
    </xf>
    <xf numFmtId="0" fontId="6" fillId="0" borderId="1" xfId="0" applyFont="1" applyFill="1" applyBorder="1" applyAlignment="1">
      <alignment horizontal="left"/>
    </xf>
    <xf numFmtId="1" fontId="17" fillId="0" borderId="1" xfId="0" applyNumberFormat="1" applyFont="1" applyFill="1" applyBorder="1" applyAlignment="1">
      <alignment horizontal="left"/>
    </xf>
    <xf numFmtId="0" fontId="17" fillId="0" borderId="1" xfId="0" applyNumberFormat="1" applyFont="1" applyFill="1" applyBorder="1" applyAlignment="1">
      <alignment horizontal="left"/>
    </xf>
    <xf numFmtId="49" fontId="17" fillId="0" borderId="0" xfId="0" applyNumberFormat="1" applyFont="1" applyFill="1" applyBorder="1" applyAlignment="1">
      <alignment horizontal="left"/>
    </xf>
    <xf numFmtId="0" fontId="17" fillId="0" borderId="1" xfId="0" applyFont="1" applyFill="1" applyBorder="1" applyAlignment="1">
      <alignment horizontal="left"/>
    </xf>
    <xf numFmtId="0" fontId="6" fillId="0" borderId="1" xfId="0" applyNumberFormat="1" applyFont="1" applyFill="1" applyBorder="1" applyAlignment="1">
      <alignment horizontal="left"/>
    </xf>
    <xf numFmtId="1" fontId="6" fillId="0" borderId="1" xfId="0" applyNumberFormat="1" applyFont="1" applyFill="1" applyBorder="1" applyAlignment="1">
      <alignment horizontal="left"/>
    </xf>
    <xf numFmtId="0" fontId="18" fillId="0" borderId="1" xfId="0" applyNumberFormat="1" applyFont="1" applyFill="1" applyBorder="1" applyAlignment="1">
      <alignment horizontal="left"/>
    </xf>
    <xf numFmtId="2" fontId="6" fillId="0" borderId="1" xfId="0" applyNumberFormat="1" applyFont="1" applyFill="1" applyBorder="1" applyAlignment="1">
      <alignment horizontal="left"/>
    </xf>
    <xf numFmtId="165" fontId="17" fillId="0" borderId="1" xfId="0" applyNumberFormat="1" applyFont="1" applyFill="1" applyBorder="1" applyAlignment="1">
      <alignment horizontal="left"/>
    </xf>
    <xf numFmtId="0" fontId="6" fillId="0" borderId="1" xfId="0" applyFont="1" applyFill="1" applyBorder="1" applyAlignment="1">
      <alignment horizontal="left" vertical="center"/>
    </xf>
    <xf numFmtId="1" fontId="6" fillId="0" borderId="1" xfId="6" applyNumberFormat="1" applyFont="1" applyFill="1" applyBorder="1" applyAlignment="1">
      <alignment horizontal="left" vertical="center"/>
    </xf>
    <xf numFmtId="0" fontId="6" fillId="0" borderId="1" xfId="2" applyFont="1" applyFill="1" applyBorder="1" applyAlignment="1">
      <alignment horizontal="left" vertical="center"/>
    </xf>
    <xf numFmtId="165" fontId="6" fillId="0" borderId="1" xfId="0" applyNumberFormat="1" applyFont="1" applyFill="1" applyBorder="1" applyAlignment="1">
      <alignment horizontal="left" vertical="center"/>
    </xf>
    <xf numFmtId="43" fontId="6" fillId="0" borderId="1" xfId="1" applyFont="1" applyFill="1" applyBorder="1" applyAlignment="1">
      <alignment horizontal="left" vertical="center"/>
    </xf>
    <xf numFmtId="168" fontId="17" fillId="0" borderId="1" xfId="1" applyNumberFormat="1" applyFont="1" applyFill="1" applyBorder="1" applyAlignment="1">
      <alignment horizontal="left"/>
    </xf>
    <xf numFmtId="2" fontId="17" fillId="0" borderId="1" xfId="0" applyNumberFormat="1" applyFont="1" applyFill="1" applyBorder="1" applyAlignment="1">
      <alignment horizontal="left"/>
    </xf>
    <xf numFmtId="49" fontId="6" fillId="4" borderId="1" xfId="0" applyNumberFormat="1" applyFont="1" applyFill="1" applyBorder="1" applyAlignment="1">
      <alignment horizontal="left" vertical="center"/>
    </xf>
    <xf numFmtId="0" fontId="6" fillId="4" borderId="1" xfId="2" applyFont="1" applyFill="1" applyBorder="1" applyAlignment="1">
      <alignment horizontal="left" vertical="center"/>
    </xf>
    <xf numFmtId="0" fontId="6" fillId="4" borderId="1" xfId="6" applyFont="1" applyFill="1" applyBorder="1" applyAlignment="1">
      <alignment horizontal="left" vertical="center"/>
    </xf>
    <xf numFmtId="0" fontId="6" fillId="4" borderId="1" xfId="0" applyNumberFormat="1" applyFont="1" applyFill="1" applyBorder="1" applyAlignment="1">
      <alignment horizontal="left" vertical="center"/>
    </xf>
    <xf numFmtId="165" fontId="6" fillId="0" borderId="1" xfId="0" applyNumberFormat="1" applyFont="1" applyFill="1" applyBorder="1" applyAlignment="1">
      <alignment horizontal="left"/>
    </xf>
    <xf numFmtId="4" fontId="6" fillId="0" borderId="1" xfId="2" applyNumberFormat="1" applyFont="1" applyFill="1" applyBorder="1" applyAlignment="1">
      <alignment horizontal="left"/>
    </xf>
    <xf numFmtId="49" fontId="19" fillId="0" borderId="0" xfId="0" applyNumberFormat="1" applyFont="1" applyFill="1" applyBorder="1" applyAlignment="1">
      <alignment horizontal="left"/>
    </xf>
    <xf numFmtId="49" fontId="21" fillId="0" borderId="1" xfId="0" applyNumberFormat="1" applyFont="1" applyFill="1" applyBorder="1" applyAlignment="1">
      <alignment horizontal="left"/>
    </xf>
    <xf numFmtId="4" fontId="17" fillId="0" borderId="1" xfId="1" applyNumberFormat="1" applyFont="1" applyFill="1" applyBorder="1" applyAlignment="1">
      <alignment horizontal="left"/>
    </xf>
    <xf numFmtId="0" fontId="6" fillId="0" borderId="0" xfId="0" applyFont="1" applyFill="1" applyBorder="1" applyAlignment="1">
      <alignment horizontal="left"/>
    </xf>
    <xf numFmtId="49" fontId="17" fillId="4" borderId="1" xfId="0" applyNumberFormat="1" applyFont="1" applyFill="1" applyBorder="1" applyAlignment="1">
      <alignment horizontal="left"/>
    </xf>
    <xf numFmtId="49" fontId="6" fillId="0" borderId="1" xfId="4" applyNumberFormat="1" applyFont="1" applyBorder="1"/>
    <xf numFmtId="0" fontId="6" fillId="0" borderId="1" xfId="4" applyNumberFormat="1" applyFont="1" applyBorder="1"/>
    <xf numFmtId="0" fontId="6" fillId="0" borderId="1" xfId="4" applyFont="1" applyBorder="1" applyAlignment="1">
      <alignment wrapText="1"/>
    </xf>
    <xf numFmtId="49" fontId="6" fillId="0" borderId="1" xfId="4" applyNumberFormat="1" applyFont="1" applyBorder="1" applyAlignment="1">
      <alignment wrapText="1"/>
    </xf>
    <xf numFmtId="49" fontId="6" fillId="0" borderId="1" xfId="4" applyNumberFormat="1" applyFont="1" applyBorder="1" applyAlignment="1">
      <alignment horizontal="center" wrapText="1"/>
    </xf>
    <xf numFmtId="2" fontId="6" fillId="0" borderId="1" xfId="4" applyNumberFormat="1" applyFont="1" applyBorder="1" applyAlignment="1">
      <alignment wrapText="1"/>
    </xf>
    <xf numFmtId="166" fontId="6" fillId="0" borderId="1" xfId="4" applyNumberFormat="1" applyFont="1" applyBorder="1" applyAlignment="1">
      <alignment wrapText="1"/>
    </xf>
    <xf numFmtId="4" fontId="6" fillId="0" borderId="1" xfId="4" applyNumberFormat="1" applyFont="1" applyBorder="1" applyAlignment="1">
      <alignment wrapText="1"/>
    </xf>
    <xf numFmtId="4" fontId="6" fillId="0" borderId="1" xfId="4" applyNumberFormat="1" applyFont="1" applyBorder="1"/>
    <xf numFmtId="166" fontId="6" fillId="0" borderId="1" xfId="4" applyNumberFormat="1" applyFont="1" applyBorder="1"/>
    <xf numFmtId="0" fontId="6" fillId="0" borderId="0" xfId="0" applyFont="1" applyFill="1"/>
    <xf numFmtId="4" fontId="6" fillId="0" borderId="0" xfId="0" applyNumberFormat="1" applyFont="1" applyFill="1" applyBorder="1" applyAlignment="1">
      <alignment horizontal="right" vertical="center"/>
    </xf>
    <xf numFmtId="4" fontId="8" fillId="0" borderId="0" xfId="2"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4" fontId="8" fillId="2" borderId="1" xfId="0" applyNumberFormat="1" applyFont="1" applyFill="1" applyBorder="1" applyAlignment="1">
      <alignment horizontal="right" vertical="center"/>
    </xf>
    <xf numFmtId="4" fontId="6" fillId="2" borderId="1" xfId="1"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4" fontId="8" fillId="2" borderId="1" xfId="1" applyNumberFormat="1" applyFont="1" applyFill="1" applyBorder="1" applyAlignment="1">
      <alignment horizontal="right" vertical="center"/>
    </xf>
    <xf numFmtId="4" fontId="8" fillId="2" borderId="1" xfId="3" applyNumberFormat="1" applyFont="1" applyFill="1" applyBorder="1" applyAlignment="1">
      <alignment horizontal="right" vertical="center"/>
    </xf>
    <xf numFmtId="43" fontId="17" fillId="0" borderId="1" xfId="1" applyFont="1" applyFill="1" applyBorder="1" applyAlignment="1">
      <alignment horizontal="right"/>
    </xf>
    <xf numFmtId="168" fontId="6" fillId="0" borderId="1" xfId="0" applyNumberFormat="1" applyFont="1" applyFill="1" applyBorder="1" applyAlignment="1">
      <alignment horizontal="right"/>
    </xf>
    <xf numFmtId="168" fontId="8" fillId="2" borderId="1" xfId="1" applyNumberFormat="1" applyFont="1" applyFill="1" applyBorder="1" applyAlignment="1">
      <alignment horizontal="right" vertical="center"/>
    </xf>
    <xf numFmtId="168" fontId="6" fillId="2" borderId="1" xfId="1" applyNumberFormat="1" applyFont="1" applyFill="1" applyBorder="1" applyAlignment="1">
      <alignment horizontal="right" vertical="center"/>
    </xf>
    <xf numFmtId="4" fontId="6" fillId="0" borderId="0" xfId="0" applyNumberFormat="1" applyFont="1" applyAlignment="1">
      <alignment horizontal="right" vertical="center"/>
    </xf>
    <xf numFmtId="0" fontId="6" fillId="0" borderId="1" xfId="2" applyFont="1" applyFill="1" applyBorder="1" applyAlignment="1">
      <alignment horizontal="left"/>
    </xf>
    <xf numFmtId="0" fontId="6" fillId="0" borderId="1" xfId="0" applyNumberFormat="1" applyFont="1" applyBorder="1" applyAlignment="1">
      <alignment horizontal="left" vertical="top"/>
    </xf>
    <xf numFmtId="0" fontId="22" fillId="5" borderId="8" xfId="0" applyFont="1" applyFill="1" applyBorder="1" applyAlignment="1">
      <alignment horizontal="left" vertical="top" wrapText="1"/>
    </xf>
    <xf numFmtId="0" fontId="22" fillId="5" borderId="9" xfId="0" applyFont="1" applyFill="1" applyBorder="1" applyAlignment="1">
      <alignment horizontal="left" vertical="top" wrapText="1"/>
    </xf>
    <xf numFmtId="49" fontId="6" fillId="0" borderId="1" xfId="0" applyNumberFormat="1" applyFont="1" applyFill="1" applyBorder="1"/>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2" fontId="6" fillId="0" borderId="1" xfId="0" applyNumberFormat="1" applyFont="1" applyFill="1" applyBorder="1" applyAlignment="1">
      <alignment wrapText="1"/>
    </xf>
    <xf numFmtId="166" fontId="6" fillId="0" borderId="1" xfId="0" applyNumberFormat="1" applyFont="1" applyFill="1" applyBorder="1" applyAlignment="1">
      <alignment wrapText="1"/>
    </xf>
    <xf numFmtId="4" fontId="6" fillId="0" borderId="1" xfId="0" applyNumberFormat="1" applyFont="1" applyFill="1" applyBorder="1" applyAlignment="1">
      <alignment wrapText="1"/>
    </xf>
    <xf numFmtId="166" fontId="6" fillId="0" borderId="1" xfId="0" applyNumberFormat="1" applyFont="1" applyFill="1" applyBorder="1"/>
    <xf numFmtId="4" fontId="6" fillId="0" borderId="1" xfId="0" applyNumberFormat="1" applyFont="1" applyFill="1" applyBorder="1"/>
    <xf numFmtId="0" fontId="6" fillId="0" borderId="1" xfId="0" applyNumberFormat="1" applyFont="1" applyFill="1" applyBorder="1" applyAlignment="1">
      <alignment horizontal="right" vertical="top"/>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xf>
    <xf numFmtId="0" fontId="6" fillId="0" borderId="0" xfId="0" applyFont="1" applyFill="1" applyAlignment="1">
      <alignment horizontal="left" vertical="top"/>
    </xf>
    <xf numFmtId="0" fontId="6" fillId="0" borderId="1" xfId="6" applyFont="1" applyFill="1" applyBorder="1" applyAlignment="1">
      <alignment horizontal="left" vertical="center"/>
    </xf>
    <xf numFmtId="49" fontId="6" fillId="0" borderId="1" xfId="0" applyNumberFormat="1" applyFont="1" applyFill="1" applyBorder="1" applyAlignment="1">
      <alignment horizontal="left" wrapText="1"/>
    </xf>
    <xf numFmtId="0" fontId="17" fillId="3" borderId="0" xfId="0" applyFont="1" applyFill="1" applyAlignment="1">
      <alignment vertical="center"/>
    </xf>
    <xf numFmtId="49" fontId="6" fillId="3" borderId="1" xfId="0" applyNumberFormat="1" applyFont="1" applyFill="1" applyBorder="1" applyAlignment="1">
      <alignment horizontal="left" wrapText="1"/>
    </xf>
    <xf numFmtId="4" fontId="6" fillId="3" borderId="1" xfId="1" applyNumberFormat="1" applyFont="1" applyFill="1" applyBorder="1" applyAlignment="1">
      <alignment horizontal="right" vertical="center"/>
    </xf>
    <xf numFmtId="4" fontId="17" fillId="3" borderId="1" xfId="0" applyNumberFormat="1" applyFont="1" applyFill="1" applyBorder="1" applyAlignment="1">
      <alignment horizontal="right" vertical="center"/>
    </xf>
    <xf numFmtId="0" fontId="17" fillId="0" borderId="1" xfId="2" applyFont="1" applyFill="1" applyBorder="1" applyAlignment="1">
      <alignment horizontal="left"/>
    </xf>
    <xf numFmtId="0" fontId="23" fillId="0" borderId="1" xfId="0" applyFont="1" applyFill="1" applyBorder="1" applyAlignment="1">
      <alignment horizontal="left"/>
    </xf>
    <xf numFmtId="39" fontId="6" fillId="0" borderId="1" xfId="0" applyNumberFormat="1" applyFont="1" applyFill="1" applyBorder="1" applyAlignment="1">
      <alignment horizontal="left"/>
    </xf>
    <xf numFmtId="4" fontId="17" fillId="0" borderId="1" xfId="0" applyNumberFormat="1" applyFont="1" applyFill="1" applyBorder="1" applyAlignment="1">
      <alignment horizontal="left"/>
    </xf>
    <xf numFmtId="49" fontId="6" fillId="0" borderId="0" xfId="0" applyNumberFormat="1" applyFont="1" applyFill="1" applyBorder="1" applyAlignment="1">
      <alignment horizontal="left"/>
    </xf>
    <xf numFmtId="0" fontId="17" fillId="0" borderId="0" xfId="0" applyNumberFormat="1" applyFont="1" applyFill="1" applyBorder="1" applyAlignment="1">
      <alignment horizontal="left"/>
    </xf>
    <xf numFmtId="49" fontId="21" fillId="0" borderId="0" xfId="0" applyNumberFormat="1" applyFont="1" applyFill="1" applyBorder="1" applyAlignment="1">
      <alignment horizontal="left"/>
    </xf>
    <xf numFmtId="49"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17" applyNumberFormat="1" applyFont="1" applyFill="1" applyBorder="1" applyAlignment="1" applyProtection="1">
      <alignment horizontal="left" vertical="top" wrapText="1"/>
      <protection hidden="1"/>
    </xf>
    <xf numFmtId="0" fontId="6" fillId="0" borderId="1" xfId="0" applyFont="1" applyFill="1" applyBorder="1" applyAlignment="1">
      <alignment horizontal="center" vertical="center"/>
    </xf>
    <xf numFmtId="0" fontId="6" fillId="0" borderId="1" xfId="17" applyNumberFormat="1" applyFont="1" applyFill="1" applyBorder="1" applyAlignment="1" applyProtection="1">
      <alignment horizontal="center" vertical="center"/>
      <protection hidden="1"/>
    </xf>
    <xf numFmtId="1" fontId="6" fillId="0" borderId="1" xfId="0" applyNumberFormat="1" applyFont="1" applyFill="1" applyBorder="1" applyAlignment="1">
      <alignment horizontal="center" wrapText="1"/>
    </xf>
    <xf numFmtId="0" fontId="6" fillId="0" borderId="1" xfId="2"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43" fontId="6" fillId="0" borderId="1" xfId="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left" vertical="center" wrapText="1"/>
    </xf>
    <xf numFmtId="49" fontId="6" fillId="0" borderId="1" xfId="3" applyNumberFormat="1" applyFont="1" applyFill="1" applyBorder="1" applyAlignment="1">
      <alignment horizontal="left" vertical="center" wrapText="1"/>
    </xf>
    <xf numFmtId="49" fontId="17" fillId="0" borderId="1" xfId="0" applyNumberFormat="1" applyFont="1" applyFill="1" applyBorder="1" applyAlignment="1"/>
    <xf numFmtId="3" fontId="17" fillId="0" borderId="1" xfId="0" applyNumberFormat="1" applyFont="1" applyFill="1" applyBorder="1" applyAlignment="1">
      <alignment horizontal="center"/>
    </xf>
    <xf numFmtId="49" fontId="17" fillId="0" borderId="0" xfId="0" applyNumberFormat="1" applyFont="1" applyFill="1" applyBorder="1" applyAlignment="1"/>
    <xf numFmtId="0" fontId="6" fillId="0" borderId="1" xfId="33" applyNumberFormat="1" applyFont="1" applyFill="1" applyBorder="1" applyAlignment="1">
      <alignment horizontal="left" vertical="center"/>
    </xf>
    <xf numFmtId="0" fontId="6" fillId="0" borderId="1" xfId="6" applyNumberFormat="1" applyFont="1" applyFill="1" applyBorder="1" applyAlignment="1" applyProtection="1">
      <alignment horizontal="left" vertical="center"/>
      <protection hidden="1"/>
    </xf>
    <xf numFmtId="0" fontId="6" fillId="0" borderId="1" xfId="17" applyFont="1" applyFill="1" applyBorder="1" applyAlignment="1">
      <alignment horizontal="left" vertical="center"/>
    </xf>
    <xf numFmtId="170" fontId="6" fillId="0" borderId="1" xfId="0" applyNumberFormat="1" applyFont="1" applyFill="1" applyBorder="1" applyAlignment="1">
      <alignment horizontal="left" vertical="center"/>
    </xf>
    <xf numFmtId="0" fontId="6" fillId="4" borderId="1" xfId="33" applyNumberFormat="1" applyFont="1" applyFill="1" applyBorder="1" applyAlignment="1">
      <alignment horizontal="left" vertical="center"/>
    </xf>
    <xf numFmtId="0" fontId="6" fillId="4" borderId="1" xfId="6" applyNumberFormat="1" applyFont="1" applyFill="1" applyBorder="1" applyAlignment="1" applyProtection="1">
      <alignment horizontal="left" vertical="center"/>
      <protection hidden="1"/>
    </xf>
    <xf numFmtId="49" fontId="17" fillId="4" borderId="1" xfId="0" applyNumberFormat="1" applyFont="1" applyFill="1" applyBorder="1" applyAlignment="1">
      <alignment horizontal="left" vertical="center"/>
    </xf>
    <xf numFmtId="0" fontId="6" fillId="4" borderId="1" xfId="17" applyFont="1" applyFill="1" applyBorder="1" applyAlignment="1">
      <alignment horizontal="left" vertical="center"/>
    </xf>
    <xf numFmtId="165" fontId="6" fillId="4" borderId="1" xfId="0" applyNumberFormat="1" applyFont="1" applyFill="1" applyBorder="1" applyAlignment="1">
      <alignment horizontal="left" vertical="center"/>
    </xf>
    <xf numFmtId="170" fontId="6" fillId="4" borderId="1" xfId="0" applyNumberFormat="1" applyFont="1" applyFill="1" applyBorder="1" applyAlignment="1">
      <alignment horizontal="left" vertical="center"/>
    </xf>
    <xf numFmtId="49" fontId="6" fillId="0" borderId="1" xfId="27" applyNumberFormat="1" applyFont="1" applyFill="1" applyBorder="1" applyAlignment="1">
      <alignment horizontal="left"/>
    </xf>
    <xf numFmtId="49" fontId="6" fillId="0" borderId="1" xfId="4" applyNumberFormat="1" applyFont="1" applyFill="1" applyBorder="1" applyAlignment="1">
      <alignment horizontal="left"/>
    </xf>
    <xf numFmtId="49" fontId="6" fillId="0" borderId="1" xfId="0" applyNumberFormat="1" applyFont="1" applyBorder="1"/>
    <xf numFmtId="0" fontId="6" fillId="0" borderId="1" xfId="0" applyNumberFormat="1" applyFont="1" applyBorder="1" applyAlignment="1">
      <alignment horizontal="right"/>
    </xf>
    <xf numFmtId="0" fontId="6" fillId="0" borderId="1" xfId="0" applyFont="1" applyBorder="1" applyAlignment="1">
      <alignment wrapText="1"/>
    </xf>
    <xf numFmtId="49" fontId="6" fillId="0" borderId="1" xfId="0" applyNumberFormat="1" applyFont="1" applyBorder="1" applyAlignment="1">
      <alignment wrapText="1"/>
    </xf>
    <xf numFmtId="49" fontId="6" fillId="0" borderId="1" xfId="0" applyNumberFormat="1" applyFont="1" applyBorder="1" applyAlignment="1">
      <alignment horizontal="center" wrapText="1"/>
    </xf>
    <xf numFmtId="2" fontId="6" fillId="0" borderId="1" xfId="0" applyNumberFormat="1" applyFont="1" applyBorder="1" applyAlignment="1">
      <alignment wrapText="1"/>
    </xf>
    <xf numFmtId="166" fontId="6" fillId="0" borderId="1" xfId="0" applyNumberFormat="1" applyFont="1" applyBorder="1" applyAlignment="1">
      <alignment wrapText="1"/>
    </xf>
    <xf numFmtId="4" fontId="6" fillId="0" borderId="1" xfId="0" applyNumberFormat="1" applyFont="1" applyBorder="1" applyAlignment="1">
      <alignment wrapText="1"/>
    </xf>
    <xf numFmtId="4" fontId="6" fillId="0" borderId="1" xfId="0" applyNumberFormat="1" applyFont="1" applyBorder="1"/>
    <xf numFmtId="166" fontId="6" fillId="0" borderId="1" xfId="0" applyNumberFormat="1" applyFont="1" applyBorder="1"/>
    <xf numFmtId="0" fontId="6" fillId="0" borderId="0" xfId="0" applyFont="1"/>
    <xf numFmtId="0" fontId="6" fillId="0" borderId="1" xfId="0" applyNumberFormat="1" applyFont="1" applyBorder="1"/>
    <xf numFmtId="49" fontId="6" fillId="0" borderId="1" xfId="0" applyNumberFormat="1" applyFont="1" applyBorder="1" applyAlignment="1">
      <alignment horizontal="left" vertical="top"/>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2" fontId="6" fillId="0" borderId="1" xfId="0" applyNumberFormat="1" applyFont="1" applyBorder="1" applyAlignment="1">
      <alignment horizontal="left" vertical="top" wrapText="1"/>
    </xf>
    <xf numFmtId="166" fontId="6" fillId="0" borderId="1" xfId="0" applyNumberFormat="1" applyFont="1" applyBorder="1" applyAlignment="1">
      <alignment horizontal="left" vertical="top" wrapText="1"/>
    </xf>
    <xf numFmtId="4" fontId="6" fillId="0" borderId="1" xfId="0" applyNumberFormat="1" applyFont="1" applyBorder="1" applyAlignment="1">
      <alignment horizontal="left" vertical="top" wrapText="1"/>
    </xf>
    <xf numFmtId="4" fontId="6" fillId="0" borderId="1" xfId="0" applyNumberFormat="1" applyFont="1" applyBorder="1" applyAlignment="1">
      <alignment horizontal="left" vertical="top"/>
    </xf>
    <xf numFmtId="166" fontId="6" fillId="0" borderId="1" xfId="0" applyNumberFormat="1" applyFont="1" applyBorder="1" applyAlignment="1">
      <alignment horizontal="left" vertical="top"/>
    </xf>
    <xf numFmtId="0" fontId="6" fillId="0" borderId="0" xfId="0" applyFont="1" applyAlignment="1">
      <alignment horizontal="left" vertical="top"/>
    </xf>
    <xf numFmtId="0" fontId="6" fillId="0" borderId="1" xfId="0" applyFont="1" applyBorder="1"/>
    <xf numFmtId="49" fontId="6" fillId="6" borderId="1" xfId="0" applyNumberFormat="1" applyFont="1" applyFill="1" applyBorder="1" applyAlignment="1">
      <alignment horizontal="left"/>
    </xf>
    <xf numFmtId="49" fontId="17" fillId="6" borderId="1" xfId="0" applyNumberFormat="1" applyFont="1" applyFill="1" applyBorder="1" applyAlignment="1">
      <alignment horizontal="left"/>
    </xf>
    <xf numFmtId="0" fontId="17" fillId="6" borderId="1" xfId="0" applyFont="1" applyFill="1" applyBorder="1" applyAlignment="1">
      <alignment horizontal="left"/>
    </xf>
    <xf numFmtId="49" fontId="17" fillId="6" borderId="1" xfId="0" applyNumberFormat="1" applyFont="1" applyFill="1" applyBorder="1" applyAlignment="1">
      <alignment horizontal="left" vertical="center"/>
    </xf>
    <xf numFmtId="49" fontId="17" fillId="6" borderId="1" xfId="0" applyNumberFormat="1" applyFont="1" applyFill="1" applyBorder="1" applyAlignment="1">
      <alignment horizontal="center" vertical="center"/>
    </xf>
    <xf numFmtId="1" fontId="17" fillId="6" borderId="1" xfId="0" applyNumberFormat="1" applyFont="1" applyFill="1" applyBorder="1" applyAlignment="1">
      <alignment horizontal="left" vertical="center" wrapText="1"/>
    </xf>
    <xf numFmtId="49" fontId="17" fillId="6" borderId="1" xfId="0" applyNumberFormat="1" applyFont="1" applyFill="1" applyBorder="1" applyAlignment="1">
      <alignment horizontal="center" vertical="center" wrapText="1"/>
    </xf>
    <xf numFmtId="49" fontId="17" fillId="6" borderId="0" xfId="0" applyNumberFormat="1" applyFont="1" applyFill="1" applyBorder="1" applyAlignment="1">
      <alignment horizontal="left"/>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center" vertical="top" wrapText="1"/>
    </xf>
    <xf numFmtId="49" fontId="6" fillId="6" borderId="7" xfId="0" applyNumberFormat="1" applyFont="1" applyFill="1" applyBorder="1" applyAlignment="1">
      <alignment horizontal="center" vertical="top" wrapText="1"/>
    </xf>
    <xf numFmtId="4" fontId="6" fillId="6" borderId="7" xfId="0" applyNumberFormat="1" applyFont="1" applyFill="1" applyBorder="1" applyAlignment="1">
      <alignment horizontal="center" vertical="top" wrapText="1"/>
    </xf>
    <xf numFmtId="49" fontId="6" fillId="6" borderId="10" xfId="0" applyNumberFormat="1" applyFont="1" applyFill="1" applyBorder="1" applyAlignment="1">
      <alignment horizontal="center" vertical="top" wrapText="1"/>
    </xf>
    <xf numFmtId="49" fontId="6" fillId="6" borderId="7" xfId="0" applyNumberFormat="1" applyFont="1" applyFill="1" applyBorder="1" applyAlignment="1">
      <alignment vertical="top" wrapText="1"/>
    </xf>
    <xf numFmtId="49" fontId="6" fillId="6" borderId="4" xfId="0" applyNumberFormat="1" applyFont="1" applyFill="1" applyBorder="1" applyAlignment="1">
      <alignment vertical="top" wrapText="1"/>
    </xf>
    <xf numFmtId="49" fontId="6" fillId="6" borderId="3" xfId="0" applyNumberFormat="1" applyFont="1" applyFill="1" applyBorder="1" applyAlignment="1">
      <alignment vertical="top" wrapText="1"/>
    </xf>
    <xf numFmtId="49" fontId="6" fillId="6" borderId="7" xfId="0" applyNumberFormat="1" applyFont="1" applyFill="1" applyBorder="1" applyAlignment="1">
      <alignment horizontal="left" vertical="top" wrapText="1"/>
    </xf>
    <xf numFmtId="43" fontId="17" fillId="0" borderId="1" xfId="1" applyFont="1" applyFill="1" applyBorder="1" applyAlignment="1">
      <alignment horizontal="left"/>
    </xf>
    <xf numFmtId="168" fontId="17" fillId="0" borderId="1" xfId="0" applyNumberFormat="1" applyFont="1" applyFill="1" applyBorder="1" applyAlignment="1">
      <alignment horizontal="left"/>
    </xf>
    <xf numFmtId="3" fontId="17" fillId="0" borderId="1" xfId="0" applyNumberFormat="1" applyFont="1" applyFill="1" applyBorder="1" applyAlignment="1">
      <alignment horizontal="left"/>
    </xf>
    <xf numFmtId="49" fontId="8" fillId="0" borderId="1" xfId="0" applyNumberFormat="1" applyFont="1" applyFill="1" applyBorder="1" applyAlignment="1">
      <alignment horizontal="left"/>
    </xf>
    <xf numFmtId="4" fontId="24" fillId="0" borderId="1" xfId="0" applyNumberFormat="1" applyFont="1" applyFill="1" applyBorder="1" applyAlignment="1">
      <alignment horizontal="left"/>
    </xf>
    <xf numFmtId="49" fontId="17" fillId="0" borderId="0" xfId="0" applyNumberFormat="1" applyFont="1" applyFill="1" applyAlignment="1">
      <alignment horizontal="left"/>
    </xf>
    <xf numFmtId="49" fontId="17" fillId="7" borderId="0" xfId="0" applyNumberFormat="1" applyFont="1" applyFill="1" applyBorder="1" applyAlignment="1">
      <alignment horizontal="left" vertical="center"/>
    </xf>
    <xf numFmtId="0" fontId="6" fillId="7" borderId="0" xfId="0" applyFont="1" applyFill="1" applyAlignment="1">
      <alignment horizontal="left" vertical="center" wrapText="1"/>
    </xf>
    <xf numFmtId="49" fontId="19" fillId="7" borderId="0" xfId="0" applyNumberFormat="1" applyFont="1" applyFill="1" applyBorder="1" applyAlignment="1">
      <alignment horizontal="left" vertical="center"/>
    </xf>
    <xf numFmtId="49" fontId="17" fillId="6" borderId="1" xfId="28" applyNumberFormat="1" applyFont="1" applyFill="1" applyBorder="1" applyAlignment="1">
      <alignment horizontal="left" vertical="center"/>
    </xf>
    <xf numFmtId="49" fontId="21" fillId="6" borderId="1" xfId="0" applyNumberFormat="1" applyFont="1" applyFill="1" applyBorder="1" applyAlignment="1">
      <alignment horizontal="left" vertical="center"/>
    </xf>
    <xf numFmtId="0" fontId="18" fillId="6" borderId="1" xfId="0" applyNumberFormat="1" applyFont="1" applyFill="1" applyBorder="1" applyAlignment="1">
      <alignment horizontal="left" vertical="center" wrapText="1"/>
    </xf>
    <xf numFmtId="49" fontId="17" fillId="6" borderId="1" xfId="0" applyNumberFormat="1" applyFont="1" applyFill="1" applyBorder="1" applyAlignment="1">
      <alignment vertical="center" wrapText="1"/>
    </xf>
    <xf numFmtId="49" fontId="6" fillId="6" borderId="1" xfId="0" applyNumberFormat="1" applyFont="1" applyFill="1" applyBorder="1" applyAlignment="1">
      <alignment horizontal="left" vertical="center"/>
    </xf>
    <xf numFmtId="1" fontId="17" fillId="6" borderId="1" xfId="0" applyNumberFormat="1" applyFont="1" applyFill="1" applyBorder="1" applyAlignment="1">
      <alignment vertical="center" wrapText="1"/>
    </xf>
    <xf numFmtId="1" fontId="17" fillId="6" borderId="1" xfId="0" applyNumberFormat="1" applyFont="1" applyFill="1" applyBorder="1" applyAlignment="1">
      <alignment horizontal="center" vertical="center" wrapText="1"/>
    </xf>
    <xf numFmtId="0" fontId="18" fillId="6" borderId="1" xfId="0" applyNumberFormat="1" applyFont="1" applyFill="1" applyBorder="1" applyAlignment="1">
      <alignment horizontal="right" vertical="center" wrapText="1"/>
    </xf>
    <xf numFmtId="2" fontId="17" fillId="6" borderId="1" xfId="0" applyNumberFormat="1" applyFont="1" applyFill="1" applyBorder="1" applyAlignment="1">
      <alignment vertical="center" wrapText="1"/>
    </xf>
    <xf numFmtId="4" fontId="6" fillId="6" borderId="1" xfId="29" applyNumberFormat="1" applyFont="1" applyFill="1" applyBorder="1" applyAlignment="1">
      <alignment horizontal="center" vertical="center" wrapText="1"/>
    </xf>
    <xf numFmtId="4" fontId="17" fillId="6" borderId="1" xfId="0" applyNumberFormat="1" applyFont="1" applyFill="1" applyBorder="1" applyAlignment="1">
      <alignment horizontal="center" vertical="center" wrapText="1"/>
    </xf>
    <xf numFmtId="168" fontId="17" fillId="6" borderId="1" xfId="28" applyNumberFormat="1" applyFont="1" applyFill="1" applyBorder="1" applyAlignment="1">
      <alignment horizontal="center" vertical="center"/>
    </xf>
    <xf numFmtId="4" fontId="17" fillId="3" borderId="1" xfId="1" applyNumberFormat="1" applyFont="1" applyFill="1" applyBorder="1" applyAlignment="1">
      <alignment horizontal="left"/>
    </xf>
    <xf numFmtId="4" fontId="17" fillId="3" borderId="1" xfId="0" applyNumberFormat="1" applyFont="1" applyFill="1" applyBorder="1" applyAlignment="1">
      <alignment horizontal="left"/>
    </xf>
    <xf numFmtId="168" fontId="6" fillId="3" borderId="1" xfId="0" applyNumberFormat="1" applyFont="1" applyFill="1" applyBorder="1" applyAlignment="1">
      <alignment horizontal="left"/>
    </xf>
    <xf numFmtId="43" fontId="6" fillId="3" borderId="1" xfId="1" applyFont="1" applyFill="1" applyBorder="1" applyAlignment="1">
      <alignment horizontal="center" vertical="center" wrapText="1"/>
    </xf>
    <xf numFmtId="49" fontId="6" fillId="0" borderId="4" xfId="0" applyNumberFormat="1" applyFont="1" applyFill="1" applyBorder="1" applyAlignment="1">
      <alignment horizontal="center" vertical="top" wrapText="1"/>
    </xf>
    <xf numFmtId="49" fontId="6" fillId="0" borderId="4" xfId="0" applyNumberFormat="1"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0" borderId="5" xfId="8" applyFont="1" applyFill="1" applyBorder="1" applyAlignment="1">
      <alignment horizontal="left" vertical="top" wrapText="1"/>
    </xf>
    <xf numFmtId="165" fontId="6" fillId="0" borderId="1" xfId="0" applyNumberFormat="1" applyFont="1" applyFill="1" applyBorder="1" applyAlignment="1">
      <alignment vertical="top" wrapText="1"/>
    </xf>
    <xf numFmtId="2" fontId="6"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wrapText="1"/>
    </xf>
    <xf numFmtId="4" fontId="6" fillId="0" borderId="5" xfId="0" applyNumberFormat="1" applyFont="1" applyFill="1" applyBorder="1" applyAlignment="1">
      <alignment horizontal="right" vertical="top" wrapText="1"/>
    </xf>
    <xf numFmtId="4" fontId="6" fillId="0" borderId="1" xfId="0" applyNumberFormat="1" applyFont="1" applyFill="1" applyBorder="1" applyAlignment="1">
      <alignment vertical="top" wrapText="1"/>
    </xf>
    <xf numFmtId="1" fontId="6" fillId="0" borderId="6" xfId="0" applyNumberFormat="1" applyFont="1" applyFill="1" applyBorder="1" applyAlignment="1">
      <alignment vertical="top" wrapText="1"/>
    </xf>
    <xf numFmtId="49" fontId="6" fillId="0" borderId="7" xfId="0" applyNumberFormat="1" applyFont="1" applyFill="1" applyBorder="1" applyAlignment="1">
      <alignment vertical="top" wrapText="1"/>
    </xf>
    <xf numFmtId="49" fontId="6" fillId="0" borderId="3" xfId="0" applyNumberFormat="1" applyFont="1" applyFill="1" applyBorder="1" applyAlignment="1">
      <alignment vertical="top" wrapText="1"/>
    </xf>
    <xf numFmtId="49" fontId="6" fillId="0" borderId="5" xfId="0" applyNumberFormat="1" applyFont="1" applyFill="1" applyBorder="1" applyAlignment="1">
      <alignment vertical="top" wrapText="1"/>
    </xf>
    <xf numFmtId="0" fontId="23" fillId="0" borderId="1" xfId="0" applyFont="1" applyFill="1" applyBorder="1"/>
    <xf numFmtId="43" fontId="6" fillId="3" borderId="1" xfId="1" applyFont="1" applyFill="1" applyBorder="1" applyAlignment="1">
      <alignment vertical="center"/>
    </xf>
    <xf numFmtId="43" fontId="6" fillId="3" borderId="1" xfId="1" applyFont="1" applyFill="1" applyBorder="1" applyAlignment="1">
      <alignment horizontal="center" vertical="center"/>
    </xf>
    <xf numFmtId="0" fontId="17" fillId="0" borderId="0" xfId="0" applyFont="1"/>
    <xf numFmtId="0" fontId="17" fillId="0" borderId="0" xfId="0" applyFont="1" applyFill="1"/>
    <xf numFmtId="0" fontId="6" fillId="0" borderId="0" xfId="4" applyFont="1"/>
    <xf numFmtId="0" fontId="6" fillId="0" borderId="8" xfId="0" applyFont="1" applyFill="1" applyBorder="1" applyAlignment="1">
      <alignment horizontal="left" vertical="top" wrapText="1"/>
    </xf>
    <xf numFmtId="169" fontId="6" fillId="0" borderId="1" xfId="1" applyNumberFormat="1" applyFont="1" applyFill="1" applyBorder="1"/>
    <xf numFmtId="0" fontId="6" fillId="6" borderId="8" xfId="0" applyFont="1" applyFill="1" applyBorder="1" applyAlignment="1">
      <alignment horizontal="left" vertical="top" wrapText="1"/>
    </xf>
    <xf numFmtId="0" fontId="6" fillId="6" borderId="1" xfId="0" applyFont="1" applyFill="1" applyBorder="1" applyAlignment="1">
      <alignment horizontal="left" vertical="top" wrapText="1"/>
    </xf>
    <xf numFmtId="0" fontId="23" fillId="6" borderId="0" xfId="0" applyFont="1" applyFill="1" applyAlignment="1">
      <alignment vertical="center" wrapText="1"/>
    </xf>
    <xf numFmtId="0" fontId="23" fillId="0" borderId="0" xfId="0" applyFont="1"/>
  </cellXfs>
  <cellStyles count="34">
    <cellStyle name="Comma 6 3" xfId="21"/>
    <cellStyle name="Comma_Stock Take KBM as of 01.10.2008" xfId="22"/>
    <cellStyle name="Normal 10" xfId="23"/>
    <cellStyle name="Normal 11" xfId="24"/>
    <cellStyle name="Normal_Stock Take KBM as of 01.10.2008" xfId="25"/>
    <cellStyle name="Style 1" xfId="5"/>
    <cellStyle name="Обычный" xfId="0" builtinId="0"/>
    <cellStyle name="Обычный 10 2" xfId="3"/>
    <cellStyle name="Обычный 10 2 2" xfId="9"/>
    <cellStyle name="Обычный 11" xfId="28"/>
    <cellStyle name="Обычный 14" xfId="31"/>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6" xfId="32"/>
    <cellStyle name="Обычный 9" xfId="11"/>
    <cellStyle name="Обычный_Лист1" xfId="27"/>
    <cellStyle name="Обычный_Лист1 2" xfId="33"/>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1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3399"/>
      <color rgb="FFFF66CC"/>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ownloads/&#1069;&#1082;&#1089;&#1087;&#1086;&#1088;&#1090;%20&#1087;&#1083;&#1072;&#1085;&#1072;_120240021112_2020-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s>
    <sheetDataSet>
      <sheetData sheetId="0">
        <row r="42">
          <cell r="B42">
            <v>20103577</v>
          </cell>
          <cell r="C42" t="str">
            <v>2924 Т</v>
          </cell>
        </row>
        <row r="43">
          <cell r="B43">
            <v>20103582</v>
          </cell>
          <cell r="C43" t="str">
            <v>2925 Т</v>
          </cell>
        </row>
        <row r="44">
          <cell r="B44">
            <v>20103581</v>
          </cell>
          <cell r="C44" t="str">
            <v>2926 Т</v>
          </cell>
        </row>
        <row r="45">
          <cell r="B45">
            <v>20103587</v>
          </cell>
          <cell r="C45" t="str">
            <v>2927 Т</v>
          </cell>
        </row>
        <row r="46">
          <cell r="B46">
            <v>20103588</v>
          </cell>
          <cell r="C46" t="str">
            <v>2928 Т</v>
          </cell>
        </row>
        <row r="47">
          <cell r="B47">
            <v>20103589</v>
          </cell>
          <cell r="C47" t="str">
            <v>2929 Т</v>
          </cell>
        </row>
        <row r="48">
          <cell r="B48">
            <v>20103583</v>
          </cell>
          <cell r="C48" t="str">
            <v>2930 Т</v>
          </cell>
        </row>
        <row r="49">
          <cell r="B49">
            <v>20103578</v>
          </cell>
          <cell r="C49" t="str">
            <v>2931 Т</v>
          </cell>
        </row>
        <row r="50">
          <cell r="B50">
            <v>20103579</v>
          </cell>
          <cell r="C50" t="str">
            <v>2932 Т</v>
          </cell>
        </row>
        <row r="51">
          <cell r="B51">
            <v>20103580</v>
          </cell>
          <cell r="C51" t="str">
            <v>2933 Т</v>
          </cell>
        </row>
        <row r="52">
          <cell r="B52">
            <v>20103586</v>
          </cell>
          <cell r="C52" t="str">
            <v>2934 Т</v>
          </cell>
        </row>
        <row r="53">
          <cell r="B53">
            <v>20103584</v>
          </cell>
          <cell r="C53" t="str">
            <v>2935 Т</v>
          </cell>
        </row>
        <row r="54">
          <cell r="B54">
            <v>20103585</v>
          </cell>
          <cell r="C54" t="str">
            <v>2936 Т</v>
          </cell>
        </row>
        <row r="55">
          <cell r="B55">
            <v>20103576</v>
          </cell>
          <cell r="C55" t="str">
            <v>2937 Т</v>
          </cell>
        </row>
        <row r="56">
          <cell r="B56" t="str">
            <v>-</v>
          </cell>
          <cell r="C56" t="str">
            <v>2938 Т</v>
          </cell>
        </row>
        <row r="57">
          <cell r="B57">
            <v>20103591</v>
          </cell>
          <cell r="C57" t="str">
            <v>2939 Т</v>
          </cell>
        </row>
        <row r="93">
          <cell r="B93">
            <v>20200912</v>
          </cell>
          <cell r="C93" t="str">
            <v>468 У</v>
          </cell>
        </row>
        <row r="94">
          <cell r="B94">
            <v>20200913</v>
          </cell>
          <cell r="C94" t="str">
            <v>469 У</v>
          </cell>
        </row>
        <row r="95">
          <cell r="B95">
            <v>20200911</v>
          </cell>
          <cell r="C95" t="str">
            <v>470 У</v>
          </cell>
        </row>
        <row r="96">
          <cell r="B96">
            <v>20200910</v>
          </cell>
          <cell r="C96" t="str">
            <v>471 У</v>
          </cell>
        </row>
        <row r="97">
          <cell r="B97">
            <v>20200909</v>
          </cell>
          <cell r="C97" t="str">
            <v>472 У</v>
          </cell>
        </row>
        <row r="98">
          <cell r="B98">
            <v>20200914</v>
          </cell>
          <cell r="C98" t="str">
            <v>473 У</v>
          </cell>
        </row>
        <row r="99">
          <cell r="B99">
            <v>20200916</v>
          </cell>
          <cell r="C99" t="str">
            <v>474 У</v>
          </cell>
        </row>
        <row r="100">
          <cell r="B100">
            <v>20200915</v>
          </cell>
          <cell r="C100" t="str">
            <v>475 У</v>
          </cell>
        </row>
        <row r="101">
          <cell r="B101">
            <v>20200923</v>
          </cell>
          <cell r="C101" t="str">
            <v>476 У</v>
          </cell>
        </row>
        <row r="102">
          <cell r="B102">
            <v>20200922</v>
          </cell>
          <cell r="C102" t="str">
            <v>477 У</v>
          </cell>
        </row>
        <row r="103">
          <cell r="B103">
            <v>20200921</v>
          </cell>
          <cell r="C103" t="str">
            <v>478 У</v>
          </cell>
        </row>
        <row r="104">
          <cell r="B104">
            <v>20200920</v>
          </cell>
          <cell r="C104" t="str">
            <v>479 У</v>
          </cell>
        </row>
        <row r="105">
          <cell r="B105">
            <v>20200919</v>
          </cell>
          <cell r="C105" t="str">
            <v>480 У</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tabSelected="1" zoomScale="73" zoomScaleNormal="73" workbookViewId="0">
      <pane ySplit="7" topLeftCell="A38" activePane="bottomLeft" state="frozen"/>
      <selection pane="bottomLeft" activeCell="H50" sqref="H50"/>
    </sheetView>
  </sheetViews>
  <sheetFormatPr defaultRowHeight="12.95" customHeight="1" outlineLevelRow="1" x14ac:dyDescent="0.25"/>
  <cols>
    <col min="1" max="1" width="10.85546875" style="30" customWidth="1"/>
    <col min="2" max="2" width="11.85546875" style="30" customWidth="1"/>
    <col min="3" max="3" width="13" style="30" customWidth="1"/>
    <col min="4" max="4" width="9.140625" style="30"/>
    <col min="5" max="5" width="10.28515625" style="30" customWidth="1"/>
    <col min="6" max="6" width="7.42578125" style="30" customWidth="1"/>
    <col min="7" max="7" width="17.28515625" style="30" customWidth="1"/>
    <col min="8" max="9" width="20.7109375" style="30" customWidth="1"/>
    <col min="10" max="10" width="7.140625" style="30" customWidth="1"/>
    <col min="11" max="11" width="8.5703125" style="30" customWidth="1"/>
    <col min="12" max="13" width="7.140625" style="30" customWidth="1"/>
    <col min="14" max="14" width="11.5703125" style="30" customWidth="1"/>
    <col min="15" max="15" width="23.140625" style="30" customWidth="1"/>
    <col min="16" max="16" width="9.85546875" style="30" customWidth="1"/>
    <col min="17" max="17" width="7.140625" style="30" customWidth="1"/>
    <col min="18" max="18" width="12.7109375" style="30" customWidth="1"/>
    <col min="19" max="19" width="49" style="30" customWidth="1"/>
    <col min="20" max="22" width="7.140625" style="30" customWidth="1"/>
    <col min="23" max="23" width="9.140625" style="30" customWidth="1"/>
    <col min="24" max="25" width="8.5703125" style="30" customWidth="1"/>
    <col min="26" max="30" width="7.140625" style="30" customWidth="1"/>
    <col min="31" max="32" width="18.5703125" style="31" customWidth="1"/>
    <col min="33" max="34" width="18.5703125" style="88" customWidth="1"/>
    <col min="35" max="35" width="12.85546875" style="31" customWidth="1"/>
    <col min="36" max="36" width="16" style="31" customWidth="1"/>
    <col min="37" max="37" width="24.85546875" style="31" customWidth="1"/>
    <col min="38" max="38" width="13.85546875" style="30" customWidth="1"/>
    <col min="39" max="39" width="3.7109375" style="30" customWidth="1"/>
    <col min="40" max="40" width="63.28515625" style="30" customWidth="1"/>
    <col min="41" max="49" width="4.42578125" style="30" customWidth="1"/>
    <col min="50" max="50" width="15.140625" style="30" customWidth="1"/>
    <col min="51" max="51" width="35.7109375" style="30" customWidth="1"/>
    <col min="52" max="16384" width="9.140625" style="13"/>
  </cols>
  <sheetData>
    <row r="1" spans="1:256" ht="12.9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1"/>
      <c r="AF1" s="21"/>
      <c r="AG1" s="76"/>
      <c r="AH1" s="77" t="s">
        <v>0</v>
      </c>
      <c r="AI1" s="21"/>
      <c r="AJ1" s="21"/>
      <c r="AK1" s="21"/>
      <c r="AL1" s="12"/>
      <c r="AM1" s="2"/>
      <c r="AN1" s="2"/>
      <c r="AO1" s="2"/>
      <c r="AP1" s="2"/>
      <c r="AQ1" s="2"/>
      <c r="AR1" s="2"/>
      <c r="AS1" s="2"/>
      <c r="AT1" s="2"/>
      <c r="AU1" s="2"/>
      <c r="AV1" s="2"/>
      <c r="AW1" s="2"/>
      <c r="AX1" s="13"/>
      <c r="AY1" s="2"/>
    </row>
    <row r="2" spans="1:256" ht="12.95" customHeight="1" x14ac:dyDescent="0.25">
      <c r="A2" s="2"/>
      <c r="B2" s="2"/>
      <c r="C2" s="2"/>
      <c r="D2" s="2"/>
      <c r="E2" s="2"/>
      <c r="G2" s="3" t="s">
        <v>194</v>
      </c>
      <c r="H2" s="3"/>
      <c r="I2" s="3"/>
      <c r="J2" s="3"/>
      <c r="K2" s="3"/>
      <c r="L2" s="3"/>
      <c r="M2" s="3"/>
      <c r="N2" s="3"/>
      <c r="O2" s="3"/>
      <c r="P2" s="3"/>
      <c r="Q2" s="3"/>
      <c r="R2" s="3"/>
      <c r="S2" s="3"/>
      <c r="T2" s="3"/>
      <c r="U2" s="3"/>
      <c r="V2" s="3"/>
      <c r="W2" s="3"/>
      <c r="X2" s="3"/>
      <c r="Y2" s="3"/>
      <c r="Z2" s="3"/>
      <c r="AA2" s="3"/>
      <c r="AB2" s="3"/>
      <c r="AC2" s="3"/>
      <c r="AD2" s="3"/>
      <c r="AE2" s="22"/>
      <c r="AF2" s="22"/>
      <c r="AG2" s="78"/>
      <c r="AH2" s="77" t="s">
        <v>109</v>
      </c>
      <c r="AI2" s="22"/>
      <c r="AJ2" s="22"/>
      <c r="AK2" s="22"/>
      <c r="AL2" s="3"/>
      <c r="AM2" s="2"/>
      <c r="AN2" s="2"/>
      <c r="AO2" s="2"/>
      <c r="AP2" s="2"/>
      <c r="AQ2" s="2"/>
      <c r="AR2" s="2"/>
      <c r="AS2" s="2"/>
      <c r="AT2" s="2"/>
      <c r="AU2" s="2"/>
      <c r="AV2" s="2"/>
      <c r="AW2" s="2"/>
      <c r="AX2" s="2"/>
      <c r="AY2" s="2"/>
    </row>
    <row r="3" spans="1:256" ht="12.9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1"/>
      <c r="AF3" s="21"/>
      <c r="AG3" s="76"/>
      <c r="AH3" s="76"/>
      <c r="AI3" s="21"/>
      <c r="AJ3" s="21"/>
      <c r="AK3" s="21"/>
      <c r="AL3" s="12"/>
      <c r="AM3" s="2"/>
      <c r="AN3" s="2"/>
      <c r="AO3" s="2"/>
      <c r="AP3" s="2"/>
      <c r="AQ3" s="2"/>
      <c r="AR3" s="2"/>
      <c r="AS3" s="2"/>
      <c r="AT3" s="2"/>
      <c r="AU3" s="2"/>
      <c r="AV3" s="2"/>
      <c r="AW3" s="2"/>
      <c r="AX3" s="2"/>
      <c r="AY3" s="2"/>
    </row>
    <row r="4" spans="1:256" ht="12.95" customHeight="1" x14ac:dyDescent="0.25">
      <c r="A4" s="4" t="s">
        <v>1</v>
      </c>
      <c r="B4" s="4" t="s">
        <v>108</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c r="U4" s="4" t="s">
        <v>20</v>
      </c>
      <c r="V4" s="4"/>
      <c r="W4" s="4"/>
      <c r="X4" s="4"/>
      <c r="Y4" s="4"/>
      <c r="Z4" s="4" t="s">
        <v>21</v>
      </c>
      <c r="AA4" s="4"/>
      <c r="AB4" s="4"/>
      <c r="AC4" s="4" t="s">
        <v>22</v>
      </c>
      <c r="AD4" s="4" t="s">
        <v>23</v>
      </c>
      <c r="AE4" s="23" t="s">
        <v>24</v>
      </c>
      <c r="AF4" s="23"/>
      <c r="AG4" s="79"/>
      <c r="AH4" s="79"/>
      <c r="AI4" s="23" t="s">
        <v>25</v>
      </c>
      <c r="AJ4" s="23"/>
      <c r="AK4" s="23"/>
      <c r="AL4" s="5" t="s">
        <v>26</v>
      </c>
      <c r="AM4" s="4" t="s">
        <v>27</v>
      </c>
      <c r="AN4" s="4"/>
      <c r="AO4" s="4" t="s">
        <v>28</v>
      </c>
      <c r="AP4" s="4"/>
      <c r="AQ4" s="4"/>
      <c r="AR4" s="4"/>
      <c r="AS4" s="4"/>
      <c r="AT4" s="4"/>
      <c r="AU4" s="4"/>
      <c r="AV4" s="4"/>
      <c r="AW4" s="4"/>
      <c r="AX4" s="4" t="s">
        <v>29</v>
      </c>
      <c r="AY4" s="23" t="s">
        <v>113</v>
      </c>
    </row>
    <row r="5" spans="1:256" ht="12.95" customHeight="1" x14ac:dyDescent="0.25">
      <c r="A5" s="4"/>
      <c r="B5" s="4"/>
      <c r="C5" s="4"/>
      <c r="D5" s="4"/>
      <c r="E5" s="4"/>
      <c r="F5" s="4"/>
      <c r="G5" s="4"/>
      <c r="H5" s="4"/>
      <c r="I5" s="4"/>
      <c r="J5" s="4"/>
      <c r="K5" s="4"/>
      <c r="L5" s="4"/>
      <c r="M5" s="4"/>
      <c r="N5" s="4"/>
      <c r="O5" s="4"/>
      <c r="P5" s="4"/>
      <c r="Q5" s="4"/>
      <c r="R5" s="4"/>
      <c r="S5" s="4"/>
      <c r="T5" s="4"/>
      <c r="U5" s="4" t="s">
        <v>30</v>
      </c>
      <c r="V5" s="4"/>
      <c r="W5" s="4" t="s">
        <v>31</v>
      </c>
      <c r="X5" s="4" t="s">
        <v>32</v>
      </c>
      <c r="Y5" s="4"/>
      <c r="Z5" s="4"/>
      <c r="AA5" s="4"/>
      <c r="AB5" s="4"/>
      <c r="AC5" s="4"/>
      <c r="AD5" s="4"/>
      <c r="AE5" s="23" t="s">
        <v>33</v>
      </c>
      <c r="AF5" s="23" t="s">
        <v>34</v>
      </c>
      <c r="AG5" s="79" t="s">
        <v>35</v>
      </c>
      <c r="AH5" s="79" t="s">
        <v>36</v>
      </c>
      <c r="AI5" s="23" t="s">
        <v>33</v>
      </c>
      <c r="AJ5" s="23" t="s">
        <v>35</v>
      </c>
      <c r="AK5" s="23" t="s">
        <v>36</v>
      </c>
      <c r="AL5" s="5"/>
      <c r="AM5" s="4" t="s">
        <v>37</v>
      </c>
      <c r="AN5" s="4" t="s">
        <v>38</v>
      </c>
      <c r="AO5" s="4" t="s">
        <v>39</v>
      </c>
      <c r="AP5" s="4"/>
      <c r="AQ5" s="4"/>
      <c r="AR5" s="4" t="s">
        <v>40</v>
      </c>
      <c r="AS5" s="4"/>
      <c r="AT5" s="4"/>
      <c r="AU5" s="4" t="s">
        <v>41</v>
      </c>
      <c r="AV5" s="4"/>
      <c r="AW5" s="4"/>
      <c r="AX5" s="4"/>
      <c r="AY5" s="7"/>
    </row>
    <row r="6" spans="1:256" ht="12.95" customHeight="1" x14ac:dyDescent="0.25">
      <c r="A6" s="4"/>
      <c r="B6" s="4"/>
      <c r="C6" s="4"/>
      <c r="D6" s="4"/>
      <c r="E6" s="4"/>
      <c r="F6" s="4"/>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23"/>
      <c r="AF6" s="23"/>
      <c r="AG6" s="79"/>
      <c r="AH6" s="79"/>
      <c r="AI6" s="23"/>
      <c r="AJ6" s="23"/>
      <c r="AK6" s="23"/>
      <c r="AL6" s="5"/>
      <c r="AM6" s="4"/>
      <c r="AN6" s="4"/>
      <c r="AO6" s="4" t="s">
        <v>49</v>
      </c>
      <c r="AP6" s="4" t="s">
        <v>50</v>
      </c>
      <c r="AQ6" s="4" t="s">
        <v>51</v>
      </c>
      <c r="AR6" s="4" t="s">
        <v>49</v>
      </c>
      <c r="AS6" s="4" t="s">
        <v>50</v>
      </c>
      <c r="AT6" s="4" t="s">
        <v>51</v>
      </c>
      <c r="AU6" s="4" t="s">
        <v>49</v>
      </c>
      <c r="AV6" s="4" t="s">
        <v>50</v>
      </c>
      <c r="AW6" s="4" t="s">
        <v>51</v>
      </c>
      <c r="AX6" s="4"/>
      <c r="AY6" s="4"/>
    </row>
    <row r="7" spans="1:256" ht="12.95" customHeight="1" x14ac:dyDescent="0.25">
      <c r="A7" s="4"/>
      <c r="B7" s="4"/>
      <c r="C7" s="4"/>
      <c r="D7" s="4"/>
      <c r="E7" s="4"/>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23" t="s">
        <v>77</v>
      </c>
      <c r="AF7" s="23" t="s">
        <v>78</v>
      </c>
      <c r="AG7" s="79" t="s">
        <v>79</v>
      </c>
      <c r="AH7" s="79" t="s">
        <v>80</v>
      </c>
      <c r="AI7" s="23" t="s">
        <v>81</v>
      </c>
      <c r="AJ7" s="23" t="s">
        <v>82</v>
      </c>
      <c r="AK7" s="23" t="s">
        <v>83</v>
      </c>
      <c r="AL7" s="5" t="s">
        <v>84</v>
      </c>
      <c r="AM7" s="4" t="s">
        <v>85</v>
      </c>
      <c r="AN7" s="4" t="s">
        <v>86</v>
      </c>
      <c r="AO7" s="4" t="s">
        <v>87</v>
      </c>
      <c r="AP7" s="4" t="s">
        <v>88</v>
      </c>
      <c r="AQ7" s="4" t="s">
        <v>89</v>
      </c>
      <c r="AR7" s="4" t="s">
        <v>90</v>
      </c>
      <c r="AS7" s="4" t="s">
        <v>91</v>
      </c>
      <c r="AT7" s="4" t="s">
        <v>92</v>
      </c>
      <c r="AU7" s="4" t="s">
        <v>93</v>
      </c>
      <c r="AV7" s="4" t="s">
        <v>94</v>
      </c>
      <c r="AW7" s="4" t="s">
        <v>95</v>
      </c>
      <c r="AX7" s="4" t="s">
        <v>96</v>
      </c>
      <c r="AY7" s="4"/>
    </row>
    <row r="8" spans="1:256" s="2" customFormat="1" ht="12.95" customHeight="1" outlineLevel="1" x14ac:dyDescent="0.25">
      <c r="A8" s="6"/>
      <c r="B8" s="6"/>
      <c r="C8" s="6"/>
      <c r="D8" s="4" t="s">
        <v>97</v>
      </c>
      <c r="E8" s="7"/>
      <c r="F8" s="4"/>
      <c r="G8" s="6"/>
      <c r="H8" s="6"/>
      <c r="I8" s="6"/>
      <c r="J8" s="6"/>
      <c r="K8" s="6"/>
      <c r="L8" s="7"/>
      <c r="M8" s="6"/>
      <c r="N8" s="6"/>
      <c r="O8" s="8"/>
      <c r="P8" s="7"/>
      <c r="Q8" s="7"/>
      <c r="R8" s="6"/>
      <c r="S8" s="8"/>
      <c r="T8" s="7"/>
      <c r="U8" s="7"/>
      <c r="V8" s="7"/>
      <c r="W8" s="7"/>
      <c r="X8" s="7"/>
      <c r="Y8" s="7"/>
      <c r="Z8" s="24"/>
      <c r="AA8" s="7"/>
      <c r="AB8" s="24"/>
      <c r="AC8" s="7"/>
      <c r="AD8" s="7"/>
      <c r="AE8" s="25"/>
      <c r="AF8" s="25"/>
      <c r="AG8" s="80"/>
      <c r="AH8" s="81"/>
      <c r="AI8" s="25"/>
      <c r="AJ8" s="25"/>
      <c r="AK8" s="25"/>
      <c r="AL8" s="9"/>
      <c r="AM8" s="10"/>
      <c r="AN8" s="10"/>
      <c r="AO8" s="7"/>
      <c r="AP8" s="7"/>
      <c r="AQ8" s="7"/>
      <c r="AR8" s="7"/>
      <c r="AS8" s="7"/>
      <c r="AT8" s="7"/>
      <c r="AU8" s="7"/>
      <c r="AV8" s="7"/>
      <c r="AW8" s="7"/>
      <c r="AX8" s="7"/>
      <c r="AY8" s="7"/>
    </row>
    <row r="9" spans="1:256" s="2" customFormat="1" ht="12.95" customHeight="1" outlineLevel="1" x14ac:dyDescent="0.25">
      <c r="A9" s="6"/>
      <c r="B9" s="6"/>
      <c r="C9" s="6"/>
      <c r="D9" s="4" t="s">
        <v>98</v>
      </c>
      <c r="E9" s="7"/>
      <c r="F9" s="4"/>
      <c r="G9" s="6"/>
      <c r="H9" s="6"/>
      <c r="I9" s="6"/>
      <c r="J9" s="6"/>
      <c r="K9" s="6"/>
      <c r="L9" s="7"/>
      <c r="M9" s="6"/>
      <c r="N9" s="6"/>
      <c r="O9" s="8"/>
      <c r="P9" s="7"/>
      <c r="Q9" s="7"/>
      <c r="R9" s="6"/>
      <c r="S9" s="8"/>
      <c r="T9" s="7"/>
      <c r="U9" s="7"/>
      <c r="V9" s="7"/>
      <c r="W9" s="7"/>
      <c r="X9" s="7"/>
      <c r="Y9" s="7"/>
      <c r="Z9" s="24"/>
      <c r="AA9" s="7"/>
      <c r="AB9" s="24"/>
      <c r="AC9" s="7"/>
      <c r="AD9" s="7"/>
      <c r="AE9" s="25"/>
      <c r="AF9" s="25"/>
      <c r="AG9" s="80"/>
      <c r="AH9" s="81"/>
      <c r="AI9" s="25"/>
      <c r="AJ9" s="25"/>
      <c r="AK9" s="25"/>
      <c r="AL9" s="9"/>
      <c r="AM9" s="10"/>
      <c r="AN9" s="10"/>
      <c r="AO9" s="7"/>
      <c r="AP9" s="7"/>
      <c r="AQ9" s="7"/>
      <c r="AR9" s="7"/>
      <c r="AS9" s="7"/>
      <c r="AT9" s="7"/>
      <c r="AU9" s="7"/>
      <c r="AV9" s="7"/>
      <c r="AW9" s="7"/>
      <c r="AX9" s="7"/>
      <c r="AY9" s="7"/>
    </row>
    <row r="10" spans="1:256" s="163" customFormat="1" ht="12.95" customHeight="1" x14ac:dyDescent="0.2">
      <c r="A10" s="153" t="s">
        <v>236</v>
      </c>
      <c r="B10" s="154"/>
      <c r="C10" s="153">
        <v>210029037</v>
      </c>
      <c r="D10" s="155" t="s">
        <v>237</v>
      </c>
      <c r="E10" s="153" t="s">
        <v>242</v>
      </c>
      <c r="F10" s="155"/>
      <c r="G10" s="155" t="s">
        <v>238</v>
      </c>
      <c r="H10" s="155" t="s">
        <v>239</v>
      </c>
      <c r="I10" s="155" t="s">
        <v>240</v>
      </c>
      <c r="J10" s="155" t="s">
        <v>131</v>
      </c>
      <c r="K10" s="156" t="s">
        <v>155</v>
      </c>
      <c r="L10" s="155"/>
      <c r="M10" s="156" t="s">
        <v>164</v>
      </c>
      <c r="N10" s="156" t="s">
        <v>128</v>
      </c>
      <c r="O10" s="155" t="s">
        <v>157</v>
      </c>
      <c r="P10" s="156" t="s">
        <v>133</v>
      </c>
      <c r="Q10" s="155" t="s">
        <v>110</v>
      </c>
      <c r="R10" s="156" t="s">
        <v>128</v>
      </c>
      <c r="S10" s="155" t="s">
        <v>158</v>
      </c>
      <c r="T10" s="155" t="s">
        <v>159</v>
      </c>
      <c r="U10" s="157">
        <v>60</v>
      </c>
      <c r="V10" s="155" t="s">
        <v>160</v>
      </c>
      <c r="W10" s="156"/>
      <c r="X10" s="156"/>
      <c r="Y10" s="156"/>
      <c r="Z10" s="158"/>
      <c r="AA10" s="155">
        <v>90</v>
      </c>
      <c r="AB10" s="155">
        <v>10</v>
      </c>
      <c r="AC10" s="159" t="s">
        <v>173</v>
      </c>
      <c r="AD10" s="155" t="s">
        <v>111</v>
      </c>
      <c r="AE10" s="159">
        <v>5</v>
      </c>
      <c r="AF10" s="160">
        <v>1400</v>
      </c>
      <c r="AG10" s="161">
        <v>7000</v>
      </c>
      <c r="AH10" s="161">
        <v>7840</v>
      </c>
      <c r="AI10" s="162"/>
      <c r="AJ10" s="161"/>
      <c r="AK10" s="161"/>
      <c r="AL10" s="153" t="s">
        <v>112</v>
      </c>
      <c r="AM10" s="155"/>
      <c r="AN10" s="155"/>
      <c r="AO10" s="155"/>
      <c r="AP10" s="155"/>
      <c r="AQ10" s="155" t="s">
        <v>241</v>
      </c>
      <c r="AR10" s="155"/>
      <c r="AS10" s="155"/>
      <c r="AT10" s="155"/>
      <c r="AU10" s="155"/>
      <c r="AV10" s="155"/>
      <c r="AW10" s="155"/>
      <c r="AX10" s="153" t="s">
        <v>98</v>
      </c>
      <c r="AY10" s="153" t="s">
        <v>161</v>
      </c>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c r="IR10" s="239"/>
      <c r="IS10" s="239"/>
      <c r="IT10" s="239"/>
      <c r="IU10" s="239"/>
      <c r="IV10" s="239"/>
    </row>
    <row r="11" spans="1:256" s="163" customFormat="1" ht="12.95" customHeight="1" x14ac:dyDescent="0.2">
      <c r="A11" s="153" t="s">
        <v>236</v>
      </c>
      <c r="B11" s="154"/>
      <c r="C11" s="153">
        <v>210034886</v>
      </c>
      <c r="D11" s="155" t="s">
        <v>243</v>
      </c>
      <c r="E11" s="153" t="s">
        <v>249</v>
      </c>
      <c r="F11" s="155"/>
      <c r="G11" s="155" t="s">
        <v>244</v>
      </c>
      <c r="H11" s="155" t="s">
        <v>245</v>
      </c>
      <c r="I11" s="155" t="s">
        <v>246</v>
      </c>
      <c r="J11" s="155" t="s">
        <v>131</v>
      </c>
      <c r="K11" s="156" t="s">
        <v>155</v>
      </c>
      <c r="L11" s="155"/>
      <c r="M11" s="156" t="s">
        <v>164</v>
      </c>
      <c r="N11" s="156" t="s">
        <v>128</v>
      </c>
      <c r="O11" s="155" t="s">
        <v>157</v>
      </c>
      <c r="P11" s="156" t="s">
        <v>133</v>
      </c>
      <c r="Q11" s="155" t="s">
        <v>110</v>
      </c>
      <c r="R11" s="156" t="s">
        <v>128</v>
      </c>
      <c r="S11" s="155" t="s">
        <v>158</v>
      </c>
      <c r="T11" s="155" t="s">
        <v>159</v>
      </c>
      <c r="U11" s="157">
        <v>60</v>
      </c>
      <c r="V11" s="155" t="s">
        <v>160</v>
      </c>
      <c r="W11" s="156"/>
      <c r="X11" s="156"/>
      <c r="Y11" s="156"/>
      <c r="Z11" s="158"/>
      <c r="AA11" s="155">
        <v>90</v>
      </c>
      <c r="AB11" s="155">
        <v>10</v>
      </c>
      <c r="AC11" s="159" t="s">
        <v>247</v>
      </c>
      <c r="AD11" s="155" t="s">
        <v>111</v>
      </c>
      <c r="AE11" s="159">
        <v>10</v>
      </c>
      <c r="AF11" s="160">
        <v>52331</v>
      </c>
      <c r="AG11" s="161">
        <v>523310</v>
      </c>
      <c r="AH11" s="161">
        <v>586107.19999999995</v>
      </c>
      <c r="AI11" s="162"/>
      <c r="AJ11" s="161"/>
      <c r="AK11" s="161"/>
      <c r="AL11" s="153" t="s">
        <v>112</v>
      </c>
      <c r="AM11" s="155"/>
      <c r="AN11" s="155"/>
      <c r="AO11" s="155"/>
      <c r="AP11" s="155"/>
      <c r="AQ11" s="155" t="s">
        <v>248</v>
      </c>
      <c r="AR11" s="155"/>
      <c r="AS11" s="155"/>
      <c r="AT11" s="155"/>
      <c r="AU11" s="155"/>
      <c r="AV11" s="155"/>
      <c r="AW11" s="155"/>
      <c r="AX11" s="153" t="s">
        <v>98</v>
      </c>
      <c r="AY11" s="153" t="s">
        <v>161</v>
      </c>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c r="IR11" s="239"/>
      <c r="IS11" s="239"/>
      <c r="IT11" s="239"/>
      <c r="IU11" s="239"/>
      <c r="IV11" s="239"/>
    </row>
    <row r="12" spans="1:256" s="163" customFormat="1" ht="12.95" customHeight="1" x14ac:dyDescent="0.2">
      <c r="A12" s="153" t="s">
        <v>236</v>
      </c>
      <c r="B12" s="154"/>
      <c r="C12" s="153">
        <v>210033672</v>
      </c>
      <c r="D12" s="155" t="s">
        <v>250</v>
      </c>
      <c r="E12" s="153" t="s">
        <v>255</v>
      </c>
      <c r="F12" s="155"/>
      <c r="G12" s="155" t="s">
        <v>251</v>
      </c>
      <c r="H12" s="155" t="s">
        <v>252</v>
      </c>
      <c r="I12" s="155" t="s">
        <v>253</v>
      </c>
      <c r="J12" s="155" t="s">
        <v>131</v>
      </c>
      <c r="K12" s="156" t="s">
        <v>155</v>
      </c>
      <c r="L12" s="155"/>
      <c r="M12" s="156" t="s">
        <v>164</v>
      </c>
      <c r="N12" s="156" t="s">
        <v>128</v>
      </c>
      <c r="O12" s="155" t="s">
        <v>157</v>
      </c>
      <c r="P12" s="156" t="s">
        <v>133</v>
      </c>
      <c r="Q12" s="155" t="s">
        <v>110</v>
      </c>
      <c r="R12" s="156" t="s">
        <v>128</v>
      </c>
      <c r="S12" s="155" t="s">
        <v>158</v>
      </c>
      <c r="T12" s="155" t="s">
        <v>159</v>
      </c>
      <c r="U12" s="157">
        <v>60</v>
      </c>
      <c r="V12" s="155" t="s">
        <v>160</v>
      </c>
      <c r="W12" s="156"/>
      <c r="X12" s="156"/>
      <c r="Y12" s="156"/>
      <c r="Z12" s="158"/>
      <c r="AA12" s="155">
        <v>90</v>
      </c>
      <c r="AB12" s="155">
        <v>10</v>
      </c>
      <c r="AC12" s="159" t="s">
        <v>162</v>
      </c>
      <c r="AD12" s="155" t="s">
        <v>111</v>
      </c>
      <c r="AE12" s="159">
        <v>2</v>
      </c>
      <c r="AF12" s="160">
        <v>44300</v>
      </c>
      <c r="AG12" s="161">
        <v>88600</v>
      </c>
      <c r="AH12" s="161">
        <v>99232</v>
      </c>
      <c r="AI12" s="162"/>
      <c r="AJ12" s="161"/>
      <c r="AK12" s="161"/>
      <c r="AL12" s="153" t="s">
        <v>112</v>
      </c>
      <c r="AM12" s="155"/>
      <c r="AN12" s="155"/>
      <c r="AO12" s="155"/>
      <c r="AP12" s="155"/>
      <c r="AQ12" s="155" t="s">
        <v>254</v>
      </c>
      <c r="AR12" s="155"/>
      <c r="AS12" s="155"/>
      <c r="AT12" s="155"/>
      <c r="AU12" s="155"/>
      <c r="AV12" s="155"/>
      <c r="AW12" s="155"/>
      <c r="AX12" s="153" t="s">
        <v>98</v>
      </c>
      <c r="AY12" s="153" t="s">
        <v>161</v>
      </c>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c r="IH12" s="239"/>
      <c r="II12" s="239"/>
      <c r="IJ12" s="239"/>
      <c r="IK12" s="239"/>
      <c r="IL12" s="239"/>
      <c r="IM12" s="239"/>
      <c r="IN12" s="239"/>
      <c r="IO12" s="239"/>
      <c r="IP12" s="239"/>
      <c r="IQ12" s="239"/>
      <c r="IR12" s="239"/>
      <c r="IS12" s="239"/>
      <c r="IT12" s="239"/>
      <c r="IU12" s="239"/>
      <c r="IV12" s="239"/>
    </row>
    <row r="13" spans="1:256" s="163" customFormat="1" ht="12.95" customHeight="1" x14ac:dyDescent="0.2">
      <c r="A13" s="153" t="s">
        <v>169</v>
      </c>
      <c r="B13" s="154"/>
      <c r="C13" s="153">
        <v>210009189</v>
      </c>
      <c r="D13" s="155" t="s">
        <v>256</v>
      </c>
      <c r="E13" s="153" t="s">
        <v>261</v>
      </c>
      <c r="F13" s="155"/>
      <c r="G13" s="155" t="s">
        <v>257</v>
      </c>
      <c r="H13" s="155" t="s">
        <v>258</v>
      </c>
      <c r="I13" s="155" t="s">
        <v>259</v>
      </c>
      <c r="J13" s="155" t="s">
        <v>131</v>
      </c>
      <c r="K13" s="156" t="s">
        <v>155</v>
      </c>
      <c r="L13" s="155"/>
      <c r="M13" s="156" t="s">
        <v>164</v>
      </c>
      <c r="N13" s="156" t="s">
        <v>128</v>
      </c>
      <c r="O13" s="155" t="s">
        <v>157</v>
      </c>
      <c r="P13" s="156" t="s">
        <v>133</v>
      </c>
      <c r="Q13" s="155" t="s">
        <v>110</v>
      </c>
      <c r="R13" s="156" t="s">
        <v>128</v>
      </c>
      <c r="S13" s="155" t="s">
        <v>158</v>
      </c>
      <c r="T13" s="155" t="s">
        <v>159</v>
      </c>
      <c r="U13" s="157">
        <v>60</v>
      </c>
      <c r="V13" s="155" t="s">
        <v>160</v>
      </c>
      <c r="W13" s="156"/>
      <c r="X13" s="156"/>
      <c r="Y13" s="156"/>
      <c r="Z13" s="158"/>
      <c r="AA13" s="155">
        <v>90</v>
      </c>
      <c r="AB13" s="155">
        <v>10</v>
      </c>
      <c r="AC13" s="159" t="s">
        <v>173</v>
      </c>
      <c r="AD13" s="155" t="s">
        <v>111</v>
      </c>
      <c r="AE13" s="159">
        <v>1</v>
      </c>
      <c r="AF13" s="160">
        <v>80612.929999999993</v>
      </c>
      <c r="AG13" s="161">
        <v>80612.929999999993</v>
      </c>
      <c r="AH13" s="161">
        <v>90286.48</v>
      </c>
      <c r="AI13" s="162"/>
      <c r="AJ13" s="161"/>
      <c r="AK13" s="161"/>
      <c r="AL13" s="153" t="s">
        <v>112</v>
      </c>
      <c r="AM13" s="155"/>
      <c r="AN13" s="155"/>
      <c r="AO13" s="155"/>
      <c r="AP13" s="155"/>
      <c r="AQ13" s="155" t="s">
        <v>260</v>
      </c>
      <c r="AR13" s="155"/>
      <c r="AS13" s="155"/>
      <c r="AT13" s="155"/>
      <c r="AU13" s="155"/>
      <c r="AV13" s="155"/>
      <c r="AW13" s="155"/>
      <c r="AX13" s="153" t="s">
        <v>98</v>
      </c>
      <c r="AY13" s="153" t="s">
        <v>161</v>
      </c>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c r="IR13" s="239"/>
      <c r="IS13" s="239"/>
      <c r="IT13" s="239"/>
      <c r="IU13" s="239"/>
      <c r="IV13" s="239"/>
    </row>
    <row r="14" spans="1:256" s="163" customFormat="1" ht="12.95" customHeight="1" x14ac:dyDescent="0.2">
      <c r="A14" s="153" t="s">
        <v>174</v>
      </c>
      <c r="B14" s="164"/>
      <c r="C14" s="153">
        <v>270007085</v>
      </c>
      <c r="D14" s="155" t="s">
        <v>262</v>
      </c>
      <c r="E14" s="153" t="s">
        <v>267</v>
      </c>
      <c r="F14" s="155"/>
      <c r="G14" s="155" t="s">
        <v>263</v>
      </c>
      <c r="H14" s="155" t="s">
        <v>264</v>
      </c>
      <c r="I14" s="155" t="s">
        <v>265</v>
      </c>
      <c r="J14" s="155" t="s">
        <v>131</v>
      </c>
      <c r="K14" s="156" t="s">
        <v>155</v>
      </c>
      <c r="L14" s="155"/>
      <c r="M14" s="156" t="s">
        <v>164</v>
      </c>
      <c r="N14" s="156" t="s">
        <v>128</v>
      </c>
      <c r="O14" s="155" t="s">
        <v>157</v>
      </c>
      <c r="P14" s="156" t="s">
        <v>127</v>
      </c>
      <c r="Q14" s="155" t="s">
        <v>110</v>
      </c>
      <c r="R14" s="156" t="s">
        <v>128</v>
      </c>
      <c r="S14" s="155" t="s">
        <v>158</v>
      </c>
      <c r="T14" s="155" t="s">
        <v>159</v>
      </c>
      <c r="U14" s="157">
        <v>60</v>
      </c>
      <c r="V14" s="155" t="s">
        <v>160</v>
      </c>
      <c r="W14" s="156"/>
      <c r="X14" s="156"/>
      <c r="Y14" s="156"/>
      <c r="Z14" s="158"/>
      <c r="AA14" s="155">
        <v>90</v>
      </c>
      <c r="AB14" s="155">
        <v>10</v>
      </c>
      <c r="AC14" s="159" t="s">
        <v>162</v>
      </c>
      <c r="AD14" s="155" t="s">
        <v>111</v>
      </c>
      <c r="AE14" s="159">
        <v>14</v>
      </c>
      <c r="AF14" s="160">
        <v>10000</v>
      </c>
      <c r="AG14" s="161">
        <v>140000</v>
      </c>
      <c r="AH14" s="161">
        <v>156800</v>
      </c>
      <c r="AI14" s="162"/>
      <c r="AJ14" s="161"/>
      <c r="AK14" s="161"/>
      <c r="AL14" s="153" t="s">
        <v>112</v>
      </c>
      <c r="AM14" s="155"/>
      <c r="AN14" s="155"/>
      <c r="AO14" s="155"/>
      <c r="AP14" s="155"/>
      <c r="AQ14" s="155" t="s">
        <v>266</v>
      </c>
      <c r="AR14" s="155"/>
      <c r="AS14" s="155"/>
      <c r="AT14" s="155"/>
      <c r="AU14" s="155"/>
      <c r="AV14" s="155"/>
      <c r="AW14" s="155"/>
      <c r="AX14" s="153" t="s">
        <v>98</v>
      </c>
      <c r="AY14" s="153" t="s">
        <v>161</v>
      </c>
    </row>
    <row r="15" spans="1:256" s="173" customFormat="1" ht="12.95" customHeight="1" x14ac:dyDescent="0.25">
      <c r="A15" s="165" t="s">
        <v>124</v>
      </c>
      <c r="B15" s="90"/>
      <c r="C15" s="165">
        <v>120006961</v>
      </c>
      <c r="D15" s="166" t="s">
        <v>268</v>
      </c>
      <c r="E15" s="165" t="s">
        <v>273</v>
      </c>
      <c r="F15" s="166"/>
      <c r="G15" s="166" t="s">
        <v>269</v>
      </c>
      <c r="H15" s="166" t="s">
        <v>270</v>
      </c>
      <c r="I15" s="166" t="s">
        <v>271</v>
      </c>
      <c r="J15" s="166" t="s">
        <v>120</v>
      </c>
      <c r="K15" s="167" t="s">
        <v>155</v>
      </c>
      <c r="L15" s="166"/>
      <c r="M15" s="167" t="s">
        <v>164</v>
      </c>
      <c r="N15" s="167" t="s">
        <v>128</v>
      </c>
      <c r="O15" s="166" t="s">
        <v>157</v>
      </c>
      <c r="P15" s="167" t="s">
        <v>136</v>
      </c>
      <c r="Q15" s="166" t="s">
        <v>110</v>
      </c>
      <c r="R15" s="167" t="s">
        <v>128</v>
      </c>
      <c r="S15" s="166" t="s">
        <v>158</v>
      </c>
      <c r="T15" s="166" t="s">
        <v>159</v>
      </c>
      <c r="U15" s="167">
        <v>90</v>
      </c>
      <c r="V15" s="166" t="s">
        <v>160</v>
      </c>
      <c r="W15" s="167"/>
      <c r="X15" s="167"/>
      <c r="Y15" s="167"/>
      <c r="Z15" s="168"/>
      <c r="AA15" s="166">
        <v>90</v>
      </c>
      <c r="AB15" s="166">
        <v>10</v>
      </c>
      <c r="AC15" s="169" t="s">
        <v>162</v>
      </c>
      <c r="AD15" s="166" t="s">
        <v>111</v>
      </c>
      <c r="AE15" s="169">
        <v>2</v>
      </c>
      <c r="AF15" s="170">
        <v>105930</v>
      </c>
      <c r="AG15" s="171">
        <v>211860</v>
      </c>
      <c r="AH15" s="171">
        <v>237283.20000000001</v>
      </c>
      <c r="AI15" s="172"/>
      <c r="AJ15" s="171"/>
      <c r="AK15" s="171"/>
      <c r="AL15" s="165" t="s">
        <v>112</v>
      </c>
      <c r="AM15" s="166"/>
      <c r="AN15" s="166"/>
      <c r="AO15" s="166"/>
      <c r="AP15" s="166"/>
      <c r="AQ15" s="166" t="s">
        <v>272</v>
      </c>
      <c r="AR15" s="166"/>
      <c r="AS15" s="166"/>
      <c r="AT15" s="166"/>
      <c r="AU15" s="166"/>
      <c r="AV15" s="166"/>
      <c r="AW15" s="166"/>
      <c r="AX15" s="165" t="s">
        <v>98</v>
      </c>
      <c r="AY15" s="165" t="s">
        <v>161</v>
      </c>
    </row>
    <row r="16" spans="1:256" s="173" customFormat="1" ht="12.95" customHeight="1" x14ac:dyDescent="0.25">
      <c r="A16" s="165" t="s">
        <v>124</v>
      </c>
      <c r="B16" s="90"/>
      <c r="C16" s="165">
        <v>210027979</v>
      </c>
      <c r="D16" s="166" t="s">
        <v>274</v>
      </c>
      <c r="E16" s="165" t="s">
        <v>182</v>
      </c>
      <c r="F16" s="166"/>
      <c r="G16" s="166" t="s">
        <v>183</v>
      </c>
      <c r="H16" s="166" t="s">
        <v>176</v>
      </c>
      <c r="I16" s="166" t="s">
        <v>184</v>
      </c>
      <c r="J16" s="166" t="s">
        <v>120</v>
      </c>
      <c r="K16" s="167" t="s">
        <v>155</v>
      </c>
      <c r="L16" s="166"/>
      <c r="M16" s="167" t="s">
        <v>164</v>
      </c>
      <c r="N16" s="167" t="s">
        <v>275</v>
      </c>
      <c r="O16" s="166" t="s">
        <v>157</v>
      </c>
      <c r="P16" s="167" t="s">
        <v>165</v>
      </c>
      <c r="Q16" s="166" t="s">
        <v>110</v>
      </c>
      <c r="R16" s="167" t="s">
        <v>128</v>
      </c>
      <c r="S16" s="166" t="s">
        <v>158</v>
      </c>
      <c r="T16" s="166" t="s">
        <v>159</v>
      </c>
      <c r="U16" s="167">
        <v>30</v>
      </c>
      <c r="V16" s="166" t="s">
        <v>160</v>
      </c>
      <c r="W16" s="167"/>
      <c r="X16" s="167"/>
      <c r="Y16" s="167"/>
      <c r="Z16" s="168"/>
      <c r="AA16" s="166">
        <v>90</v>
      </c>
      <c r="AB16" s="166">
        <v>10</v>
      </c>
      <c r="AC16" s="169" t="s">
        <v>185</v>
      </c>
      <c r="AD16" s="166" t="s">
        <v>111</v>
      </c>
      <c r="AE16" s="169">
        <v>0.1</v>
      </c>
      <c r="AF16" s="170">
        <v>6004460</v>
      </c>
      <c r="AG16" s="171">
        <v>600446</v>
      </c>
      <c r="AH16" s="171">
        <v>672499.52</v>
      </c>
      <c r="AI16" s="172"/>
      <c r="AJ16" s="171"/>
      <c r="AK16" s="171"/>
      <c r="AL16" s="165" t="s">
        <v>112</v>
      </c>
      <c r="AM16" s="166"/>
      <c r="AN16" s="166"/>
      <c r="AO16" s="166"/>
      <c r="AP16" s="166"/>
      <c r="AQ16" s="166" t="s">
        <v>186</v>
      </c>
      <c r="AR16" s="166"/>
      <c r="AS16" s="166"/>
      <c r="AT16" s="166"/>
      <c r="AU16" s="166"/>
      <c r="AV16" s="166"/>
      <c r="AW16" s="166"/>
      <c r="AX16" s="165" t="s">
        <v>98</v>
      </c>
      <c r="AY16" s="165" t="s">
        <v>161</v>
      </c>
    </row>
    <row r="17" spans="1:256" s="75" customFormat="1" ht="12.95" customHeight="1" x14ac:dyDescent="0.2">
      <c r="A17" s="93" t="s">
        <v>187</v>
      </c>
      <c r="C17" s="93" t="s">
        <v>337</v>
      </c>
      <c r="D17" s="94" t="s">
        <v>338</v>
      </c>
      <c r="E17" s="93" t="s">
        <v>343</v>
      </c>
      <c r="F17" s="94"/>
      <c r="G17" s="94" t="s">
        <v>339</v>
      </c>
      <c r="H17" s="94" t="s">
        <v>340</v>
      </c>
      <c r="I17" s="94" t="s">
        <v>341</v>
      </c>
      <c r="J17" s="94" t="s">
        <v>131</v>
      </c>
      <c r="K17" s="95" t="s">
        <v>155</v>
      </c>
      <c r="L17" s="94" t="s">
        <v>156</v>
      </c>
      <c r="M17" s="95" t="s">
        <v>81</v>
      </c>
      <c r="N17" s="95" t="s">
        <v>128</v>
      </c>
      <c r="O17" s="94" t="s">
        <v>157</v>
      </c>
      <c r="P17" s="95" t="s">
        <v>133</v>
      </c>
      <c r="Q17" s="94" t="s">
        <v>110</v>
      </c>
      <c r="R17" s="95" t="s">
        <v>128</v>
      </c>
      <c r="S17" s="94" t="s">
        <v>158</v>
      </c>
      <c r="T17" s="94" t="s">
        <v>159</v>
      </c>
      <c r="U17" s="96">
        <v>60</v>
      </c>
      <c r="V17" s="94" t="s">
        <v>160</v>
      </c>
      <c r="W17" s="95"/>
      <c r="X17" s="95"/>
      <c r="Y17" s="95"/>
      <c r="Z17" s="97">
        <v>30</v>
      </c>
      <c r="AA17" s="94">
        <v>60</v>
      </c>
      <c r="AB17" s="94">
        <v>10</v>
      </c>
      <c r="AC17" s="98" t="s">
        <v>162</v>
      </c>
      <c r="AD17" s="94" t="s">
        <v>111</v>
      </c>
      <c r="AE17" s="98">
        <v>2</v>
      </c>
      <c r="AF17" s="99">
        <v>7500</v>
      </c>
      <c r="AG17" s="101">
        <v>15000</v>
      </c>
      <c r="AH17" s="101">
        <v>16800</v>
      </c>
      <c r="AI17" s="100"/>
      <c r="AJ17" s="101"/>
      <c r="AK17" s="101"/>
      <c r="AL17" s="93" t="s">
        <v>112</v>
      </c>
      <c r="AM17" s="94"/>
      <c r="AN17" s="94"/>
      <c r="AO17" s="94"/>
      <c r="AP17" s="94"/>
      <c r="AQ17" s="94" t="s">
        <v>342</v>
      </c>
      <c r="AR17" s="94"/>
      <c r="AS17" s="94"/>
      <c r="AT17" s="94"/>
      <c r="AU17" s="94"/>
      <c r="AV17" s="94"/>
      <c r="AW17" s="94"/>
      <c r="AX17" s="93" t="s">
        <v>98</v>
      </c>
      <c r="AY17" s="93" t="s">
        <v>161</v>
      </c>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c r="DZ17" s="240"/>
      <c r="EA17" s="240"/>
      <c r="EB17" s="240"/>
      <c r="EC17" s="240"/>
      <c r="ED17" s="240"/>
      <c r="EE17" s="240"/>
      <c r="EF17" s="240"/>
      <c r="EG17" s="240"/>
      <c r="EH17" s="240"/>
      <c r="EI17" s="240"/>
      <c r="EJ17" s="240"/>
      <c r="EK17" s="240"/>
      <c r="EL17" s="240"/>
      <c r="EM17" s="240"/>
      <c r="EN17" s="240"/>
      <c r="EO17" s="240"/>
      <c r="EP17" s="240"/>
      <c r="EQ17" s="240"/>
      <c r="ER17" s="240"/>
      <c r="ES17" s="240"/>
      <c r="ET17" s="240"/>
      <c r="EU17" s="240"/>
      <c r="EV17" s="240"/>
      <c r="EW17" s="240"/>
      <c r="EX17" s="240"/>
      <c r="EY17" s="240"/>
      <c r="EZ17" s="240"/>
      <c r="FA17" s="240"/>
      <c r="FB17" s="240"/>
      <c r="FC17" s="240"/>
      <c r="FD17" s="240"/>
      <c r="FE17" s="240"/>
      <c r="FF17" s="240"/>
      <c r="FG17" s="240"/>
      <c r="FH17" s="240"/>
      <c r="FI17" s="240"/>
      <c r="FJ17" s="240"/>
      <c r="FK17" s="240"/>
      <c r="FL17" s="240"/>
      <c r="FM17" s="240"/>
      <c r="FN17" s="240"/>
      <c r="FO17" s="240"/>
      <c r="FP17" s="240"/>
      <c r="FQ17" s="240"/>
      <c r="FR17" s="240"/>
      <c r="FS17" s="240"/>
      <c r="FT17" s="240"/>
      <c r="FU17" s="240"/>
      <c r="FV17" s="240"/>
      <c r="FW17" s="240"/>
      <c r="FX17" s="240"/>
      <c r="FY17" s="240"/>
      <c r="FZ17" s="240"/>
      <c r="GA17" s="240"/>
      <c r="GB17" s="240"/>
      <c r="GC17" s="240"/>
      <c r="GD17" s="240"/>
      <c r="GE17" s="240"/>
      <c r="GF17" s="240"/>
      <c r="GG17" s="240"/>
      <c r="GH17" s="240"/>
      <c r="GI17" s="240"/>
      <c r="GJ17" s="240"/>
      <c r="GK17" s="240"/>
      <c r="GL17" s="240"/>
      <c r="GM17" s="240"/>
      <c r="GN17" s="240"/>
      <c r="GO17" s="240"/>
      <c r="GP17" s="240"/>
      <c r="GQ17" s="240"/>
      <c r="GR17" s="240"/>
      <c r="GS17" s="240"/>
      <c r="GT17" s="240"/>
      <c r="GU17" s="240"/>
      <c r="GV17" s="240"/>
      <c r="GW17" s="240"/>
      <c r="GX17" s="240"/>
      <c r="GY17" s="240"/>
      <c r="GZ17" s="240"/>
      <c r="HA17" s="240"/>
      <c r="HB17" s="240"/>
      <c r="HC17" s="240"/>
      <c r="HD17" s="240"/>
      <c r="HE17" s="240"/>
      <c r="HF17" s="240"/>
      <c r="HG17" s="240"/>
      <c r="HH17" s="240"/>
      <c r="HI17" s="240"/>
      <c r="HJ17" s="240"/>
      <c r="HK17" s="240"/>
      <c r="HL17" s="240"/>
      <c r="HM17" s="240"/>
      <c r="HN17" s="240"/>
      <c r="HO17" s="240"/>
      <c r="HP17" s="240"/>
      <c r="HQ17" s="240"/>
      <c r="HR17" s="240"/>
      <c r="HS17" s="240"/>
      <c r="HT17" s="240"/>
      <c r="HU17" s="240"/>
      <c r="HV17" s="240"/>
      <c r="HW17" s="240"/>
      <c r="HX17" s="240"/>
      <c r="HY17" s="240"/>
      <c r="HZ17" s="240"/>
      <c r="IA17" s="240"/>
      <c r="IB17" s="240"/>
      <c r="IC17" s="240"/>
      <c r="ID17" s="240"/>
      <c r="IE17" s="240"/>
      <c r="IF17" s="240"/>
      <c r="IG17" s="240"/>
      <c r="IH17" s="240"/>
      <c r="II17" s="240"/>
      <c r="IJ17" s="240"/>
      <c r="IK17" s="240"/>
      <c r="IL17" s="240"/>
      <c r="IM17" s="240"/>
      <c r="IN17" s="240"/>
      <c r="IO17" s="240"/>
      <c r="IP17" s="240"/>
      <c r="IQ17" s="240"/>
      <c r="IR17" s="240"/>
      <c r="IS17" s="240"/>
      <c r="IT17" s="240"/>
      <c r="IU17" s="240"/>
      <c r="IV17" s="240"/>
    </row>
    <row r="18" spans="1:256" s="40" customFormat="1" ht="12.95" customHeight="1" x14ac:dyDescent="0.2">
      <c r="A18" s="1" t="s">
        <v>163</v>
      </c>
      <c r="B18" s="1"/>
      <c r="C18" s="47" t="s">
        <v>344</v>
      </c>
      <c r="D18" s="47" t="s">
        <v>345</v>
      </c>
      <c r="E18" s="20" t="s">
        <v>346</v>
      </c>
      <c r="F18" s="47"/>
      <c r="G18" s="141" t="s">
        <v>167</v>
      </c>
      <c r="H18" s="142" t="s">
        <v>166</v>
      </c>
      <c r="I18" s="142" t="s">
        <v>168</v>
      </c>
      <c r="J18" s="33" t="s">
        <v>120</v>
      </c>
      <c r="K18" s="1" t="s">
        <v>155</v>
      </c>
      <c r="L18" s="1" t="s">
        <v>156</v>
      </c>
      <c r="M18" s="143" t="s">
        <v>81</v>
      </c>
      <c r="N18" s="20" t="s">
        <v>128</v>
      </c>
      <c r="O18" s="49" t="s">
        <v>157</v>
      </c>
      <c r="P18" s="1" t="s">
        <v>133</v>
      </c>
      <c r="Q18" s="1" t="s">
        <v>110</v>
      </c>
      <c r="R18" s="20" t="s">
        <v>128</v>
      </c>
      <c r="S18" s="49" t="s">
        <v>158</v>
      </c>
      <c r="T18" s="33" t="s">
        <v>159</v>
      </c>
      <c r="U18" s="1">
        <v>60</v>
      </c>
      <c r="V18" s="1" t="s">
        <v>160</v>
      </c>
      <c r="W18" s="33"/>
      <c r="X18" s="1"/>
      <c r="Y18" s="1"/>
      <c r="Z18" s="33">
        <v>30</v>
      </c>
      <c r="AA18" s="20">
        <v>60</v>
      </c>
      <c r="AB18" s="33">
        <v>10</v>
      </c>
      <c r="AC18" s="20" t="s">
        <v>162</v>
      </c>
      <c r="AD18" s="1" t="s">
        <v>111</v>
      </c>
      <c r="AE18" s="51">
        <v>30</v>
      </c>
      <c r="AF18" s="51">
        <v>124848</v>
      </c>
      <c r="AG18" s="51">
        <f>AE18*AF18</f>
        <v>3745440</v>
      </c>
      <c r="AH18" s="51">
        <f t="shared" ref="AH18" si="0">AG18*1.12</f>
        <v>4194892.8000000007</v>
      </c>
      <c r="AI18" s="144"/>
      <c r="AJ18" s="144"/>
      <c r="AK18" s="144"/>
      <c r="AL18" s="1" t="s">
        <v>112</v>
      </c>
      <c r="AM18" s="106"/>
      <c r="AN18" s="106"/>
      <c r="AO18" s="1"/>
      <c r="AP18" s="1"/>
      <c r="AQ18" s="1" t="s">
        <v>347</v>
      </c>
      <c r="AR18" s="1"/>
      <c r="AS18" s="1"/>
      <c r="AT18" s="1"/>
      <c r="AU18" s="1"/>
      <c r="AV18" s="1"/>
      <c r="AW18" s="1"/>
      <c r="AX18" s="93" t="s">
        <v>98</v>
      </c>
      <c r="AY18" s="93" t="s">
        <v>161</v>
      </c>
      <c r="BB18" s="117">
        <v>5449</v>
      </c>
    </row>
    <row r="19" spans="1:256" s="2" customFormat="1" ht="12.95" customHeight="1" outlineLevel="1" x14ac:dyDescent="0.25">
      <c r="A19" s="6"/>
      <c r="B19" s="6"/>
      <c r="C19" s="6"/>
      <c r="D19" s="4" t="s">
        <v>99</v>
      </c>
      <c r="E19" s="7"/>
      <c r="F19" s="4"/>
      <c r="G19" s="6"/>
      <c r="H19" s="6"/>
      <c r="I19" s="6"/>
      <c r="J19" s="6"/>
      <c r="K19" s="6"/>
      <c r="L19" s="7"/>
      <c r="M19" s="6"/>
      <c r="N19" s="6"/>
      <c r="O19" s="8"/>
      <c r="P19" s="7"/>
      <c r="Q19" s="7"/>
      <c r="R19" s="6"/>
      <c r="S19" s="8"/>
      <c r="T19" s="7"/>
      <c r="U19" s="7"/>
      <c r="V19" s="7"/>
      <c r="W19" s="7"/>
      <c r="X19" s="7"/>
      <c r="Y19" s="7"/>
      <c r="Z19" s="24"/>
      <c r="AA19" s="7"/>
      <c r="AB19" s="24"/>
      <c r="AC19" s="7"/>
      <c r="AD19" s="7"/>
      <c r="AE19" s="23"/>
      <c r="AF19" s="23"/>
      <c r="AG19" s="82">
        <f>SUM(AG10:AG18)</f>
        <v>5412268.9299999997</v>
      </c>
      <c r="AH19" s="82">
        <f>SUM(AH10:AH18)</f>
        <v>6061741.2000000011</v>
      </c>
      <c r="AI19" s="11"/>
      <c r="AJ19" s="11"/>
      <c r="AK19" s="11"/>
      <c r="AL19" s="10"/>
      <c r="AM19" s="10"/>
      <c r="AN19" s="10"/>
      <c r="AO19" s="7"/>
      <c r="AP19" s="7"/>
      <c r="AQ19" s="7"/>
      <c r="AR19" s="7"/>
      <c r="AS19" s="7"/>
      <c r="AT19" s="7"/>
      <c r="AU19" s="7"/>
      <c r="AV19" s="7"/>
      <c r="AW19" s="7"/>
      <c r="AX19" s="7"/>
      <c r="AY19" s="7"/>
    </row>
    <row r="20" spans="1:256" s="2" customFormat="1" ht="12.95" customHeight="1" outlineLevel="1" x14ac:dyDescent="0.25">
      <c r="A20" s="6"/>
      <c r="B20" s="6"/>
      <c r="C20" s="6"/>
      <c r="D20" s="4" t="s">
        <v>100</v>
      </c>
      <c r="E20" s="7"/>
      <c r="F20" s="4"/>
      <c r="G20" s="6"/>
      <c r="H20" s="6"/>
      <c r="I20" s="6"/>
      <c r="J20" s="6"/>
      <c r="K20" s="6"/>
      <c r="L20" s="7"/>
      <c r="M20" s="6"/>
      <c r="N20" s="6"/>
      <c r="O20" s="8"/>
      <c r="P20" s="7"/>
      <c r="Q20" s="7"/>
      <c r="R20" s="6"/>
      <c r="S20" s="8"/>
      <c r="T20" s="7"/>
      <c r="U20" s="7"/>
      <c r="V20" s="7"/>
      <c r="W20" s="7"/>
      <c r="X20" s="7"/>
      <c r="Y20" s="7"/>
      <c r="Z20" s="24"/>
      <c r="AA20" s="7"/>
      <c r="AB20" s="24"/>
      <c r="AC20" s="7"/>
      <c r="AD20" s="7"/>
      <c r="AE20" s="25"/>
      <c r="AF20" s="25"/>
      <c r="AG20" s="81"/>
      <c r="AH20" s="82"/>
      <c r="AI20" s="25"/>
      <c r="AJ20" s="11"/>
      <c r="AK20" s="11"/>
      <c r="AL20" s="10"/>
      <c r="AM20" s="10"/>
      <c r="AN20" s="10"/>
      <c r="AO20" s="7"/>
      <c r="AP20" s="7"/>
      <c r="AQ20" s="7"/>
      <c r="AR20" s="7"/>
      <c r="AS20" s="7"/>
      <c r="AT20" s="7"/>
      <c r="AU20" s="7"/>
      <c r="AV20" s="7"/>
      <c r="AW20" s="7"/>
      <c r="AX20" s="7"/>
      <c r="AY20" s="7"/>
    </row>
    <row r="21" spans="1:256" s="163" customFormat="1" ht="12.95" customHeight="1" x14ac:dyDescent="0.2">
      <c r="A21" s="65" t="s">
        <v>177</v>
      </c>
      <c r="B21" s="174"/>
      <c r="C21" s="65" t="s">
        <v>276</v>
      </c>
      <c r="D21" s="67" t="s">
        <v>277</v>
      </c>
      <c r="E21" s="65" t="s">
        <v>284</v>
      </c>
      <c r="F21" s="67"/>
      <c r="G21" s="67" t="s">
        <v>278</v>
      </c>
      <c r="H21" s="67" t="s">
        <v>279</v>
      </c>
      <c r="I21" s="67" t="s">
        <v>280</v>
      </c>
      <c r="J21" s="67" t="s">
        <v>281</v>
      </c>
      <c r="K21" s="68" t="s">
        <v>282</v>
      </c>
      <c r="L21" s="67" t="s">
        <v>156</v>
      </c>
      <c r="M21" s="68" t="s">
        <v>81</v>
      </c>
      <c r="N21" s="68" t="s">
        <v>172</v>
      </c>
      <c r="O21" s="67" t="s">
        <v>135</v>
      </c>
      <c r="P21" s="68" t="s">
        <v>129</v>
      </c>
      <c r="Q21" s="67" t="s">
        <v>110</v>
      </c>
      <c r="R21" s="68" t="s">
        <v>128</v>
      </c>
      <c r="S21" s="67" t="s">
        <v>158</v>
      </c>
      <c r="T21" s="67" t="s">
        <v>159</v>
      </c>
      <c r="U21" s="69">
        <v>60</v>
      </c>
      <c r="V21" s="67" t="s">
        <v>160</v>
      </c>
      <c r="W21" s="68"/>
      <c r="X21" s="68"/>
      <c r="Y21" s="68"/>
      <c r="Z21" s="70">
        <v>30</v>
      </c>
      <c r="AA21" s="67">
        <v>60</v>
      </c>
      <c r="AB21" s="67">
        <v>10</v>
      </c>
      <c r="AC21" s="71" t="s">
        <v>175</v>
      </c>
      <c r="AD21" s="67" t="s">
        <v>111</v>
      </c>
      <c r="AE21" s="71">
        <v>425</v>
      </c>
      <c r="AF21" s="72">
        <v>56300</v>
      </c>
      <c r="AG21" s="73">
        <v>23927500</v>
      </c>
      <c r="AH21" s="73">
        <v>26798800</v>
      </c>
      <c r="AI21" s="74"/>
      <c r="AJ21" s="73"/>
      <c r="AK21" s="73"/>
      <c r="AL21" s="65" t="s">
        <v>112</v>
      </c>
      <c r="AM21" s="67"/>
      <c r="AN21" s="67"/>
      <c r="AO21" s="67"/>
      <c r="AP21" s="67"/>
      <c r="AQ21" s="67" t="s">
        <v>283</v>
      </c>
      <c r="AR21" s="67"/>
      <c r="AS21" s="67"/>
      <c r="AT21" s="67"/>
      <c r="AU21" s="67"/>
      <c r="AV21" s="67"/>
      <c r="AW21" s="67"/>
      <c r="AX21" s="65" t="s">
        <v>62</v>
      </c>
      <c r="AY21" s="65" t="s">
        <v>155</v>
      </c>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c r="IT21" s="241"/>
      <c r="IU21" s="241"/>
      <c r="IV21" s="241"/>
    </row>
    <row r="22" spans="1:256" s="163" customFormat="1" ht="12.95" customHeight="1" x14ac:dyDescent="0.2">
      <c r="A22" s="65" t="s">
        <v>177</v>
      </c>
      <c r="B22" s="174"/>
      <c r="C22" s="65" t="s">
        <v>285</v>
      </c>
      <c r="D22" s="67" t="s">
        <v>286</v>
      </c>
      <c r="E22" s="65" t="s">
        <v>288</v>
      </c>
      <c r="F22" s="67"/>
      <c r="G22" s="67" t="s">
        <v>278</v>
      </c>
      <c r="H22" s="67" t="s">
        <v>279</v>
      </c>
      <c r="I22" s="67" t="s">
        <v>280</v>
      </c>
      <c r="J22" s="67" t="s">
        <v>281</v>
      </c>
      <c r="K22" s="68" t="s">
        <v>282</v>
      </c>
      <c r="L22" s="67" t="s">
        <v>156</v>
      </c>
      <c r="M22" s="68" t="s">
        <v>81</v>
      </c>
      <c r="N22" s="68" t="s">
        <v>172</v>
      </c>
      <c r="O22" s="67" t="s">
        <v>135</v>
      </c>
      <c r="P22" s="68" t="s">
        <v>129</v>
      </c>
      <c r="Q22" s="67" t="s">
        <v>110</v>
      </c>
      <c r="R22" s="68" t="s">
        <v>128</v>
      </c>
      <c r="S22" s="67" t="s">
        <v>158</v>
      </c>
      <c r="T22" s="67" t="s">
        <v>159</v>
      </c>
      <c r="U22" s="69">
        <v>60</v>
      </c>
      <c r="V22" s="67" t="s">
        <v>160</v>
      </c>
      <c r="W22" s="68"/>
      <c r="X22" s="68"/>
      <c r="Y22" s="68"/>
      <c r="Z22" s="70">
        <v>30</v>
      </c>
      <c r="AA22" s="67">
        <v>60</v>
      </c>
      <c r="AB22" s="67">
        <v>10</v>
      </c>
      <c r="AC22" s="71" t="s">
        <v>175</v>
      </c>
      <c r="AD22" s="67" t="s">
        <v>111</v>
      </c>
      <c r="AE22" s="71">
        <v>103</v>
      </c>
      <c r="AF22" s="72">
        <v>54000</v>
      </c>
      <c r="AG22" s="73">
        <v>5562000</v>
      </c>
      <c r="AH22" s="73">
        <v>6229440</v>
      </c>
      <c r="AI22" s="74"/>
      <c r="AJ22" s="73"/>
      <c r="AK22" s="73"/>
      <c r="AL22" s="65" t="s">
        <v>112</v>
      </c>
      <c r="AM22" s="67"/>
      <c r="AN22" s="67"/>
      <c r="AO22" s="67"/>
      <c r="AP22" s="67"/>
      <c r="AQ22" s="67" t="s">
        <v>287</v>
      </c>
      <c r="AR22" s="67"/>
      <c r="AS22" s="67"/>
      <c r="AT22" s="67"/>
      <c r="AU22" s="67"/>
      <c r="AV22" s="67"/>
      <c r="AW22" s="67"/>
      <c r="AX22" s="65" t="s">
        <v>62</v>
      </c>
      <c r="AY22" s="65" t="s">
        <v>155</v>
      </c>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c r="IT22" s="241"/>
      <c r="IU22" s="241"/>
      <c r="IV22" s="241"/>
    </row>
    <row r="23" spans="1:256" s="163" customFormat="1" ht="12.95" customHeight="1" x14ac:dyDescent="0.2">
      <c r="A23" s="65" t="s">
        <v>177</v>
      </c>
      <c r="B23" s="174"/>
      <c r="C23" s="65" t="s">
        <v>289</v>
      </c>
      <c r="D23" s="67" t="s">
        <v>290</v>
      </c>
      <c r="E23" s="65" t="s">
        <v>296</v>
      </c>
      <c r="F23" s="67"/>
      <c r="G23" s="67" t="s">
        <v>291</v>
      </c>
      <c r="H23" s="67" t="s">
        <v>292</v>
      </c>
      <c r="I23" s="67" t="s">
        <v>293</v>
      </c>
      <c r="J23" s="67" t="s">
        <v>131</v>
      </c>
      <c r="K23" s="68" t="s">
        <v>155</v>
      </c>
      <c r="L23" s="67" t="s">
        <v>156</v>
      </c>
      <c r="M23" s="68" t="s">
        <v>81</v>
      </c>
      <c r="N23" s="68" t="s">
        <v>128</v>
      </c>
      <c r="O23" s="67" t="s">
        <v>157</v>
      </c>
      <c r="P23" s="68" t="s">
        <v>129</v>
      </c>
      <c r="Q23" s="67" t="s">
        <v>110</v>
      </c>
      <c r="R23" s="68" t="s">
        <v>128</v>
      </c>
      <c r="S23" s="67" t="s">
        <v>158</v>
      </c>
      <c r="T23" s="67" t="s">
        <v>159</v>
      </c>
      <c r="U23" s="69">
        <v>60</v>
      </c>
      <c r="V23" s="67" t="s">
        <v>160</v>
      </c>
      <c r="W23" s="68"/>
      <c r="X23" s="68"/>
      <c r="Y23" s="68"/>
      <c r="Z23" s="70">
        <v>30</v>
      </c>
      <c r="AA23" s="67">
        <v>60</v>
      </c>
      <c r="AB23" s="67">
        <v>10</v>
      </c>
      <c r="AC23" s="71" t="s">
        <v>162</v>
      </c>
      <c r="AD23" s="67" t="s">
        <v>111</v>
      </c>
      <c r="AE23" s="71">
        <v>304</v>
      </c>
      <c r="AF23" s="72">
        <v>1228.5</v>
      </c>
      <c r="AG23" s="73">
        <v>373464</v>
      </c>
      <c r="AH23" s="73">
        <v>418279.67999999999</v>
      </c>
      <c r="AI23" s="74"/>
      <c r="AJ23" s="73"/>
      <c r="AK23" s="73"/>
      <c r="AL23" s="65" t="s">
        <v>112</v>
      </c>
      <c r="AM23" s="67"/>
      <c r="AN23" s="67"/>
      <c r="AO23" s="67"/>
      <c r="AP23" s="67"/>
      <c r="AQ23" s="67" t="s">
        <v>294</v>
      </c>
      <c r="AR23" s="67"/>
      <c r="AS23" s="67"/>
      <c r="AT23" s="67"/>
      <c r="AU23" s="67"/>
      <c r="AV23" s="67"/>
      <c r="AW23" s="67"/>
      <c r="AX23" s="65" t="s">
        <v>295</v>
      </c>
      <c r="AY23" s="65" t="s">
        <v>155</v>
      </c>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c r="IV23" s="241"/>
    </row>
    <row r="24" spans="1:256" s="163" customFormat="1" ht="12.95" customHeight="1" x14ac:dyDescent="0.2">
      <c r="A24" s="65" t="s">
        <v>177</v>
      </c>
      <c r="B24" s="174"/>
      <c r="C24" s="65" t="s">
        <v>297</v>
      </c>
      <c r="D24" s="67" t="s">
        <v>298</v>
      </c>
      <c r="E24" s="65" t="s">
        <v>304</v>
      </c>
      <c r="F24" s="67"/>
      <c r="G24" s="67" t="s">
        <v>299</v>
      </c>
      <c r="H24" s="67" t="s">
        <v>300</v>
      </c>
      <c r="I24" s="67" t="s">
        <v>301</v>
      </c>
      <c r="J24" s="67" t="s">
        <v>131</v>
      </c>
      <c r="K24" s="68" t="s">
        <v>155</v>
      </c>
      <c r="L24" s="67" t="s">
        <v>156</v>
      </c>
      <c r="M24" s="68" t="s">
        <v>81</v>
      </c>
      <c r="N24" s="68" t="s">
        <v>128</v>
      </c>
      <c r="O24" s="67" t="s">
        <v>157</v>
      </c>
      <c r="P24" s="68" t="s">
        <v>129</v>
      </c>
      <c r="Q24" s="67" t="s">
        <v>110</v>
      </c>
      <c r="R24" s="68" t="s">
        <v>128</v>
      </c>
      <c r="S24" s="67" t="s">
        <v>158</v>
      </c>
      <c r="T24" s="67" t="s">
        <v>159</v>
      </c>
      <c r="U24" s="69">
        <v>60</v>
      </c>
      <c r="V24" s="67" t="s">
        <v>160</v>
      </c>
      <c r="W24" s="68"/>
      <c r="X24" s="68"/>
      <c r="Y24" s="68"/>
      <c r="Z24" s="70">
        <v>30</v>
      </c>
      <c r="AA24" s="67">
        <v>60</v>
      </c>
      <c r="AB24" s="67">
        <v>10</v>
      </c>
      <c r="AC24" s="71" t="s">
        <v>302</v>
      </c>
      <c r="AD24" s="67" t="s">
        <v>111</v>
      </c>
      <c r="AE24" s="71">
        <v>237</v>
      </c>
      <c r="AF24" s="72">
        <v>2526.4</v>
      </c>
      <c r="AG24" s="73">
        <v>598756.80000000005</v>
      </c>
      <c r="AH24" s="73">
        <v>670607.62</v>
      </c>
      <c r="AI24" s="74"/>
      <c r="AJ24" s="73"/>
      <c r="AK24" s="73"/>
      <c r="AL24" s="65" t="s">
        <v>112</v>
      </c>
      <c r="AM24" s="67"/>
      <c r="AN24" s="67"/>
      <c r="AO24" s="67"/>
      <c r="AP24" s="67"/>
      <c r="AQ24" s="67" t="s">
        <v>303</v>
      </c>
      <c r="AR24" s="67"/>
      <c r="AS24" s="67"/>
      <c r="AT24" s="67"/>
      <c r="AU24" s="67"/>
      <c r="AV24" s="67"/>
      <c r="AW24" s="67"/>
      <c r="AX24" s="65" t="s">
        <v>295</v>
      </c>
      <c r="AY24" s="65" t="s">
        <v>155</v>
      </c>
    </row>
    <row r="25" spans="1:256" s="163" customFormat="1" ht="12.95" customHeight="1" x14ac:dyDescent="0.2">
      <c r="A25" s="65" t="s">
        <v>177</v>
      </c>
      <c r="B25" s="174"/>
      <c r="C25" s="65" t="s">
        <v>305</v>
      </c>
      <c r="D25" s="67" t="s">
        <v>306</v>
      </c>
      <c r="E25" s="65" t="s">
        <v>311</v>
      </c>
      <c r="F25" s="67"/>
      <c r="G25" s="67" t="s">
        <v>307</v>
      </c>
      <c r="H25" s="67" t="s">
        <v>308</v>
      </c>
      <c r="I25" s="67" t="s">
        <v>309</v>
      </c>
      <c r="J25" s="67" t="s">
        <v>281</v>
      </c>
      <c r="K25" s="68" t="s">
        <v>282</v>
      </c>
      <c r="L25" s="67" t="s">
        <v>156</v>
      </c>
      <c r="M25" s="68" t="s">
        <v>81</v>
      </c>
      <c r="N25" s="68" t="s">
        <v>172</v>
      </c>
      <c r="O25" s="67" t="s">
        <v>135</v>
      </c>
      <c r="P25" s="68" t="s">
        <v>129</v>
      </c>
      <c r="Q25" s="67" t="s">
        <v>110</v>
      </c>
      <c r="R25" s="68" t="s">
        <v>128</v>
      </c>
      <c r="S25" s="67" t="s">
        <v>158</v>
      </c>
      <c r="T25" s="67" t="s">
        <v>159</v>
      </c>
      <c r="U25" s="69">
        <v>60</v>
      </c>
      <c r="V25" s="67" t="s">
        <v>160</v>
      </c>
      <c r="W25" s="68"/>
      <c r="X25" s="68"/>
      <c r="Y25" s="68"/>
      <c r="Z25" s="70">
        <v>30</v>
      </c>
      <c r="AA25" s="67">
        <v>60</v>
      </c>
      <c r="AB25" s="67">
        <v>10</v>
      </c>
      <c r="AC25" s="71" t="s">
        <v>302</v>
      </c>
      <c r="AD25" s="67" t="s">
        <v>111</v>
      </c>
      <c r="AE25" s="71">
        <v>51930</v>
      </c>
      <c r="AF25" s="72">
        <v>658.35</v>
      </c>
      <c r="AG25" s="73">
        <v>34188115.5</v>
      </c>
      <c r="AH25" s="73">
        <v>38290689.359999999</v>
      </c>
      <c r="AI25" s="74"/>
      <c r="AJ25" s="73"/>
      <c r="AK25" s="73"/>
      <c r="AL25" s="65" t="s">
        <v>112</v>
      </c>
      <c r="AM25" s="67"/>
      <c r="AN25" s="67"/>
      <c r="AO25" s="67"/>
      <c r="AP25" s="67"/>
      <c r="AQ25" s="67" t="s">
        <v>310</v>
      </c>
      <c r="AR25" s="67"/>
      <c r="AS25" s="67"/>
      <c r="AT25" s="67"/>
      <c r="AU25" s="67"/>
      <c r="AV25" s="67"/>
      <c r="AW25" s="67"/>
      <c r="AX25" s="65" t="s">
        <v>62</v>
      </c>
      <c r="AY25" s="65" t="s">
        <v>155</v>
      </c>
    </row>
    <row r="26" spans="1:256" s="163" customFormat="1" ht="12.95" customHeight="1" x14ac:dyDescent="0.2">
      <c r="A26" s="65" t="s">
        <v>177</v>
      </c>
      <c r="B26" s="174"/>
      <c r="C26" s="65" t="s">
        <v>312</v>
      </c>
      <c r="D26" s="67" t="s">
        <v>313</v>
      </c>
      <c r="E26" s="65" t="s">
        <v>317</v>
      </c>
      <c r="F26" s="67"/>
      <c r="G26" s="67" t="s">
        <v>314</v>
      </c>
      <c r="H26" s="67" t="s">
        <v>308</v>
      </c>
      <c r="I26" s="67" t="s">
        <v>315</v>
      </c>
      <c r="J26" s="67" t="s">
        <v>281</v>
      </c>
      <c r="K26" s="68" t="s">
        <v>282</v>
      </c>
      <c r="L26" s="67" t="s">
        <v>156</v>
      </c>
      <c r="M26" s="68" t="s">
        <v>81</v>
      </c>
      <c r="N26" s="68" t="s">
        <v>172</v>
      </c>
      <c r="O26" s="67" t="s">
        <v>135</v>
      </c>
      <c r="P26" s="68" t="s">
        <v>129</v>
      </c>
      <c r="Q26" s="67" t="s">
        <v>110</v>
      </c>
      <c r="R26" s="68" t="s">
        <v>128</v>
      </c>
      <c r="S26" s="67" t="s">
        <v>158</v>
      </c>
      <c r="T26" s="67" t="s">
        <v>159</v>
      </c>
      <c r="U26" s="69">
        <v>60</v>
      </c>
      <c r="V26" s="67" t="s">
        <v>160</v>
      </c>
      <c r="W26" s="68"/>
      <c r="X26" s="68"/>
      <c r="Y26" s="68"/>
      <c r="Z26" s="70">
        <v>30</v>
      </c>
      <c r="AA26" s="67">
        <v>60</v>
      </c>
      <c r="AB26" s="67">
        <v>10</v>
      </c>
      <c r="AC26" s="71" t="s">
        <v>302</v>
      </c>
      <c r="AD26" s="67" t="s">
        <v>111</v>
      </c>
      <c r="AE26" s="71">
        <v>299</v>
      </c>
      <c r="AF26" s="72">
        <v>4000</v>
      </c>
      <c r="AG26" s="73">
        <v>1196000</v>
      </c>
      <c r="AH26" s="73">
        <v>1339520</v>
      </c>
      <c r="AI26" s="74"/>
      <c r="AJ26" s="73"/>
      <c r="AK26" s="73"/>
      <c r="AL26" s="65" t="s">
        <v>112</v>
      </c>
      <c r="AM26" s="67"/>
      <c r="AN26" s="67"/>
      <c r="AO26" s="67"/>
      <c r="AP26" s="67"/>
      <c r="AQ26" s="67" t="s">
        <v>316</v>
      </c>
      <c r="AR26" s="67"/>
      <c r="AS26" s="67"/>
      <c r="AT26" s="67"/>
      <c r="AU26" s="67"/>
      <c r="AV26" s="67"/>
      <c r="AW26" s="67"/>
      <c r="AX26" s="65" t="s">
        <v>62</v>
      </c>
      <c r="AY26" s="65" t="s">
        <v>155</v>
      </c>
    </row>
    <row r="27" spans="1:256" s="163" customFormat="1" ht="12.95" customHeight="1" x14ac:dyDescent="0.2">
      <c r="A27" s="65" t="s">
        <v>177</v>
      </c>
      <c r="B27" s="174"/>
      <c r="C27" s="65" t="s">
        <v>318</v>
      </c>
      <c r="D27" s="67" t="s">
        <v>319</v>
      </c>
      <c r="E27" s="65" t="s">
        <v>323</v>
      </c>
      <c r="F27" s="67"/>
      <c r="G27" s="67" t="s">
        <v>320</v>
      </c>
      <c r="H27" s="67" t="s">
        <v>308</v>
      </c>
      <c r="I27" s="67" t="s">
        <v>321</v>
      </c>
      <c r="J27" s="67" t="s">
        <v>281</v>
      </c>
      <c r="K27" s="68" t="s">
        <v>282</v>
      </c>
      <c r="L27" s="67" t="s">
        <v>156</v>
      </c>
      <c r="M27" s="68" t="s">
        <v>81</v>
      </c>
      <c r="N27" s="68" t="s">
        <v>172</v>
      </c>
      <c r="O27" s="67" t="s">
        <v>135</v>
      </c>
      <c r="P27" s="68" t="s">
        <v>129</v>
      </c>
      <c r="Q27" s="67" t="s">
        <v>110</v>
      </c>
      <c r="R27" s="68" t="s">
        <v>128</v>
      </c>
      <c r="S27" s="67" t="s">
        <v>158</v>
      </c>
      <c r="T27" s="67" t="s">
        <v>159</v>
      </c>
      <c r="U27" s="69">
        <v>60</v>
      </c>
      <c r="V27" s="67" t="s">
        <v>160</v>
      </c>
      <c r="W27" s="68"/>
      <c r="X27" s="68"/>
      <c r="Y27" s="68"/>
      <c r="Z27" s="70">
        <v>30</v>
      </c>
      <c r="AA27" s="67">
        <v>60</v>
      </c>
      <c r="AB27" s="67">
        <v>10</v>
      </c>
      <c r="AC27" s="71" t="s">
        <v>302</v>
      </c>
      <c r="AD27" s="67" t="s">
        <v>111</v>
      </c>
      <c r="AE27" s="71">
        <v>230</v>
      </c>
      <c r="AF27" s="72">
        <v>1500</v>
      </c>
      <c r="AG27" s="73">
        <v>345000</v>
      </c>
      <c r="AH27" s="73">
        <v>386400</v>
      </c>
      <c r="AI27" s="74"/>
      <c r="AJ27" s="73"/>
      <c r="AK27" s="73"/>
      <c r="AL27" s="65" t="s">
        <v>112</v>
      </c>
      <c r="AM27" s="67"/>
      <c r="AN27" s="67"/>
      <c r="AO27" s="67"/>
      <c r="AP27" s="67"/>
      <c r="AQ27" s="67" t="s">
        <v>322</v>
      </c>
      <c r="AR27" s="67"/>
      <c r="AS27" s="67"/>
      <c r="AT27" s="67"/>
      <c r="AU27" s="67"/>
      <c r="AV27" s="67"/>
      <c r="AW27" s="67"/>
      <c r="AX27" s="65" t="s">
        <v>62</v>
      </c>
      <c r="AY27" s="65" t="s">
        <v>155</v>
      </c>
    </row>
    <row r="28" spans="1:256" s="163" customFormat="1" ht="12.95" customHeight="1" x14ac:dyDescent="0.2">
      <c r="A28" s="65" t="s">
        <v>177</v>
      </c>
      <c r="B28" s="174"/>
      <c r="C28" s="65" t="s">
        <v>324</v>
      </c>
      <c r="D28" s="67" t="s">
        <v>325</v>
      </c>
      <c r="E28" s="65" t="s">
        <v>327</v>
      </c>
      <c r="F28" s="67"/>
      <c r="G28" s="67" t="s">
        <v>278</v>
      </c>
      <c r="H28" s="67" t="s">
        <v>279</v>
      </c>
      <c r="I28" s="67" t="s">
        <v>280</v>
      </c>
      <c r="J28" s="67" t="s">
        <v>281</v>
      </c>
      <c r="K28" s="68" t="s">
        <v>282</v>
      </c>
      <c r="L28" s="67" t="s">
        <v>156</v>
      </c>
      <c r="M28" s="68" t="s">
        <v>81</v>
      </c>
      <c r="N28" s="68" t="s">
        <v>172</v>
      </c>
      <c r="O28" s="67" t="s">
        <v>135</v>
      </c>
      <c r="P28" s="68" t="s">
        <v>129</v>
      </c>
      <c r="Q28" s="67" t="s">
        <v>110</v>
      </c>
      <c r="R28" s="68" t="s">
        <v>128</v>
      </c>
      <c r="S28" s="67" t="s">
        <v>158</v>
      </c>
      <c r="T28" s="67" t="s">
        <v>159</v>
      </c>
      <c r="U28" s="69">
        <v>60</v>
      </c>
      <c r="V28" s="67" t="s">
        <v>160</v>
      </c>
      <c r="W28" s="68"/>
      <c r="X28" s="68"/>
      <c r="Y28" s="68"/>
      <c r="Z28" s="70">
        <v>30</v>
      </c>
      <c r="AA28" s="67">
        <v>60</v>
      </c>
      <c r="AB28" s="67">
        <v>10</v>
      </c>
      <c r="AC28" s="71" t="s">
        <v>175</v>
      </c>
      <c r="AD28" s="67" t="s">
        <v>111</v>
      </c>
      <c r="AE28" s="71">
        <v>675</v>
      </c>
      <c r="AF28" s="72">
        <v>79100</v>
      </c>
      <c r="AG28" s="73">
        <v>53392500</v>
      </c>
      <c r="AH28" s="73">
        <v>59799600</v>
      </c>
      <c r="AI28" s="74"/>
      <c r="AJ28" s="73"/>
      <c r="AK28" s="73"/>
      <c r="AL28" s="65" t="s">
        <v>112</v>
      </c>
      <c r="AM28" s="67"/>
      <c r="AN28" s="67"/>
      <c r="AO28" s="67"/>
      <c r="AP28" s="67"/>
      <c r="AQ28" s="67" t="s">
        <v>326</v>
      </c>
      <c r="AR28" s="67"/>
      <c r="AS28" s="67"/>
      <c r="AT28" s="67"/>
      <c r="AU28" s="67"/>
      <c r="AV28" s="67"/>
      <c r="AW28" s="67"/>
      <c r="AX28" s="65" t="s">
        <v>62</v>
      </c>
      <c r="AY28" s="65" t="s">
        <v>155</v>
      </c>
    </row>
    <row r="29" spans="1:256" s="163" customFormat="1" ht="12.95" customHeight="1" x14ac:dyDescent="0.2">
      <c r="A29" s="65" t="s">
        <v>177</v>
      </c>
      <c r="B29" s="174"/>
      <c r="C29" s="65" t="s">
        <v>328</v>
      </c>
      <c r="D29" s="67" t="s">
        <v>329</v>
      </c>
      <c r="E29" s="65" t="s">
        <v>333</v>
      </c>
      <c r="F29" s="67"/>
      <c r="G29" s="67" t="s">
        <v>330</v>
      </c>
      <c r="H29" s="67" t="s">
        <v>279</v>
      </c>
      <c r="I29" s="67" t="s">
        <v>331</v>
      </c>
      <c r="J29" s="67" t="s">
        <v>281</v>
      </c>
      <c r="K29" s="68" t="s">
        <v>282</v>
      </c>
      <c r="L29" s="67" t="s">
        <v>156</v>
      </c>
      <c r="M29" s="68" t="s">
        <v>81</v>
      </c>
      <c r="N29" s="68" t="s">
        <v>172</v>
      </c>
      <c r="O29" s="67" t="s">
        <v>135</v>
      </c>
      <c r="P29" s="68" t="s">
        <v>129</v>
      </c>
      <c r="Q29" s="67" t="s">
        <v>110</v>
      </c>
      <c r="R29" s="68" t="s">
        <v>128</v>
      </c>
      <c r="S29" s="67" t="s">
        <v>158</v>
      </c>
      <c r="T29" s="67" t="s">
        <v>159</v>
      </c>
      <c r="U29" s="69">
        <v>60</v>
      </c>
      <c r="V29" s="67" t="s">
        <v>160</v>
      </c>
      <c r="W29" s="68"/>
      <c r="X29" s="68"/>
      <c r="Y29" s="68"/>
      <c r="Z29" s="70">
        <v>30</v>
      </c>
      <c r="AA29" s="67">
        <v>60</v>
      </c>
      <c r="AB29" s="67">
        <v>10</v>
      </c>
      <c r="AC29" s="71" t="s">
        <v>175</v>
      </c>
      <c r="AD29" s="67" t="s">
        <v>111</v>
      </c>
      <c r="AE29" s="71">
        <v>21</v>
      </c>
      <c r="AF29" s="72">
        <v>39900</v>
      </c>
      <c r="AG29" s="73">
        <v>837900</v>
      </c>
      <c r="AH29" s="73">
        <v>938448</v>
      </c>
      <c r="AI29" s="74"/>
      <c r="AJ29" s="73"/>
      <c r="AK29" s="73"/>
      <c r="AL29" s="65" t="s">
        <v>112</v>
      </c>
      <c r="AM29" s="67"/>
      <c r="AN29" s="67"/>
      <c r="AO29" s="67"/>
      <c r="AP29" s="67"/>
      <c r="AQ29" s="67" t="s">
        <v>332</v>
      </c>
      <c r="AR29" s="67"/>
      <c r="AS29" s="67"/>
      <c r="AT29" s="67"/>
      <c r="AU29" s="67"/>
      <c r="AV29" s="67"/>
      <c r="AW29" s="67"/>
      <c r="AX29" s="65" t="s">
        <v>62</v>
      </c>
      <c r="AY29" s="65" t="s">
        <v>155</v>
      </c>
    </row>
    <row r="30" spans="1:256" s="105" customFormat="1" ht="12.95" customHeight="1" x14ac:dyDescent="0.2">
      <c r="A30" s="93"/>
      <c r="B30" s="102"/>
      <c r="C30" s="102"/>
      <c r="D30" s="103"/>
      <c r="E30" s="104"/>
      <c r="F30" s="103"/>
      <c r="G30" s="94"/>
      <c r="H30" s="94"/>
      <c r="I30" s="94"/>
      <c r="J30" s="94"/>
      <c r="K30" s="95"/>
      <c r="L30" s="94"/>
      <c r="M30" s="95"/>
      <c r="N30" s="95"/>
      <c r="O30" s="94"/>
      <c r="P30" s="95"/>
      <c r="Q30" s="94"/>
      <c r="R30" s="95"/>
      <c r="S30" s="94"/>
      <c r="T30" s="94"/>
      <c r="U30" s="96"/>
      <c r="V30" s="94"/>
      <c r="W30" s="95"/>
      <c r="X30" s="95"/>
      <c r="Y30" s="95"/>
      <c r="Z30" s="97"/>
      <c r="AA30" s="94"/>
      <c r="AB30" s="94"/>
      <c r="AC30" s="98"/>
      <c r="AD30" s="94"/>
      <c r="AE30" s="98"/>
      <c r="AF30" s="99"/>
      <c r="AG30" s="101"/>
      <c r="AH30" s="101"/>
      <c r="AI30" s="100"/>
      <c r="AJ30" s="101"/>
      <c r="AK30" s="101"/>
      <c r="AL30" s="93"/>
      <c r="AM30" s="94"/>
      <c r="AN30" s="94"/>
      <c r="AO30" s="94"/>
      <c r="AP30" s="94"/>
      <c r="AQ30" s="94"/>
      <c r="AR30" s="94"/>
      <c r="AS30" s="94"/>
      <c r="AT30" s="94"/>
      <c r="AU30" s="94"/>
      <c r="AV30" s="94"/>
      <c r="AW30" s="94"/>
      <c r="AX30" s="93"/>
      <c r="AY30" s="93"/>
      <c r="AZ30" s="104"/>
    </row>
    <row r="31" spans="1:256" s="2" customFormat="1" ht="12.95" customHeight="1" outlineLevel="1" x14ac:dyDescent="0.25">
      <c r="A31" s="14"/>
      <c r="B31" s="14"/>
      <c r="C31" s="14"/>
      <c r="D31" s="4" t="s">
        <v>101</v>
      </c>
      <c r="E31" s="14"/>
      <c r="F31" s="10"/>
      <c r="G31" s="10"/>
      <c r="H31" s="10"/>
      <c r="I31" s="10"/>
      <c r="J31" s="10"/>
      <c r="K31" s="14"/>
      <c r="L31" s="10"/>
      <c r="M31" s="14"/>
      <c r="N31" s="14"/>
      <c r="O31" s="10"/>
      <c r="P31" s="14"/>
      <c r="Q31" s="10"/>
      <c r="R31" s="14"/>
      <c r="S31" s="10"/>
      <c r="T31" s="10"/>
      <c r="U31" s="14"/>
      <c r="V31" s="10"/>
      <c r="W31" s="14"/>
      <c r="X31" s="14"/>
      <c r="Y31" s="14"/>
      <c r="Z31" s="26"/>
      <c r="AA31" s="10"/>
      <c r="AB31" s="10"/>
      <c r="AC31" s="15"/>
      <c r="AD31" s="10"/>
      <c r="AE31" s="27"/>
      <c r="AF31" s="28"/>
      <c r="AG31" s="83">
        <f>SUM(AG21:AG30)</f>
        <v>120421236.3</v>
      </c>
      <c r="AH31" s="83">
        <f>SUM(AH21:AH30)</f>
        <v>134871784.66</v>
      </c>
      <c r="AI31" s="27"/>
      <c r="AJ31" s="27"/>
      <c r="AK31" s="27"/>
      <c r="AL31" s="14"/>
      <c r="AM31" s="10"/>
      <c r="AN31" s="10"/>
      <c r="AO31" s="10"/>
      <c r="AP31" s="10"/>
      <c r="AQ31" s="10"/>
      <c r="AR31" s="10"/>
      <c r="AS31" s="10"/>
      <c r="AT31" s="10"/>
      <c r="AU31" s="10"/>
      <c r="AV31" s="10"/>
      <c r="AW31" s="10"/>
      <c r="AX31" s="14"/>
      <c r="AY31" s="7"/>
    </row>
    <row r="32" spans="1:256" s="2" customFormat="1" ht="12.95" customHeight="1" x14ac:dyDescent="0.25">
      <c r="A32" s="6"/>
      <c r="B32" s="6"/>
      <c r="C32" s="6"/>
      <c r="D32" s="4" t="s">
        <v>102</v>
      </c>
      <c r="E32" s="7"/>
      <c r="F32" s="10"/>
      <c r="G32" s="10"/>
      <c r="H32" s="6"/>
      <c r="I32" s="6"/>
      <c r="J32" s="6"/>
      <c r="K32" s="6"/>
      <c r="L32" s="7"/>
      <c r="M32" s="6"/>
      <c r="N32" s="6"/>
      <c r="O32" s="8"/>
      <c r="P32" s="7"/>
      <c r="Q32" s="7"/>
      <c r="R32" s="6"/>
      <c r="S32" s="8"/>
      <c r="T32" s="7"/>
      <c r="U32" s="7"/>
      <c r="V32" s="7"/>
      <c r="W32" s="7"/>
      <c r="X32" s="7"/>
      <c r="Y32" s="7"/>
      <c r="Z32" s="24"/>
      <c r="AA32" s="7"/>
      <c r="AB32" s="24"/>
      <c r="AC32" s="7"/>
      <c r="AD32" s="7"/>
      <c r="AE32" s="25"/>
      <c r="AF32" s="25"/>
      <c r="AG32" s="82"/>
      <c r="AH32" s="82"/>
      <c r="AI32" s="11"/>
      <c r="AJ32" s="11"/>
      <c r="AK32" s="11"/>
      <c r="AL32" s="11"/>
      <c r="AM32" s="10"/>
      <c r="AN32" s="10"/>
      <c r="AO32" s="7"/>
      <c r="AP32" s="7"/>
      <c r="AQ32" s="7"/>
      <c r="AR32" s="7"/>
      <c r="AS32" s="7"/>
      <c r="AT32" s="7"/>
      <c r="AU32" s="7"/>
      <c r="AV32" s="7"/>
      <c r="AW32" s="7"/>
      <c r="AX32" s="7"/>
      <c r="AY32" s="7"/>
    </row>
    <row r="33" spans="1:255" s="2" customFormat="1" ht="12.95" customHeight="1" x14ac:dyDescent="0.25">
      <c r="A33" s="6"/>
      <c r="B33" s="6"/>
      <c r="C33" s="6"/>
      <c r="D33" s="4" t="s">
        <v>98</v>
      </c>
      <c r="E33" s="7"/>
      <c r="F33" s="10"/>
      <c r="G33" s="10"/>
      <c r="H33" s="6"/>
      <c r="I33" s="6"/>
      <c r="J33" s="6"/>
      <c r="K33" s="6"/>
      <c r="L33" s="7"/>
      <c r="M33" s="6"/>
      <c r="N33" s="6"/>
      <c r="O33" s="8"/>
      <c r="P33" s="7"/>
      <c r="Q33" s="7"/>
      <c r="R33" s="6"/>
      <c r="S33" s="8"/>
      <c r="T33" s="7"/>
      <c r="U33" s="7"/>
      <c r="V33" s="7"/>
      <c r="W33" s="7"/>
      <c r="X33" s="7"/>
      <c r="Y33" s="7"/>
      <c r="Z33" s="24"/>
      <c r="AA33" s="7"/>
      <c r="AB33" s="24"/>
      <c r="AC33" s="7"/>
      <c r="AD33" s="7"/>
      <c r="AE33" s="25"/>
      <c r="AF33" s="25"/>
      <c r="AG33" s="80"/>
      <c r="AH33" s="81"/>
      <c r="AI33" s="25"/>
      <c r="AJ33" s="25"/>
      <c r="AK33" s="25"/>
      <c r="AL33" s="10"/>
      <c r="AM33" s="10"/>
      <c r="AN33" s="10"/>
      <c r="AO33" s="7"/>
      <c r="AP33" s="7"/>
      <c r="AQ33" s="7"/>
      <c r="AR33" s="7"/>
      <c r="AS33" s="7"/>
      <c r="AT33" s="7"/>
      <c r="AU33" s="7"/>
      <c r="AV33" s="7"/>
      <c r="AW33" s="7"/>
      <c r="AX33" s="7"/>
      <c r="AY33" s="7"/>
    </row>
    <row r="34" spans="1:255" s="2" customFormat="1" ht="12.95" customHeight="1" x14ac:dyDescent="0.2">
      <c r="A34" s="54" t="s">
        <v>154</v>
      </c>
      <c r="B34" s="54"/>
      <c r="C34" s="54"/>
      <c r="D34" s="57" t="s">
        <v>212</v>
      </c>
      <c r="E34" s="57"/>
      <c r="F34" s="145"/>
      <c r="G34" s="145" t="s">
        <v>213</v>
      </c>
      <c r="H34" s="146" t="s">
        <v>214</v>
      </c>
      <c r="I34" s="146" t="s">
        <v>215</v>
      </c>
      <c r="J34" s="147" t="s">
        <v>138</v>
      </c>
      <c r="K34" s="54"/>
      <c r="L34" s="54"/>
      <c r="M34" s="148">
        <v>50</v>
      </c>
      <c r="N34" s="57">
        <v>230000000</v>
      </c>
      <c r="O34" s="55" t="s">
        <v>132</v>
      </c>
      <c r="P34" s="54" t="s">
        <v>127</v>
      </c>
      <c r="Q34" s="54" t="s">
        <v>110</v>
      </c>
      <c r="R34" s="57">
        <v>230000000</v>
      </c>
      <c r="S34" s="55" t="s">
        <v>130</v>
      </c>
      <c r="T34" s="147"/>
      <c r="U34" s="54"/>
      <c r="V34" s="54"/>
      <c r="W34" s="147" t="s">
        <v>216</v>
      </c>
      <c r="X34" s="54"/>
      <c r="Y34" s="54"/>
      <c r="Z34" s="147">
        <v>0</v>
      </c>
      <c r="AA34" s="57">
        <v>90</v>
      </c>
      <c r="AB34" s="147">
        <v>10</v>
      </c>
      <c r="AC34" s="57"/>
      <c r="AD34" s="54" t="s">
        <v>111</v>
      </c>
      <c r="AE34" s="54"/>
      <c r="AF34" s="149"/>
      <c r="AG34" s="150">
        <v>6812900</v>
      </c>
      <c r="AH34" s="150">
        <v>7630448.0000000009</v>
      </c>
      <c r="AI34" s="150"/>
      <c r="AJ34" s="150">
        <v>19999995</v>
      </c>
      <c r="AK34" s="150">
        <v>22399994.400000002</v>
      </c>
      <c r="AL34" s="54" t="s">
        <v>112</v>
      </c>
      <c r="AM34" s="56" t="s">
        <v>217</v>
      </c>
      <c r="AN34" s="56" t="s">
        <v>218</v>
      </c>
      <c r="AO34" s="54"/>
      <c r="AP34" s="54"/>
      <c r="AQ34" s="54"/>
      <c r="AR34" s="54"/>
      <c r="AS34" s="54"/>
      <c r="AT34" s="54"/>
      <c r="AU34" s="54"/>
      <c r="AV34" s="54"/>
      <c r="AW34" s="54"/>
      <c r="AX34" s="64" t="s">
        <v>98</v>
      </c>
      <c r="AY34" s="54" t="s">
        <v>219</v>
      </c>
      <c r="AZ34" s="40"/>
      <c r="BA34" s="117">
        <v>6567</v>
      </c>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row>
    <row r="35" spans="1:255" s="140" customFormat="1" ht="12.95" customHeight="1" x14ac:dyDescent="0.2">
      <c r="A35" s="1" t="s">
        <v>206</v>
      </c>
      <c r="B35" s="119" t="s">
        <v>115</v>
      </c>
      <c r="C35" s="120"/>
      <c r="D35" s="121" t="s">
        <v>207</v>
      </c>
      <c r="E35" s="122">
        <v>20200360</v>
      </c>
      <c r="F35" s="123"/>
      <c r="G35" s="123" t="s">
        <v>208</v>
      </c>
      <c r="H35" s="37" t="s">
        <v>209</v>
      </c>
      <c r="I35" s="124" t="s">
        <v>209</v>
      </c>
      <c r="J35" s="124" t="s">
        <v>117</v>
      </c>
      <c r="K35" s="125" t="s">
        <v>118</v>
      </c>
      <c r="L35" s="96"/>
      <c r="M35" s="126">
        <v>100</v>
      </c>
      <c r="N35" s="127">
        <v>230000000</v>
      </c>
      <c r="O35" s="48" t="s">
        <v>116</v>
      </c>
      <c r="P35" s="128" t="s">
        <v>121</v>
      </c>
      <c r="Q35" s="129" t="s">
        <v>110</v>
      </c>
      <c r="R35" s="107">
        <v>230000000</v>
      </c>
      <c r="S35" s="48" t="s">
        <v>123</v>
      </c>
      <c r="T35" s="128" t="s">
        <v>148</v>
      </c>
      <c r="U35" s="107"/>
      <c r="V35" s="107"/>
      <c r="W35" s="107" t="s">
        <v>114</v>
      </c>
      <c r="X35" s="129"/>
      <c r="Y35" s="96"/>
      <c r="Z35" s="96">
        <v>0</v>
      </c>
      <c r="AA35" s="130">
        <v>100</v>
      </c>
      <c r="AB35" s="131">
        <v>0</v>
      </c>
      <c r="AC35" s="130"/>
      <c r="AD35" s="1" t="s">
        <v>111</v>
      </c>
      <c r="AE35" s="1"/>
      <c r="AF35" s="132"/>
      <c r="AG35" s="133">
        <v>264000000</v>
      </c>
      <c r="AH35" s="133">
        <v>295680000</v>
      </c>
      <c r="AI35" s="134"/>
      <c r="AJ35" s="135"/>
      <c r="AK35" s="136"/>
      <c r="AL35" s="136" t="s">
        <v>112</v>
      </c>
      <c r="AM35" s="137" t="s">
        <v>210</v>
      </c>
      <c r="AN35" s="1" t="s">
        <v>210</v>
      </c>
      <c r="AO35" s="138"/>
      <c r="AP35" s="138"/>
      <c r="AQ35" s="138"/>
      <c r="AR35" s="138"/>
      <c r="AS35" s="138"/>
      <c r="AT35" s="138"/>
      <c r="AU35" s="138"/>
      <c r="AV35" s="138"/>
      <c r="AW35" s="138"/>
      <c r="AX35" s="138"/>
      <c r="AY35" s="139"/>
    </row>
    <row r="36" spans="1:255" s="40" customFormat="1" ht="12.95" customHeight="1" x14ac:dyDescent="0.2">
      <c r="A36" s="1" t="s">
        <v>154</v>
      </c>
      <c r="B36" s="1"/>
      <c r="C36" s="1"/>
      <c r="D36" s="20" t="s">
        <v>220</v>
      </c>
      <c r="E36" s="20"/>
      <c r="F36" s="47"/>
      <c r="G36" s="141" t="s">
        <v>179</v>
      </c>
      <c r="H36" s="142" t="s">
        <v>153</v>
      </c>
      <c r="I36" s="142" t="s">
        <v>153</v>
      </c>
      <c r="J36" s="33" t="s">
        <v>117</v>
      </c>
      <c r="K36" s="1" t="s">
        <v>118</v>
      </c>
      <c r="L36" s="1"/>
      <c r="M36" s="143">
        <v>80</v>
      </c>
      <c r="N36" s="20" t="s">
        <v>128</v>
      </c>
      <c r="O36" s="49" t="s">
        <v>116</v>
      </c>
      <c r="P36" s="1" t="s">
        <v>127</v>
      </c>
      <c r="Q36" s="1" t="s">
        <v>110</v>
      </c>
      <c r="R36" s="20">
        <v>230000000</v>
      </c>
      <c r="S36" s="49" t="s">
        <v>221</v>
      </c>
      <c r="T36" s="33"/>
      <c r="U36" s="1"/>
      <c r="V36" s="1"/>
      <c r="W36" s="33" t="s">
        <v>114</v>
      </c>
      <c r="X36" s="1"/>
      <c r="Y36" s="1"/>
      <c r="Z36" s="33">
        <v>0</v>
      </c>
      <c r="AA36" s="20">
        <v>100</v>
      </c>
      <c r="AB36" s="33">
        <v>0</v>
      </c>
      <c r="AC36" s="20"/>
      <c r="AD36" s="1" t="s">
        <v>111</v>
      </c>
      <c r="AE36" s="1"/>
      <c r="AF36" s="50"/>
      <c r="AG36" s="144">
        <v>25000000</v>
      </c>
      <c r="AH36" s="144">
        <f>AG36*1.12</f>
        <v>28000000.000000004</v>
      </c>
      <c r="AI36" s="144"/>
      <c r="AJ36" s="144"/>
      <c r="AK36" s="144"/>
      <c r="AL36" s="1" t="s">
        <v>112</v>
      </c>
      <c r="AM36" s="106" t="s">
        <v>222</v>
      </c>
      <c r="AN36" s="106" t="s">
        <v>223</v>
      </c>
      <c r="AO36" s="1"/>
      <c r="AP36" s="1"/>
      <c r="AQ36" s="1"/>
      <c r="AR36" s="1"/>
      <c r="AS36" s="1"/>
      <c r="AT36" s="1"/>
      <c r="AU36" s="1"/>
      <c r="AV36" s="1"/>
      <c r="AW36" s="1"/>
      <c r="AX36" s="36"/>
      <c r="AY36" s="1"/>
      <c r="BB36" s="117">
        <v>6569</v>
      </c>
    </row>
    <row r="37" spans="1:255" s="40" customFormat="1" ht="12.95" customHeight="1" x14ac:dyDescent="0.2">
      <c r="A37" s="112" t="s">
        <v>353</v>
      </c>
      <c r="B37" s="39" t="s">
        <v>115</v>
      </c>
      <c r="C37" s="41"/>
      <c r="D37" s="35" t="s">
        <v>354</v>
      </c>
      <c r="E37" s="39">
        <v>20200322</v>
      </c>
      <c r="F37" s="37"/>
      <c r="G37" s="36" t="s">
        <v>355</v>
      </c>
      <c r="H37" s="36" t="s">
        <v>356</v>
      </c>
      <c r="I37" s="36" t="s">
        <v>356</v>
      </c>
      <c r="J37" s="41" t="s">
        <v>120</v>
      </c>
      <c r="K37" s="36"/>
      <c r="L37" s="38"/>
      <c r="M37" s="39">
        <v>50</v>
      </c>
      <c r="N37" s="42">
        <v>230000000</v>
      </c>
      <c r="O37" s="35" t="s">
        <v>116</v>
      </c>
      <c r="P37" s="36" t="s">
        <v>121</v>
      </c>
      <c r="Q37" s="39" t="s">
        <v>110</v>
      </c>
      <c r="R37" s="36">
        <v>230000000</v>
      </c>
      <c r="S37" s="41" t="s">
        <v>357</v>
      </c>
      <c r="T37" s="36"/>
      <c r="U37" s="36"/>
      <c r="V37" s="36"/>
      <c r="W37" s="36" t="s">
        <v>114</v>
      </c>
      <c r="X37" s="36"/>
      <c r="Y37" s="39"/>
      <c r="Z37" s="43">
        <v>0</v>
      </c>
      <c r="AA37" s="39">
        <v>90</v>
      </c>
      <c r="AB37" s="39">
        <v>10</v>
      </c>
      <c r="AC37" s="36"/>
      <c r="AD37" s="37" t="s">
        <v>111</v>
      </c>
      <c r="AE37" s="194"/>
      <c r="AF37" s="194"/>
      <c r="AG37" s="193">
        <v>148000000</v>
      </c>
      <c r="AH37" s="193">
        <f>AG37*1.12</f>
        <v>165760000.00000003</v>
      </c>
      <c r="AI37" s="115"/>
      <c r="AJ37" s="41"/>
      <c r="AK37" s="41"/>
      <c r="AL37" s="43" t="s">
        <v>112</v>
      </c>
      <c r="AM37" s="41" t="s">
        <v>358</v>
      </c>
      <c r="AN37" s="37" t="s">
        <v>359</v>
      </c>
      <c r="AO37" s="39"/>
      <c r="AP37" s="36"/>
      <c r="AQ37" s="36"/>
      <c r="AR37" s="36"/>
      <c r="AS37" s="36"/>
      <c r="AT37" s="36"/>
      <c r="AU37" s="36"/>
      <c r="AV37" s="36"/>
      <c r="AW37" s="195"/>
      <c r="AX37" s="43"/>
      <c r="AY37" s="196"/>
      <c r="BB37" s="117">
        <v>5894</v>
      </c>
      <c r="HR37" s="197"/>
      <c r="HS37" s="197"/>
      <c r="HT37" s="197"/>
      <c r="HU37" s="197"/>
    </row>
    <row r="38" spans="1:255" s="2" customFormat="1" ht="12.95" customHeight="1" x14ac:dyDescent="0.25">
      <c r="A38" s="6"/>
      <c r="B38" s="6"/>
      <c r="C38" s="6"/>
      <c r="D38" s="4" t="s">
        <v>103</v>
      </c>
      <c r="E38" s="7"/>
      <c r="F38" s="6"/>
      <c r="G38" s="6"/>
      <c r="H38" s="6"/>
      <c r="I38" s="6"/>
      <c r="J38" s="6"/>
      <c r="K38" s="6"/>
      <c r="L38" s="7"/>
      <c r="M38" s="6"/>
      <c r="N38" s="6"/>
      <c r="O38" s="8"/>
      <c r="P38" s="7"/>
      <c r="Q38" s="7"/>
      <c r="R38" s="6"/>
      <c r="S38" s="8"/>
      <c r="T38" s="7"/>
      <c r="U38" s="7"/>
      <c r="V38" s="7"/>
      <c r="W38" s="7"/>
      <c r="X38" s="7"/>
      <c r="Y38" s="7"/>
      <c r="Z38" s="24"/>
      <c r="AA38" s="7"/>
      <c r="AB38" s="24"/>
      <c r="AC38" s="7"/>
      <c r="AD38" s="7"/>
      <c r="AE38" s="25"/>
      <c r="AF38" s="25"/>
      <c r="AG38" s="86">
        <f>SUM(AG34:AG37)</f>
        <v>443812900</v>
      </c>
      <c r="AH38" s="86">
        <f>SUM(AH34:AH37)</f>
        <v>497070448</v>
      </c>
      <c r="AI38" s="11"/>
      <c r="AJ38" s="11"/>
      <c r="AK38" s="11"/>
      <c r="AL38" s="11"/>
      <c r="AM38" s="11"/>
      <c r="AN38" s="10"/>
      <c r="AO38" s="32"/>
      <c r="AP38" s="7"/>
      <c r="AQ38" s="7"/>
      <c r="AR38" s="7"/>
      <c r="AS38" s="7"/>
      <c r="AT38" s="7"/>
      <c r="AU38" s="7"/>
      <c r="AV38" s="7"/>
      <c r="AW38" s="7"/>
      <c r="AX38" s="7"/>
      <c r="AY38" s="7"/>
    </row>
    <row r="39" spans="1:255" s="2" customFormat="1" ht="12.95" customHeight="1" x14ac:dyDescent="0.25">
      <c r="A39" s="6"/>
      <c r="B39" s="6"/>
      <c r="C39" s="6"/>
      <c r="D39" s="4" t="s">
        <v>100</v>
      </c>
      <c r="E39" s="7"/>
      <c r="F39" s="6"/>
      <c r="G39" s="6"/>
      <c r="H39" s="6"/>
      <c r="I39" s="6"/>
      <c r="J39" s="6"/>
      <c r="K39" s="6"/>
      <c r="L39" s="7"/>
      <c r="M39" s="6"/>
      <c r="N39" s="6"/>
      <c r="O39" s="8"/>
      <c r="P39" s="7"/>
      <c r="Q39" s="7"/>
      <c r="R39" s="6"/>
      <c r="S39" s="8"/>
      <c r="T39" s="7"/>
      <c r="U39" s="7"/>
      <c r="V39" s="7"/>
      <c r="W39" s="7"/>
      <c r="X39" s="7"/>
      <c r="Y39" s="7"/>
      <c r="Z39" s="24"/>
      <c r="AA39" s="7"/>
      <c r="AB39" s="24"/>
      <c r="AC39" s="7"/>
      <c r="AD39" s="7"/>
      <c r="AE39" s="25"/>
      <c r="AF39" s="25"/>
      <c r="AG39" s="87"/>
      <c r="AH39" s="87"/>
      <c r="AI39" s="25"/>
      <c r="AJ39" s="25"/>
      <c r="AK39" s="25"/>
      <c r="AL39" s="10"/>
      <c r="AM39" s="10"/>
      <c r="AN39" s="10"/>
      <c r="AO39" s="32"/>
      <c r="AP39" s="7"/>
      <c r="AQ39" s="7"/>
      <c r="AR39" s="7"/>
      <c r="AS39" s="7"/>
      <c r="AT39" s="7"/>
      <c r="AU39" s="7"/>
      <c r="AV39" s="7"/>
      <c r="AW39" s="7"/>
      <c r="AX39" s="7"/>
      <c r="AY39" s="7"/>
    </row>
    <row r="40" spans="1:255" s="140" customFormat="1" ht="12.95" customHeight="1" x14ac:dyDescent="0.2">
      <c r="A40" s="1" t="s">
        <v>206</v>
      </c>
      <c r="B40" s="119" t="s">
        <v>115</v>
      </c>
      <c r="C40" s="120"/>
      <c r="D40" s="121" t="s">
        <v>211</v>
      </c>
      <c r="E40" s="122">
        <v>20200360</v>
      </c>
      <c r="F40" s="123"/>
      <c r="G40" s="123" t="s">
        <v>208</v>
      </c>
      <c r="H40" s="37" t="s">
        <v>209</v>
      </c>
      <c r="I40" s="124" t="s">
        <v>209</v>
      </c>
      <c r="J40" s="124" t="s">
        <v>117</v>
      </c>
      <c r="K40" s="125" t="s">
        <v>118</v>
      </c>
      <c r="L40" s="96"/>
      <c r="M40" s="126">
        <v>100</v>
      </c>
      <c r="N40" s="127">
        <v>230000000</v>
      </c>
      <c r="O40" s="48" t="s">
        <v>116</v>
      </c>
      <c r="P40" s="128" t="s">
        <v>121</v>
      </c>
      <c r="Q40" s="129" t="s">
        <v>110</v>
      </c>
      <c r="R40" s="107">
        <v>230000000</v>
      </c>
      <c r="S40" s="48" t="s">
        <v>123</v>
      </c>
      <c r="T40" s="128" t="s">
        <v>148</v>
      </c>
      <c r="U40" s="107"/>
      <c r="V40" s="107"/>
      <c r="W40" s="107" t="s">
        <v>114</v>
      </c>
      <c r="X40" s="129"/>
      <c r="Y40" s="96"/>
      <c r="Z40" s="96">
        <v>0</v>
      </c>
      <c r="AA40" s="130">
        <v>100</v>
      </c>
      <c r="AB40" s="131">
        <v>0</v>
      </c>
      <c r="AC40" s="130"/>
      <c r="AD40" s="1" t="s">
        <v>111</v>
      </c>
      <c r="AE40" s="1"/>
      <c r="AF40" s="132"/>
      <c r="AG40" s="216">
        <v>214650000</v>
      </c>
      <c r="AH40" s="216">
        <f>AG40*1.12</f>
        <v>240408000.00000003</v>
      </c>
      <c r="AI40" s="134"/>
      <c r="AJ40" s="135"/>
      <c r="AK40" s="136"/>
      <c r="AL40" s="136" t="s">
        <v>112</v>
      </c>
      <c r="AM40" s="137" t="s">
        <v>210</v>
      </c>
      <c r="AN40" s="1" t="s">
        <v>210</v>
      </c>
      <c r="AO40" s="138"/>
      <c r="AP40" s="138"/>
      <c r="AQ40" s="138"/>
      <c r="AR40" s="138"/>
      <c r="AS40" s="138"/>
      <c r="AT40" s="138"/>
      <c r="AU40" s="138"/>
      <c r="AV40" s="138"/>
      <c r="AW40" s="138"/>
      <c r="AX40" s="39">
        <v>28.29</v>
      </c>
      <c r="AY40" s="39"/>
    </row>
    <row r="41" spans="1:255" s="40" customFormat="1" ht="12.95" customHeight="1" x14ac:dyDescent="0.2">
      <c r="A41" s="1" t="s">
        <v>154</v>
      </c>
      <c r="B41" s="1"/>
      <c r="C41" s="1"/>
      <c r="D41" s="20" t="s">
        <v>373</v>
      </c>
      <c r="E41" s="20"/>
      <c r="F41" s="47"/>
      <c r="G41" s="141" t="s">
        <v>179</v>
      </c>
      <c r="H41" s="142" t="s">
        <v>153</v>
      </c>
      <c r="I41" s="142" t="s">
        <v>153</v>
      </c>
      <c r="J41" s="33" t="s">
        <v>117</v>
      </c>
      <c r="K41" s="1" t="s">
        <v>118</v>
      </c>
      <c r="L41" s="1"/>
      <c r="M41" s="143">
        <v>80</v>
      </c>
      <c r="N41" s="20" t="s">
        <v>128</v>
      </c>
      <c r="O41" s="49" t="s">
        <v>116</v>
      </c>
      <c r="P41" s="35" t="s">
        <v>129</v>
      </c>
      <c r="Q41" s="1" t="s">
        <v>110</v>
      </c>
      <c r="R41" s="20">
        <v>230000000</v>
      </c>
      <c r="S41" s="49" t="s">
        <v>221</v>
      </c>
      <c r="T41" s="33"/>
      <c r="U41" s="1"/>
      <c r="V41" s="1"/>
      <c r="W41" s="33" t="s">
        <v>114</v>
      </c>
      <c r="X41" s="1"/>
      <c r="Y41" s="1"/>
      <c r="Z41" s="33">
        <v>0</v>
      </c>
      <c r="AA41" s="20">
        <v>100</v>
      </c>
      <c r="AB41" s="33">
        <v>0</v>
      </c>
      <c r="AC41" s="20"/>
      <c r="AD41" s="1" t="s">
        <v>111</v>
      </c>
      <c r="AE41" s="1"/>
      <c r="AF41" s="50"/>
      <c r="AG41" s="144">
        <v>25000000</v>
      </c>
      <c r="AH41" s="144">
        <f>AG41*1.12</f>
        <v>28000000.000000004</v>
      </c>
      <c r="AI41" s="144"/>
      <c r="AJ41" s="144"/>
      <c r="AK41" s="144"/>
      <c r="AL41" s="1" t="s">
        <v>112</v>
      </c>
      <c r="AM41" s="106" t="s">
        <v>222</v>
      </c>
      <c r="AN41" s="106" t="s">
        <v>223</v>
      </c>
      <c r="AO41" s="1"/>
      <c r="AP41" s="1"/>
      <c r="AQ41" s="1"/>
      <c r="AR41" s="1"/>
      <c r="AS41" s="1"/>
      <c r="AT41" s="1"/>
      <c r="AU41" s="1"/>
      <c r="AV41" s="1"/>
      <c r="AW41" s="1"/>
      <c r="AX41" s="1" t="s">
        <v>62</v>
      </c>
      <c r="AY41" s="1"/>
      <c r="BB41" s="117">
        <v>6569</v>
      </c>
    </row>
    <row r="42" spans="1:255" s="40" customFormat="1" ht="12.95" customHeight="1" x14ac:dyDescent="0.2">
      <c r="A42" s="112" t="s">
        <v>353</v>
      </c>
      <c r="B42" s="39" t="s">
        <v>115</v>
      </c>
      <c r="C42" s="41"/>
      <c r="D42" s="35" t="s">
        <v>360</v>
      </c>
      <c r="E42" s="39">
        <v>20200322</v>
      </c>
      <c r="F42" s="37"/>
      <c r="G42" s="36" t="s">
        <v>355</v>
      </c>
      <c r="H42" s="36" t="s">
        <v>356</v>
      </c>
      <c r="I42" s="36" t="s">
        <v>356</v>
      </c>
      <c r="J42" s="41" t="s">
        <v>120</v>
      </c>
      <c r="K42" s="36"/>
      <c r="L42" s="38"/>
      <c r="M42" s="39">
        <v>50</v>
      </c>
      <c r="N42" s="42">
        <v>230000000</v>
      </c>
      <c r="O42" s="35" t="s">
        <v>116</v>
      </c>
      <c r="P42" s="36" t="s">
        <v>121</v>
      </c>
      <c r="Q42" s="39" t="s">
        <v>110</v>
      </c>
      <c r="R42" s="36">
        <v>230000000</v>
      </c>
      <c r="S42" s="41" t="s">
        <v>357</v>
      </c>
      <c r="T42" s="36"/>
      <c r="U42" s="36"/>
      <c r="V42" s="36"/>
      <c r="W42" s="36" t="s">
        <v>114</v>
      </c>
      <c r="X42" s="36"/>
      <c r="Y42" s="39"/>
      <c r="Z42" s="43">
        <v>0</v>
      </c>
      <c r="AA42" s="39">
        <v>90</v>
      </c>
      <c r="AB42" s="39">
        <v>10</v>
      </c>
      <c r="AC42" s="36"/>
      <c r="AD42" s="37" t="s">
        <v>111</v>
      </c>
      <c r="AE42" s="194"/>
      <c r="AF42" s="194"/>
      <c r="AG42" s="215">
        <v>262000000</v>
      </c>
      <c r="AH42" s="215">
        <f>AG42*1.12</f>
        <v>293440000</v>
      </c>
      <c r="AI42" s="115"/>
      <c r="AJ42" s="41"/>
      <c r="AK42" s="41"/>
      <c r="AL42" s="43" t="s">
        <v>112</v>
      </c>
      <c r="AM42" s="41" t="s">
        <v>358</v>
      </c>
      <c r="AN42" s="37" t="s">
        <v>359</v>
      </c>
      <c r="AO42" s="39"/>
      <c r="AP42" s="36"/>
      <c r="AQ42" s="36"/>
      <c r="AR42" s="36"/>
      <c r="AS42" s="36"/>
      <c r="AT42" s="36"/>
      <c r="AU42" s="36"/>
      <c r="AV42" s="36"/>
      <c r="AW42" s="195"/>
      <c r="AX42" s="42">
        <v>28.29</v>
      </c>
      <c r="AY42" s="196"/>
      <c r="BB42" s="117">
        <v>5894</v>
      </c>
      <c r="HR42" s="197"/>
      <c r="HS42" s="197"/>
      <c r="HT42" s="197"/>
      <c r="HU42" s="197"/>
    </row>
    <row r="43" spans="1:255" s="40" customFormat="1" ht="12.95" customHeight="1" x14ac:dyDescent="0.2">
      <c r="A43" s="36"/>
      <c r="B43" s="39"/>
      <c r="C43" s="61"/>
      <c r="D43" s="217"/>
      <c r="E43" s="39"/>
      <c r="F43" s="35"/>
      <c r="G43" s="218"/>
      <c r="H43" s="219"/>
      <c r="I43" s="219"/>
      <c r="J43" s="220"/>
      <c r="K43" s="221"/>
      <c r="L43" s="219"/>
      <c r="M43" s="222"/>
      <c r="N43" s="223"/>
      <c r="O43" s="224"/>
      <c r="P43" s="221"/>
      <c r="Q43" s="36"/>
      <c r="R43" s="225"/>
      <c r="S43" s="226"/>
      <c r="T43" s="219"/>
      <c r="U43" s="219"/>
      <c r="V43" s="219"/>
      <c r="W43" s="223"/>
      <c r="X43" s="221"/>
      <c r="Y43" s="223"/>
      <c r="Z43" s="222"/>
      <c r="AA43" s="222"/>
      <c r="AB43" s="222"/>
      <c r="AC43" s="219"/>
      <c r="AD43" s="223"/>
      <c r="AE43" s="227"/>
      <c r="AF43" s="228"/>
      <c r="AG43" s="229"/>
      <c r="AH43" s="230"/>
      <c r="AI43" s="231"/>
      <c r="AJ43" s="231"/>
      <c r="AK43" s="230"/>
      <c r="AL43" s="232"/>
      <c r="AM43" s="233"/>
      <c r="AN43" s="233"/>
      <c r="AO43" s="218"/>
      <c r="AP43" s="219"/>
      <c r="AQ43" s="219"/>
      <c r="AR43" s="219"/>
      <c r="AS43" s="219"/>
      <c r="AT43" s="219"/>
      <c r="AU43" s="219"/>
      <c r="AV43" s="234"/>
      <c r="AW43" s="219"/>
      <c r="AX43" s="235"/>
      <c r="AY43" s="231"/>
    </row>
    <row r="44" spans="1:255" s="2" customFormat="1" ht="12.95" customHeight="1" x14ac:dyDescent="0.25">
      <c r="A44" s="6"/>
      <c r="B44" s="6"/>
      <c r="C44" s="6"/>
      <c r="D44" s="4" t="s">
        <v>104</v>
      </c>
      <c r="E44" s="7"/>
      <c r="F44" s="4"/>
      <c r="G44" s="6"/>
      <c r="H44" s="6"/>
      <c r="I44" s="6"/>
      <c r="J44" s="6"/>
      <c r="K44" s="6"/>
      <c r="L44" s="7"/>
      <c r="M44" s="6"/>
      <c r="N44" s="6"/>
      <c r="O44" s="8"/>
      <c r="P44" s="7"/>
      <c r="Q44" s="7"/>
      <c r="R44" s="6"/>
      <c r="S44" s="8"/>
      <c r="T44" s="7"/>
      <c r="U44" s="7"/>
      <c r="V44" s="7"/>
      <c r="W44" s="7"/>
      <c r="X44" s="7"/>
      <c r="Y44" s="7"/>
      <c r="Z44" s="24"/>
      <c r="AA44" s="7"/>
      <c r="AB44" s="24"/>
      <c r="AC44" s="7"/>
      <c r="AD44" s="7"/>
      <c r="AE44" s="25"/>
      <c r="AF44" s="25"/>
      <c r="AG44" s="86">
        <f>SUM(AG40:AG43)</f>
        <v>501650000</v>
      </c>
      <c r="AH44" s="86">
        <f>SUM(AH40:AH43)</f>
        <v>561848000</v>
      </c>
      <c r="AI44" s="86">
        <f>SUM(AI40:AI43)</f>
        <v>0</v>
      </c>
      <c r="AJ44" s="86">
        <f>SUM(AJ40:AJ43)</f>
        <v>0</v>
      </c>
      <c r="AK44" s="86">
        <f>SUM(AK40:AK43)</f>
        <v>0</v>
      </c>
      <c r="AL44" s="4"/>
      <c r="AM44" s="16"/>
      <c r="AN44" s="4"/>
      <c r="AO44" s="4"/>
      <c r="AP44" s="4"/>
      <c r="AQ44" s="4"/>
      <c r="AR44" s="4"/>
      <c r="AS44" s="4"/>
      <c r="AT44" s="4"/>
      <c r="AU44" s="4"/>
      <c r="AV44" s="4"/>
      <c r="AW44" s="7"/>
      <c r="AX44" s="7"/>
      <c r="AY44" s="7"/>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row>
    <row r="45" spans="1:255" s="2" customFormat="1" ht="12.95" customHeight="1" x14ac:dyDescent="0.25">
      <c r="A45" s="4"/>
      <c r="B45" s="4"/>
      <c r="C45" s="4"/>
      <c r="D45" s="4" t="s">
        <v>105</v>
      </c>
      <c r="E45" s="4"/>
      <c r="F45" s="4"/>
      <c r="G45" s="4"/>
      <c r="H45" s="4"/>
      <c r="I45" s="4"/>
      <c r="J45" s="4"/>
      <c r="K45" s="4"/>
      <c r="L45" s="4"/>
      <c r="M45" s="4"/>
      <c r="N45" s="4"/>
      <c r="O45" s="4"/>
      <c r="P45" s="4"/>
      <c r="Q45" s="4"/>
      <c r="R45" s="4"/>
      <c r="S45" s="4"/>
      <c r="T45" s="4"/>
      <c r="U45" s="4"/>
      <c r="V45" s="4"/>
      <c r="W45" s="4"/>
      <c r="X45" s="4"/>
      <c r="Y45" s="4"/>
      <c r="Z45" s="29"/>
      <c r="AA45" s="4"/>
      <c r="AB45" s="4"/>
      <c r="AC45" s="4"/>
      <c r="AD45" s="4"/>
      <c r="AE45" s="23"/>
      <c r="AF45" s="23"/>
      <c r="AG45" s="79"/>
      <c r="AH45" s="79"/>
      <c r="AI45" s="23"/>
      <c r="AJ45" s="23"/>
      <c r="AK45" s="23"/>
      <c r="AL45" s="4"/>
      <c r="AM45" s="16"/>
      <c r="AN45" s="4"/>
      <c r="AO45" s="4"/>
      <c r="AP45" s="4"/>
      <c r="AQ45" s="4"/>
      <c r="AR45" s="4"/>
      <c r="AS45" s="4"/>
      <c r="AT45" s="4"/>
      <c r="AU45" s="4"/>
      <c r="AV45" s="7"/>
      <c r="AW45" s="7"/>
      <c r="AX45" s="7"/>
      <c r="AY45" s="7"/>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row>
    <row r="46" spans="1:255" s="2" customFormat="1" ht="12.95" customHeight="1" x14ac:dyDescent="0.25">
      <c r="A46" s="4"/>
      <c r="B46" s="4"/>
      <c r="C46" s="4"/>
      <c r="D46" s="4" t="s">
        <v>98</v>
      </c>
      <c r="E46" s="4"/>
      <c r="F46" s="4"/>
      <c r="G46" s="4"/>
      <c r="H46" s="4"/>
      <c r="I46" s="4"/>
      <c r="J46" s="4"/>
      <c r="K46" s="4"/>
      <c r="L46" s="4"/>
      <c r="M46" s="4"/>
      <c r="N46" s="4"/>
      <c r="O46" s="4"/>
      <c r="P46" s="4"/>
      <c r="Q46" s="4"/>
      <c r="R46" s="4"/>
      <c r="S46" s="4"/>
      <c r="T46" s="4"/>
      <c r="U46" s="4"/>
      <c r="V46" s="4"/>
      <c r="W46" s="4"/>
      <c r="X46" s="4"/>
      <c r="Y46" s="4"/>
      <c r="Z46" s="29"/>
      <c r="AA46" s="4"/>
      <c r="AB46" s="4"/>
      <c r="AC46" s="4"/>
      <c r="AD46" s="4"/>
      <c r="AE46" s="23"/>
      <c r="AF46" s="23"/>
      <c r="AG46" s="79"/>
      <c r="AH46" s="79"/>
      <c r="AI46" s="23"/>
      <c r="AJ46" s="23"/>
      <c r="AK46" s="23"/>
      <c r="AL46" s="7"/>
      <c r="AM46" s="17"/>
      <c r="AN46" s="7"/>
      <c r="AO46" s="7"/>
      <c r="AP46" s="7"/>
      <c r="AQ46" s="7"/>
      <c r="AR46" s="7"/>
      <c r="AS46" s="7"/>
      <c r="AT46" s="7"/>
      <c r="AU46" s="7"/>
      <c r="AV46" s="7"/>
      <c r="AW46" s="7"/>
      <c r="AX46" s="7"/>
      <c r="AY46" s="6"/>
    </row>
    <row r="47" spans="1:255" s="40" customFormat="1" ht="12.95" customHeight="1" x14ac:dyDescent="0.2">
      <c r="A47" s="36" t="s">
        <v>224</v>
      </c>
      <c r="B47" s="36" t="s">
        <v>143</v>
      </c>
      <c r="C47" s="36"/>
      <c r="D47" s="37" t="s">
        <v>225</v>
      </c>
      <c r="E47" s="42">
        <v>20200702</v>
      </c>
      <c r="F47" s="37"/>
      <c r="G47" s="41" t="s">
        <v>226</v>
      </c>
      <c r="H47" s="41" t="s">
        <v>227</v>
      </c>
      <c r="I47" s="41" t="s">
        <v>227</v>
      </c>
      <c r="J47" s="36" t="s">
        <v>122</v>
      </c>
      <c r="K47" s="35" t="s">
        <v>171</v>
      </c>
      <c r="L47" s="36"/>
      <c r="M47" s="36">
        <v>0</v>
      </c>
      <c r="N47" s="151">
        <v>230000000</v>
      </c>
      <c r="O47" s="35" t="s">
        <v>116</v>
      </c>
      <c r="P47" s="152" t="s">
        <v>127</v>
      </c>
      <c r="Q47" s="151" t="s">
        <v>110</v>
      </c>
      <c r="R47" s="44">
        <v>230000000</v>
      </c>
      <c r="S47" s="36" t="s">
        <v>123</v>
      </c>
      <c r="T47" s="36"/>
      <c r="U47" s="42"/>
      <c r="V47" s="42"/>
      <c r="W47" s="36" t="s">
        <v>114</v>
      </c>
      <c r="X47" s="36"/>
      <c r="Y47" s="36"/>
      <c r="Z47" s="36">
        <v>0</v>
      </c>
      <c r="AA47" s="36">
        <v>100</v>
      </c>
      <c r="AB47" s="36">
        <v>0</v>
      </c>
      <c r="AC47" s="36"/>
      <c r="AD47" s="37" t="s">
        <v>111</v>
      </c>
      <c r="AE47" s="62">
        <v>1</v>
      </c>
      <c r="AF47" s="62">
        <v>18481320</v>
      </c>
      <c r="AG47" s="62">
        <v>18481320</v>
      </c>
      <c r="AH47" s="62">
        <v>20699078.400000002</v>
      </c>
      <c r="AI47" s="115"/>
      <c r="AJ47" s="115"/>
      <c r="AK47" s="115"/>
      <c r="AL47" s="35" t="s">
        <v>112</v>
      </c>
      <c r="AM47" s="36" t="s">
        <v>228</v>
      </c>
      <c r="AN47" s="36" t="s">
        <v>229</v>
      </c>
      <c r="AO47" s="39"/>
      <c r="AP47" s="36"/>
      <c r="AQ47" s="36"/>
      <c r="AR47" s="36"/>
      <c r="AS47" s="36"/>
      <c r="AT47" s="36"/>
      <c r="AU47" s="36"/>
      <c r="AV47" s="36"/>
      <c r="AW47" s="36"/>
      <c r="AX47" s="36"/>
      <c r="AY47" s="36"/>
      <c r="AZ47" s="60"/>
      <c r="BA47" s="60"/>
      <c r="BB47" s="117">
        <v>7350</v>
      </c>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3"/>
      <c r="HS47" s="63"/>
      <c r="HT47" s="63"/>
      <c r="HU47" s="63"/>
    </row>
    <row r="48" spans="1:255" s="40" customFormat="1" ht="12.95" customHeight="1" x14ac:dyDescent="0.2">
      <c r="A48" s="36" t="s">
        <v>224</v>
      </c>
      <c r="B48" s="36" t="s">
        <v>143</v>
      </c>
      <c r="C48" s="36"/>
      <c r="D48" s="37" t="s">
        <v>230</v>
      </c>
      <c r="E48" s="42">
        <v>20200703</v>
      </c>
      <c r="F48" s="37"/>
      <c r="G48" s="41" t="s">
        <v>226</v>
      </c>
      <c r="H48" s="41" t="s">
        <v>227</v>
      </c>
      <c r="I48" s="41" t="s">
        <v>227</v>
      </c>
      <c r="J48" s="36" t="s">
        <v>122</v>
      </c>
      <c r="K48" s="35" t="s">
        <v>171</v>
      </c>
      <c r="L48" s="36"/>
      <c r="M48" s="36">
        <v>0</v>
      </c>
      <c r="N48" s="151">
        <v>230000000</v>
      </c>
      <c r="O48" s="35" t="s">
        <v>116</v>
      </c>
      <c r="P48" s="152" t="s">
        <v>127</v>
      </c>
      <c r="Q48" s="151" t="s">
        <v>110</v>
      </c>
      <c r="R48" s="44">
        <v>230000000</v>
      </c>
      <c r="S48" s="36" t="s">
        <v>123</v>
      </c>
      <c r="T48" s="36"/>
      <c r="U48" s="42"/>
      <c r="V48" s="42"/>
      <c r="W48" s="36" t="s">
        <v>114</v>
      </c>
      <c r="X48" s="36"/>
      <c r="Y48" s="36"/>
      <c r="Z48" s="36">
        <v>0</v>
      </c>
      <c r="AA48" s="36">
        <v>100</v>
      </c>
      <c r="AB48" s="36">
        <v>0</v>
      </c>
      <c r="AC48" s="36"/>
      <c r="AD48" s="37" t="s">
        <v>111</v>
      </c>
      <c r="AE48" s="62">
        <v>1</v>
      </c>
      <c r="AF48" s="62">
        <v>14896050</v>
      </c>
      <c r="AG48" s="62">
        <v>14896050</v>
      </c>
      <c r="AH48" s="62">
        <v>16683576.000000002</v>
      </c>
      <c r="AI48" s="115"/>
      <c r="AJ48" s="115"/>
      <c r="AK48" s="115"/>
      <c r="AL48" s="35" t="s">
        <v>112</v>
      </c>
      <c r="AM48" s="36" t="s">
        <v>231</v>
      </c>
      <c r="AN48" s="36" t="s">
        <v>232</v>
      </c>
      <c r="AO48" s="39"/>
      <c r="AP48" s="36"/>
      <c r="AQ48" s="36"/>
      <c r="AR48" s="36"/>
      <c r="AS48" s="36"/>
      <c r="AT48" s="36"/>
      <c r="AU48" s="36"/>
      <c r="AV48" s="36"/>
      <c r="AW48" s="36"/>
      <c r="AX48" s="36"/>
      <c r="AY48" s="36"/>
      <c r="AZ48" s="60"/>
      <c r="BA48" s="60"/>
      <c r="BB48" s="117">
        <v>7356</v>
      </c>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3"/>
      <c r="HS48" s="63"/>
      <c r="HT48" s="63"/>
      <c r="HU48" s="63"/>
    </row>
    <row r="49" spans="1:256" s="63" customFormat="1" ht="12.95" customHeight="1" x14ac:dyDescent="0.2">
      <c r="A49" s="36" t="s">
        <v>224</v>
      </c>
      <c r="B49" s="36" t="s">
        <v>143</v>
      </c>
      <c r="C49" s="36"/>
      <c r="D49" s="37" t="s">
        <v>233</v>
      </c>
      <c r="E49" s="42">
        <v>20200704</v>
      </c>
      <c r="F49" s="37"/>
      <c r="G49" s="41" t="s">
        <v>226</v>
      </c>
      <c r="H49" s="41" t="s">
        <v>227</v>
      </c>
      <c r="I49" s="41" t="s">
        <v>227</v>
      </c>
      <c r="J49" s="36" t="s">
        <v>122</v>
      </c>
      <c r="K49" s="35" t="s">
        <v>171</v>
      </c>
      <c r="L49" s="36"/>
      <c r="M49" s="36">
        <v>0</v>
      </c>
      <c r="N49" s="151">
        <v>230000000</v>
      </c>
      <c r="O49" s="35" t="s">
        <v>116</v>
      </c>
      <c r="P49" s="152" t="s">
        <v>127</v>
      </c>
      <c r="Q49" s="151" t="s">
        <v>110</v>
      </c>
      <c r="R49" s="44">
        <v>230000000</v>
      </c>
      <c r="S49" s="36" t="s">
        <v>123</v>
      </c>
      <c r="T49" s="36"/>
      <c r="U49" s="42"/>
      <c r="V49" s="42"/>
      <c r="W49" s="36" t="s">
        <v>114</v>
      </c>
      <c r="X49" s="36"/>
      <c r="Y49" s="36"/>
      <c r="Z49" s="36">
        <v>0</v>
      </c>
      <c r="AA49" s="36">
        <v>100</v>
      </c>
      <c r="AB49" s="36">
        <v>0</v>
      </c>
      <c r="AC49" s="36"/>
      <c r="AD49" s="37" t="s">
        <v>111</v>
      </c>
      <c r="AE49" s="62">
        <v>1</v>
      </c>
      <c r="AF49" s="62">
        <v>46135440</v>
      </c>
      <c r="AG49" s="62">
        <v>46135440</v>
      </c>
      <c r="AH49" s="62">
        <v>51671692.800000004</v>
      </c>
      <c r="AI49" s="115"/>
      <c r="AJ49" s="115"/>
      <c r="AK49" s="115"/>
      <c r="AL49" s="35" t="s">
        <v>112</v>
      </c>
      <c r="AM49" s="36" t="s">
        <v>234</v>
      </c>
      <c r="AN49" s="36" t="s">
        <v>235</v>
      </c>
      <c r="AO49" s="39"/>
      <c r="AP49" s="36"/>
      <c r="AQ49" s="36"/>
      <c r="AR49" s="36"/>
      <c r="AS49" s="36"/>
      <c r="AT49" s="36"/>
      <c r="AU49" s="36"/>
      <c r="AV49" s="36"/>
      <c r="AW49" s="36"/>
      <c r="AX49" s="36"/>
      <c r="AY49" s="36"/>
      <c r="AZ49" s="60"/>
      <c r="BA49" s="60"/>
      <c r="BB49" s="117">
        <v>7362</v>
      </c>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row>
    <row r="50" spans="1:256" s="2" customFormat="1" ht="12.95" customHeight="1" x14ac:dyDescent="0.2">
      <c r="A50" s="35" t="s">
        <v>150</v>
      </c>
      <c r="B50" s="36" t="s">
        <v>115</v>
      </c>
      <c r="C50" s="36"/>
      <c r="D50" s="36" t="s">
        <v>190</v>
      </c>
      <c r="E50" s="242">
        <v>20200910</v>
      </c>
      <c r="F50" s="42"/>
      <c r="G50" s="42" t="s">
        <v>144</v>
      </c>
      <c r="H50" s="42" t="s">
        <v>145</v>
      </c>
      <c r="I50" s="42" t="s">
        <v>145</v>
      </c>
      <c r="J50" s="42" t="s">
        <v>122</v>
      </c>
      <c r="K50" s="35" t="s">
        <v>125</v>
      </c>
      <c r="L50" s="42"/>
      <c r="M50" s="42">
        <v>100</v>
      </c>
      <c r="N50" s="42">
        <v>230000000</v>
      </c>
      <c r="O50" s="35" t="s">
        <v>146</v>
      </c>
      <c r="P50" s="35" t="s">
        <v>129</v>
      </c>
      <c r="Q50" s="35" t="s">
        <v>110</v>
      </c>
      <c r="R50" s="42">
        <v>230000000</v>
      </c>
      <c r="S50" s="42" t="s">
        <v>123</v>
      </c>
      <c r="T50" s="35"/>
      <c r="U50" s="35"/>
      <c r="V50" s="35"/>
      <c r="W50" s="35" t="s">
        <v>114</v>
      </c>
      <c r="X50" s="35"/>
      <c r="Y50" s="35"/>
      <c r="Z50" s="43">
        <v>100</v>
      </c>
      <c r="AA50" s="43">
        <v>0</v>
      </c>
      <c r="AB50" s="43">
        <v>0</v>
      </c>
      <c r="AC50" s="35"/>
      <c r="AD50" s="37" t="s">
        <v>111</v>
      </c>
      <c r="AE50" s="42">
        <v>2</v>
      </c>
      <c r="AF50" s="42"/>
      <c r="AG50" s="85">
        <v>9257142.8599999994</v>
      </c>
      <c r="AH50" s="84">
        <v>10368000.0032</v>
      </c>
      <c r="AI50" s="58"/>
      <c r="AJ50" s="45"/>
      <c r="AK50" s="45"/>
      <c r="AL50" s="59" t="s">
        <v>112</v>
      </c>
      <c r="AM50" s="35" t="s">
        <v>151</v>
      </c>
      <c r="AN50" s="107" t="s">
        <v>152</v>
      </c>
      <c r="AO50" s="39"/>
      <c r="AP50" s="37"/>
      <c r="AQ50" s="37"/>
      <c r="AR50" s="37"/>
      <c r="AS50" s="37"/>
      <c r="AT50" s="35"/>
      <c r="AU50" s="35"/>
      <c r="AV50" s="35"/>
      <c r="AW50" s="35"/>
      <c r="AX50" s="35"/>
      <c r="AY50" s="35"/>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row>
    <row r="51" spans="1:256" s="239" customFormat="1" ht="12.95" customHeight="1" x14ac:dyDescent="0.2">
      <c r="A51" s="112" t="s">
        <v>198</v>
      </c>
      <c r="B51" s="37" t="s">
        <v>115</v>
      </c>
      <c r="C51" s="35"/>
      <c r="D51" s="37" t="s">
        <v>199</v>
      </c>
      <c r="E51" s="37"/>
      <c r="F51" s="37"/>
      <c r="G51" s="113" t="s">
        <v>200</v>
      </c>
      <c r="H51" s="35" t="s">
        <v>201</v>
      </c>
      <c r="I51" s="35" t="s">
        <v>202</v>
      </c>
      <c r="J51" s="35" t="s">
        <v>117</v>
      </c>
      <c r="K51" s="36" t="s">
        <v>118</v>
      </c>
      <c r="L51" s="35"/>
      <c r="M51" s="35">
        <v>80</v>
      </c>
      <c r="N51" s="35">
        <v>230000000</v>
      </c>
      <c r="O51" s="89" t="s">
        <v>132</v>
      </c>
      <c r="P51" s="36" t="s">
        <v>165</v>
      </c>
      <c r="Q51" s="35" t="s">
        <v>110</v>
      </c>
      <c r="R51" s="35">
        <v>230000000</v>
      </c>
      <c r="S51" s="41" t="s">
        <v>119</v>
      </c>
      <c r="T51" s="36"/>
      <c r="U51" s="35"/>
      <c r="V51" s="35"/>
      <c r="W51" s="36" t="s">
        <v>114</v>
      </c>
      <c r="X51" s="35"/>
      <c r="Y51" s="35"/>
      <c r="Z51" s="37">
        <v>0</v>
      </c>
      <c r="AA51" s="35">
        <v>100</v>
      </c>
      <c r="AB51" s="35">
        <v>0</v>
      </c>
      <c r="AC51" s="35"/>
      <c r="AD51" s="41" t="s">
        <v>111</v>
      </c>
      <c r="AE51" s="35"/>
      <c r="AF51" s="114"/>
      <c r="AG51" s="62">
        <v>23808000</v>
      </c>
      <c r="AH51" s="115">
        <v>26664960.000000004</v>
      </c>
      <c r="AI51" s="36"/>
      <c r="AJ51" s="36"/>
      <c r="AK51" s="36"/>
      <c r="AL51" s="36" t="s">
        <v>112</v>
      </c>
      <c r="AM51" s="36" t="s">
        <v>203</v>
      </c>
      <c r="AN51" s="36" t="s">
        <v>204</v>
      </c>
      <c r="AO51" s="41"/>
      <c r="AP51" s="36"/>
      <c r="AQ51" s="36"/>
      <c r="AR51" s="36"/>
      <c r="AS51" s="36"/>
      <c r="AT51" s="36"/>
      <c r="AU51" s="36"/>
      <c r="AV51" s="36"/>
      <c r="AW51" s="36"/>
      <c r="AX51" s="36"/>
      <c r="AY51" s="115"/>
      <c r="AZ51" s="116"/>
      <c r="BA51" s="116"/>
      <c r="BB51" s="117">
        <v>7506</v>
      </c>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40"/>
      <c r="HN51" s="40"/>
      <c r="HO51" s="40"/>
      <c r="HP51" s="40"/>
      <c r="HQ51" s="40"/>
      <c r="HR51" s="40"/>
      <c r="HS51" s="40"/>
      <c r="HT51" s="40"/>
      <c r="HU51" s="40"/>
      <c r="HV51" s="118"/>
      <c r="HW51" s="118"/>
      <c r="HX51" s="118"/>
      <c r="HY51" s="118"/>
      <c r="HZ51" s="118"/>
      <c r="IA51" s="118"/>
      <c r="IB51" s="118"/>
      <c r="IC51" s="118"/>
      <c r="ID51" s="118"/>
      <c r="IE51" s="118"/>
      <c r="IF51" s="118"/>
      <c r="IG51" s="118"/>
      <c r="IH51" s="118"/>
      <c r="II51" s="118"/>
      <c r="IJ51" s="118"/>
      <c r="IK51" s="118"/>
      <c r="IL51" s="118"/>
      <c r="IM51" s="118"/>
      <c r="IN51" s="118"/>
      <c r="IO51" s="118"/>
      <c r="IP51" s="118"/>
      <c r="IQ51" s="118"/>
      <c r="IR51" s="118"/>
      <c r="IS51" s="118"/>
      <c r="IT51" s="118"/>
      <c r="IU51" s="118"/>
      <c r="IV51" s="118"/>
    </row>
    <row r="52" spans="1:256" s="40" customFormat="1" ht="12.95" customHeight="1" x14ac:dyDescent="0.2">
      <c r="A52" s="35" t="s">
        <v>134</v>
      </c>
      <c r="B52" s="36" t="s">
        <v>115</v>
      </c>
      <c r="C52" s="36"/>
      <c r="D52" s="36" t="s">
        <v>191</v>
      </c>
      <c r="E52" s="242">
        <v>20200915</v>
      </c>
      <c r="F52" s="47"/>
      <c r="G52" s="47" t="s">
        <v>180</v>
      </c>
      <c r="H52" s="236" t="s">
        <v>181</v>
      </c>
      <c r="I52" s="236" t="s">
        <v>181</v>
      </c>
      <c r="J52" s="42" t="s">
        <v>117</v>
      </c>
      <c r="K52" s="35" t="s">
        <v>118</v>
      </c>
      <c r="L52" s="42"/>
      <c r="M52" s="42">
        <v>100</v>
      </c>
      <c r="N52" s="42">
        <v>230000000</v>
      </c>
      <c r="O52" s="35" t="s">
        <v>116</v>
      </c>
      <c r="P52" s="35" t="s">
        <v>127</v>
      </c>
      <c r="Q52" s="35" t="s">
        <v>110</v>
      </c>
      <c r="R52" s="42">
        <v>230000000</v>
      </c>
      <c r="S52" s="42" t="s">
        <v>139</v>
      </c>
      <c r="T52" s="35"/>
      <c r="U52" s="35"/>
      <c r="V52" s="35"/>
      <c r="W52" s="35" t="s">
        <v>137</v>
      </c>
      <c r="X52" s="35"/>
      <c r="Y52" s="35"/>
      <c r="Z52" s="43">
        <v>0</v>
      </c>
      <c r="AA52" s="43">
        <v>100</v>
      </c>
      <c r="AB52" s="43">
        <v>0</v>
      </c>
      <c r="AC52" s="35"/>
      <c r="AD52" s="37" t="s">
        <v>111</v>
      </c>
      <c r="AE52" s="42"/>
      <c r="AF52" s="42"/>
      <c r="AG52" s="85">
        <v>17355000</v>
      </c>
      <c r="AH52" s="84">
        <v>19437600</v>
      </c>
      <c r="AI52" s="58"/>
      <c r="AJ52" s="45"/>
      <c r="AK52" s="45"/>
      <c r="AL52" s="59" t="s">
        <v>112</v>
      </c>
      <c r="AM52" s="35" t="s">
        <v>140</v>
      </c>
      <c r="AN52" s="35" t="s">
        <v>140</v>
      </c>
      <c r="AO52" s="39"/>
      <c r="AP52" s="37"/>
      <c r="AQ52" s="37"/>
      <c r="AR52" s="37"/>
      <c r="AS52" s="37"/>
      <c r="AT52" s="35"/>
      <c r="AU52" s="35"/>
      <c r="AV52" s="35"/>
      <c r="AW52" s="35"/>
      <c r="AX52" s="35"/>
      <c r="AY52" s="35"/>
    </row>
    <row r="53" spans="1:256" s="40" customFormat="1" ht="12.95" customHeight="1" x14ac:dyDescent="0.2">
      <c r="A53" s="35" t="s">
        <v>134</v>
      </c>
      <c r="B53" s="36" t="s">
        <v>115</v>
      </c>
      <c r="C53" s="36"/>
      <c r="D53" s="36" t="s">
        <v>192</v>
      </c>
      <c r="E53" s="242">
        <v>20200916</v>
      </c>
      <c r="F53" s="47"/>
      <c r="G53" s="47" t="s">
        <v>180</v>
      </c>
      <c r="H53" s="236" t="s">
        <v>181</v>
      </c>
      <c r="I53" s="236" t="s">
        <v>181</v>
      </c>
      <c r="J53" s="42" t="s">
        <v>117</v>
      </c>
      <c r="K53" s="35" t="s">
        <v>118</v>
      </c>
      <c r="L53" s="42"/>
      <c r="M53" s="42">
        <v>100</v>
      </c>
      <c r="N53" s="42">
        <v>230000000</v>
      </c>
      <c r="O53" s="35" t="s">
        <v>116</v>
      </c>
      <c r="P53" s="35" t="s">
        <v>127</v>
      </c>
      <c r="Q53" s="35" t="s">
        <v>110</v>
      </c>
      <c r="R53" s="42">
        <v>230000000</v>
      </c>
      <c r="S53" s="42" t="s">
        <v>141</v>
      </c>
      <c r="T53" s="35"/>
      <c r="U53" s="35"/>
      <c r="V53" s="35"/>
      <c r="W53" s="35" t="s">
        <v>137</v>
      </c>
      <c r="X53" s="35"/>
      <c r="Y53" s="35"/>
      <c r="Z53" s="43">
        <v>0</v>
      </c>
      <c r="AA53" s="43">
        <v>100</v>
      </c>
      <c r="AB53" s="43">
        <v>0</v>
      </c>
      <c r="AC53" s="35"/>
      <c r="AD53" s="37" t="s">
        <v>111</v>
      </c>
      <c r="AE53" s="42"/>
      <c r="AF53" s="42"/>
      <c r="AG53" s="85">
        <v>17355000</v>
      </c>
      <c r="AH53" s="84">
        <v>19437600</v>
      </c>
      <c r="AI53" s="58"/>
      <c r="AJ53" s="45"/>
      <c r="AK53" s="45"/>
      <c r="AL53" s="59" t="s">
        <v>112</v>
      </c>
      <c r="AM53" s="35" t="s">
        <v>142</v>
      </c>
      <c r="AN53" s="35" t="s">
        <v>142</v>
      </c>
      <c r="AO53" s="39"/>
      <c r="AP53" s="37"/>
      <c r="AQ53" s="37"/>
      <c r="AR53" s="37"/>
      <c r="AS53" s="37"/>
      <c r="AT53" s="35"/>
      <c r="AU53" s="35"/>
      <c r="AV53" s="35"/>
      <c r="AW53" s="35"/>
      <c r="AX53" s="35"/>
      <c r="AY53" s="35"/>
    </row>
    <row r="54" spans="1:256" s="75" customFormat="1" ht="12.95" customHeight="1" x14ac:dyDescent="0.2">
      <c r="A54" s="93" t="s">
        <v>187</v>
      </c>
      <c r="B54" s="35" t="s">
        <v>149</v>
      </c>
      <c r="C54" s="93" t="s">
        <v>178</v>
      </c>
      <c r="D54" s="242" t="s">
        <v>193</v>
      </c>
      <c r="E54" s="94"/>
      <c r="F54" s="94"/>
      <c r="G54" s="94" t="s">
        <v>188</v>
      </c>
      <c r="H54" s="94" t="s">
        <v>189</v>
      </c>
      <c r="I54" s="94" t="s">
        <v>189</v>
      </c>
      <c r="J54" s="94" t="s">
        <v>131</v>
      </c>
      <c r="K54" s="95" t="s">
        <v>155</v>
      </c>
      <c r="L54" s="94"/>
      <c r="M54" s="95" t="s">
        <v>126</v>
      </c>
      <c r="N54" s="95" t="s">
        <v>128</v>
      </c>
      <c r="O54" s="94" t="s">
        <v>157</v>
      </c>
      <c r="P54" s="95" t="s">
        <v>127</v>
      </c>
      <c r="Q54" s="94" t="s">
        <v>110</v>
      </c>
      <c r="R54" s="95" t="s">
        <v>128</v>
      </c>
      <c r="S54" s="94" t="s">
        <v>123</v>
      </c>
      <c r="T54" s="94"/>
      <c r="U54" s="96"/>
      <c r="V54" s="94"/>
      <c r="W54" s="95" t="s">
        <v>114</v>
      </c>
      <c r="X54" s="95"/>
      <c r="Y54" s="95"/>
      <c r="Z54" s="97"/>
      <c r="AA54" s="94">
        <v>100</v>
      </c>
      <c r="AB54" s="94"/>
      <c r="AC54" s="98"/>
      <c r="AD54" s="94" t="s">
        <v>111</v>
      </c>
      <c r="AE54" s="98">
        <v>1</v>
      </c>
      <c r="AF54" s="243">
        <v>5200041.5999999996</v>
      </c>
      <c r="AG54" s="243">
        <v>5200041.5999999996</v>
      </c>
      <c r="AH54" s="100">
        <f t="shared" ref="AH54" si="1">AG54*1.12</f>
        <v>5824046.5920000002</v>
      </c>
      <c r="AI54" s="100"/>
      <c r="AJ54" s="101"/>
      <c r="AK54" s="101"/>
      <c r="AL54" s="93" t="s">
        <v>112</v>
      </c>
      <c r="AM54" s="94" t="s">
        <v>189</v>
      </c>
      <c r="AN54" s="94" t="s">
        <v>189</v>
      </c>
      <c r="AO54" s="94"/>
      <c r="AP54" s="94"/>
      <c r="AQ54" s="94"/>
      <c r="AR54" s="94"/>
      <c r="AS54" s="94"/>
      <c r="AT54" s="94"/>
      <c r="AU54" s="94"/>
      <c r="AV54" s="94"/>
      <c r="AW54" s="94"/>
      <c r="AX54" s="93"/>
      <c r="AY54" s="36"/>
      <c r="AZ54" s="93"/>
    </row>
    <row r="55" spans="1:256" s="40" customFormat="1" ht="12.95" customHeight="1" x14ac:dyDescent="0.2">
      <c r="A55" s="36" t="s">
        <v>224</v>
      </c>
      <c r="B55" s="36" t="s">
        <v>143</v>
      </c>
      <c r="C55" s="36"/>
      <c r="D55" s="37" t="s">
        <v>348</v>
      </c>
      <c r="E55" s="39">
        <v>20200694</v>
      </c>
      <c r="F55" s="37"/>
      <c r="G55" s="42" t="s">
        <v>349</v>
      </c>
      <c r="H55" s="42" t="s">
        <v>350</v>
      </c>
      <c r="I55" s="42" t="s">
        <v>350</v>
      </c>
      <c r="J55" s="36" t="s">
        <v>120</v>
      </c>
      <c r="K55" s="36"/>
      <c r="L55" s="36"/>
      <c r="M55" s="38">
        <v>0</v>
      </c>
      <c r="N55" s="151">
        <v>230000000</v>
      </c>
      <c r="O55" s="36" t="s">
        <v>116</v>
      </c>
      <c r="P55" s="152" t="s">
        <v>170</v>
      </c>
      <c r="Q55" s="151" t="s">
        <v>110</v>
      </c>
      <c r="R55" s="44">
        <v>230000000</v>
      </c>
      <c r="S55" s="36" t="s">
        <v>123</v>
      </c>
      <c r="T55" s="36"/>
      <c r="U55" s="36"/>
      <c r="V55" s="36"/>
      <c r="W55" s="36" t="s">
        <v>114</v>
      </c>
      <c r="X55" s="36"/>
      <c r="Y55" s="36"/>
      <c r="Z55" s="36">
        <v>0</v>
      </c>
      <c r="AA55" s="36">
        <v>100</v>
      </c>
      <c r="AB55" s="36">
        <v>0</v>
      </c>
      <c r="AC55" s="36"/>
      <c r="AD55" s="37" t="s">
        <v>111</v>
      </c>
      <c r="AE55" s="192">
        <v>1</v>
      </c>
      <c r="AF55" s="192">
        <v>41673000</v>
      </c>
      <c r="AG55" s="52">
        <v>41673000</v>
      </c>
      <c r="AH55" s="193">
        <f>AG55*1.12</f>
        <v>46673760.000000007</v>
      </c>
      <c r="AI55" s="46"/>
      <c r="AJ55" s="53"/>
      <c r="AK55" s="53"/>
      <c r="AL55" s="35" t="s">
        <v>112</v>
      </c>
      <c r="AM55" s="36" t="s">
        <v>351</v>
      </c>
      <c r="AN55" s="36" t="s">
        <v>352</v>
      </c>
      <c r="AO55" s="39"/>
      <c r="AP55" s="36"/>
      <c r="AQ55" s="36"/>
      <c r="AR55" s="36"/>
      <c r="AS55" s="36"/>
      <c r="AT55" s="36"/>
      <c r="AU55" s="36"/>
      <c r="AV55" s="35"/>
      <c r="AW55" s="35"/>
      <c r="AX55" s="36"/>
      <c r="AY55" s="41"/>
      <c r="AZ55" s="60"/>
      <c r="BA55" s="60"/>
      <c r="BB55" s="117">
        <v>7332</v>
      </c>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3"/>
      <c r="HS55" s="63"/>
      <c r="HT55" s="63"/>
      <c r="HU55" s="63"/>
    </row>
    <row r="56" spans="1:256" s="3" customFormat="1" ht="12.95" customHeight="1" x14ac:dyDescent="0.25">
      <c r="A56" s="18"/>
      <c r="B56" s="18"/>
      <c r="C56" s="18"/>
      <c r="D56" s="18" t="s">
        <v>106</v>
      </c>
      <c r="E56" s="4"/>
      <c r="F56" s="18"/>
      <c r="G56" s="18"/>
      <c r="H56" s="18"/>
      <c r="I56" s="18"/>
      <c r="J56" s="18"/>
      <c r="K56" s="18"/>
      <c r="L56" s="4"/>
      <c r="M56" s="18"/>
      <c r="N56" s="18"/>
      <c r="O56" s="19"/>
      <c r="P56" s="4"/>
      <c r="Q56" s="4"/>
      <c r="R56" s="18"/>
      <c r="S56" s="19"/>
      <c r="T56" s="4"/>
      <c r="U56" s="4"/>
      <c r="V56" s="4"/>
      <c r="W56" s="4"/>
      <c r="X56" s="4"/>
      <c r="Y56" s="4"/>
      <c r="Z56" s="29"/>
      <c r="AA56" s="4"/>
      <c r="AB56" s="29"/>
      <c r="AC56" s="4"/>
      <c r="AD56" s="4"/>
      <c r="AE56" s="23"/>
      <c r="AF56" s="23"/>
      <c r="AG56" s="82">
        <f>SUM(AG47:AG55)</f>
        <v>194160994.46000001</v>
      </c>
      <c r="AH56" s="82">
        <f>SUM(AH47:AH55)</f>
        <v>217460313.79520002</v>
      </c>
      <c r="AI56" s="11"/>
      <c r="AJ56" s="11"/>
      <c r="AK56" s="11"/>
      <c r="AL56" s="4"/>
      <c r="AM56" s="16"/>
      <c r="AN56" s="4"/>
      <c r="AO56" s="4"/>
      <c r="AP56" s="4"/>
      <c r="AQ56" s="4"/>
      <c r="AR56" s="4"/>
      <c r="AS56" s="4"/>
      <c r="AT56" s="4"/>
      <c r="AU56" s="4"/>
      <c r="AV56" s="4"/>
      <c r="AW56" s="4"/>
      <c r="AX56" s="4"/>
      <c r="AY56" s="4"/>
    </row>
    <row r="57" spans="1:256" ht="12.95" customHeight="1" x14ac:dyDescent="0.25">
      <c r="A57" s="18"/>
      <c r="B57" s="18"/>
      <c r="C57" s="18"/>
      <c r="D57" s="18" t="s">
        <v>100</v>
      </c>
      <c r="E57" s="4"/>
      <c r="F57" s="18"/>
      <c r="G57" s="18"/>
      <c r="H57" s="18"/>
      <c r="I57" s="18"/>
      <c r="J57" s="18"/>
      <c r="K57" s="18"/>
      <c r="L57" s="4"/>
      <c r="M57" s="18"/>
      <c r="N57" s="18"/>
      <c r="O57" s="19"/>
      <c r="P57" s="4"/>
      <c r="Q57" s="4"/>
      <c r="R57" s="18"/>
      <c r="S57" s="19"/>
      <c r="T57" s="4"/>
      <c r="U57" s="4"/>
      <c r="V57" s="4"/>
      <c r="W57" s="4"/>
      <c r="X57" s="4"/>
      <c r="Y57" s="4"/>
      <c r="Z57" s="29"/>
      <c r="AA57" s="4"/>
      <c r="AB57" s="29"/>
      <c r="AC57" s="4"/>
      <c r="AD57" s="4"/>
      <c r="AE57" s="23"/>
      <c r="AF57" s="23"/>
      <c r="AG57" s="82"/>
      <c r="AH57" s="82"/>
      <c r="AI57" s="11"/>
      <c r="AJ57" s="11"/>
      <c r="AK57" s="11"/>
      <c r="AL57" s="4"/>
      <c r="AM57" s="16"/>
      <c r="AN57" s="4"/>
      <c r="AO57" s="4"/>
      <c r="AP57" s="4"/>
      <c r="AQ57" s="4"/>
      <c r="AR57" s="4"/>
      <c r="AS57" s="4"/>
      <c r="AT57" s="4"/>
      <c r="AU57" s="4"/>
      <c r="AV57" s="4"/>
      <c r="AW57" s="4"/>
      <c r="AX57" s="4"/>
      <c r="AY57" s="4"/>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row>
    <row r="58" spans="1:256" s="182" customFormat="1" ht="12.95" customHeight="1" x14ac:dyDescent="0.2">
      <c r="A58" s="175" t="s">
        <v>154</v>
      </c>
      <c r="B58" s="176" t="s">
        <v>115</v>
      </c>
      <c r="C58" s="176"/>
      <c r="D58" s="176" t="s">
        <v>382</v>
      </c>
      <c r="E58" s="244"/>
      <c r="F58" s="177"/>
      <c r="G58" s="183" t="s">
        <v>334</v>
      </c>
      <c r="H58" s="183" t="s">
        <v>335</v>
      </c>
      <c r="I58" s="183" t="s">
        <v>335</v>
      </c>
      <c r="J58" s="184" t="s">
        <v>131</v>
      </c>
      <c r="K58" s="183"/>
      <c r="L58" s="183"/>
      <c r="M58" s="185">
        <v>80</v>
      </c>
      <c r="N58" s="185">
        <v>231010000</v>
      </c>
      <c r="O58" s="185" t="s">
        <v>146</v>
      </c>
      <c r="P58" s="184" t="s">
        <v>129</v>
      </c>
      <c r="Q58" s="185" t="s">
        <v>110</v>
      </c>
      <c r="R58" s="185">
        <v>230000000</v>
      </c>
      <c r="S58" s="191" t="s">
        <v>221</v>
      </c>
      <c r="T58" s="185"/>
      <c r="U58" s="185"/>
      <c r="V58" s="185"/>
      <c r="W58" s="185" t="s">
        <v>114</v>
      </c>
      <c r="X58" s="185"/>
      <c r="Y58" s="185"/>
      <c r="Z58" s="185">
        <v>0</v>
      </c>
      <c r="AA58" s="185">
        <v>90</v>
      </c>
      <c r="AB58" s="185">
        <v>10</v>
      </c>
      <c r="AC58" s="185"/>
      <c r="AD58" s="185" t="s">
        <v>111</v>
      </c>
      <c r="AE58" s="185"/>
      <c r="AF58" s="185"/>
      <c r="AG58" s="186">
        <v>11524792</v>
      </c>
      <c r="AH58" s="186">
        <v>14531192.480000002</v>
      </c>
      <c r="AI58" s="186"/>
      <c r="AJ58" s="186"/>
      <c r="AK58" s="186"/>
      <c r="AL58" s="187" t="s">
        <v>112</v>
      </c>
      <c r="AM58" s="188" t="s">
        <v>336</v>
      </c>
      <c r="AN58" s="188" t="s">
        <v>336</v>
      </c>
      <c r="AO58" s="189"/>
      <c r="AP58" s="183"/>
      <c r="AQ58" s="183"/>
      <c r="AR58" s="183"/>
      <c r="AS58" s="183"/>
      <c r="AT58" s="183"/>
      <c r="AU58" s="183"/>
      <c r="AV58" s="190"/>
      <c r="AW58" s="183"/>
      <c r="AX58" s="175" t="s">
        <v>147</v>
      </c>
      <c r="AY58" s="175"/>
    </row>
    <row r="59" spans="1:256" s="200" customFormat="1" ht="12.95" customHeight="1" outlineLevel="1" x14ac:dyDescent="0.2">
      <c r="A59" s="201" t="s">
        <v>236</v>
      </c>
      <c r="B59" s="201" t="s">
        <v>115</v>
      </c>
      <c r="C59" s="202"/>
      <c r="D59" s="245" t="s">
        <v>383</v>
      </c>
      <c r="E59" s="202"/>
      <c r="F59" s="202"/>
      <c r="G59" s="203" t="s">
        <v>361</v>
      </c>
      <c r="H59" s="246" t="s">
        <v>362</v>
      </c>
      <c r="I59" s="203" t="s">
        <v>363</v>
      </c>
      <c r="J59" s="204" t="s">
        <v>281</v>
      </c>
      <c r="K59" s="205" t="s">
        <v>364</v>
      </c>
      <c r="L59" s="206"/>
      <c r="M59" s="180">
        <v>100</v>
      </c>
      <c r="N59" s="203">
        <v>230000000</v>
      </c>
      <c r="O59" s="203" t="s">
        <v>146</v>
      </c>
      <c r="P59" s="181" t="s">
        <v>129</v>
      </c>
      <c r="Q59" s="204" t="s">
        <v>110</v>
      </c>
      <c r="R59" s="203" t="s">
        <v>128</v>
      </c>
      <c r="S59" s="181" t="s">
        <v>365</v>
      </c>
      <c r="T59" s="204"/>
      <c r="U59" s="204"/>
      <c r="V59" s="204"/>
      <c r="W59" s="179" t="s">
        <v>114</v>
      </c>
      <c r="X59" s="204"/>
      <c r="Y59" s="206"/>
      <c r="Z59" s="207">
        <v>0</v>
      </c>
      <c r="AA59" s="207">
        <v>100</v>
      </c>
      <c r="AB59" s="181">
        <v>0</v>
      </c>
      <c r="AC59" s="204"/>
      <c r="AD59" s="208" t="s">
        <v>111</v>
      </c>
      <c r="AE59" s="209">
        <v>1</v>
      </c>
      <c r="AF59" s="210">
        <v>2480357</v>
      </c>
      <c r="AG59" s="211">
        <f>IF(AC59="С НДС",AF59*1.12,AF59)</f>
        <v>2480357</v>
      </c>
      <c r="AH59" s="212">
        <f>AG59*1.12</f>
        <v>2777999.8400000003</v>
      </c>
      <c r="AI59" s="209"/>
      <c r="AJ59" s="209"/>
      <c r="AK59" s="204"/>
      <c r="AL59" s="204" t="s">
        <v>112</v>
      </c>
      <c r="AM59" s="204" t="s">
        <v>366</v>
      </c>
      <c r="AN59" s="204" t="s">
        <v>367</v>
      </c>
      <c r="AO59" s="202"/>
      <c r="AP59" s="202"/>
      <c r="AQ59" s="202"/>
      <c r="AR59" s="202"/>
      <c r="AS59" s="202"/>
      <c r="AT59" s="202"/>
      <c r="AU59" s="178"/>
      <c r="AV59" s="178"/>
      <c r="AW59" s="204"/>
      <c r="AX59" s="175" t="s">
        <v>147</v>
      </c>
      <c r="AY59" s="178"/>
      <c r="AZ59" s="198"/>
      <c r="BA59" s="199"/>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row>
    <row r="60" spans="1:256" s="200" customFormat="1" ht="12.95" customHeight="1" outlineLevel="1" x14ac:dyDescent="0.2">
      <c r="A60" s="201" t="s">
        <v>236</v>
      </c>
      <c r="B60" s="201" t="s">
        <v>115</v>
      </c>
      <c r="C60" s="202"/>
      <c r="D60" s="245" t="s">
        <v>384</v>
      </c>
      <c r="E60" s="202"/>
      <c r="F60" s="202"/>
      <c r="G60" s="203" t="s">
        <v>368</v>
      </c>
      <c r="H60" s="203" t="s">
        <v>369</v>
      </c>
      <c r="I60" s="203" t="s">
        <v>370</v>
      </c>
      <c r="J60" s="204" t="s">
        <v>281</v>
      </c>
      <c r="K60" s="205" t="s">
        <v>364</v>
      </c>
      <c r="L60" s="206"/>
      <c r="M60" s="180">
        <v>100</v>
      </c>
      <c r="N60" s="203">
        <v>230000000</v>
      </c>
      <c r="O60" s="203" t="s">
        <v>146</v>
      </c>
      <c r="P60" s="181" t="s">
        <v>129</v>
      </c>
      <c r="Q60" s="204" t="s">
        <v>110</v>
      </c>
      <c r="R60" s="203" t="s">
        <v>128</v>
      </c>
      <c r="S60" s="181" t="s">
        <v>365</v>
      </c>
      <c r="T60" s="204"/>
      <c r="U60" s="204"/>
      <c r="V60" s="204"/>
      <c r="W60" s="179" t="s">
        <v>114</v>
      </c>
      <c r="X60" s="204"/>
      <c r="Y60" s="206"/>
      <c r="Z60" s="207">
        <v>0</v>
      </c>
      <c r="AA60" s="207">
        <v>100</v>
      </c>
      <c r="AB60" s="181">
        <v>0</v>
      </c>
      <c r="AC60" s="204"/>
      <c r="AD60" s="208" t="s">
        <v>111</v>
      </c>
      <c r="AE60" s="209">
        <v>1</v>
      </c>
      <c r="AF60" s="210">
        <v>2480357</v>
      </c>
      <c r="AG60" s="211">
        <f>IF(AC60="С НДС",AF60*1.12,AF60)</f>
        <v>2480357</v>
      </c>
      <c r="AH60" s="212">
        <f>AG60*1.12</f>
        <v>2777999.8400000003</v>
      </c>
      <c r="AI60" s="209"/>
      <c r="AJ60" s="209"/>
      <c r="AK60" s="204"/>
      <c r="AL60" s="204" t="s">
        <v>112</v>
      </c>
      <c r="AM60" s="204" t="s">
        <v>371</v>
      </c>
      <c r="AN60" s="204" t="s">
        <v>372</v>
      </c>
      <c r="AO60" s="202"/>
      <c r="AP60" s="202"/>
      <c r="AQ60" s="202"/>
      <c r="AR60" s="202"/>
      <c r="AS60" s="202"/>
      <c r="AT60" s="202"/>
      <c r="AU60" s="178"/>
      <c r="AV60" s="178"/>
      <c r="AW60" s="204"/>
      <c r="AX60" s="175" t="s">
        <v>147</v>
      </c>
      <c r="AY60" s="178"/>
      <c r="AZ60" s="198"/>
      <c r="BA60" s="199"/>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row>
    <row r="61" spans="1:256" s="40" customFormat="1" ht="12.95" customHeight="1" x14ac:dyDescent="0.2">
      <c r="A61" s="36" t="s">
        <v>224</v>
      </c>
      <c r="B61" s="36" t="s">
        <v>143</v>
      </c>
      <c r="C61" s="36"/>
      <c r="D61" s="37" t="s">
        <v>374</v>
      </c>
      <c r="E61" s="42">
        <v>20200702</v>
      </c>
      <c r="F61" s="37"/>
      <c r="G61" s="41" t="s">
        <v>226</v>
      </c>
      <c r="H61" s="41" t="s">
        <v>227</v>
      </c>
      <c r="I61" s="41" t="s">
        <v>227</v>
      </c>
      <c r="J61" s="36" t="s">
        <v>122</v>
      </c>
      <c r="K61" s="35" t="s">
        <v>171</v>
      </c>
      <c r="L61" s="36"/>
      <c r="M61" s="36">
        <v>0</v>
      </c>
      <c r="N61" s="151">
        <v>230000000</v>
      </c>
      <c r="O61" s="35" t="s">
        <v>116</v>
      </c>
      <c r="P61" s="34" t="s">
        <v>129</v>
      </c>
      <c r="Q61" s="151" t="s">
        <v>110</v>
      </c>
      <c r="R61" s="44">
        <v>230000000</v>
      </c>
      <c r="S61" s="36" t="s">
        <v>123</v>
      </c>
      <c r="T61" s="36"/>
      <c r="U61" s="42"/>
      <c r="V61" s="42"/>
      <c r="W61" s="36" t="s">
        <v>114</v>
      </c>
      <c r="X61" s="36"/>
      <c r="Y61" s="36"/>
      <c r="Z61" s="36">
        <v>0</v>
      </c>
      <c r="AA61" s="36">
        <v>100</v>
      </c>
      <c r="AB61" s="36">
        <v>0</v>
      </c>
      <c r="AC61" s="36"/>
      <c r="AD61" s="37" t="s">
        <v>111</v>
      </c>
      <c r="AE61" s="62">
        <v>1</v>
      </c>
      <c r="AF61" s="62">
        <v>18481320</v>
      </c>
      <c r="AG61" s="62">
        <v>18481320</v>
      </c>
      <c r="AH61" s="62">
        <v>20699078.400000002</v>
      </c>
      <c r="AI61" s="115"/>
      <c r="AJ61" s="115"/>
      <c r="AK61" s="115"/>
      <c r="AL61" s="35" t="s">
        <v>112</v>
      </c>
      <c r="AM61" s="36" t="s">
        <v>228</v>
      </c>
      <c r="AN61" s="36" t="s">
        <v>229</v>
      </c>
      <c r="AO61" s="39"/>
      <c r="AP61" s="36"/>
      <c r="AQ61" s="36"/>
      <c r="AR61" s="36"/>
      <c r="AS61" s="36"/>
      <c r="AT61" s="36"/>
      <c r="AU61" s="36"/>
      <c r="AV61" s="36"/>
      <c r="AW61" s="36"/>
      <c r="AX61" s="35" t="s">
        <v>62</v>
      </c>
      <c r="AY61" s="35"/>
      <c r="AZ61" s="60"/>
      <c r="BA61" s="60"/>
      <c r="BB61" s="117">
        <v>7350</v>
      </c>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3"/>
      <c r="HS61" s="63"/>
      <c r="HT61" s="63"/>
      <c r="HU61" s="63"/>
    </row>
    <row r="62" spans="1:256" s="40" customFormat="1" ht="12.95" customHeight="1" x14ac:dyDescent="0.2">
      <c r="A62" s="36" t="s">
        <v>224</v>
      </c>
      <c r="B62" s="36" t="s">
        <v>143</v>
      </c>
      <c r="C62" s="36"/>
      <c r="D62" s="37" t="s">
        <v>375</v>
      </c>
      <c r="E62" s="42">
        <v>20200703</v>
      </c>
      <c r="F62" s="37"/>
      <c r="G62" s="41" t="s">
        <v>226</v>
      </c>
      <c r="H62" s="41" t="s">
        <v>227</v>
      </c>
      <c r="I62" s="41" t="s">
        <v>227</v>
      </c>
      <c r="J62" s="36" t="s">
        <v>122</v>
      </c>
      <c r="K62" s="35" t="s">
        <v>171</v>
      </c>
      <c r="L62" s="36"/>
      <c r="M62" s="36">
        <v>0</v>
      </c>
      <c r="N62" s="151">
        <v>230000000</v>
      </c>
      <c r="O62" s="35" t="s">
        <v>116</v>
      </c>
      <c r="P62" s="34" t="s">
        <v>129</v>
      </c>
      <c r="Q62" s="151" t="s">
        <v>110</v>
      </c>
      <c r="R62" s="44">
        <v>230000000</v>
      </c>
      <c r="S62" s="36" t="s">
        <v>123</v>
      </c>
      <c r="T62" s="36"/>
      <c r="U62" s="42"/>
      <c r="V62" s="42"/>
      <c r="W62" s="36" t="s">
        <v>114</v>
      </c>
      <c r="X62" s="36"/>
      <c r="Y62" s="36"/>
      <c r="Z62" s="36">
        <v>0</v>
      </c>
      <c r="AA62" s="36">
        <v>100</v>
      </c>
      <c r="AB62" s="36">
        <v>0</v>
      </c>
      <c r="AC62" s="36"/>
      <c r="AD62" s="37" t="s">
        <v>111</v>
      </c>
      <c r="AE62" s="62">
        <v>1</v>
      </c>
      <c r="AF62" s="62">
        <v>14896050</v>
      </c>
      <c r="AG62" s="62">
        <v>14896050</v>
      </c>
      <c r="AH62" s="62">
        <v>16683576.000000002</v>
      </c>
      <c r="AI62" s="115"/>
      <c r="AJ62" s="115"/>
      <c r="AK62" s="115"/>
      <c r="AL62" s="35" t="s">
        <v>112</v>
      </c>
      <c r="AM62" s="36" t="s">
        <v>231</v>
      </c>
      <c r="AN62" s="36" t="s">
        <v>232</v>
      </c>
      <c r="AO62" s="39"/>
      <c r="AP62" s="36"/>
      <c r="AQ62" s="36"/>
      <c r="AR62" s="36"/>
      <c r="AS62" s="36"/>
      <c r="AT62" s="36"/>
      <c r="AU62" s="36"/>
      <c r="AV62" s="36"/>
      <c r="AW62" s="36"/>
      <c r="AX62" s="35" t="s">
        <v>62</v>
      </c>
      <c r="AY62" s="35"/>
      <c r="AZ62" s="60"/>
      <c r="BA62" s="60"/>
      <c r="BB62" s="117">
        <v>7356</v>
      </c>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3"/>
      <c r="HS62" s="63"/>
      <c r="HT62" s="63"/>
      <c r="HU62" s="63"/>
    </row>
    <row r="63" spans="1:256" s="63" customFormat="1" ht="12.95" customHeight="1" x14ac:dyDescent="0.2">
      <c r="A63" s="36" t="s">
        <v>224</v>
      </c>
      <c r="B63" s="36" t="s">
        <v>143</v>
      </c>
      <c r="C63" s="36"/>
      <c r="D63" s="37" t="s">
        <v>376</v>
      </c>
      <c r="E63" s="42">
        <v>20200704</v>
      </c>
      <c r="F63" s="37"/>
      <c r="G63" s="41" t="s">
        <v>226</v>
      </c>
      <c r="H63" s="41" t="s">
        <v>227</v>
      </c>
      <c r="I63" s="41" t="s">
        <v>227</v>
      </c>
      <c r="J63" s="36" t="s">
        <v>122</v>
      </c>
      <c r="K63" s="35" t="s">
        <v>171</v>
      </c>
      <c r="L63" s="36"/>
      <c r="M63" s="36">
        <v>0</v>
      </c>
      <c r="N63" s="151">
        <v>230000000</v>
      </c>
      <c r="O63" s="35" t="s">
        <v>116</v>
      </c>
      <c r="P63" s="34" t="s">
        <v>129</v>
      </c>
      <c r="Q63" s="151" t="s">
        <v>110</v>
      </c>
      <c r="R63" s="44">
        <v>230000000</v>
      </c>
      <c r="S63" s="36" t="s">
        <v>123</v>
      </c>
      <c r="T63" s="36"/>
      <c r="U63" s="42"/>
      <c r="V63" s="42"/>
      <c r="W63" s="36" t="s">
        <v>114</v>
      </c>
      <c r="X63" s="36"/>
      <c r="Y63" s="36"/>
      <c r="Z63" s="36">
        <v>0</v>
      </c>
      <c r="AA63" s="36">
        <v>100</v>
      </c>
      <c r="AB63" s="36">
        <v>0</v>
      </c>
      <c r="AC63" s="36"/>
      <c r="AD63" s="37" t="s">
        <v>111</v>
      </c>
      <c r="AE63" s="62">
        <v>1</v>
      </c>
      <c r="AF63" s="62">
        <v>46135440</v>
      </c>
      <c r="AG63" s="62">
        <v>46135440</v>
      </c>
      <c r="AH63" s="62">
        <v>51671692.800000004</v>
      </c>
      <c r="AI63" s="115"/>
      <c r="AJ63" s="115"/>
      <c r="AK63" s="115"/>
      <c r="AL63" s="35" t="s">
        <v>112</v>
      </c>
      <c r="AM63" s="36" t="s">
        <v>234</v>
      </c>
      <c r="AN63" s="36" t="s">
        <v>235</v>
      </c>
      <c r="AO63" s="39"/>
      <c r="AP63" s="36"/>
      <c r="AQ63" s="36"/>
      <c r="AR63" s="36"/>
      <c r="AS63" s="36"/>
      <c r="AT63" s="36"/>
      <c r="AU63" s="36"/>
      <c r="AV63" s="36"/>
      <c r="AW63" s="36"/>
      <c r="AX63" s="35" t="s">
        <v>62</v>
      </c>
      <c r="AY63" s="35"/>
      <c r="AZ63" s="60"/>
      <c r="BA63" s="60"/>
      <c r="BB63" s="117">
        <v>7362</v>
      </c>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row>
    <row r="64" spans="1:256" s="2" customFormat="1" ht="12.95" customHeight="1" x14ac:dyDescent="0.2">
      <c r="A64" s="35" t="s">
        <v>150</v>
      </c>
      <c r="B64" s="36" t="s">
        <v>115</v>
      </c>
      <c r="C64" s="36"/>
      <c r="D64" s="36" t="s">
        <v>377</v>
      </c>
      <c r="E64" s="242">
        <v>20200910</v>
      </c>
      <c r="F64" s="42"/>
      <c r="G64" s="42" t="s">
        <v>144</v>
      </c>
      <c r="H64" s="42" t="s">
        <v>145</v>
      </c>
      <c r="I64" s="42" t="s">
        <v>145</v>
      </c>
      <c r="J64" s="42" t="s">
        <v>122</v>
      </c>
      <c r="K64" s="35" t="s">
        <v>125</v>
      </c>
      <c r="L64" s="42"/>
      <c r="M64" s="42">
        <v>100</v>
      </c>
      <c r="N64" s="42">
        <v>230000000</v>
      </c>
      <c r="O64" s="35" t="s">
        <v>146</v>
      </c>
      <c r="P64" s="35" t="s">
        <v>129</v>
      </c>
      <c r="Q64" s="35" t="s">
        <v>110</v>
      </c>
      <c r="R64" s="42">
        <v>230000000</v>
      </c>
      <c r="S64" s="42" t="s">
        <v>123</v>
      </c>
      <c r="T64" s="35"/>
      <c r="U64" s="35"/>
      <c r="V64" s="35"/>
      <c r="W64" s="35" t="s">
        <v>114</v>
      </c>
      <c r="X64" s="35"/>
      <c r="Y64" s="35"/>
      <c r="Z64" s="43">
        <v>100</v>
      </c>
      <c r="AA64" s="43">
        <v>0</v>
      </c>
      <c r="AB64" s="43">
        <v>0</v>
      </c>
      <c r="AC64" s="35"/>
      <c r="AD64" s="37" t="s">
        <v>111</v>
      </c>
      <c r="AE64" s="42">
        <v>1</v>
      </c>
      <c r="AF64" s="42"/>
      <c r="AG64" s="110">
        <v>4628571.43</v>
      </c>
      <c r="AH64" s="111">
        <f>AG64*1.12</f>
        <v>5184000.0016000001</v>
      </c>
      <c r="AI64" s="58"/>
      <c r="AJ64" s="45"/>
      <c r="AK64" s="45"/>
      <c r="AL64" s="59" t="s">
        <v>112</v>
      </c>
      <c r="AM64" s="108" t="s">
        <v>196</v>
      </c>
      <c r="AN64" s="109" t="s">
        <v>195</v>
      </c>
      <c r="AO64" s="39"/>
      <c r="AP64" s="37"/>
      <c r="AQ64" s="37"/>
      <c r="AR64" s="37"/>
      <c r="AS64" s="37"/>
      <c r="AT64" s="35"/>
      <c r="AU64" s="35"/>
      <c r="AV64" s="35"/>
      <c r="AW64" s="35"/>
      <c r="AX64" s="35" t="s">
        <v>197</v>
      </c>
      <c r="AY64" s="35"/>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row>
    <row r="65" spans="1:256" s="240" customFormat="1" ht="12.95" customHeight="1" x14ac:dyDescent="0.2">
      <c r="A65" s="112" t="s">
        <v>198</v>
      </c>
      <c r="B65" s="37" t="s">
        <v>115</v>
      </c>
      <c r="C65" s="35"/>
      <c r="D65" s="37" t="s">
        <v>205</v>
      </c>
      <c r="E65" s="37"/>
      <c r="F65" s="37"/>
      <c r="G65" s="113" t="s">
        <v>200</v>
      </c>
      <c r="H65" s="35" t="s">
        <v>201</v>
      </c>
      <c r="I65" s="35" t="s">
        <v>202</v>
      </c>
      <c r="J65" s="35" t="s">
        <v>117</v>
      </c>
      <c r="K65" s="36" t="s">
        <v>118</v>
      </c>
      <c r="L65" s="35"/>
      <c r="M65" s="35">
        <v>80</v>
      </c>
      <c r="N65" s="35">
        <v>230000000</v>
      </c>
      <c r="O65" s="89" t="s">
        <v>132</v>
      </c>
      <c r="P65" s="36" t="s">
        <v>165</v>
      </c>
      <c r="Q65" s="35" t="s">
        <v>110</v>
      </c>
      <c r="R65" s="35">
        <v>230000000</v>
      </c>
      <c r="S65" s="41" t="s">
        <v>119</v>
      </c>
      <c r="T65" s="36"/>
      <c r="U65" s="35"/>
      <c r="V65" s="35"/>
      <c r="W65" s="36" t="s">
        <v>114</v>
      </c>
      <c r="X65" s="35"/>
      <c r="Y65" s="35"/>
      <c r="Z65" s="37">
        <v>0</v>
      </c>
      <c r="AA65" s="35">
        <v>100</v>
      </c>
      <c r="AB65" s="35">
        <v>0</v>
      </c>
      <c r="AC65" s="35"/>
      <c r="AD65" s="41" t="s">
        <v>111</v>
      </c>
      <c r="AE65" s="35"/>
      <c r="AF65" s="114"/>
      <c r="AG65" s="213">
        <v>4253200</v>
      </c>
      <c r="AH65" s="214">
        <v>4763584</v>
      </c>
      <c r="AI65" s="36"/>
      <c r="AJ65" s="36"/>
      <c r="AK65" s="36"/>
      <c r="AL65" s="36" t="s">
        <v>112</v>
      </c>
      <c r="AM65" s="36" t="s">
        <v>203</v>
      </c>
      <c r="AN65" s="36" t="s">
        <v>204</v>
      </c>
      <c r="AO65" s="41"/>
      <c r="AP65" s="36"/>
      <c r="AQ65" s="36"/>
      <c r="AR65" s="36"/>
      <c r="AS65" s="36"/>
      <c r="AT65" s="36"/>
      <c r="AU65" s="36"/>
      <c r="AV65" s="36"/>
      <c r="AW65" s="36"/>
      <c r="AX65" s="115">
        <v>28.29</v>
      </c>
      <c r="AY65" s="115"/>
      <c r="AZ65" s="116"/>
      <c r="BA65" s="116"/>
      <c r="BB65" s="117">
        <v>7506</v>
      </c>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40"/>
      <c r="HN65" s="40"/>
      <c r="HO65" s="40"/>
      <c r="HP65" s="40"/>
      <c r="HQ65" s="40"/>
      <c r="HR65" s="40"/>
      <c r="HS65" s="40"/>
      <c r="HT65" s="40"/>
      <c r="HU65" s="40"/>
      <c r="HV65" s="118"/>
      <c r="HW65" s="118"/>
      <c r="HX65" s="118"/>
      <c r="HY65" s="118"/>
      <c r="HZ65" s="118"/>
      <c r="IA65" s="118"/>
      <c r="IB65" s="118"/>
      <c r="IC65" s="118"/>
      <c r="ID65" s="118"/>
      <c r="IE65" s="118"/>
      <c r="IF65" s="118"/>
      <c r="IG65" s="118"/>
      <c r="IH65" s="118"/>
      <c r="II65" s="118"/>
      <c r="IJ65" s="118"/>
      <c r="IK65" s="118"/>
      <c r="IL65" s="118"/>
      <c r="IM65" s="118"/>
      <c r="IN65" s="118"/>
      <c r="IO65" s="118"/>
      <c r="IP65" s="118"/>
      <c r="IQ65" s="118"/>
      <c r="IR65" s="118"/>
      <c r="IS65" s="118"/>
      <c r="IT65" s="118"/>
      <c r="IU65" s="118"/>
      <c r="IV65" s="118"/>
    </row>
    <row r="66" spans="1:256" s="40" customFormat="1" ht="12.95" customHeight="1" x14ac:dyDescent="0.2">
      <c r="A66" s="35" t="s">
        <v>134</v>
      </c>
      <c r="B66" s="36" t="s">
        <v>115</v>
      </c>
      <c r="C66" s="36"/>
      <c r="D66" s="36" t="s">
        <v>378</v>
      </c>
      <c r="E66" s="242">
        <v>20200915</v>
      </c>
      <c r="F66" s="47"/>
      <c r="G66" s="47" t="s">
        <v>180</v>
      </c>
      <c r="H66" s="236" t="s">
        <v>181</v>
      </c>
      <c r="I66" s="236" t="s">
        <v>181</v>
      </c>
      <c r="J66" s="42" t="s">
        <v>117</v>
      </c>
      <c r="K66" s="35" t="s">
        <v>118</v>
      </c>
      <c r="L66" s="42"/>
      <c r="M66" s="42">
        <v>100</v>
      </c>
      <c r="N66" s="42">
        <v>230000000</v>
      </c>
      <c r="O66" s="35" t="s">
        <v>116</v>
      </c>
      <c r="P66" s="34" t="s">
        <v>129</v>
      </c>
      <c r="Q66" s="35" t="s">
        <v>110</v>
      </c>
      <c r="R66" s="42">
        <v>230000000</v>
      </c>
      <c r="S66" s="42" t="s">
        <v>139</v>
      </c>
      <c r="T66" s="35"/>
      <c r="U66" s="35"/>
      <c r="V66" s="35"/>
      <c r="W66" s="35" t="s">
        <v>137</v>
      </c>
      <c r="X66" s="35"/>
      <c r="Y66" s="35"/>
      <c r="Z66" s="43">
        <v>0</v>
      </c>
      <c r="AA66" s="43">
        <v>100</v>
      </c>
      <c r="AB66" s="43">
        <v>0</v>
      </c>
      <c r="AC66" s="35"/>
      <c r="AD66" s="37" t="s">
        <v>111</v>
      </c>
      <c r="AE66" s="42"/>
      <c r="AF66" s="42"/>
      <c r="AG66" s="85">
        <v>17355000</v>
      </c>
      <c r="AH66" s="84">
        <v>19437600</v>
      </c>
      <c r="AI66" s="58"/>
      <c r="AJ66" s="45"/>
      <c r="AK66" s="45"/>
      <c r="AL66" s="59" t="s">
        <v>112</v>
      </c>
      <c r="AM66" s="35" t="s">
        <v>140</v>
      </c>
      <c r="AN66" s="35" t="s">
        <v>140</v>
      </c>
      <c r="AO66" s="39"/>
      <c r="AP66" s="37"/>
      <c r="AQ66" s="37"/>
      <c r="AR66" s="37"/>
      <c r="AS66" s="37"/>
      <c r="AT66" s="35"/>
      <c r="AU66" s="35"/>
      <c r="AV66" s="35"/>
      <c r="AW66" s="35"/>
      <c r="AX66" s="35" t="s">
        <v>62</v>
      </c>
      <c r="AY66" s="35"/>
    </row>
    <row r="67" spans="1:256" s="40" customFormat="1" ht="12.95" customHeight="1" x14ac:dyDescent="0.2">
      <c r="A67" s="35" t="s">
        <v>134</v>
      </c>
      <c r="B67" s="36" t="s">
        <v>115</v>
      </c>
      <c r="C67" s="36"/>
      <c r="D67" s="36" t="s">
        <v>379</v>
      </c>
      <c r="E67" s="242">
        <v>20200916</v>
      </c>
      <c r="F67" s="47"/>
      <c r="G67" s="47" t="s">
        <v>180</v>
      </c>
      <c r="H67" s="236" t="s">
        <v>181</v>
      </c>
      <c r="I67" s="236" t="s">
        <v>181</v>
      </c>
      <c r="J67" s="42" t="s">
        <v>117</v>
      </c>
      <c r="K67" s="35" t="s">
        <v>118</v>
      </c>
      <c r="L67" s="42"/>
      <c r="M67" s="42">
        <v>100</v>
      </c>
      <c r="N67" s="42">
        <v>230000000</v>
      </c>
      <c r="O67" s="35" t="s">
        <v>116</v>
      </c>
      <c r="P67" s="34" t="s">
        <v>129</v>
      </c>
      <c r="Q67" s="35" t="s">
        <v>110</v>
      </c>
      <c r="R67" s="42">
        <v>230000000</v>
      </c>
      <c r="S67" s="42" t="s">
        <v>141</v>
      </c>
      <c r="T67" s="35"/>
      <c r="U67" s="35"/>
      <c r="V67" s="35"/>
      <c r="W67" s="35" t="s">
        <v>137</v>
      </c>
      <c r="X67" s="35"/>
      <c r="Y67" s="35"/>
      <c r="Z67" s="43">
        <v>0</v>
      </c>
      <c r="AA67" s="43">
        <v>100</v>
      </c>
      <c r="AB67" s="43">
        <v>0</v>
      </c>
      <c r="AC67" s="35"/>
      <c r="AD67" s="37" t="s">
        <v>111</v>
      </c>
      <c r="AE67" s="42"/>
      <c r="AF67" s="42"/>
      <c r="AG67" s="85">
        <v>17355000</v>
      </c>
      <c r="AH67" s="84">
        <v>19437600</v>
      </c>
      <c r="AI67" s="58"/>
      <c r="AJ67" s="45"/>
      <c r="AK67" s="45"/>
      <c r="AL67" s="59" t="s">
        <v>112</v>
      </c>
      <c r="AM67" s="35" t="s">
        <v>142</v>
      </c>
      <c r="AN67" s="35" t="s">
        <v>142</v>
      </c>
      <c r="AO67" s="39"/>
      <c r="AP67" s="37"/>
      <c r="AQ67" s="37"/>
      <c r="AR67" s="37"/>
      <c r="AS67" s="37"/>
      <c r="AT67" s="35"/>
      <c r="AU67" s="35"/>
      <c r="AV67" s="35"/>
      <c r="AW67" s="35"/>
      <c r="AX67" s="35" t="s">
        <v>62</v>
      </c>
      <c r="AY67" s="35"/>
    </row>
    <row r="68" spans="1:256" s="75" customFormat="1" ht="12.95" customHeight="1" x14ac:dyDescent="0.2">
      <c r="A68" s="93" t="s">
        <v>187</v>
      </c>
      <c r="B68" s="35" t="s">
        <v>149</v>
      </c>
      <c r="C68" s="93" t="s">
        <v>178</v>
      </c>
      <c r="D68" s="242" t="s">
        <v>380</v>
      </c>
      <c r="E68" s="94"/>
      <c r="F68" s="94"/>
      <c r="G68" s="94" t="s">
        <v>188</v>
      </c>
      <c r="H68" s="94" t="s">
        <v>189</v>
      </c>
      <c r="I68" s="94" t="s">
        <v>189</v>
      </c>
      <c r="J68" s="94" t="s">
        <v>131</v>
      </c>
      <c r="K68" s="95" t="s">
        <v>155</v>
      </c>
      <c r="L68" s="94"/>
      <c r="M68" s="95" t="s">
        <v>126</v>
      </c>
      <c r="N68" s="95" t="s">
        <v>128</v>
      </c>
      <c r="O68" s="94" t="s">
        <v>157</v>
      </c>
      <c r="P68" s="34" t="s">
        <v>129</v>
      </c>
      <c r="Q68" s="94" t="s">
        <v>110</v>
      </c>
      <c r="R68" s="95" t="s">
        <v>128</v>
      </c>
      <c r="S68" s="94" t="s">
        <v>123</v>
      </c>
      <c r="T68" s="94"/>
      <c r="U68" s="96"/>
      <c r="V68" s="94"/>
      <c r="W68" s="95" t="s">
        <v>114</v>
      </c>
      <c r="X68" s="95"/>
      <c r="Y68" s="95"/>
      <c r="Z68" s="97"/>
      <c r="AA68" s="94">
        <v>100</v>
      </c>
      <c r="AB68" s="94"/>
      <c r="AC68" s="98"/>
      <c r="AD68" s="94" t="s">
        <v>111</v>
      </c>
      <c r="AE68" s="98">
        <v>1</v>
      </c>
      <c r="AF68" s="243">
        <v>5200041.5999999996</v>
      </c>
      <c r="AG68" s="243">
        <v>5200041.5999999996</v>
      </c>
      <c r="AH68" s="100">
        <f t="shared" ref="AH68" si="2">AG68*1.12</f>
        <v>5824046.5920000002</v>
      </c>
      <c r="AI68" s="100"/>
      <c r="AJ68" s="101"/>
      <c r="AK68" s="101"/>
      <c r="AL68" s="93" t="s">
        <v>112</v>
      </c>
      <c r="AM68" s="94" t="s">
        <v>189</v>
      </c>
      <c r="AN68" s="94" t="s">
        <v>189</v>
      </c>
      <c r="AO68" s="94"/>
      <c r="AP68" s="94"/>
      <c r="AQ68" s="94"/>
      <c r="AR68" s="94"/>
      <c r="AS68" s="94"/>
      <c r="AT68" s="94"/>
      <c r="AU68" s="94"/>
      <c r="AV68" s="94"/>
      <c r="AW68" s="94"/>
      <c r="AX68" s="36" t="s">
        <v>62</v>
      </c>
      <c r="AY68" s="36"/>
      <c r="AZ68" s="93"/>
    </row>
    <row r="69" spans="1:256" s="40" customFormat="1" ht="12.95" customHeight="1" x14ac:dyDescent="0.2">
      <c r="A69" s="36" t="s">
        <v>224</v>
      </c>
      <c r="B69" s="36" t="s">
        <v>143</v>
      </c>
      <c r="C69" s="36"/>
      <c r="D69" s="37" t="s">
        <v>381</v>
      </c>
      <c r="E69" s="39">
        <v>20200694</v>
      </c>
      <c r="F69" s="37"/>
      <c r="G69" s="42" t="s">
        <v>349</v>
      </c>
      <c r="H69" s="42" t="s">
        <v>350</v>
      </c>
      <c r="I69" s="42" t="s">
        <v>350</v>
      </c>
      <c r="J69" s="36" t="s">
        <v>120</v>
      </c>
      <c r="K69" s="36"/>
      <c r="L69" s="36"/>
      <c r="M69" s="38">
        <v>0</v>
      </c>
      <c r="N69" s="151">
        <v>230000000</v>
      </c>
      <c r="O69" s="36" t="s">
        <v>116</v>
      </c>
      <c r="P69" s="152" t="s">
        <v>170</v>
      </c>
      <c r="Q69" s="151" t="s">
        <v>110</v>
      </c>
      <c r="R69" s="44">
        <v>230000000</v>
      </c>
      <c r="S69" s="36" t="s">
        <v>123</v>
      </c>
      <c r="T69" s="36"/>
      <c r="U69" s="36"/>
      <c r="V69" s="36"/>
      <c r="W69" s="36" t="s">
        <v>114</v>
      </c>
      <c r="X69" s="36"/>
      <c r="Y69" s="36"/>
      <c r="Z69" s="36">
        <v>0</v>
      </c>
      <c r="AA69" s="36">
        <v>100</v>
      </c>
      <c r="AB69" s="36">
        <v>0</v>
      </c>
      <c r="AC69" s="36"/>
      <c r="AD69" s="37" t="s">
        <v>111</v>
      </c>
      <c r="AE69" s="192">
        <v>1</v>
      </c>
      <c r="AF69" s="192">
        <v>41673000</v>
      </c>
      <c r="AG69" s="237">
        <v>83338000</v>
      </c>
      <c r="AH69" s="238">
        <f t="shared" ref="AH69" si="3">IF(AD69="С НДС",AG69*1.12,AG69)</f>
        <v>93338560.000000015</v>
      </c>
      <c r="AI69" s="46"/>
      <c r="AJ69" s="53"/>
      <c r="AK69" s="53"/>
      <c r="AL69" s="35" t="s">
        <v>112</v>
      </c>
      <c r="AM69" s="36" t="s">
        <v>351</v>
      </c>
      <c r="AN69" s="36" t="s">
        <v>352</v>
      </c>
      <c r="AO69" s="39"/>
      <c r="AP69" s="36"/>
      <c r="AQ69" s="36"/>
      <c r="AR69" s="36"/>
      <c r="AS69" s="36"/>
      <c r="AT69" s="36"/>
      <c r="AU69" s="36"/>
      <c r="AV69" s="35"/>
      <c r="AW69" s="35"/>
      <c r="AX69" s="41">
        <v>28.29</v>
      </c>
      <c r="AY69" s="41"/>
      <c r="AZ69" s="60"/>
      <c r="BA69" s="60"/>
      <c r="BB69" s="117">
        <v>7332</v>
      </c>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3"/>
      <c r="HS69" s="63"/>
      <c r="HT69" s="63"/>
      <c r="HU69" s="63"/>
    </row>
    <row r="70" spans="1:256" ht="12.95" customHeight="1" x14ac:dyDescent="0.25">
      <c r="A70" s="18"/>
      <c r="B70" s="18"/>
      <c r="C70" s="18"/>
      <c r="D70" s="4" t="s">
        <v>107</v>
      </c>
      <c r="E70" s="4"/>
      <c r="F70" s="4"/>
      <c r="G70" s="18"/>
      <c r="H70" s="18"/>
      <c r="I70" s="18"/>
      <c r="J70" s="18"/>
      <c r="K70" s="18"/>
      <c r="L70" s="4"/>
      <c r="M70" s="18"/>
      <c r="N70" s="18"/>
      <c r="O70" s="19"/>
      <c r="P70" s="4"/>
      <c r="Q70" s="4"/>
      <c r="R70" s="18"/>
      <c r="S70" s="19"/>
      <c r="T70" s="4"/>
      <c r="U70" s="4"/>
      <c r="V70" s="4"/>
      <c r="W70" s="4"/>
      <c r="X70" s="4"/>
      <c r="Y70" s="4"/>
      <c r="Z70" s="29"/>
      <c r="AA70" s="4"/>
      <c r="AB70" s="29"/>
      <c r="AC70" s="4"/>
      <c r="AD70" s="4"/>
      <c r="AE70" s="23"/>
      <c r="AF70" s="23"/>
      <c r="AG70" s="82">
        <f>SUM(AG58:AG69)</f>
        <v>228128129.03</v>
      </c>
      <c r="AH70" s="82">
        <f>SUM(AH58:AH69)</f>
        <v>257126929.95360005</v>
      </c>
      <c r="AI70" s="11"/>
      <c r="AJ70" s="11"/>
      <c r="AK70" s="11"/>
      <c r="AL70" s="4"/>
      <c r="AM70" s="16"/>
      <c r="AN70" s="4"/>
      <c r="AO70" s="4"/>
      <c r="AP70" s="4"/>
      <c r="AQ70" s="4"/>
      <c r="AR70" s="4"/>
      <c r="AS70" s="4"/>
      <c r="AT70" s="4"/>
      <c r="AU70" s="4"/>
      <c r="AV70" s="4"/>
      <c r="AW70" s="4"/>
      <c r="AX70" s="4"/>
      <c r="AY70" s="4"/>
    </row>
    <row r="71" spans="1:256" ht="12.95" customHeight="1" x14ac:dyDescent="0.25">
      <c r="AX71" s="2"/>
    </row>
    <row r="72" spans="1:256" ht="12.95" customHeight="1" x14ac:dyDescent="0.2">
      <c r="G72" s="247"/>
    </row>
  </sheetData>
  <protectedRanges>
    <protectedRange sqref="S43" name="Диапазон3_19_1_1_1_1_1_1_1_1" securityDescriptor="O:WDG:WDD:(A;;CC;;;S-1-5-21-1281035640-548247933-376692995-11259)(A;;CC;;;S-1-5-21-1281035640-548247933-376692995-11258)(A;;CC;;;S-1-5-21-1281035640-548247933-376692995-5864)"/>
  </protectedRanges>
  <autoFilter ref="A7:AY71"/>
  <conditionalFormatting sqref="D71:D1048576 D1:D7">
    <cfRule type="duplicateValues" dxfId="145" priority="4900"/>
  </conditionalFormatting>
  <conditionalFormatting sqref="D51">
    <cfRule type="duplicateValues" dxfId="144" priority="186" stopIfTrue="1"/>
  </conditionalFormatting>
  <conditionalFormatting sqref="C51:D51">
    <cfRule type="duplicateValues" dxfId="143" priority="184" stopIfTrue="1"/>
  </conditionalFormatting>
  <conditionalFormatting sqref="C51:D51">
    <cfRule type="duplicateValues" dxfId="142" priority="185"/>
  </conditionalFormatting>
  <conditionalFormatting sqref="D65">
    <cfRule type="duplicateValues" dxfId="141" priority="183" stopIfTrue="1"/>
  </conditionalFormatting>
  <conditionalFormatting sqref="D65">
    <cfRule type="duplicateValues" dxfId="140" priority="182" stopIfTrue="1"/>
  </conditionalFormatting>
  <conditionalFormatting sqref="C65:D65">
    <cfRule type="duplicateValues" dxfId="139" priority="180" stopIfTrue="1"/>
  </conditionalFormatting>
  <conditionalFormatting sqref="C65:D65">
    <cfRule type="duplicateValues" dxfId="138" priority="181"/>
  </conditionalFormatting>
  <conditionalFormatting sqref="F35">
    <cfRule type="duplicateValues" dxfId="137" priority="177" stopIfTrue="1"/>
    <cfRule type="duplicateValues" dxfId="136" priority="178" stopIfTrue="1"/>
  </conditionalFormatting>
  <conditionalFormatting sqref="F35">
    <cfRule type="duplicateValues" dxfId="135" priority="179" stopIfTrue="1"/>
  </conditionalFormatting>
  <conditionalFormatting sqref="E35">
    <cfRule type="duplicateValues" dxfId="134" priority="176" stopIfTrue="1"/>
  </conditionalFormatting>
  <conditionalFormatting sqref="D35">
    <cfRule type="duplicateValues" dxfId="133" priority="175" stopIfTrue="1"/>
  </conditionalFormatting>
  <conditionalFormatting sqref="G35">
    <cfRule type="duplicateValues" dxfId="132" priority="172" stopIfTrue="1"/>
    <cfRule type="duplicateValues" dxfId="131" priority="173" stopIfTrue="1"/>
  </conditionalFormatting>
  <conditionalFormatting sqref="G35">
    <cfRule type="duplicateValues" dxfId="130" priority="174" stopIfTrue="1"/>
  </conditionalFormatting>
  <conditionalFormatting sqref="F40">
    <cfRule type="duplicateValues" dxfId="129" priority="169" stopIfTrue="1"/>
    <cfRule type="duplicateValues" dxfId="128" priority="170" stopIfTrue="1"/>
  </conditionalFormatting>
  <conditionalFormatting sqref="F40">
    <cfRule type="duplicateValues" dxfId="127" priority="171" stopIfTrue="1"/>
  </conditionalFormatting>
  <conditionalFormatting sqref="E40">
    <cfRule type="duplicateValues" dxfId="126" priority="168" stopIfTrue="1"/>
  </conditionalFormatting>
  <conditionalFormatting sqref="D40">
    <cfRule type="duplicateValues" dxfId="125" priority="167" stopIfTrue="1"/>
  </conditionalFormatting>
  <conditionalFormatting sqref="G40">
    <cfRule type="duplicateValues" dxfId="124" priority="164" stopIfTrue="1"/>
    <cfRule type="duplicateValues" dxfId="123" priority="165" stopIfTrue="1"/>
  </conditionalFormatting>
  <conditionalFormatting sqref="G40">
    <cfRule type="duplicateValues" dxfId="122" priority="166" stopIfTrue="1"/>
  </conditionalFormatting>
  <conditionalFormatting sqref="D43">
    <cfRule type="duplicateValues" dxfId="121" priority="5420" stopIfTrue="1"/>
  </conditionalFormatting>
  <conditionalFormatting sqref="D34">
    <cfRule type="duplicateValues" dxfId="120" priority="159" stopIfTrue="1"/>
  </conditionalFormatting>
  <conditionalFormatting sqref="D34">
    <cfRule type="duplicateValues" dxfId="119" priority="160" stopIfTrue="1"/>
  </conditionalFormatting>
  <conditionalFormatting sqref="D34">
    <cfRule type="duplicateValues" dxfId="118" priority="161" stopIfTrue="1"/>
  </conditionalFormatting>
  <conditionalFormatting sqref="D34">
    <cfRule type="duplicateValues" dxfId="117" priority="162" stopIfTrue="1"/>
  </conditionalFormatting>
  <conditionalFormatting sqref="D34">
    <cfRule type="duplicateValues" dxfId="116" priority="163" stopIfTrue="1"/>
  </conditionalFormatting>
  <conditionalFormatting sqref="D34">
    <cfRule type="duplicateValues" dxfId="115" priority="158" stopIfTrue="1"/>
  </conditionalFormatting>
  <conditionalFormatting sqref="D36">
    <cfRule type="duplicateValues" dxfId="114" priority="153" stopIfTrue="1"/>
  </conditionalFormatting>
  <conditionalFormatting sqref="D36">
    <cfRule type="duplicateValues" dxfId="113" priority="154" stopIfTrue="1"/>
  </conditionalFormatting>
  <conditionalFormatting sqref="D36">
    <cfRule type="duplicateValues" dxfId="112" priority="155" stopIfTrue="1"/>
  </conditionalFormatting>
  <conditionalFormatting sqref="D36">
    <cfRule type="duplicateValues" dxfId="111" priority="156" stopIfTrue="1"/>
  </conditionalFormatting>
  <conditionalFormatting sqref="D36">
    <cfRule type="duplicateValues" dxfId="110" priority="157" stopIfTrue="1"/>
  </conditionalFormatting>
  <conditionalFormatting sqref="D36">
    <cfRule type="duplicateValues" dxfId="109" priority="152" stopIfTrue="1"/>
  </conditionalFormatting>
  <conditionalFormatting sqref="D41">
    <cfRule type="duplicateValues" dxfId="108" priority="147" stopIfTrue="1"/>
  </conditionalFormatting>
  <conditionalFormatting sqref="D41">
    <cfRule type="duplicateValues" dxfId="107" priority="148" stopIfTrue="1"/>
  </conditionalFormatting>
  <conditionalFormatting sqref="D41">
    <cfRule type="duplicateValues" dxfId="106" priority="149" stopIfTrue="1"/>
  </conditionalFormatting>
  <conditionalFormatting sqref="D41">
    <cfRule type="duplicateValues" dxfId="105" priority="150" stopIfTrue="1"/>
  </conditionalFormatting>
  <conditionalFormatting sqref="D41">
    <cfRule type="duplicateValues" dxfId="104" priority="151" stopIfTrue="1"/>
  </conditionalFormatting>
  <conditionalFormatting sqref="D41">
    <cfRule type="duplicateValues" dxfId="103" priority="146" stopIfTrue="1"/>
  </conditionalFormatting>
  <conditionalFormatting sqref="B47:B49">
    <cfRule type="duplicateValues" dxfId="102" priority="135" stopIfTrue="1"/>
  </conditionalFormatting>
  <conditionalFormatting sqref="C47:C49">
    <cfRule type="duplicateValues" dxfId="101" priority="136" stopIfTrue="1"/>
  </conditionalFormatting>
  <conditionalFormatting sqref="D47:D49">
    <cfRule type="duplicateValues" dxfId="100" priority="137" stopIfTrue="1"/>
  </conditionalFormatting>
  <conditionalFormatting sqref="D47:D49">
    <cfRule type="duplicateValues" dxfId="99" priority="138" stopIfTrue="1"/>
  </conditionalFormatting>
  <conditionalFormatting sqref="D47:D49">
    <cfRule type="duplicateValues" dxfId="98" priority="139" stopIfTrue="1"/>
  </conditionalFormatting>
  <conditionalFormatting sqref="D47:D49">
    <cfRule type="duplicateValues" dxfId="97" priority="134" stopIfTrue="1"/>
  </conditionalFormatting>
  <conditionalFormatting sqref="D54">
    <cfRule type="duplicateValues" dxfId="96" priority="133" stopIfTrue="1"/>
  </conditionalFormatting>
  <conditionalFormatting sqref="B54">
    <cfRule type="duplicateValues" dxfId="95" priority="132"/>
  </conditionalFormatting>
  <conditionalFormatting sqref="D68">
    <cfRule type="duplicateValues" dxfId="94" priority="131" stopIfTrue="1"/>
  </conditionalFormatting>
  <conditionalFormatting sqref="B68">
    <cfRule type="duplicateValues" dxfId="93" priority="130"/>
  </conditionalFormatting>
  <conditionalFormatting sqref="B61:B63">
    <cfRule type="duplicateValues" dxfId="92" priority="125" stopIfTrue="1"/>
  </conditionalFormatting>
  <conditionalFormatting sqref="C61:C63">
    <cfRule type="duplicateValues" dxfId="91" priority="126" stopIfTrue="1"/>
  </conditionalFormatting>
  <conditionalFormatting sqref="D61:D63">
    <cfRule type="duplicateValues" dxfId="90" priority="127" stopIfTrue="1"/>
  </conditionalFormatting>
  <conditionalFormatting sqref="D61:D63">
    <cfRule type="duplicateValues" dxfId="89" priority="128" stopIfTrue="1"/>
  </conditionalFormatting>
  <conditionalFormatting sqref="D61:D63">
    <cfRule type="duplicateValues" dxfId="88" priority="129" stopIfTrue="1"/>
  </conditionalFormatting>
  <conditionalFormatting sqref="D61:D63">
    <cfRule type="duplicateValues" dxfId="87" priority="124" stopIfTrue="1"/>
  </conditionalFormatting>
  <conditionalFormatting sqref="C18">
    <cfRule type="duplicateValues" dxfId="86" priority="122" stopIfTrue="1"/>
  </conditionalFormatting>
  <conditionalFormatting sqref="AZ18">
    <cfRule type="duplicateValues" dxfId="85" priority="121" stopIfTrue="1"/>
  </conditionalFormatting>
  <conditionalFormatting sqref="E18">
    <cfRule type="duplicateValues" dxfId="84" priority="120" stopIfTrue="1"/>
  </conditionalFormatting>
  <conditionalFormatting sqref="C18">
    <cfRule type="duplicateValues" dxfId="83" priority="123" stopIfTrue="1"/>
  </conditionalFormatting>
  <conditionalFormatting sqref="D18">
    <cfRule type="duplicateValues" dxfId="82" priority="118" stopIfTrue="1"/>
  </conditionalFormatting>
  <conditionalFormatting sqref="D18">
    <cfRule type="duplicateValues" dxfId="81" priority="119" stopIfTrue="1"/>
  </conditionalFormatting>
  <conditionalFormatting sqref="D18">
    <cfRule type="duplicateValues" dxfId="80" priority="117" stopIfTrue="1"/>
  </conditionalFormatting>
  <conditionalFormatting sqref="B55">
    <cfRule type="duplicateValues" dxfId="79" priority="112" stopIfTrue="1"/>
  </conditionalFormatting>
  <conditionalFormatting sqref="C55">
    <cfRule type="duplicateValues" dxfId="78" priority="113" stopIfTrue="1"/>
  </conditionalFormatting>
  <conditionalFormatting sqref="D55">
    <cfRule type="duplicateValues" dxfId="77" priority="114" stopIfTrue="1"/>
  </conditionalFormatting>
  <conditionalFormatting sqref="D55">
    <cfRule type="duplicateValues" dxfId="76" priority="115" stopIfTrue="1"/>
  </conditionalFormatting>
  <conditionalFormatting sqref="D55">
    <cfRule type="duplicateValues" dxfId="75" priority="116" stopIfTrue="1"/>
  </conditionalFormatting>
  <conditionalFormatting sqref="D55">
    <cfRule type="duplicateValues" dxfId="74" priority="111" stopIfTrue="1"/>
  </conditionalFormatting>
  <conditionalFormatting sqref="B69">
    <cfRule type="duplicateValues" dxfId="73" priority="106" stopIfTrue="1"/>
  </conditionalFormatting>
  <conditionalFormatting sqref="C69">
    <cfRule type="duplicateValues" dxfId="72" priority="107" stopIfTrue="1"/>
  </conditionalFormatting>
  <conditionalFormatting sqref="D69">
    <cfRule type="duplicateValues" dxfId="71" priority="108" stopIfTrue="1"/>
  </conditionalFormatting>
  <conditionalFormatting sqref="D69">
    <cfRule type="duplicateValues" dxfId="70" priority="109" stopIfTrue="1"/>
  </conditionalFormatting>
  <conditionalFormatting sqref="D69">
    <cfRule type="duplicateValues" dxfId="69" priority="110" stopIfTrue="1"/>
  </conditionalFormatting>
  <conditionalFormatting sqref="D69">
    <cfRule type="duplicateValues" dxfId="68" priority="105" stopIfTrue="1"/>
  </conditionalFormatting>
  <conditionalFormatting sqref="D37">
    <cfRule type="duplicateValues" dxfId="67" priority="90" stopIfTrue="1"/>
  </conditionalFormatting>
  <conditionalFormatting sqref="D37">
    <cfRule type="duplicateValues" dxfId="66" priority="91" stopIfTrue="1"/>
  </conditionalFormatting>
  <conditionalFormatting sqref="D37">
    <cfRule type="duplicateValues" dxfId="65" priority="92" stopIfTrue="1"/>
  </conditionalFormatting>
  <conditionalFormatting sqref="D37">
    <cfRule type="duplicateValues" dxfId="64" priority="93" stopIfTrue="1"/>
  </conditionalFormatting>
  <conditionalFormatting sqref="D37">
    <cfRule type="duplicateValues" dxfId="63" priority="94" stopIfTrue="1"/>
  </conditionalFormatting>
  <conditionalFormatting sqref="D37">
    <cfRule type="duplicateValues" dxfId="62" priority="95" stopIfTrue="1"/>
  </conditionalFormatting>
  <conditionalFormatting sqref="D37">
    <cfRule type="duplicateValues" dxfId="61" priority="96" stopIfTrue="1"/>
  </conditionalFormatting>
  <conditionalFormatting sqref="D37">
    <cfRule type="duplicateValues" dxfId="60" priority="97" stopIfTrue="1"/>
  </conditionalFormatting>
  <conditionalFormatting sqref="D37">
    <cfRule type="duplicateValues" dxfId="59" priority="98" stopIfTrue="1"/>
  </conditionalFormatting>
  <conditionalFormatting sqref="D37">
    <cfRule type="duplicateValues" dxfId="58" priority="99" stopIfTrue="1"/>
  </conditionalFormatting>
  <conditionalFormatting sqref="D37">
    <cfRule type="duplicateValues" dxfId="57" priority="100" stopIfTrue="1"/>
  </conditionalFormatting>
  <conditionalFormatting sqref="D37">
    <cfRule type="duplicateValues" dxfId="56" priority="101" stopIfTrue="1"/>
  </conditionalFormatting>
  <conditionalFormatting sqref="D37">
    <cfRule type="duplicateValues" dxfId="55" priority="102" stopIfTrue="1"/>
  </conditionalFormatting>
  <conditionalFormatting sqref="D37">
    <cfRule type="duplicateValues" dxfId="54" priority="103" stopIfTrue="1"/>
  </conditionalFormatting>
  <conditionalFormatting sqref="D37">
    <cfRule type="duplicateValues" dxfId="53" priority="104" stopIfTrue="1"/>
  </conditionalFormatting>
  <conditionalFormatting sqref="D37">
    <cfRule type="duplicateValues" dxfId="52" priority="89" stopIfTrue="1"/>
  </conditionalFormatting>
  <conditionalFormatting sqref="D42">
    <cfRule type="duplicateValues" dxfId="51" priority="74" stopIfTrue="1"/>
  </conditionalFormatting>
  <conditionalFormatting sqref="D42">
    <cfRule type="duplicateValues" dxfId="50" priority="75" stopIfTrue="1"/>
  </conditionalFormatting>
  <conditionalFormatting sqref="D42">
    <cfRule type="duplicateValues" dxfId="49" priority="76" stopIfTrue="1"/>
  </conditionalFormatting>
  <conditionalFormatting sqref="D42">
    <cfRule type="duplicateValues" dxfId="48" priority="77" stopIfTrue="1"/>
  </conditionalFormatting>
  <conditionalFormatting sqref="D42">
    <cfRule type="duplicateValues" dxfId="47" priority="78" stopIfTrue="1"/>
  </conditionalFormatting>
  <conditionalFormatting sqref="D42">
    <cfRule type="duplicateValues" dxfId="46" priority="79" stopIfTrue="1"/>
  </conditionalFormatting>
  <conditionalFormatting sqref="D42">
    <cfRule type="duplicateValues" dxfId="45" priority="80" stopIfTrue="1"/>
  </conditionalFormatting>
  <conditionalFormatting sqref="D42">
    <cfRule type="duplicateValues" dxfId="44" priority="81" stopIfTrue="1"/>
  </conditionalFormatting>
  <conditionalFormatting sqref="D42">
    <cfRule type="duplicateValues" dxfId="43" priority="82" stopIfTrue="1"/>
  </conditionalFormatting>
  <conditionalFormatting sqref="D42">
    <cfRule type="duplicateValues" dxfId="42" priority="83" stopIfTrue="1"/>
  </conditionalFormatting>
  <conditionalFormatting sqref="D42">
    <cfRule type="duplicateValues" dxfId="41" priority="84" stopIfTrue="1"/>
  </conditionalFormatting>
  <conditionalFormatting sqref="D42">
    <cfRule type="duplicateValues" dxfId="40" priority="85" stopIfTrue="1"/>
  </conditionalFormatting>
  <conditionalFormatting sqref="D42">
    <cfRule type="duplicateValues" dxfId="39" priority="86" stopIfTrue="1"/>
  </conditionalFormatting>
  <conditionalFormatting sqref="D42">
    <cfRule type="duplicateValues" dxfId="38" priority="87" stopIfTrue="1"/>
  </conditionalFormatting>
  <conditionalFormatting sqref="D42">
    <cfRule type="duplicateValues" dxfId="37" priority="88" stopIfTrue="1"/>
  </conditionalFormatting>
  <conditionalFormatting sqref="D42">
    <cfRule type="duplicateValues" dxfId="36" priority="73" stopIfTrue="1"/>
  </conditionalFormatting>
  <conditionalFormatting sqref="D60">
    <cfRule type="duplicateValues" dxfId="35" priority="32" stopIfTrue="1"/>
  </conditionalFormatting>
  <conditionalFormatting sqref="D60">
    <cfRule type="duplicateValues" dxfId="34" priority="33" stopIfTrue="1"/>
  </conditionalFormatting>
  <conditionalFormatting sqref="D60">
    <cfRule type="duplicateValues" dxfId="33" priority="34" stopIfTrue="1"/>
  </conditionalFormatting>
  <conditionalFormatting sqref="D60">
    <cfRule type="duplicateValues" dxfId="32" priority="35" stopIfTrue="1"/>
  </conditionalFormatting>
  <conditionalFormatting sqref="D60">
    <cfRule type="duplicateValues" dxfId="31" priority="36" stopIfTrue="1"/>
  </conditionalFormatting>
  <conditionalFormatting sqref="D60">
    <cfRule type="duplicateValues" dxfId="30" priority="31" stopIfTrue="1"/>
  </conditionalFormatting>
  <conditionalFormatting sqref="D60">
    <cfRule type="duplicateValues" dxfId="29" priority="30" stopIfTrue="1"/>
  </conditionalFormatting>
  <conditionalFormatting sqref="D60">
    <cfRule type="duplicateValues" dxfId="28" priority="29" stopIfTrue="1"/>
  </conditionalFormatting>
  <conditionalFormatting sqref="D60">
    <cfRule type="duplicateValues" dxfId="27" priority="28" stopIfTrue="1"/>
  </conditionalFormatting>
  <conditionalFormatting sqref="F60">
    <cfRule type="duplicateValues" dxfId="26" priority="23" stopIfTrue="1"/>
  </conditionalFormatting>
  <conditionalFormatting sqref="F60">
    <cfRule type="duplicateValues" dxfId="25" priority="24" stopIfTrue="1"/>
  </conditionalFormatting>
  <conditionalFormatting sqref="F60">
    <cfRule type="duplicateValues" dxfId="24" priority="25" stopIfTrue="1"/>
  </conditionalFormatting>
  <conditionalFormatting sqref="F60">
    <cfRule type="duplicateValues" dxfId="23" priority="26" stopIfTrue="1"/>
  </conditionalFormatting>
  <conditionalFormatting sqref="F60">
    <cfRule type="duplicateValues" dxfId="22" priority="27" stopIfTrue="1"/>
  </conditionalFormatting>
  <conditionalFormatting sqref="F60">
    <cfRule type="duplicateValues" dxfId="21" priority="22" stopIfTrue="1"/>
  </conditionalFormatting>
  <conditionalFormatting sqref="F60">
    <cfRule type="duplicateValues" dxfId="20" priority="21" stopIfTrue="1"/>
  </conditionalFormatting>
  <conditionalFormatting sqref="F60">
    <cfRule type="duplicateValues" dxfId="19" priority="20" stopIfTrue="1"/>
  </conditionalFormatting>
  <conditionalFormatting sqref="F60">
    <cfRule type="duplicateValues" dxfId="18" priority="19" stopIfTrue="1"/>
  </conditionalFormatting>
  <conditionalFormatting sqref="D59">
    <cfRule type="duplicateValues" dxfId="17" priority="14" stopIfTrue="1"/>
  </conditionalFormatting>
  <conditionalFormatting sqref="D59">
    <cfRule type="duplicateValues" dxfId="16" priority="15" stopIfTrue="1"/>
  </conditionalFormatting>
  <conditionalFormatting sqref="D59">
    <cfRule type="duplicateValues" dxfId="15" priority="16" stopIfTrue="1"/>
  </conditionalFormatting>
  <conditionalFormatting sqref="D59">
    <cfRule type="duplicateValues" dxfId="14" priority="17" stopIfTrue="1"/>
  </conditionalFormatting>
  <conditionalFormatting sqref="D59">
    <cfRule type="duplicateValues" dxfId="13" priority="18" stopIfTrue="1"/>
  </conditionalFormatting>
  <conditionalFormatting sqref="D59">
    <cfRule type="duplicateValues" dxfId="12" priority="13" stopIfTrue="1"/>
  </conditionalFormatting>
  <conditionalFormatting sqref="D59">
    <cfRule type="duplicateValues" dxfId="11" priority="12" stopIfTrue="1"/>
  </conditionalFormatting>
  <conditionalFormatting sqref="D59">
    <cfRule type="duplicateValues" dxfId="10" priority="11" stopIfTrue="1"/>
  </conditionalFormatting>
  <conditionalFormatting sqref="D59">
    <cfRule type="duplicateValues" dxfId="9" priority="10" stopIfTrue="1"/>
  </conditionalFormatting>
  <conditionalFormatting sqref="F59">
    <cfRule type="duplicateValues" dxfId="8" priority="5" stopIfTrue="1"/>
  </conditionalFormatting>
  <conditionalFormatting sqref="F59">
    <cfRule type="duplicateValues" dxfId="7" priority="6" stopIfTrue="1"/>
  </conditionalFormatting>
  <conditionalFormatting sqref="F59">
    <cfRule type="duplicateValues" dxfId="6" priority="7" stopIfTrue="1"/>
  </conditionalFormatting>
  <conditionalFormatting sqref="F59">
    <cfRule type="duplicateValues" dxfId="5" priority="8" stopIfTrue="1"/>
  </conditionalFormatting>
  <conditionalFormatting sqref="F59">
    <cfRule type="duplicateValues" dxfId="4" priority="9" stopIfTrue="1"/>
  </conditionalFormatting>
  <conditionalFormatting sqref="F59">
    <cfRule type="duplicateValues" dxfId="3" priority="4" stopIfTrue="1"/>
  </conditionalFormatting>
  <conditionalFormatting sqref="F59">
    <cfRule type="duplicateValues" dxfId="2" priority="3" stopIfTrue="1"/>
  </conditionalFormatting>
  <conditionalFormatting sqref="F59">
    <cfRule type="duplicateValues" dxfId="1" priority="2" stopIfTrue="1"/>
  </conditionalFormatting>
  <conditionalFormatting sqref="F59">
    <cfRule type="duplicateValues" dxfId="0" priority="1" stopIfTrue="1"/>
  </conditionalFormatting>
  <dataValidations count="9">
    <dataValidation type="list" allowBlank="1" showInputMessage="1" showErrorMessage="1" sqref="YW38:YW39 TQW38:TQW39 JBE38:JBE39 THA38:THA39 DTI38:DTI39 SXE38:SXE39 IRI38:IRI39 SNI38:SNI39 BCK38:BCK39 SDM38:SDM39 IHM38:IHM39 RTQ38:RTQ39 DJM38:DJM39 RJU38:RJU39 HXQ38:HXQ39 QZY38:QZY39 FE38:FE39 QQC38:QQC39 HNU38:HNU39 QGG38:QGG39 CZQ38:CZQ39 PWK38:PWK39 HDY38:HDY39 PMO38:PMO39 ASO38:ASO39 PCS38:PCS39 GUC38:GUC39 OSW38:OSW39 CPU38:CPU39 OJA38:OJA39 GKG38:GKG39 NZE38:NZE39 PA38:PA39 NPI38:NPI39 GAK38:GAK39 NFM38:NFM39 CFY38:CFY39 MVQ38:MVQ39 FQO38:FQO39 MLU38:MLU39 AIS38:AIS39 MBY38:MBY39 FGS38:FGS39 LSC38:LSC39 BWC38:BWC39 LIG38:LIG39 EWW38:EWW39 KYK38:KYK39 WRQ38:WRQ39 WHU38:WHU39 KOO38:KOO39 ENA38:ENA39 VXY38:VXY39 KES38:KES39 VOC38:VOC39 BMG38:BMG39 VEG38:VEG39 JUW38:JUW39 UUK38:UUK39 EDE38:EDE39 UKO38:UKO39 JLA38:JLA39 UAS38:UAS39 J43 K35 K40 J58">
      <formula1>Способ_закупок</formula1>
    </dataValidation>
    <dataValidation type="custom" allowBlank="1" showInputMessage="1" showErrorMessage="1" sqref="ZT38:ZT39 TRT38:TRT39 JCB38:JCB39 THX38:THX39 DUF38:DUF39 SYB38:SYB39 ISF38:ISF39 SOF38:SOF39 BDH38:BDH39 SEJ38:SEJ39 IIJ38:IIJ39 RUN38:RUN39 DKJ38:DKJ39 RKR38:RKR39 HYN38:HYN39 RAV38:RAV39 GB38:GB39 QQZ38:QQZ39 HOR38:HOR39 QHD38:QHD39 DAN38:DAN39 PXH38:PXH39 HEV38:HEV39 PNL38:PNL39 ATL38:ATL39 PDP38:PDP39 GUZ38:GUZ39 OTT38:OTT39 CQR38:CQR39 OJX38:OJX39 GLD38:GLD39 OAB38:OAB39 PX38:PX39 NQF38:NQF39 GBH38:GBH39 NGJ38:NGJ39 CGV38:CGV39 MWN38:MWN39 FRL38:FRL39 MMR38:MMR39 AJP38:AJP39 MCV38:MCV39 FHP38:FHP39 LSZ38:LSZ39 BWZ38:BWZ39 LJD38:LJD39 EXT38:EXT39 KZH38:KZH39 WSN38:WSN39 WIR38:WIR39 KPL38:KPL39 ENX38:ENX39 VYV38:VYV39 KFP38:KFP39 VOZ38:VOZ39 BND38:BND39 VFD38:VFD39 JVT38:JVT39 UVH38:UVH39 ULL38:ULL39 EEB38:EEB39 JLX38:JLX39 UBP38:UBP39 AH40 AH35 AG43">
      <formula1>AE35*AF35</formula1>
    </dataValidation>
    <dataValidation type="textLength" operator="equal" allowBlank="1" showInputMessage="1" showErrorMessage="1" error="БИН должен содержать 12 символов" sqref="QE38:QE39 TIE38:TIE39 ISM38:ISM39 SYI38:SYI39 DKQ38:DKQ39 SOM38:SOM39 IIQ38:IIQ39 SEQ38:SEQ39 ATS38:ATS39 RUU38:RUU39 HYU38:HYU39 RKY38:RKY39 DAU38:DAU39 RBC38:RBC39 HOY38:HOY39 QRG38:QRG39 WSU38:WSU39 QHK38:QHK39 HFC38:HFC39 PXO38:PXO39 CQY38:CQY39 PNS38:PNS39 GVG38:GVG39 PDW38:PDW39 AJW38:AJW39 OUA38:OUA39 GLK38:GLK39 OKE38:OKE39 CHC38:CHC39 OAI38:OAI39 GBO38:GBO39 NQM38:NQM39 GI38:GI39 NGQ38:NGQ39 FRS38:FRS39 MWU38:MWU39 BXG38:BXG39 MMY38:MMY39 FHW38:FHW39 MDC38:MDC39 AAA38:AAA39 LTG38:LTG39 EYA38:EYA39 LJK38:LJK39 BNK38:BNK39 KZO38:KZO39 EOE38:EOE39 KPS38:KPS39 WIY38:WIY39 KFW38:KFW39 VZC38:VZC39 EEI38:EEI39 VPG38:VPG39 JWA38:JWA39 VFK38:VFK39 BDO38:BDO39 UVO38:UVO39 JME38:JME39 ULS38:ULS39 DUM38:DUM39 UBW38:UBW39 JCI38:JCI39 TSA38:TSA39 KJ43 WWV43 WMZ43 WDD43 VTH43 VJL43 UZP43 UPT43 UFX43 TWB43 TMF43 TCJ43 SSN43 SIR43 RYV43 ROZ43 RFD43 QVH43 QLL43 QBP43 PRT43 PHX43 OYB43 OOF43 OEJ43 NUN43 NKR43 NAV43 MQZ43 MHD43 LXH43 LNL43 LDP43 KTT43 KJX43 KAB43 JQF43 JGJ43 IWN43 IMR43 ICV43 HSZ43 HJD43 GZH43 GPL43 GFP43 FVT43 FLX43 FCB43 ESF43 EIJ43 DYN43 DOR43 DEV43 CUZ43 CLD43 CBH43 BRL43 BHP43 AXT43 ANX43 AEB43 UF43 AL43">
      <formula1>12</formula1>
    </dataValidation>
    <dataValidation type="whole" allowBlank="1" showInputMessage="1" showErrorMessage="1" sqref="END38:END39 EWZ38:EWZ39 FGV38:FGV39 FQR38:FQR39 GAN38:GAN39 GKJ38:GKJ39 GUF38:GUF39 HEB38:HEB39 HNX38:HNX39 HXT38:HXT39 IHP38:IHP39 IRL38:IRL39 JBH38:JBH39 JLD38:JLD39 JUZ38:JUZ39 KEV38:KEV39 KOR38:KOR39 KYN38:KYN39 LIJ38:LIJ39 LSF38:LSF39 MCB38:MCB39 MLX38:MLX39 MVT38:MVT39 NFP38:NFP39 NPL38:NPL39 NZH38:NZH39 OJD38:OJD39 OSZ38:OSZ39 PCV38:PCV39 PMR38:PMR39 PWN38:PWN39 QGJ38:QGJ39 QQF38:QQF39 RAB38:RAB39 RJX38:RJX39 RTT38:RTT39 SDP38:SDP39 SNL38:SNL39 SXH38:SXH39 THD38:THD39 TQZ38:TQZ39 UAV38:UAV39 UKR38:UKR39 UUN38:UUN39 VEJ38:VEJ39 VOF38:VOF39 VYB38:VYB39 WHX38:WHX39 WRT38:WRT39 WSG38:WSI39 KFI38:KFK39 WIK38:WIM39 JVM38:JVO39 NPY38:NQA39 JLQ38:JLS39 VYO38:VYQ39 JBU38:JBW39 QGW38:QGY39 IRY38:ISA39 VOS38:VOU39 IIC38:IIE39 MCO38:MCQ39 HYG38:HYI39 VEW38:VEY39 HOK38:HOM39 PXA38:PXC39 HEO38:HEQ39 UVA38:UVC39 GUS38:GUU39 NGC38:NGE39 GKW38:GKY39 ULE38:ULG39 GBA38:GBC39 PNE38:PNG39 FRE38:FRG39 UBI38:UBK39 FHI38:FHK39 LIW38:LIY39 EXM38:EXO39 TRM38:TRO39 ENQ38:ENS39 PDI38:PDK39 EDU38:EDW39 THQ38:THS39 DTY38:DUA39 MWG38:MWI39 DKC38:DKE39 SXU38:SXW39 DAG38:DAI39 OTM38:OTO39 CQK38:CQM39 SNY38:SOA39 CGO38:CGQ39 LSS38:LSU39 BWS38:BWU39 SEC38:SEE39 BMW38:BMY39 OJQ38:OJS39 BDA38:BDC39 RUG38:RUI39 ATE38:ATG39 MMK38:MMM39 AJI38:AJK39 RKK38:RKM39 ZM38:ZO39 NZU38:NZW39 PQ38:PS39 RAO38:RAQ39 FU38:FW39 KZA38:KZC39 FH38:FH39 PD38:PD39 KPE38:KPG39 QQS38:QQU39 YZ38:YZ39 AIV38:AIV39 ASR38:ASR39 BCN38:BCN39 BMJ38:BMJ39 BWF38:BWF39 CGB38:CGB39 CZT38:CZT39 CPX38:CPX39 DJP38:DJP39 EDH38:EDH39 DTL38:DTL39 N40 AA40:AC40 M43 AA35:AC35 N35 Z43:AB43">
      <formula1>0</formula1>
      <formula2>100</formula2>
    </dataValidation>
    <dataValidation type="textLength" operator="equal" allowBlank="1" showInputMessage="1" showErrorMessage="1" error="Код КАТО должен содержать 9 символов" sqref="AJA38:AJA39 UBA38:UBA39 JLI38:JLI39 TRE38:TRE39 EDM38:EDM39 THI38:THI39 JBM38:JBM39 SXM38:SXM39 BMO38:BMO39 SNQ38:SNQ39 IRQ38:IRQ39 SDU38:SDU39 DTQ38:DTQ39 RTY38:RTY39 IHU38:IHU39 RKC38:RKC39 PI38:PI39 RAG38:RAG39 HXY38:HXY39 QQK38:QQK39 DJU38:DJU39 QGO38:QGO39 HOC38:HOC39 PWS38:PWS39 BCS38:BCS39 PMW38:PMW39 HEG38:HEG39 PDA38:PDA39 CZY38:CZY39 OTE38:OTE39 GUK38:GUK39 OJI38:OJI39 ZE38:ZE39 NZM38:NZM39 GKO38:GKO39 NPQ38:NPQ39 CQC38:CQC39 NFU38:NFU39 GAS38:GAS39 MVY38:MVY39 ASW38:ASW39 MMC38:MMC39 FQW38:FQW39 MCG38:MCG39 CGG38:CGG39 LSK38:LSK39 FHA38:FHA39 LIO38:LIO39 FM38:FM39 KYS38:KYS39 WRY38:WRY39 EXE38:EXE39 WIC38:WIC39 KOW38:KOW39 VYG38:VYG39 BWK38:BWK39 VOK38:VOK39 KFA38:KFA39 VEO38:VEO39 ENI38:ENI39 UUS38:UUS39 JVE38:JVE39 UKW38:UKW39 S35 S40 N43 R43">
      <formula1>9</formula1>
    </dataValidation>
    <dataValidation type="list" allowBlank="1" showInputMessage="1" showErrorMessage="1" sqref="EWY38:EWY39 FGU38:FGU39 FQQ38:FQQ39 GAM38:GAM39 GKI38:GKI39 GUE38:GUE39 HEA38:HEA39 HNW38:HNW39 HXS38:HXS39 IHO38:IHO39 IRK38:IRK39 JBG38:JBG39 JLC38:JLC39 JUY38:JUY39 KEU38:KEU39 KOQ38:KOQ39 KYM38:KYM39 LII38:LII39 LSE38:LSE39 MCA38:MCA39 MLW38:MLW39 MVS38:MVS39 NFO38:NFO39 NPK38:NPK39 NZG38:NZG39 OJC38:OJC39 OSY38:OSY39 PCU38:PCU39 PMQ38:PMQ39 PWM38:PWM39 QGI38:QGI39 QQE38:QQE39 RAA38:RAA39 RJW38:RJW39 RTS38:RTS39 SDO38:SDO39 SNK38:SNK39 SXG38:SXG39 THC38:THC39 TQY38:TQY39 UAU38:UAU39 UKQ38:UKQ39 UUM38:UUM39 VEI38:VEI39 VOE38:VOE39 VYA38:VYA39 WHW38:WHW39 WRS38:WRS39 FG38:FG39 YY38:YY39 PC38:PC39 AIU38:AIU39 ASQ38:ASQ39 BCM38:BCM39 BMI38:BMI39 BWE38:BWE39 CGA38:CGA39 CPW38:CPW39 CZS38:CZS39 DJO38:DJO39 DTK38:DTK39 EDG38:EDG39 ENC38:ENC39 M40 L43 M35 L58">
      <formula1>Приоритет_закупок</formula1>
    </dataValidation>
    <dataValidation type="list" allowBlank="1" showInputMessage="1" showErrorMessage="1" sqref="JLU38:JLU39 TRQ38:TRQ39 EDY38:EDY39 THU38:THU39 JBY38:JBY39 SXY38:SXY39 BNA38:BNA39 SOC38:SOC39 ISC38:ISC39 SEG38:SEG39 DUC38:DUC39 RUK38:RUK39 IIG38:IIG39 RKO38:RKO39 PU38:PU39 RAS38:RAS39 HYK38:HYK39 QQW38:QQW39 DKG38:DKG39 QHA38:QHA39 HOO38:HOO39 PXE38:PXE39 BDE38:BDE39 PNI38:PNI39 HES38:HES39 PDM38:PDM39 DAK38:DAK39 OTQ38:OTQ39 GUW38:GUW39 OJU38:OJU39 ZQ38:ZQ39 NZY38:NZY39 GLA38:GLA39 NQC38:NQC39 CQO38:CQO39 NGG38:NGG39 GBE38:GBE39 MWK38:MWK39 ATI38:ATI39 MMO38:MMO39 FRI38:FRI39 MCS38:MCS39 CGS38:CGS39 LSW38:LSW39 FHM38:FHM39 LJA38:LJA39 FY38:FY39 KZE38:KZE39 EXQ38:EXQ39 WIO38:WIO39 WSK38:WSK39 KPI38:KPI39 VYS38:VYS39 BWW38:BWW39 VOW38:VOW39 KFM38:KFM39 VFA38:VFA39 ENU38:ENU39 UVE38:UVE39 JVQ38:JVQ39 ULI38:ULI39 AJM38:AJM39 UBM38:UBM39 AE40 AE35 AD43">
      <formula1>НДС</formula1>
    </dataValidation>
    <dataValidation type="list" allowBlank="1" showInputMessage="1" showErrorMessage="1" sqref="FGT38:FGT39 FQP38:FQP39 GAL38:GAL39 GKH38:GKH39 GUD38:GUD39 HDZ38:HDZ39 HNV38:HNV39 HXR38:HXR39 IHN38:IHN39 IRJ38:IRJ39 JBF38:JBF39 JLB38:JLB39 JUX38:JUX39 KET38:KET39 KOP38:KOP39 KYL38:KYL39 LIH38:LIH39 LSD38:LSD39 MBZ38:MBZ39 MLV38:MLV39 MVR38:MVR39 NFN38:NFN39 NPJ38:NPJ39 NZF38:NZF39 OJB38:OJB39 OSX38:OSX39 PCT38:PCT39 PMP38:PMP39 PWL38:PWL39 QGH38:QGH39 QQD38:QQD39 QZZ38:QZZ39 RJV38:RJV39 RTR38:RTR39 SDN38:SDN39 SNJ38:SNJ39 SXF38:SXF39 THB38:THB39 TQX38:TQX39 UAT38:UAT39 UKP38:UKP39 UUL38:UUL39 VEH38:VEH39 VOD38:VOD39 VXZ38:VXZ39 WHV38:WHV39 WRR38:WRR39 FF38:FF39 PB38:PB39 YX38:YX39 AIT38:AIT39 ASP38:ASP39 BCL38:BCL39 BMH38:BMH39 BWD38:BWD39 CFZ38:CFZ39 CPV38:CPV39 CZR38:CZR39 DJN38:DJN39 DTJ38:DTJ39 EDF38:EDF39 ENB38:ENB39 EWX38:EWX39 L35 L40 K58">
      <formula1>осн</formula1>
    </dataValidation>
    <dataValidation type="list" allowBlank="1" showInputMessage="1" sqref="KQ65 UM65 AEI65 AOE65 AYA65 BHW65 BRS65 CBO65 CLK65 CVG65 DFC65 DOY65 DYU65 EIQ65 ESM65 FCI65 FME65 FWA65 GFW65 GPS65 GZO65 HJK65 HTG65 IDC65 IMY65 IWU65 JGQ65 JQM65 KAI65 KKE65 KUA65 LDW65 LNS65 LXO65 MHK65 MRG65 NBC65 NKY65 NUU65 OEQ65 OOM65 OYI65 PIE65 PSA65 QBW65 QLS65 QVO65 RFK65 RPG65 RZC65 SIY65 SSU65 TCQ65 TMM65 TWI65 UGE65 UQA65 UZW65 VJS65 VTO65 WDK65 WNG65 WXC65 AU50 AU64:AU65 AU43 AR43 AO58 AU58 AO43 AR58">
      <formula1>атр</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30"/>
  <sheetViews>
    <sheetView workbookViewId="0">
      <selection activeCell="E18" sqref="E18:E30"/>
    </sheetView>
  </sheetViews>
  <sheetFormatPr defaultRowHeight="15" x14ac:dyDescent="0.25"/>
  <sheetData>
    <row r="4" spans="4:5" x14ac:dyDescent="0.25">
      <c r="D4" s="90">
        <v>20103577</v>
      </c>
      <c r="E4" t="str">
        <f>VLOOKUP(D4,'[7]Plan Report'!B$42:C$57,2,0)</f>
        <v>2924 Т</v>
      </c>
    </row>
    <row r="5" spans="4:5" x14ac:dyDescent="0.25">
      <c r="D5" s="90">
        <v>20103582</v>
      </c>
      <c r="E5" t="str">
        <f>VLOOKUP(D5,'[7]Plan Report'!B$42:C$57,2,0)</f>
        <v>2925 Т</v>
      </c>
    </row>
    <row r="6" spans="4:5" x14ac:dyDescent="0.25">
      <c r="D6" s="90">
        <v>20103581</v>
      </c>
      <c r="E6" t="str">
        <f>VLOOKUP(D6,'[7]Plan Report'!B$42:C$57,2,0)</f>
        <v>2926 Т</v>
      </c>
    </row>
    <row r="7" spans="4:5" x14ac:dyDescent="0.25">
      <c r="D7" s="90">
        <v>20103587</v>
      </c>
      <c r="E7" t="str">
        <f>VLOOKUP(D7,'[7]Plan Report'!B$42:C$57,2,0)</f>
        <v>2927 Т</v>
      </c>
    </row>
    <row r="8" spans="4:5" x14ac:dyDescent="0.25">
      <c r="D8" s="90">
        <v>20103588</v>
      </c>
      <c r="E8" t="str">
        <f>VLOOKUP(D8,'[7]Plan Report'!B$42:C$57,2,0)</f>
        <v>2928 Т</v>
      </c>
    </row>
    <row r="9" spans="4:5" x14ac:dyDescent="0.25">
      <c r="D9" s="90">
        <v>20103589</v>
      </c>
      <c r="E9" t="str">
        <f>VLOOKUP(D9,'[7]Plan Report'!B$42:C$57,2,0)</f>
        <v>2929 Т</v>
      </c>
    </row>
    <row r="10" spans="4:5" x14ac:dyDescent="0.25">
      <c r="D10" s="90">
        <v>20103583</v>
      </c>
      <c r="E10" t="str">
        <f>VLOOKUP(D10,'[7]Plan Report'!B$42:C$57,2,0)</f>
        <v>2930 Т</v>
      </c>
    </row>
    <row r="11" spans="4:5" x14ac:dyDescent="0.25">
      <c r="D11" s="90">
        <v>20103578</v>
      </c>
      <c r="E11" t="str">
        <f>VLOOKUP(D11,'[7]Plan Report'!B$42:C$57,2,0)</f>
        <v>2931 Т</v>
      </c>
    </row>
    <row r="12" spans="4:5" x14ac:dyDescent="0.25">
      <c r="D12" s="90">
        <v>20103579</v>
      </c>
      <c r="E12" t="str">
        <f>VLOOKUP(D12,'[7]Plan Report'!B$42:C$57,2,0)</f>
        <v>2932 Т</v>
      </c>
    </row>
    <row r="13" spans="4:5" x14ac:dyDescent="0.25">
      <c r="D13" s="90">
        <v>20103580</v>
      </c>
      <c r="E13" t="str">
        <f>VLOOKUP(D13,'[7]Plan Report'!B$42:C$57,2,0)</f>
        <v>2933 Т</v>
      </c>
    </row>
    <row r="14" spans="4:5" x14ac:dyDescent="0.25">
      <c r="D14" s="90">
        <v>20103586</v>
      </c>
      <c r="E14" t="str">
        <f>VLOOKUP(D14,'[7]Plan Report'!B$42:C$57,2,0)</f>
        <v>2934 Т</v>
      </c>
    </row>
    <row r="15" spans="4:5" x14ac:dyDescent="0.25">
      <c r="D15" s="66">
        <v>20103584</v>
      </c>
      <c r="E15" t="str">
        <f>VLOOKUP(D15,'[7]Plan Report'!B$42:C$57,2,0)</f>
        <v>2935 Т</v>
      </c>
    </row>
    <row r="16" spans="4:5" x14ac:dyDescent="0.25">
      <c r="D16" s="66">
        <v>20103585</v>
      </c>
      <c r="E16" t="str">
        <f>VLOOKUP(D16,'[7]Plan Report'!B$42:C$57,2,0)</f>
        <v>2936 Т</v>
      </c>
    </row>
    <row r="17" spans="4:5" x14ac:dyDescent="0.25">
      <c r="D17" s="66">
        <v>20103576</v>
      </c>
      <c r="E17" t="str">
        <f>VLOOKUP(D17,'[7]Plan Report'!B$42:C$57,2,0)</f>
        <v>2937 Т</v>
      </c>
    </row>
    <row r="18" spans="4:5" x14ac:dyDescent="0.25">
      <c r="D18" s="91">
        <v>20200909</v>
      </c>
      <c r="E18" t="str">
        <f>VLOOKUP(D18,'[7]Plan Report'!B$93:C$105,2,0)</f>
        <v>472 У</v>
      </c>
    </row>
    <row r="19" spans="4:5" x14ac:dyDescent="0.25">
      <c r="D19" s="91">
        <v>20200910</v>
      </c>
      <c r="E19" t="str">
        <f>VLOOKUP(D19,'[7]Plan Report'!B$93:C$105,2,0)</f>
        <v>471 У</v>
      </c>
    </row>
    <row r="20" spans="4:5" x14ac:dyDescent="0.25">
      <c r="D20" s="91">
        <v>20200911</v>
      </c>
      <c r="E20" t="str">
        <f>VLOOKUP(D20,'[7]Plan Report'!B$93:C$105,2,0)</f>
        <v>470 У</v>
      </c>
    </row>
    <row r="21" spans="4:5" x14ac:dyDescent="0.25">
      <c r="D21" s="91">
        <v>20200912</v>
      </c>
      <c r="E21" t="str">
        <f>VLOOKUP(D21,'[7]Plan Report'!B$93:C$105,2,0)</f>
        <v>468 У</v>
      </c>
    </row>
    <row r="22" spans="4:5" x14ac:dyDescent="0.25">
      <c r="D22" s="91">
        <v>20200913</v>
      </c>
      <c r="E22" t="str">
        <f>VLOOKUP(D22,'[7]Plan Report'!B$93:C$105,2,0)</f>
        <v>469 У</v>
      </c>
    </row>
    <row r="23" spans="4:5" x14ac:dyDescent="0.25">
      <c r="D23" s="91">
        <v>20200914</v>
      </c>
      <c r="E23" t="str">
        <f>VLOOKUP(D23,'[7]Plan Report'!B$93:C$105,2,0)</f>
        <v>473 У</v>
      </c>
    </row>
    <row r="24" spans="4:5" x14ac:dyDescent="0.25">
      <c r="D24" s="91">
        <v>20200915</v>
      </c>
      <c r="E24" t="str">
        <f>VLOOKUP(D24,'[7]Plan Report'!B$93:C$105,2,0)</f>
        <v>475 У</v>
      </c>
    </row>
    <row r="25" spans="4:5" x14ac:dyDescent="0.25">
      <c r="D25" s="91">
        <v>20200916</v>
      </c>
      <c r="E25" t="str">
        <f>VLOOKUP(D25,'[7]Plan Report'!B$93:C$105,2,0)</f>
        <v>474 У</v>
      </c>
    </row>
    <row r="26" spans="4:5" x14ac:dyDescent="0.25">
      <c r="D26" s="91">
        <v>20200919</v>
      </c>
      <c r="E26" t="str">
        <f>VLOOKUP(D26,'[7]Plan Report'!B$93:C$105,2,0)</f>
        <v>480 У</v>
      </c>
    </row>
    <row r="27" spans="4:5" x14ac:dyDescent="0.25">
      <c r="D27" s="91">
        <v>20200920</v>
      </c>
      <c r="E27" t="str">
        <f>VLOOKUP(D27,'[7]Plan Report'!B$93:C$105,2,0)</f>
        <v>479 У</v>
      </c>
    </row>
    <row r="28" spans="4:5" x14ac:dyDescent="0.25">
      <c r="D28" s="91">
        <v>20200921</v>
      </c>
      <c r="E28" t="str">
        <f>VLOOKUP(D28,'[7]Plan Report'!B$93:C$105,2,0)</f>
        <v>478 У</v>
      </c>
    </row>
    <row r="29" spans="4:5" x14ac:dyDescent="0.25">
      <c r="D29" s="91">
        <v>20200922</v>
      </c>
      <c r="E29" t="str">
        <f>VLOOKUP(D29,'[7]Plan Report'!B$93:C$105,2,0)</f>
        <v>477 У</v>
      </c>
    </row>
    <row r="30" spans="4:5" x14ac:dyDescent="0.25">
      <c r="D30" s="92">
        <v>20200923</v>
      </c>
      <c r="E30" t="str">
        <f>VLOOKUP(D30,'[7]Plan Report'!B$93:C$105,2,0)</f>
        <v>476 У</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2020-34</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2020-11-23T08:42:27Z</dcterms:modified>
</cp:coreProperties>
</file>