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/>
  <mc:AlternateContent xmlns:mc="http://schemas.openxmlformats.org/markup-compatibility/2006">
    <mc:Choice Requires="x15">
      <x15ac:absPath xmlns:x15ac="http://schemas.microsoft.com/office/spreadsheetml/2010/11/ac" url="C:\Users\A.Tusipkalieva\Desktop\моя папка\ДПЗ изменения и дополнения\ДПЗ 37 изм.и доп\эмг\"/>
    </mc:Choice>
  </mc:AlternateContent>
  <bookViews>
    <workbookView xWindow="0" yWindow="0" windowWidth="28800" windowHeight="11835"/>
  </bookViews>
  <sheets>
    <sheet name="с 37 изменениями" sheetId="14" r:id="rId1"/>
  </sheets>
  <definedNames>
    <definedName name="_xlnm._FilterDatabase" localSheetId="0" hidden="1">'с 37 изменениями'!$A$46:$AB$57</definedName>
  </definedNames>
  <calcPr calcId="152511"/>
</workbook>
</file>

<file path=xl/calcChain.xml><?xml version="1.0" encoding="utf-8"?>
<calcChain xmlns="http://schemas.openxmlformats.org/spreadsheetml/2006/main">
  <c r="X63" i="14" l="1"/>
  <c r="Y63" i="14" s="1"/>
  <c r="X62" i="14"/>
  <c r="Y62" i="14" s="1"/>
  <c r="Y51" i="14"/>
  <c r="Y50" i="14"/>
  <c r="X67" i="14" l="1"/>
  <c r="Y67" i="14" s="1"/>
  <c r="X66" i="14"/>
  <c r="Y66" i="14" s="1"/>
  <c r="X65" i="14"/>
  <c r="Y65" i="14" s="1"/>
  <c r="X64" i="14"/>
  <c r="Y64" i="14" s="1"/>
  <c r="X68" i="14"/>
  <c r="Y68" i="14" s="1"/>
  <c r="X60" i="14"/>
  <c r="X61" i="14"/>
  <c r="Y61" i="14" s="1"/>
  <c r="Y60" i="14" l="1"/>
  <c r="Y69" i="14" s="1"/>
  <c r="X69" i="14"/>
  <c r="Y56" i="14"/>
  <c r="Y55" i="14"/>
  <c r="Y54" i="14"/>
  <c r="Y53" i="14"/>
  <c r="Y52" i="14"/>
  <c r="Y49" i="14"/>
  <c r="Y48" i="14"/>
  <c r="X57" i="14" l="1"/>
  <c r="Y57" i="14"/>
</calcChain>
</file>

<file path=xl/sharedStrings.xml><?xml version="1.0" encoding="utf-8"?>
<sst xmlns="http://schemas.openxmlformats.org/spreadsheetml/2006/main" count="348" uniqueCount="173">
  <si>
    <t>Способ закупок</t>
  </si>
  <si>
    <t>Регион, место поставки товара, выполнения работ, оказания услуг</t>
  </si>
  <si>
    <t>Кол-во, объем</t>
  </si>
  <si>
    <t>Маркетинговая цена за единицу, тенге без НДС</t>
  </si>
  <si>
    <t>Примечание</t>
  </si>
  <si>
    <t>Наименование организации</t>
  </si>
  <si>
    <t>Условия оплаты (размер авансового платежа), %</t>
  </si>
  <si>
    <t>Приоритет закупки</t>
  </si>
  <si>
    <t>Условия поставки по ИНКОТЕРМС 2010</t>
  </si>
  <si>
    <t>АО "Эмбамунайгаз"</t>
  </si>
  <si>
    <t>ОИ</t>
  </si>
  <si>
    <t>ОТ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</si>
  <si>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</si>
  <si>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</si>
  <si>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</si>
  <si>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DDP</t>
  </si>
  <si>
    <t>авансовый платеж - 30%, оставшаяся часть в течение 30 рабочих дней с момента подписания акта приема-передачи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</si>
  <si>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</si>
  <si>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</si>
  <si>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</si>
  <si>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</si>
  <si>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</si>
  <si>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</si>
  <si>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</si>
  <si>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</si>
  <si>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</si>
  <si>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</si>
  <si>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</si>
  <si>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</si>
  <si>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</si>
  <si>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</si>
  <si>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</si>
  <si>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</si>
  <si>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ОТП</t>
  </si>
  <si>
    <t>г.Атырау, ст.Тендык, УПТОиКО</t>
  </si>
  <si>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"Самрук-Казына" (протокол от 5 июля 2012 года № 29/12)</t>
  </si>
  <si>
    <t>"УТВЕРЖДЕНО"</t>
  </si>
  <si>
    <t>Решением Правления АО "Эмбамунайгаз" от 15.02.2013г. №7</t>
  </si>
  <si>
    <t>1 изменения и дополнения от 22 мая 2013 года №18</t>
  </si>
  <si>
    <t>2 изменения и дополнения от 03 июля 2013 года №21</t>
  </si>
  <si>
    <t>3 изменения и дополнения от 29 июля 2013 года №22</t>
  </si>
  <si>
    <t>4 изменения и дополнения от 06 декабря 2013 года №37</t>
  </si>
  <si>
    <t>№</t>
  </si>
  <si>
    <t>Код ТРУ</t>
  </si>
  <si>
    <t>Наименование указанных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</si>
  <si>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</si>
  <si>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</si>
  <si>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Прогноз местного содержания, %</t>
  </si>
  <si>
    <t>Срок осуществления закупок (предполагаемая дата/месяц произведения)</t>
  </si>
  <si>
    <t>Ед. измерения</t>
  </si>
  <si>
    <t>Сумма, планируемая для закупок ТРУ без НДС, тенге</t>
  </si>
  <si>
    <t>Сумма, планируемая для закупок ТРУ с НДС, тенге</t>
  </si>
  <si>
    <t>Год закупки/год корректировки</t>
  </si>
  <si>
    <t>2012г.</t>
  </si>
  <si>
    <t>2013г.</t>
  </si>
  <si>
    <t>2014г.</t>
  </si>
  <si>
    <t>2015г.</t>
  </si>
  <si>
    <t>2016г.</t>
  </si>
  <si>
    <t>2017г.</t>
  </si>
  <si>
    <t>2018г.</t>
  </si>
  <si>
    <t>5 изменения и дополнения от 16 января 2014 года №44</t>
  </si>
  <si>
    <t>Штука</t>
  </si>
  <si>
    <t>6 изменения и дополнения от 02 июня 2014 года №62</t>
  </si>
  <si>
    <t>7 изменения и дополнения от 24 июля 2014 года №</t>
  </si>
  <si>
    <t>август, сентябрь</t>
  </si>
  <si>
    <t>8 изменения и дополнения от 18 сентября 2014 года №</t>
  </si>
  <si>
    <t>9 изменения и дополнения от 10 октября 2014 года №</t>
  </si>
  <si>
    <t>2019г.</t>
  </si>
  <si>
    <t>для станков-качалок</t>
  </si>
  <si>
    <t>Аккумулятор</t>
  </si>
  <si>
    <t>Аккумулятор 6СТ-132</t>
  </si>
  <si>
    <t>Аккумулятор 6СТ-55</t>
  </si>
  <si>
    <t>Аккумулятор 6СТ-75</t>
  </si>
  <si>
    <t>Аккумулятор 6СТ-90</t>
  </si>
  <si>
    <t>Аккумулятор 6СТ-190 А</t>
  </si>
  <si>
    <t>Аккумулятор 6СТ-60А</t>
  </si>
  <si>
    <t>комплект</t>
  </si>
  <si>
    <t>Костюм зим.охран."СТРАЖ"ГОСТ 2757-87 Р54</t>
  </si>
  <si>
    <t>10 изменения и дополнения от 18 ноября 2014 года №</t>
  </si>
  <si>
    <t>11 изменения и дополнения от 09 декабря 2014 года № 81</t>
  </si>
  <si>
    <t>12 изменения и дополнения от 22 декабря 2014 года № 82</t>
  </si>
  <si>
    <t>13 изменения и дополнения от 21 января 2015 года № 83</t>
  </si>
  <si>
    <t>14 изменения и дополнения от 01 апреля 2015 года № 7</t>
  </si>
  <si>
    <t>апрель, май, июнь</t>
  </si>
  <si>
    <t>15 изменения и дополнения от 28 апреля 2015 года № 9</t>
  </si>
  <si>
    <t>июль, август, сентябрь</t>
  </si>
  <si>
    <t>16 изменения и дополнения от 14 июля 2015 года №429</t>
  </si>
  <si>
    <t>Итого по товарам</t>
  </si>
  <si>
    <t>17 изменения и дополнения от 07 августа 2015 года №499</t>
  </si>
  <si>
    <t>18 изменения и дополнения от 03  сентября 2015 года №566</t>
  </si>
  <si>
    <t>19 изменения и дополнения от 19 октября 2015 года №685</t>
  </si>
  <si>
    <t>20 изменения и дополнения от 10 ноября 2015 года №722</t>
  </si>
  <si>
    <t>21 изменения и дополнения от 30 ноября 2015 года №785</t>
  </si>
  <si>
    <t>22 изменения и дополнения от 07 декабря 2015 года №816</t>
  </si>
  <si>
    <t>23 изменения и дополнения от 28 декабря 2015 года №895</t>
  </si>
  <si>
    <t>2020г.</t>
  </si>
  <si>
    <t>Костюм (комплект)</t>
  </si>
  <si>
    <t>14.12.11.210.001.03.0839.000000000000</t>
  </si>
  <si>
    <t>для военизированной охраны, мужской, из хлопчатобумажной ткани, состоит из куртки и брюк, зимний, ГОСТ 19216-81</t>
  </si>
  <si>
    <t xml:space="preserve">Опора траверса СК-ПШН-8 </t>
  </si>
  <si>
    <t>28.13.31.000.092.00.0796.000000000000</t>
  </si>
  <si>
    <t>Опора балансира</t>
  </si>
  <si>
    <t xml:space="preserve">Опора балансира СК-ПШН </t>
  </si>
  <si>
    <t>27.20.21.100.000.00.0796.000000000009</t>
  </si>
  <si>
    <t>стартерный, марка 6СТ-132А, напряжение 12 В, емкость 132 А/ч, ГОСТ 959-2002</t>
  </si>
  <si>
    <t>27.20.21.100.000.00.0796.000000000032</t>
  </si>
  <si>
    <t>стартерный, марка 6СТ-55, напряжение 12 В, емкость 55 А/ч, кислотный, ГОСТ 959-2002</t>
  </si>
  <si>
    <t>27.20.21.100.000.00.0796.000000000024</t>
  </si>
  <si>
    <t>стартерный, марка 6СТ-75, напряжение 12 В, емкость 75 А/ч, кислотный, ГОСТ 959-2002</t>
  </si>
  <si>
    <t>27.20.21.100.000.00.0796.000000000021</t>
  </si>
  <si>
    <t>стартерный, марка 6СТ-90, напряжение 12 В, емкость 90 А/ч, кислотный, ГОСТ 959-2002</t>
  </si>
  <si>
    <t>27.20.21.100.000.00.0796.000000000006</t>
  </si>
  <si>
    <t>стартерный, марка 6СТ-190А, напряжение 12 В, емкость 190 А/ч, ГОСТ 959-2002</t>
  </si>
  <si>
    <t>27.20.21.100.000.00.0796.000000000028</t>
  </si>
  <si>
    <t>стартерный, марка 6СТ-60А, напряжение 12 В, емкость 60 А/ч, ГОСТ 959-2002</t>
  </si>
  <si>
    <t>24 изменения и дополнения от 17 февраля 2016 года №111</t>
  </si>
  <si>
    <t>28.13.31.000.051.00.0796.000000000000</t>
  </si>
  <si>
    <t>Траверса</t>
  </si>
  <si>
    <t>25 изменения и дополнения от 11 марта 2016 года №183</t>
  </si>
  <si>
    <t>План долгосрочных закупок товаров, работ и услуг АО "Эмбамунайгаз" на 2012-2020 годы</t>
  </si>
  <si>
    <t>26 изменения и дополнения от 05 апреля 2016 года №278</t>
  </si>
  <si>
    <t>27 изменения и дополнения от 29 апреля 2016 года №373</t>
  </si>
  <si>
    <t>Ф.И.О. и должность ответственного лица, заполнившего данную форму и контактный телефон. Тусипкалиева А.М. Инженер (МТС) отдела планирования закупок, местного содержания и логистики тел.(87122) 993232</t>
  </si>
  <si>
    <t>Руководство по заполнению Формы плана долгосрочных закупок товаров, работ и услуг: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</si>
  <si>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</si>
  <si>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</si>
  <si>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>Код ЕНС ТРУ. Указывается код товара, работы или услуги на уровне 30 символов. Пример: 26.20.21.300.002.00.0796.000000000000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</si>
  <si>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</si>
  <si>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</si>
  <si>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Прогноз местного содержания. Данная графа является обязательной к заполнению организацией-недропользователем.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</si>
  <si>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При осуществлении закупок способом тендера, запроса ценовых предложений указывается месяц объявления закупки. Указывается месяц закупки (без указания конкретной даты); не допускается указание срока осуществления закупок в виде "январь - декабрь" или "в течение года", "1-4 кв", "1 декада января", "январь-февраль", "июнь-июль". Допускается указание "январь, март, июнь, сентябрь". При остальных способах закупок указывается планируемый срок заключения договора</t>
  </si>
  <si>
    <t xml:space="preserve"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 </t>
  </si>
  <si>
    <t xml:space="preserve">Условия поставки по ИНКОТЕРМС 2010. Пример: DDP    </t>
  </si>
  <si>
    <t xml:space="preserve"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</si>
  <si>
    <t>Единица измерения. Наименование единиц измерения товаров указывается согласно коду ЕНС ТРУ. По работам и услугам не заполняется</t>
  </si>
  <si>
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По работам и услугам заполняется по суммам, выделенным для каждого года. Количество столбцов с указанием соответствующего года поставки определяется по усмотрению Заказчика  </t>
  </si>
  <si>
    <t>16, 17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</si>
  <si>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</si>
  <si>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статьях 17, 38 Правил закупок. Для закупок среди товаропроизводителей закупаемого товара, состоящих в Реестре товаропроизводителей Холдинга указывается аббревиатура ТПХ, для организаций инвалидов - ОИН, для организаций, входящих в Холдинг - ОВХ</t>
  </si>
  <si>
    <t>Год закупки/год корректировки. Указывается фактический год проведения закупки. Пример - 2016. После проведения соответствующих корректировок  наряду с годом закупки дополнительно указывается год проведения корректировки. Пример 2019/2016, где 2019 - год закупки, 2016 - год корректировки</t>
  </si>
  <si>
    <t>Примечание. Указывается графа, в которой произошли изменения по соответствующей строке плана закупок. Пример - 19.</t>
  </si>
  <si>
    <t>28 изменения и дополнения от 31 мая 2016 года №454</t>
  </si>
  <si>
    <t>29 изменения и дополнения от 23 июня 2016 года №526</t>
  </si>
  <si>
    <t>30 изменения и дополнения от 07 июля 2016 года №561</t>
  </si>
  <si>
    <t>31 изменения и дополнения от 26 июля 2016 года №614</t>
  </si>
  <si>
    <t>202-4 Т</t>
  </si>
  <si>
    <t>204-5 Т</t>
  </si>
  <si>
    <t>310-4 Т</t>
  </si>
  <si>
    <t>311-4 Т</t>
  </si>
  <si>
    <t>313-5 Т</t>
  </si>
  <si>
    <t>314-5 Т</t>
  </si>
  <si>
    <t>315-5 Т</t>
  </si>
  <si>
    <t>393-6 Т</t>
  </si>
  <si>
    <t>32 изменения и дополнения от 05 августа 2016 года №633</t>
  </si>
  <si>
    <t>33 изменения и дополнения от 15 августа 2016 года №669</t>
  </si>
  <si>
    <t>312-6 Т</t>
  </si>
  <si>
    <t>34 изменения и дополнения от 16 сентября 2016 года №730</t>
  </si>
  <si>
    <t>35 изменения и дополнения от 30 сентября 2016 года №788</t>
  </si>
  <si>
    <t>36 изменения и дополнения от 17 октября 2016 года №814</t>
  </si>
  <si>
    <t>1. Товары включить</t>
  </si>
  <si>
    <t>1. Товары исключить</t>
  </si>
  <si>
    <t>202-5 Т</t>
  </si>
  <si>
    <t>204-6 Т</t>
  </si>
  <si>
    <t>312-7 Т</t>
  </si>
  <si>
    <t>313-6 Т</t>
  </si>
  <si>
    <t>314-6 Т</t>
  </si>
  <si>
    <t>315-6 Т</t>
  </si>
  <si>
    <t>393-7 Т</t>
  </si>
  <si>
    <t>310-5 Т</t>
  </si>
  <si>
    <t>311-5 Т</t>
  </si>
  <si>
    <t>Приложение 1</t>
  </si>
  <si>
    <t>37 изменения и дополнения в План долгосрочных закупок товаров, работ и услуг АО "Эмбамунайгаз"</t>
  </si>
  <si>
    <t>к приказу  АО Эмбамунайгаз  №842  от  31.10.2016г.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</si>
</sst>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6" formatCode="_-* #,##0.00_р_._-;\-* #,##0.00_р_._-;_-* &quot;-&quot;??_р_._-;_-@_-"/>
    <numFmt numFmtId="167" formatCode="&quot;€&quot;#,##0;[Red]\-&quot;€&quot;#,##0"/>
    <numFmt numFmtId="168" formatCode="_(* #,##0.00_);_(* \(#,##0.00\);_(* &quot;-&quot;??_);_(@_)"/>
    <numFmt numFmtId="171" formatCode="#,##0.00;[Red]#,##0.00"/>
  </numFmts>
  <fonts count="21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0"/>
      <color indexed="12"/>
      <name val="Arial"/>
      <family val="2"/>
    </font>
    <font>
      <sz val="10"/>
      <name val="Helv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9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40" fontId="2" fillId="3" borderId="1"/>
    <xf numFmtId="40" fontId="2" fillId="3" borderId="1"/>
    <xf numFmtId="49" fontId="10" fillId="4" borderId="2">
      <alignment vertical="center"/>
    </xf>
    <xf numFmtId="0" fontId="5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9" fontId="2" fillId="0" borderId="0" applyFont="0" applyFill="0" applyBorder="0" applyAlignment="0" applyProtection="0"/>
    <xf numFmtId="0" fontId="5" fillId="0" borderId="0"/>
    <xf numFmtId="0" fontId="2" fillId="0" borderId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0" borderId="0"/>
    <xf numFmtId="166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</cellStyleXfs>
  <cellXfs count="80">
    <xf numFmtId="0" fontId="0" fillId="0" borderId="0" xfId="0"/>
    <xf numFmtId="0" fontId="12" fillId="0" borderId="0" xfId="21" applyFont="1" applyFill="1" applyAlignment="1">
      <alignment horizontal="center" vertical="center" wrapText="1"/>
    </xf>
    <xf numFmtId="0" fontId="12" fillId="0" borderId="0" xfId="21" applyFont="1" applyFill="1" applyAlignment="1">
      <alignment horizontal="center" vertical="center"/>
    </xf>
    <xf numFmtId="0" fontId="12" fillId="0" borderId="0" xfId="21" applyFont="1" applyFill="1" applyAlignment="1">
      <alignment horizontal="left" vertical="center"/>
    </xf>
    <xf numFmtId="0" fontId="13" fillId="0" borderId="1" xfId="21" applyFont="1" applyFill="1" applyBorder="1" applyAlignment="1">
      <alignment horizontal="center" vertical="center"/>
    </xf>
    <xf numFmtId="0" fontId="13" fillId="0" borderId="0" xfId="21" applyFont="1" applyFill="1" applyAlignment="1">
      <alignment horizontal="center" vertical="center"/>
    </xf>
    <xf numFmtId="0" fontId="12" fillId="0" borderId="0" xfId="22" applyFont="1" applyFill="1" applyAlignment="1">
      <alignment horizontal="center" vertical="center"/>
    </xf>
    <xf numFmtId="0" fontId="13" fillId="0" borderId="1" xfId="21" applyFont="1" applyFill="1" applyBorder="1" applyAlignment="1">
      <alignment horizontal="left" vertical="center" wrapText="1"/>
    </xf>
    <xf numFmtId="0" fontId="13" fillId="0" borderId="1" xfId="21" applyFont="1" applyFill="1" applyBorder="1" applyAlignment="1">
      <alignment horizontal="left" vertical="center"/>
    </xf>
    <xf numFmtId="0" fontId="12" fillId="0" borderId="0" xfId="22" applyFont="1" applyFill="1" applyAlignment="1">
      <alignment vertical="center"/>
    </xf>
    <xf numFmtId="168" fontId="12" fillId="0" borderId="0" xfId="40" applyFont="1" applyFill="1" applyAlignment="1">
      <alignment horizontal="center" vertical="center"/>
    </xf>
    <xf numFmtId="0" fontId="12" fillId="0" borderId="0" xfId="21" applyFont="1" applyFill="1" applyAlignment="1">
      <alignment horizontal="left" vertical="center" wrapText="1"/>
    </xf>
    <xf numFmtId="0" fontId="12" fillId="0" borderId="0" xfId="22" applyFont="1" applyFill="1" applyAlignment="1">
      <alignment horizontal="left" vertical="center"/>
    </xf>
    <xf numFmtId="0" fontId="12" fillId="0" borderId="0" xfId="22" applyFont="1" applyFill="1" applyBorder="1" applyAlignment="1">
      <alignment horizontal="left" vertical="center" wrapText="1"/>
    </xf>
    <xf numFmtId="4" fontId="12" fillId="0" borderId="0" xfId="40" applyNumberFormat="1" applyFont="1" applyFill="1" applyAlignment="1">
      <alignment horizontal="center" vertical="center"/>
    </xf>
    <xf numFmtId="0" fontId="12" fillId="0" borderId="0" xfId="22" applyFont="1" applyFill="1" applyBorder="1" applyAlignment="1">
      <alignment horizontal="left" vertical="center"/>
    </xf>
    <xf numFmtId="0" fontId="13" fillId="0" borderId="0" xfId="21" applyFont="1" applyFill="1" applyAlignment="1">
      <alignment horizontal="left" vertical="center"/>
    </xf>
    <xf numFmtId="0" fontId="12" fillId="0" borderId="0" xfId="21" applyFont="1" applyFill="1" applyAlignment="1">
      <alignment vertical="center" wrapText="1"/>
    </xf>
    <xf numFmtId="168" fontId="12" fillId="0" borderId="0" xfId="40" applyFont="1" applyFill="1" applyAlignment="1">
      <alignment horizontal="center" vertical="center" wrapText="1"/>
    </xf>
    <xf numFmtId="3" fontId="13" fillId="0" borderId="1" xfId="22" applyNumberFormat="1" applyFont="1" applyFill="1" applyBorder="1" applyAlignment="1">
      <alignment horizontal="center" vertical="center"/>
    </xf>
    <xf numFmtId="4" fontId="13" fillId="0" borderId="1" xfId="21" applyNumberFormat="1" applyFont="1" applyFill="1" applyBorder="1" applyAlignment="1">
      <alignment vertical="center" wrapText="1"/>
    </xf>
    <xf numFmtId="4" fontId="13" fillId="0" borderId="6" xfId="21" applyNumberFormat="1" applyFont="1" applyFill="1" applyBorder="1" applyAlignment="1">
      <alignment vertical="center" wrapText="1"/>
    </xf>
    <xf numFmtId="4" fontId="13" fillId="0" borderId="1" xfId="21" applyNumberFormat="1" applyFont="1" applyFill="1" applyBorder="1" applyAlignment="1">
      <alignment vertical="center"/>
    </xf>
    <xf numFmtId="4" fontId="12" fillId="0" borderId="1" xfId="22" applyNumberFormat="1" applyFont="1" applyFill="1" applyBorder="1" applyAlignment="1">
      <alignment vertical="center"/>
    </xf>
    <xf numFmtId="4" fontId="12" fillId="0" borderId="6" xfId="22" applyNumberFormat="1" applyFont="1" applyFill="1" applyBorder="1" applyAlignment="1">
      <alignment vertical="center"/>
    </xf>
    <xf numFmtId="4" fontId="13" fillId="0" borderId="1" xfId="22" applyNumberFormat="1" applyFont="1" applyFill="1" applyBorder="1" applyAlignment="1">
      <alignment vertical="center"/>
    </xf>
    <xf numFmtId="4" fontId="12" fillId="0" borderId="6" xfId="0" applyNumberFormat="1" applyFont="1" applyFill="1" applyBorder="1" applyAlignment="1">
      <alignment vertical="center"/>
    </xf>
    <xf numFmtId="4" fontId="12" fillId="0" borderId="0" xfId="21" applyNumberFormat="1" applyFont="1" applyFill="1" applyAlignment="1">
      <alignment vertical="center" wrapText="1"/>
    </xf>
    <xf numFmtId="4" fontId="12" fillId="0" borderId="0" xfId="22" applyNumberFormat="1" applyFont="1" applyFill="1" applyAlignment="1">
      <alignment vertical="center"/>
    </xf>
    <xf numFmtId="4" fontId="12" fillId="0" borderId="0" xfId="21" applyNumberFormat="1" applyFont="1" applyFill="1" applyAlignment="1">
      <alignment vertical="center"/>
    </xf>
    <xf numFmtId="4" fontId="13" fillId="0" borderId="1" xfId="21" applyNumberFormat="1" applyFont="1" applyFill="1" applyBorder="1" applyAlignment="1">
      <alignment horizontal="center" vertical="center" wrapText="1"/>
    </xf>
    <xf numFmtId="4" fontId="12" fillId="0" borderId="0" xfId="40" applyNumberFormat="1" applyFont="1" applyFill="1" applyAlignment="1">
      <alignment horizontal="center" vertical="center" wrapText="1"/>
    </xf>
    <xf numFmtId="168" fontId="13" fillId="0" borderId="0" xfId="40" applyFont="1" applyFill="1" applyAlignment="1">
      <alignment horizontal="center" vertical="center" wrapText="1"/>
    </xf>
    <xf numFmtId="4" fontId="13" fillId="0" borderId="0" xfId="21" applyNumberFormat="1" applyFont="1" applyFill="1" applyAlignment="1">
      <alignment horizontal="center" vertical="center"/>
    </xf>
    <xf numFmtId="0" fontId="13" fillId="0" borderId="1" xfId="21" applyFont="1" applyFill="1" applyBorder="1" applyAlignment="1">
      <alignment horizontal="center" vertical="center" wrapText="1"/>
    </xf>
    <xf numFmtId="0" fontId="12" fillId="0" borderId="10" xfId="0" applyFont="1" applyFill="1" applyBorder="1"/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4" fontId="12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/>
    <xf numFmtId="0" fontId="12" fillId="0" borderId="0" xfId="0" applyNumberFormat="1" applyFont="1" applyFill="1" applyBorder="1"/>
    <xf numFmtId="0" fontId="13" fillId="0" borderId="1" xfId="21" applyFont="1" applyFill="1" applyBorder="1" applyAlignment="1">
      <alignment horizontal="center" wrapText="1"/>
    </xf>
    <xf numFmtId="0" fontId="12" fillId="0" borderId="0" xfId="0" applyNumberFormat="1" applyFont="1" applyFill="1" applyBorder="1" applyAlignment="1">
      <alignment horizontal="center"/>
    </xf>
    <xf numFmtId="0" fontId="12" fillId="0" borderId="0" xfId="21" applyFont="1" applyFill="1" applyAlignment="1">
      <alignment horizontal="center"/>
    </xf>
    <xf numFmtId="0" fontId="13" fillId="0" borderId="1" xfId="21" applyFont="1" applyFill="1" applyBorder="1" applyAlignment="1">
      <alignment vertical="center" wrapText="1"/>
    </xf>
    <xf numFmtId="0" fontId="13" fillId="0" borderId="1" xfId="21" applyFont="1" applyFill="1" applyBorder="1" applyAlignment="1">
      <alignment vertical="center"/>
    </xf>
    <xf numFmtId="0" fontId="12" fillId="0" borderId="0" xfId="0" applyNumberFormat="1" applyFont="1" applyFill="1" applyBorder="1" applyAlignment="1"/>
    <xf numFmtId="0" fontId="12" fillId="0" borderId="0" xfId="21" applyFont="1" applyFill="1" applyAlignment="1">
      <alignment vertical="center"/>
    </xf>
    <xf numFmtId="0" fontId="12" fillId="0" borderId="0" xfId="22" applyFont="1" applyFill="1" applyBorder="1" applyAlignment="1">
      <alignment vertical="center" wrapText="1"/>
    </xf>
    <xf numFmtId="0" fontId="13" fillId="0" borderId="0" xfId="22" applyFont="1" applyFill="1" applyBorder="1" applyAlignment="1">
      <alignment horizontal="left" vertical="center"/>
    </xf>
    <xf numFmtId="4" fontId="12" fillId="0" borderId="0" xfId="21" applyNumberFormat="1" applyFont="1" applyFill="1" applyAlignment="1">
      <alignment horizontal="center" vertical="center" wrapText="1"/>
    </xf>
    <xf numFmtId="0" fontId="13" fillId="0" borderId="0" xfId="21" applyFont="1" applyFill="1" applyAlignment="1">
      <alignment vertical="center"/>
    </xf>
    <xf numFmtId="0" fontId="13" fillId="0" borderId="3" xfId="2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/>
    </xf>
    <xf numFmtId="0" fontId="13" fillId="0" borderId="0" xfId="22" applyFont="1" applyFill="1" applyAlignment="1">
      <alignment horizontal="left" vertical="center"/>
    </xf>
    <xf numFmtId="0" fontId="13" fillId="0" borderId="0" xfId="2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/>
    <xf numFmtId="0" fontId="12" fillId="0" borderId="0" xfId="60" applyFont="1" applyFill="1" applyAlignment="1"/>
    <xf numFmtId="0" fontId="12" fillId="0" borderId="0" xfId="60" applyFont="1" applyFill="1" applyAlignment="1">
      <alignment horizontal="center" vertical="center"/>
    </xf>
    <xf numFmtId="0" fontId="20" fillId="0" borderId="0" xfId="21" applyFont="1" applyFill="1" applyAlignment="1">
      <alignment horizontal="center" vertical="center"/>
    </xf>
    <xf numFmtId="171" fontId="13" fillId="0" borderId="0" xfId="22" applyNumberFormat="1" applyFont="1" applyFill="1" applyAlignment="1">
      <alignment vertical="center"/>
    </xf>
    <xf numFmtId="168" fontId="20" fillId="0" borderId="0" xfId="40" applyFont="1" applyFill="1" applyAlignment="1">
      <alignment horizontal="center" vertical="center"/>
    </xf>
    <xf numFmtId="4" fontId="20" fillId="0" borderId="0" xfId="40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3" fillId="0" borderId="4" xfId="21" applyFont="1" applyFill="1" applyBorder="1" applyAlignment="1">
      <alignment horizontal="left" vertical="center" wrapText="1"/>
    </xf>
    <xf numFmtId="0" fontId="13" fillId="0" borderId="5" xfId="21" applyFont="1" applyFill="1" applyBorder="1" applyAlignment="1">
      <alignment horizontal="left" vertical="center" wrapText="1"/>
    </xf>
    <xf numFmtId="0" fontId="13" fillId="0" borderId="4" xfId="21" applyFont="1" applyFill="1" applyBorder="1" applyAlignment="1">
      <alignment horizontal="center" vertical="center" wrapText="1"/>
    </xf>
    <xf numFmtId="0" fontId="13" fillId="0" borderId="5" xfId="21" applyFont="1" applyFill="1" applyBorder="1" applyAlignment="1">
      <alignment horizontal="center" vertical="center" wrapText="1"/>
    </xf>
    <xf numFmtId="0" fontId="13" fillId="0" borderId="4" xfId="21" applyFont="1" applyFill="1" applyBorder="1" applyAlignment="1">
      <alignment horizontal="center" wrapText="1"/>
    </xf>
    <xf numFmtId="0" fontId="13" fillId="0" borderId="5" xfId="21" applyFont="1" applyFill="1" applyBorder="1" applyAlignment="1">
      <alignment horizontal="center" wrapText="1"/>
    </xf>
    <xf numFmtId="0" fontId="13" fillId="0" borderId="4" xfId="21" applyFont="1" applyFill="1" applyBorder="1" applyAlignment="1">
      <alignment vertical="center" wrapText="1"/>
    </xf>
    <xf numFmtId="0" fontId="13" fillId="0" borderId="5" xfId="21" applyFont="1" applyFill="1" applyBorder="1" applyAlignment="1">
      <alignment vertical="center" wrapText="1"/>
    </xf>
    <xf numFmtId="4" fontId="13" fillId="0" borderId="4" xfId="21" applyNumberFormat="1" applyFont="1" applyFill="1" applyBorder="1" applyAlignment="1">
      <alignment horizontal="center" vertical="center" wrapText="1"/>
    </xf>
    <xf numFmtId="4" fontId="13" fillId="0" borderId="5" xfId="21" applyNumberFormat="1" applyFont="1" applyFill="1" applyBorder="1" applyAlignment="1">
      <alignment horizontal="center" vertical="center" wrapText="1"/>
    </xf>
    <xf numFmtId="4" fontId="13" fillId="0" borderId="9" xfId="21" applyNumberFormat="1" applyFont="1" applyFill="1" applyBorder="1" applyAlignment="1">
      <alignment horizontal="center" vertical="center" wrapText="1"/>
    </xf>
    <xf numFmtId="4" fontId="13" fillId="0" borderId="7" xfId="21" applyNumberFormat="1" applyFont="1" applyFill="1" applyBorder="1" applyAlignment="1">
      <alignment horizontal="center" vertical="center" wrapText="1"/>
    </xf>
    <xf numFmtId="4" fontId="13" fillId="0" borderId="8" xfId="21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</cellXfs>
  <cellStyles count="69">
    <cellStyle name=" 1" xfId="1"/>
    <cellStyle name="Normal 2" xfId="2"/>
    <cellStyle name="Normal 2 3 2" xfId="3"/>
    <cellStyle name="Normal 2 3 2 2" xfId="4"/>
    <cellStyle name="Normal 2 3 2 2 2" xfId="66"/>
    <cellStyle name="Normal 2 3 2 3" xfId="5"/>
    <cellStyle name="Normal 2 3 2 4" xfId="62"/>
    <cellStyle name="Normal 3" xfId="6"/>
    <cellStyle name="Normal 3 2" xfId="7"/>
    <cellStyle name="SAS FM Read-only data cell (read-only table)" xfId="8"/>
    <cellStyle name="SAS FM Read-only data cell (read-only table) 3" xfId="9"/>
    <cellStyle name="SAS FM Row header" xfId="10"/>
    <cellStyle name="Style 1" xfId="11"/>
    <cellStyle name="Гиперссылка 2" xfId="12"/>
    <cellStyle name="Обычный" xfId="0" builtinId="0"/>
    <cellStyle name="Обычный 10" xfId="13"/>
    <cellStyle name="Обычный 10 2" xfId="14"/>
    <cellStyle name="Обычный 10 2 2" xfId="63"/>
    <cellStyle name="Обычный 11" xfId="15"/>
    <cellStyle name="Обычный 11 2" xfId="16"/>
    <cellStyle name="Обычный 12" xfId="17"/>
    <cellStyle name="Обычный 13" xfId="18"/>
    <cellStyle name="Обычный 14" xfId="60"/>
    <cellStyle name="Обычный 142" xfId="68"/>
    <cellStyle name="Обычный 15" xfId="19"/>
    <cellStyle name="Обычный 15 2" xfId="64"/>
    <cellStyle name="Обычный 16" xfId="20"/>
    <cellStyle name="Обычный 2" xfId="21"/>
    <cellStyle name="Обычный 2 2" xfId="22"/>
    <cellStyle name="Обычный 2 2 2 2" xfId="23"/>
    <cellStyle name="Обычный 2 2 2_Корр ГПЗ 2012 (для РА)финал" xfId="24"/>
    <cellStyle name="Обычный 2 2 3" xfId="25"/>
    <cellStyle name="Обычный 2 3_Корр ГПЗ 2012 (для РА)финал" xfId="26"/>
    <cellStyle name="Обычный 2_План ГЗ на 2011г  первочередные " xfId="27"/>
    <cellStyle name="Обычный 22" xfId="28"/>
    <cellStyle name="Обычный 3" xfId="29"/>
    <cellStyle name="Обычный 3 2" xfId="30"/>
    <cellStyle name="Обычный 4" xfId="31"/>
    <cellStyle name="Обычный 4 2" xfId="65"/>
    <cellStyle name="Обычный 4 2 2" xfId="67"/>
    <cellStyle name="Обычный 5" xfId="32"/>
    <cellStyle name="Обычный 6" xfId="33"/>
    <cellStyle name="Обычный 7" xfId="34"/>
    <cellStyle name="Обычный 8" xfId="35"/>
    <cellStyle name="Обычный 9" xfId="36"/>
    <cellStyle name="Процентный 2" xfId="37"/>
    <cellStyle name="Стиль 1" xfId="38"/>
    <cellStyle name="Стиль 1 2" xfId="39"/>
    <cellStyle name="Финансовый" xfId="40" builtinId="3"/>
    <cellStyle name="Финансовый 10" xfId="41"/>
    <cellStyle name="Финансовый 11" xfId="61"/>
    <cellStyle name="Финансовый 2" xfId="42"/>
    <cellStyle name="Финансовый 2 2" xfId="43"/>
    <cellStyle name="Финансовый 2 3" xfId="44"/>
    <cellStyle name="Финансовый 2 5" xfId="45"/>
    <cellStyle name="Финансовый 3" xfId="46"/>
    <cellStyle name="Финансовый 4" xfId="47"/>
    <cellStyle name="Финансовый 4 2" xfId="48"/>
    <cellStyle name="Финансовый 5" xfId="49"/>
    <cellStyle name="Финансовый 6" xfId="50"/>
    <cellStyle name="Финансовый 6 2" xfId="51"/>
    <cellStyle name="Финансовый 7" xfId="52"/>
    <cellStyle name="Финансовый 7 2" xfId="53"/>
    <cellStyle name="Финансовый 8" xfId="54"/>
    <cellStyle name="Финансовый 8 2" xfId="55"/>
    <cellStyle name="Финансовый 9" xfId="56"/>
    <cellStyle name="Финансовый 9 2" xfId="57"/>
    <cellStyle name="Финансовый 9 3" xfId="58"/>
    <cellStyle name="Хороший 2" xfId="59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110"/>
  <sheetViews>
    <sheetView tabSelected="1" zoomScale="85" zoomScaleNormal="85" workbookViewId="0">
      <pane ySplit="46" topLeftCell="A47" activePane="bottomLeft" state="frozen"/>
      <selection activeCell="A31" sqref="A31"/>
      <selection pane="bottomLeft" activeCell="M74" sqref="M74"/>
    </sheetView>
  </sheetViews>
  <sheetFormatPr defaultColWidth="11.5703125" defaultRowHeight="12.75" outlineLevelRow="1" x14ac:dyDescent="0.2"/>
  <cols>
    <col min="1" max="1" width="9" style="3" customWidth="1"/>
    <col min="2" max="2" width="16.85546875" style="3" customWidth="1"/>
    <col min="3" max="3" width="10" style="3" customWidth="1"/>
    <col min="4" max="5" width="15.85546875" style="3" customWidth="1"/>
    <col min="6" max="6" width="21.7109375" style="3" customWidth="1"/>
    <col min="7" max="7" width="4.28515625" style="3" customWidth="1"/>
    <col min="8" max="8" width="3.7109375" style="3" customWidth="1"/>
    <col min="9" max="9" width="8.85546875" style="3" customWidth="1"/>
    <col min="10" max="10" width="6.7109375" style="3" customWidth="1"/>
    <col min="11" max="11" width="4.7109375" style="3" customWidth="1"/>
    <col min="12" max="12" width="21" style="3" customWidth="1"/>
    <col min="13" max="13" width="6.85546875" style="3" customWidth="1"/>
    <col min="14" max="16" width="6.42578125" style="29" customWidth="1"/>
    <col min="17" max="17" width="9.42578125" style="29" customWidth="1"/>
    <col min="18" max="18" width="9" style="29" customWidth="1"/>
    <col min="19" max="19" width="9.85546875" style="29" customWidth="1"/>
    <col min="20" max="20" width="9.28515625" style="29" customWidth="1"/>
    <col min="21" max="22" width="8.7109375" style="29" customWidth="1"/>
    <col min="23" max="23" width="13.85546875" style="29" customWidth="1"/>
    <col min="24" max="25" width="14.42578125" style="29" customWidth="1"/>
    <col min="26" max="26" width="6.28515625" style="2" customWidth="1"/>
    <col min="27" max="27" width="7.140625" style="43" customWidth="1"/>
    <col min="28" max="28" width="5.5703125" style="47" customWidth="1"/>
    <col min="29" max="29" width="9" style="10" customWidth="1"/>
    <col min="30" max="30" width="23.85546875" style="14" customWidth="1"/>
    <col min="31" max="199" width="9.140625" style="2" customWidth="1"/>
    <col min="200" max="200" width="6.140625" style="2" customWidth="1"/>
    <col min="201" max="201" width="14.42578125" style="2" customWidth="1"/>
    <col min="202" max="202" width="18.42578125" style="2" customWidth="1"/>
    <col min="203" max="203" width="23" style="2" customWidth="1"/>
    <col min="204" max="204" width="25.28515625" style="2" customWidth="1"/>
    <col min="205" max="205" width="15" style="2" customWidth="1"/>
    <col min="206" max="206" width="9.140625" style="2" customWidth="1"/>
    <col min="207" max="207" width="10.5703125" style="2" customWidth="1"/>
    <col min="208" max="208" width="15" style="2" customWidth="1"/>
    <col min="209" max="209" width="13.42578125" style="2" customWidth="1"/>
    <col min="210" max="210" width="12" style="2" customWidth="1"/>
    <col min="211" max="211" width="33" style="2" customWidth="1"/>
    <col min="212" max="212" width="9.140625" style="2" customWidth="1"/>
    <col min="213" max="219" width="15.85546875" style="2" customWidth="1"/>
    <col min="220" max="220" width="15.42578125" style="2" customWidth="1"/>
    <col min="221" max="222" width="18.7109375" style="2" customWidth="1"/>
    <col min="223" max="223" width="15.7109375" style="2" customWidth="1"/>
    <col min="224" max="224" width="12.28515625" style="2" customWidth="1"/>
    <col min="225" max="225" width="11.5703125" style="2" customWidth="1"/>
    <col min="226" max="16384" width="11.5703125" style="2"/>
  </cols>
  <sheetData>
    <row r="1" spans="1:225" hidden="1" x14ac:dyDescent="0.2">
      <c r="L1" s="15" t="s">
        <v>35</v>
      </c>
      <c r="M1" s="13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AA1" s="2"/>
    </row>
    <row r="2" spans="1:225" hidden="1" x14ac:dyDescent="0.2">
      <c r="B2" s="49" t="s">
        <v>36</v>
      </c>
      <c r="D2" s="49"/>
      <c r="E2" s="49"/>
      <c r="F2" s="49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AA2" s="2"/>
    </row>
    <row r="3" spans="1:225" hidden="1" x14ac:dyDescent="0.2">
      <c r="A3" s="12"/>
      <c r="B3" s="15" t="s">
        <v>37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9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</row>
    <row r="4" spans="1:225" hidden="1" x14ac:dyDescent="0.2">
      <c r="A4" s="12"/>
      <c r="B4" s="15" t="s">
        <v>38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9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</row>
    <row r="5" spans="1:225" hidden="1" x14ac:dyDescent="0.2">
      <c r="A5" s="12"/>
      <c r="B5" s="15" t="s">
        <v>39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9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</row>
    <row r="6" spans="1:225" hidden="1" x14ac:dyDescent="0.2">
      <c r="A6" s="12"/>
      <c r="B6" s="15" t="s">
        <v>40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9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</row>
    <row r="7" spans="1:225" hidden="1" x14ac:dyDescent="0.2">
      <c r="A7" s="12"/>
      <c r="B7" s="15" t="s">
        <v>41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9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</row>
    <row r="8" spans="1:225" hidden="1" x14ac:dyDescent="0.2">
      <c r="B8" s="15" t="s">
        <v>60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2"/>
      <c r="AA8" s="2"/>
    </row>
    <row r="9" spans="1:225" hidden="1" x14ac:dyDescent="0.2">
      <c r="B9" s="15" t="s">
        <v>62</v>
      </c>
      <c r="D9" s="16"/>
      <c r="E9" s="16"/>
      <c r="F9" s="16"/>
      <c r="G9" s="16"/>
      <c r="H9" s="16"/>
      <c r="I9" s="16"/>
      <c r="J9" s="16"/>
      <c r="K9" s="16" t="s">
        <v>119</v>
      </c>
      <c r="L9" s="16"/>
      <c r="M9" s="16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1"/>
    </row>
    <row r="10" spans="1:225" hidden="1" x14ac:dyDescent="0.2">
      <c r="A10" s="11"/>
      <c r="B10" s="15" t="s">
        <v>63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7"/>
      <c r="AC10" s="18"/>
      <c r="AD10" s="3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</row>
    <row r="11" spans="1:225" hidden="1" x14ac:dyDescent="0.2">
      <c r="A11" s="11"/>
      <c r="B11" s="15" t="s">
        <v>65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7"/>
      <c r="AC11" s="18"/>
      <c r="AD11" s="3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</row>
    <row r="12" spans="1:225" hidden="1" x14ac:dyDescent="0.2">
      <c r="A12" s="11"/>
      <c r="B12" s="15" t="s">
        <v>66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7"/>
      <c r="AC12" s="18"/>
      <c r="AD12" s="3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</row>
    <row r="13" spans="1:225" hidden="1" x14ac:dyDescent="0.2">
      <c r="A13" s="11"/>
      <c r="B13" s="15" t="s">
        <v>78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7"/>
      <c r="AC13" s="18"/>
      <c r="AD13" s="3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</row>
    <row r="14" spans="1:225" hidden="1" x14ac:dyDescent="0.2">
      <c r="A14" s="11"/>
      <c r="B14" s="15" t="s">
        <v>79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P14" s="50"/>
      <c r="Q14" s="50"/>
      <c r="R14" s="1"/>
      <c r="S14" s="1"/>
      <c r="T14" s="1"/>
      <c r="U14" s="1"/>
      <c r="V14" s="1"/>
      <c r="W14" s="1"/>
      <c r="X14" s="1"/>
      <c r="Y14" s="1"/>
      <c r="Z14" s="1"/>
      <c r="AA14" s="1"/>
      <c r="AB14" s="17"/>
      <c r="AC14" s="18"/>
      <c r="AD14" s="3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</row>
    <row r="15" spans="1:225" hidden="1" x14ac:dyDescent="0.2">
      <c r="A15" s="11"/>
      <c r="B15" s="15" t="s">
        <v>80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7"/>
      <c r="AC15" s="18"/>
      <c r="AD15" s="3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</row>
    <row r="16" spans="1:225" hidden="1" x14ac:dyDescent="0.2">
      <c r="A16" s="11"/>
      <c r="B16" s="15" t="s">
        <v>81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7"/>
      <c r="AC16" s="18"/>
      <c r="AD16" s="3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</row>
    <row r="17" spans="1:225" hidden="1" x14ac:dyDescent="0.2">
      <c r="A17" s="11"/>
      <c r="B17" s="15" t="s">
        <v>82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7"/>
      <c r="AC17" s="18"/>
      <c r="AD17" s="3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</row>
    <row r="18" spans="1:225" hidden="1" x14ac:dyDescent="0.2">
      <c r="A18" s="11"/>
      <c r="B18" s="15" t="s">
        <v>84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7"/>
      <c r="AC18" s="18"/>
      <c r="AD18" s="3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</row>
    <row r="19" spans="1:225" hidden="1" x14ac:dyDescent="0.2">
      <c r="A19" s="11"/>
      <c r="B19" s="15" t="s">
        <v>86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7"/>
      <c r="AC19" s="18"/>
      <c r="AD19" s="3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</row>
    <row r="20" spans="1:225" hidden="1" x14ac:dyDescent="0.2">
      <c r="A20" s="11"/>
      <c r="B20" s="15" t="s">
        <v>88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7"/>
      <c r="AC20" s="18"/>
      <c r="AD20" s="3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</row>
    <row r="21" spans="1:225" hidden="1" x14ac:dyDescent="0.2">
      <c r="A21" s="11"/>
      <c r="B21" s="15" t="s">
        <v>89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7"/>
      <c r="AC21" s="18"/>
      <c r="AD21" s="3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</row>
    <row r="22" spans="1:225" hidden="1" x14ac:dyDescent="0.2">
      <c r="A22" s="11"/>
      <c r="B22" s="15" t="s">
        <v>90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7"/>
      <c r="AC22" s="18"/>
      <c r="AD22" s="3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</row>
    <row r="23" spans="1:225" hidden="1" x14ac:dyDescent="0.2">
      <c r="A23" s="11"/>
      <c r="B23" s="15" t="s">
        <v>91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7"/>
      <c r="AC23" s="18"/>
      <c r="AD23" s="3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</row>
    <row r="24" spans="1:225" hidden="1" x14ac:dyDescent="0.2">
      <c r="A24" s="11"/>
      <c r="B24" s="15" t="s">
        <v>92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7"/>
      <c r="AC24" s="18"/>
      <c r="AD24" s="3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</row>
    <row r="25" spans="1:225" hidden="1" x14ac:dyDescent="0.2">
      <c r="A25" s="11"/>
      <c r="B25" s="15" t="s">
        <v>93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7"/>
      <c r="AC25" s="18"/>
      <c r="AD25" s="3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</row>
    <row r="26" spans="1:225" hidden="1" x14ac:dyDescent="0.2">
      <c r="A26" s="11"/>
      <c r="B26" s="15" t="s">
        <v>94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7"/>
      <c r="AC26" s="18"/>
      <c r="AD26" s="3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</row>
    <row r="27" spans="1:225" hidden="1" x14ac:dyDescent="0.2">
      <c r="A27" s="11"/>
      <c r="B27" s="15" t="s">
        <v>115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1"/>
      <c r="AA27" s="1"/>
      <c r="AB27" s="17"/>
      <c r="AC27" s="18"/>
      <c r="AD27" s="3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</row>
    <row r="28" spans="1:225" hidden="1" x14ac:dyDescent="0.2">
      <c r="A28" s="11"/>
      <c r="B28" s="15" t="s">
        <v>118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1"/>
      <c r="AA28" s="1"/>
      <c r="AB28" s="17"/>
      <c r="AC28" s="18"/>
      <c r="AD28" s="3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</row>
    <row r="29" spans="1:225" hidden="1" x14ac:dyDescent="0.2">
      <c r="A29" s="11"/>
      <c r="B29" s="15" t="s">
        <v>120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1"/>
      <c r="AA29" s="1"/>
      <c r="AB29" s="17"/>
      <c r="AC29" s="18"/>
      <c r="AD29" s="3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</row>
    <row r="30" spans="1:225" hidden="1" x14ac:dyDescent="0.2">
      <c r="A30" s="11"/>
      <c r="B30" s="15" t="s">
        <v>121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1"/>
      <c r="AA30" s="1"/>
      <c r="AB30" s="17"/>
      <c r="AC30" s="18"/>
      <c r="AD30" s="3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</row>
    <row r="31" spans="1:225" hidden="1" x14ac:dyDescent="0.2">
      <c r="A31" s="11"/>
      <c r="B31" s="15" t="s">
        <v>141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1"/>
      <c r="AA31" s="1"/>
      <c r="AB31" s="17"/>
      <c r="AC31" s="18"/>
      <c r="AD31" s="3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</row>
    <row r="32" spans="1:225" hidden="1" x14ac:dyDescent="0.2">
      <c r="A32" s="11"/>
      <c r="B32" s="15" t="s">
        <v>142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1"/>
      <c r="AA32" s="1"/>
      <c r="AB32" s="17"/>
      <c r="AC32" s="18"/>
      <c r="AD32" s="3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</row>
    <row r="33" spans="1:225" hidden="1" x14ac:dyDescent="0.2">
      <c r="A33" s="11"/>
      <c r="B33" s="15" t="s">
        <v>143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1"/>
      <c r="AA33" s="1"/>
      <c r="AB33" s="17"/>
      <c r="AC33" s="18"/>
      <c r="AD33" s="3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</row>
    <row r="34" spans="1:225" hidden="1" x14ac:dyDescent="0.2">
      <c r="A34" s="11"/>
      <c r="B34" s="15" t="s">
        <v>144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1"/>
      <c r="AA34" s="1"/>
      <c r="AB34" s="17"/>
      <c r="AC34" s="18"/>
      <c r="AD34" s="3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</row>
    <row r="35" spans="1:225" hidden="1" x14ac:dyDescent="0.2">
      <c r="A35" s="11"/>
      <c r="B35" s="15" t="s">
        <v>153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1"/>
      <c r="AA35" s="1"/>
      <c r="AB35" s="17"/>
      <c r="AC35" s="18"/>
      <c r="AD35" s="3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</row>
    <row r="36" spans="1:225" hidden="1" x14ac:dyDescent="0.2">
      <c r="A36" s="11"/>
      <c r="B36" s="15" t="s">
        <v>154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1"/>
      <c r="AA36" s="1"/>
      <c r="AB36" s="17"/>
      <c r="AC36" s="18"/>
      <c r="AD36" s="3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</row>
    <row r="37" spans="1:225" hidden="1" x14ac:dyDescent="0.2">
      <c r="A37" s="11"/>
      <c r="B37" s="15" t="s">
        <v>156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1"/>
      <c r="AA37" s="1"/>
      <c r="AB37" s="17"/>
      <c r="AC37" s="18"/>
      <c r="AD37" s="3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</row>
    <row r="38" spans="1:225" hidden="1" x14ac:dyDescent="0.2">
      <c r="A38" s="11"/>
      <c r="B38" s="15" t="s">
        <v>157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1"/>
      <c r="AA38" s="1"/>
      <c r="AB38" s="17"/>
      <c r="AC38" s="18"/>
      <c r="AD38" s="3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</row>
    <row r="39" spans="1:225" hidden="1" x14ac:dyDescent="0.2">
      <c r="A39" s="11"/>
      <c r="B39" s="15" t="s">
        <v>158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1"/>
      <c r="AA39" s="1"/>
      <c r="AB39" s="17"/>
      <c r="AC39" s="18"/>
      <c r="AD39" s="3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</row>
    <row r="40" spans="1:225" hidden="1" x14ac:dyDescent="0.2">
      <c r="A40" s="11"/>
      <c r="B40" s="15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1"/>
      <c r="AA40" s="1"/>
      <c r="AB40" s="17"/>
      <c r="AC40" s="18"/>
      <c r="AD40" s="3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</row>
    <row r="41" spans="1:225" s="60" customFormat="1" x14ac:dyDescent="0.2">
      <c r="A41" s="56"/>
      <c r="B41" s="57"/>
      <c r="C41" s="57"/>
      <c r="D41" s="57"/>
      <c r="E41" s="57"/>
      <c r="F41" s="58"/>
      <c r="G41" s="59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7"/>
      <c r="S41" s="57"/>
      <c r="U41" s="58"/>
      <c r="V41" s="58"/>
      <c r="W41" s="61" t="s">
        <v>170</v>
      </c>
      <c r="X41" s="57"/>
      <c r="Y41" s="57"/>
      <c r="AC41" s="62"/>
      <c r="AD41" s="63"/>
    </row>
    <row r="42" spans="1:225" s="60" customFormat="1" x14ac:dyDescent="0.2">
      <c r="A42" s="56"/>
      <c r="B42" s="57"/>
      <c r="C42" s="57"/>
      <c r="D42" s="57"/>
      <c r="E42" s="57"/>
      <c r="F42" s="54" t="s">
        <v>171</v>
      </c>
      <c r="G42" s="59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7"/>
      <c r="S42" s="57"/>
      <c r="U42" s="58"/>
      <c r="V42" s="58"/>
      <c r="W42" s="61" t="s">
        <v>172</v>
      </c>
      <c r="X42" s="57"/>
      <c r="Y42" s="57"/>
      <c r="AC42" s="62"/>
      <c r="AD42" s="63"/>
    </row>
    <row r="43" spans="1:225" x14ac:dyDescent="0.2">
      <c r="A43" s="11"/>
      <c r="B43" s="15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1"/>
      <c r="AA43" s="1"/>
      <c r="AB43" s="17"/>
      <c r="AC43" s="18"/>
      <c r="AD43" s="3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</row>
    <row r="44" spans="1:225" x14ac:dyDescent="0.2">
      <c r="A44" s="66" t="s">
        <v>42</v>
      </c>
      <c r="B44" s="66" t="s">
        <v>5</v>
      </c>
      <c r="C44" s="66" t="s">
        <v>43</v>
      </c>
      <c r="D44" s="66" t="s">
        <v>44</v>
      </c>
      <c r="E44" s="66" t="s">
        <v>45</v>
      </c>
      <c r="F44" s="66" t="s">
        <v>46</v>
      </c>
      <c r="G44" s="66" t="s">
        <v>0</v>
      </c>
      <c r="H44" s="66" t="s">
        <v>47</v>
      </c>
      <c r="I44" s="66" t="s">
        <v>48</v>
      </c>
      <c r="J44" s="66" t="s">
        <v>1</v>
      </c>
      <c r="K44" s="66" t="s">
        <v>8</v>
      </c>
      <c r="L44" s="66" t="s">
        <v>6</v>
      </c>
      <c r="M44" s="66" t="s">
        <v>49</v>
      </c>
      <c r="N44" s="76" t="s">
        <v>2</v>
      </c>
      <c r="O44" s="77"/>
      <c r="P44" s="77"/>
      <c r="Q44" s="77"/>
      <c r="R44" s="77"/>
      <c r="S44" s="77"/>
      <c r="T44" s="77"/>
      <c r="U44" s="77"/>
      <c r="V44" s="78"/>
      <c r="W44" s="74" t="s">
        <v>3</v>
      </c>
      <c r="X44" s="74" t="s">
        <v>50</v>
      </c>
      <c r="Y44" s="74" t="s">
        <v>51</v>
      </c>
      <c r="Z44" s="68" t="s">
        <v>7</v>
      </c>
      <c r="AA44" s="70" t="s">
        <v>52</v>
      </c>
      <c r="AB44" s="72" t="s">
        <v>4</v>
      </c>
      <c r="AC44" s="32"/>
      <c r="AD44" s="31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</row>
    <row r="45" spans="1:225" x14ac:dyDescent="0.2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30" t="s">
        <v>53</v>
      </c>
      <c r="O45" s="30" t="s">
        <v>54</v>
      </c>
      <c r="P45" s="30" t="s">
        <v>55</v>
      </c>
      <c r="Q45" s="30" t="s">
        <v>56</v>
      </c>
      <c r="R45" s="30" t="s">
        <v>57</v>
      </c>
      <c r="S45" s="30" t="s">
        <v>58</v>
      </c>
      <c r="T45" s="30" t="s">
        <v>59</v>
      </c>
      <c r="U45" s="30" t="s">
        <v>67</v>
      </c>
      <c r="V45" s="30" t="s">
        <v>95</v>
      </c>
      <c r="W45" s="75"/>
      <c r="X45" s="75"/>
      <c r="Y45" s="75"/>
      <c r="Z45" s="69"/>
      <c r="AA45" s="71"/>
      <c r="AB45" s="73"/>
      <c r="AC45" s="32"/>
      <c r="AD45" s="31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</row>
    <row r="46" spans="1:225" x14ac:dyDescent="0.2">
      <c r="A46" s="7">
        <v>1</v>
      </c>
      <c r="B46" s="7">
        <v>2</v>
      </c>
      <c r="C46" s="7">
        <v>3</v>
      </c>
      <c r="D46" s="7">
        <v>4</v>
      </c>
      <c r="E46" s="7">
        <v>5</v>
      </c>
      <c r="F46" s="7">
        <v>6</v>
      </c>
      <c r="G46" s="7">
        <v>7</v>
      </c>
      <c r="H46" s="7">
        <v>8</v>
      </c>
      <c r="I46" s="7">
        <v>9</v>
      </c>
      <c r="J46" s="7">
        <v>10</v>
      </c>
      <c r="K46" s="7">
        <v>11</v>
      </c>
      <c r="L46" s="7">
        <v>12</v>
      </c>
      <c r="M46" s="7">
        <v>13</v>
      </c>
      <c r="N46" s="34">
        <v>14</v>
      </c>
      <c r="O46" s="34">
        <v>14</v>
      </c>
      <c r="P46" s="34">
        <v>14</v>
      </c>
      <c r="Q46" s="34">
        <v>14</v>
      </c>
      <c r="R46" s="34">
        <v>14</v>
      </c>
      <c r="S46" s="34">
        <v>14</v>
      </c>
      <c r="T46" s="34">
        <v>14</v>
      </c>
      <c r="U46" s="34">
        <v>14</v>
      </c>
      <c r="V46" s="34">
        <v>14</v>
      </c>
      <c r="W46" s="34">
        <v>15</v>
      </c>
      <c r="X46" s="34">
        <v>16</v>
      </c>
      <c r="Y46" s="34">
        <v>17</v>
      </c>
      <c r="Z46" s="34">
        <v>18</v>
      </c>
      <c r="AA46" s="41">
        <v>19</v>
      </c>
      <c r="AB46" s="44">
        <v>20</v>
      </c>
      <c r="AC46" s="32"/>
      <c r="AD46" s="31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</row>
    <row r="47" spans="1:225" x14ac:dyDescent="0.2">
      <c r="A47" s="8" t="s">
        <v>160</v>
      </c>
      <c r="B47" s="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20"/>
      <c r="O47" s="20"/>
      <c r="P47" s="20"/>
      <c r="Q47" s="20"/>
      <c r="R47" s="20"/>
      <c r="S47" s="20"/>
      <c r="T47" s="20"/>
      <c r="U47" s="20"/>
      <c r="V47" s="21"/>
      <c r="W47" s="20"/>
      <c r="X47" s="20"/>
      <c r="Y47" s="20"/>
      <c r="Z47" s="34"/>
      <c r="AA47" s="34"/>
      <c r="AB47" s="44"/>
      <c r="AC47" s="55"/>
      <c r="AD47" s="1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</row>
    <row r="48" spans="1:225" outlineLevel="1" x14ac:dyDescent="0.2">
      <c r="A48" s="37" t="s">
        <v>145</v>
      </c>
      <c r="B48" s="37" t="s">
        <v>9</v>
      </c>
      <c r="C48" s="37" t="s">
        <v>116</v>
      </c>
      <c r="D48" s="37" t="s">
        <v>117</v>
      </c>
      <c r="E48" s="37" t="s">
        <v>68</v>
      </c>
      <c r="F48" s="37" t="s">
        <v>99</v>
      </c>
      <c r="G48" s="37" t="s">
        <v>11</v>
      </c>
      <c r="H48" s="37">
        <v>45</v>
      </c>
      <c r="I48" s="37" t="s">
        <v>85</v>
      </c>
      <c r="J48" s="37" t="s">
        <v>34</v>
      </c>
      <c r="K48" s="37" t="s">
        <v>15</v>
      </c>
      <c r="L48" s="37" t="s">
        <v>16</v>
      </c>
      <c r="M48" s="37" t="s">
        <v>61</v>
      </c>
      <c r="N48" s="38"/>
      <c r="O48" s="38"/>
      <c r="P48" s="38"/>
      <c r="Q48" s="38">
        <v>10</v>
      </c>
      <c r="R48" s="38">
        <v>6</v>
      </c>
      <c r="S48" s="38">
        <v>6</v>
      </c>
      <c r="T48" s="38">
        <v>6</v>
      </c>
      <c r="U48" s="38">
        <v>6</v>
      </c>
      <c r="V48" s="38"/>
      <c r="W48" s="38">
        <v>221659.38</v>
      </c>
      <c r="X48" s="38">
        <v>0</v>
      </c>
      <c r="Y48" s="38">
        <f t="shared" ref="Y48:Y51" si="0">X48*1.12</f>
        <v>0</v>
      </c>
      <c r="Z48" s="35" t="s">
        <v>33</v>
      </c>
      <c r="AA48" s="36">
        <v>2015</v>
      </c>
      <c r="AB48" s="39">
        <v>14</v>
      </c>
      <c r="AC48" s="5"/>
      <c r="AD48" s="33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</row>
    <row r="49" spans="1:225" outlineLevel="1" x14ac:dyDescent="0.2">
      <c r="A49" s="37" t="s">
        <v>146</v>
      </c>
      <c r="B49" s="37" t="s">
        <v>9</v>
      </c>
      <c r="C49" s="37" t="s">
        <v>100</v>
      </c>
      <c r="D49" s="37" t="s">
        <v>101</v>
      </c>
      <c r="E49" s="37" t="s">
        <v>68</v>
      </c>
      <c r="F49" s="37" t="s">
        <v>102</v>
      </c>
      <c r="G49" s="37" t="s">
        <v>11</v>
      </c>
      <c r="H49" s="37">
        <v>45</v>
      </c>
      <c r="I49" s="37" t="s">
        <v>85</v>
      </c>
      <c r="J49" s="37" t="s">
        <v>34</v>
      </c>
      <c r="K49" s="37" t="s">
        <v>15</v>
      </c>
      <c r="L49" s="37" t="s">
        <v>16</v>
      </c>
      <c r="M49" s="37" t="s">
        <v>61</v>
      </c>
      <c r="N49" s="38"/>
      <c r="O49" s="38"/>
      <c r="P49" s="38"/>
      <c r="Q49" s="38">
        <v>10</v>
      </c>
      <c r="R49" s="38">
        <v>6</v>
      </c>
      <c r="S49" s="38">
        <v>6</v>
      </c>
      <c r="T49" s="38">
        <v>6</v>
      </c>
      <c r="U49" s="38">
        <v>6</v>
      </c>
      <c r="V49" s="38"/>
      <c r="W49" s="38">
        <v>175700</v>
      </c>
      <c r="X49" s="38">
        <v>0</v>
      </c>
      <c r="Y49" s="38">
        <f t="shared" si="0"/>
        <v>0</v>
      </c>
      <c r="Z49" s="35" t="s">
        <v>33</v>
      </c>
      <c r="AA49" s="36">
        <v>2015</v>
      </c>
      <c r="AB49" s="39">
        <v>14</v>
      </c>
      <c r="AC49" s="5"/>
      <c r="AD49" s="33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</row>
    <row r="50" spans="1:225" outlineLevel="1" x14ac:dyDescent="0.2">
      <c r="A50" s="37" t="s">
        <v>147</v>
      </c>
      <c r="B50" s="37" t="s">
        <v>9</v>
      </c>
      <c r="C50" s="37" t="s">
        <v>103</v>
      </c>
      <c r="D50" s="37" t="s">
        <v>69</v>
      </c>
      <c r="E50" s="37" t="s">
        <v>104</v>
      </c>
      <c r="F50" s="37" t="s">
        <v>70</v>
      </c>
      <c r="G50" s="37" t="s">
        <v>11</v>
      </c>
      <c r="H50" s="37">
        <v>92</v>
      </c>
      <c r="I50" s="37" t="s">
        <v>83</v>
      </c>
      <c r="J50" s="37" t="s">
        <v>34</v>
      </c>
      <c r="K50" s="37" t="s">
        <v>15</v>
      </c>
      <c r="L50" s="37" t="s">
        <v>16</v>
      </c>
      <c r="M50" s="37" t="s">
        <v>61</v>
      </c>
      <c r="N50" s="38"/>
      <c r="O50" s="38"/>
      <c r="P50" s="38"/>
      <c r="Q50" s="38">
        <v>26</v>
      </c>
      <c r="R50" s="38">
        <v>0</v>
      </c>
      <c r="S50" s="38">
        <v>26</v>
      </c>
      <c r="T50" s="38">
        <v>50</v>
      </c>
      <c r="U50" s="38">
        <v>26</v>
      </c>
      <c r="V50" s="38"/>
      <c r="W50" s="38">
        <v>18838.64</v>
      </c>
      <c r="X50" s="38">
        <v>0</v>
      </c>
      <c r="Y50" s="26">
        <f t="shared" si="0"/>
        <v>0</v>
      </c>
      <c r="Z50" s="35" t="s">
        <v>33</v>
      </c>
      <c r="AA50" s="36">
        <v>2015</v>
      </c>
      <c r="AB50" s="39">
        <v>14</v>
      </c>
      <c r="AC50" s="5"/>
      <c r="AD50" s="33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</row>
    <row r="51" spans="1:225" outlineLevel="1" x14ac:dyDescent="0.2">
      <c r="A51" s="37" t="s">
        <v>148</v>
      </c>
      <c r="B51" s="37" t="s">
        <v>9</v>
      </c>
      <c r="C51" s="37" t="s">
        <v>105</v>
      </c>
      <c r="D51" s="37" t="s">
        <v>69</v>
      </c>
      <c r="E51" s="37" t="s">
        <v>106</v>
      </c>
      <c r="F51" s="37" t="s">
        <v>71</v>
      </c>
      <c r="G51" s="37" t="s">
        <v>11</v>
      </c>
      <c r="H51" s="37">
        <v>92</v>
      </c>
      <c r="I51" s="37" t="s">
        <v>83</v>
      </c>
      <c r="J51" s="37" t="s">
        <v>34</v>
      </c>
      <c r="K51" s="37" t="s">
        <v>15</v>
      </c>
      <c r="L51" s="37" t="s">
        <v>16</v>
      </c>
      <c r="M51" s="37" t="s">
        <v>61</v>
      </c>
      <c r="N51" s="38"/>
      <c r="O51" s="38"/>
      <c r="P51" s="38"/>
      <c r="Q51" s="38">
        <v>2</v>
      </c>
      <c r="R51" s="38">
        <v>0</v>
      </c>
      <c r="S51" s="38">
        <v>0</v>
      </c>
      <c r="T51" s="38">
        <v>10</v>
      </c>
      <c r="U51" s="38">
        <v>2</v>
      </c>
      <c r="V51" s="38"/>
      <c r="W51" s="38">
        <v>9101.7199999999993</v>
      </c>
      <c r="X51" s="38">
        <v>0</v>
      </c>
      <c r="Y51" s="26">
        <f t="shared" si="0"/>
        <v>0</v>
      </c>
      <c r="Z51" s="35" t="s">
        <v>33</v>
      </c>
      <c r="AA51" s="36">
        <v>2015</v>
      </c>
      <c r="AB51" s="39">
        <v>14</v>
      </c>
      <c r="AC51" s="5"/>
      <c r="AD51" s="33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</row>
    <row r="52" spans="1:225" outlineLevel="1" x14ac:dyDescent="0.2">
      <c r="A52" s="37" t="s">
        <v>155</v>
      </c>
      <c r="B52" s="37" t="s">
        <v>9</v>
      </c>
      <c r="C52" s="37" t="s">
        <v>107</v>
      </c>
      <c r="D52" s="37" t="s">
        <v>69</v>
      </c>
      <c r="E52" s="37" t="s">
        <v>108</v>
      </c>
      <c r="F52" s="37" t="s">
        <v>72</v>
      </c>
      <c r="G52" s="37" t="s">
        <v>11</v>
      </c>
      <c r="H52" s="37">
        <v>92</v>
      </c>
      <c r="I52" s="37" t="s">
        <v>83</v>
      </c>
      <c r="J52" s="37" t="s">
        <v>34</v>
      </c>
      <c r="K52" s="37" t="s">
        <v>15</v>
      </c>
      <c r="L52" s="37" t="s">
        <v>16</v>
      </c>
      <c r="M52" s="37" t="s">
        <v>61</v>
      </c>
      <c r="N52" s="38"/>
      <c r="O52" s="38"/>
      <c r="P52" s="38"/>
      <c r="Q52" s="38">
        <v>7</v>
      </c>
      <c r="R52" s="38">
        <v>93</v>
      </c>
      <c r="S52" s="38">
        <v>7</v>
      </c>
      <c r="T52" s="38">
        <v>93</v>
      </c>
      <c r="U52" s="38">
        <v>7</v>
      </c>
      <c r="V52" s="38"/>
      <c r="W52" s="38">
        <v>12585</v>
      </c>
      <c r="X52" s="38">
        <v>0</v>
      </c>
      <c r="Y52" s="26">
        <f t="shared" ref="Y52" si="1">X52*1.12</f>
        <v>0</v>
      </c>
      <c r="Z52" s="35" t="s">
        <v>33</v>
      </c>
      <c r="AA52" s="36">
        <v>2015</v>
      </c>
      <c r="AB52" s="39">
        <v>14</v>
      </c>
      <c r="AC52" s="5"/>
      <c r="AD52" s="33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</row>
    <row r="53" spans="1:225" outlineLevel="1" x14ac:dyDescent="0.2">
      <c r="A53" s="37" t="s">
        <v>149</v>
      </c>
      <c r="B53" s="37" t="s">
        <v>9</v>
      </c>
      <c r="C53" s="37" t="s">
        <v>109</v>
      </c>
      <c r="D53" s="37" t="s">
        <v>69</v>
      </c>
      <c r="E53" s="37" t="s">
        <v>110</v>
      </c>
      <c r="F53" s="37" t="s">
        <v>73</v>
      </c>
      <c r="G53" s="37" t="s">
        <v>11</v>
      </c>
      <c r="H53" s="37">
        <v>92</v>
      </c>
      <c r="I53" s="37" t="s">
        <v>83</v>
      </c>
      <c r="J53" s="37" t="s">
        <v>34</v>
      </c>
      <c r="K53" s="37" t="s">
        <v>15</v>
      </c>
      <c r="L53" s="37" t="s">
        <v>16</v>
      </c>
      <c r="M53" s="37" t="s">
        <v>61</v>
      </c>
      <c r="N53" s="38"/>
      <c r="O53" s="38"/>
      <c r="P53" s="38"/>
      <c r="Q53" s="38">
        <v>29</v>
      </c>
      <c r="R53" s="38">
        <v>58</v>
      </c>
      <c r="S53" s="38">
        <v>29</v>
      </c>
      <c r="T53" s="38">
        <v>58</v>
      </c>
      <c r="U53" s="38">
        <v>5</v>
      </c>
      <c r="V53" s="38"/>
      <c r="W53" s="38">
        <v>11723.58</v>
      </c>
      <c r="X53" s="38">
        <v>0</v>
      </c>
      <c r="Y53" s="26">
        <f t="shared" ref="Y53:Y55" si="2">X53*1.12</f>
        <v>0</v>
      </c>
      <c r="Z53" s="35" t="s">
        <v>33</v>
      </c>
      <c r="AA53" s="36">
        <v>2015</v>
      </c>
      <c r="AB53" s="39">
        <v>14</v>
      </c>
      <c r="AC53" s="5"/>
      <c r="AD53" s="33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</row>
    <row r="54" spans="1:225" outlineLevel="1" x14ac:dyDescent="0.2">
      <c r="A54" s="37" t="s">
        <v>150</v>
      </c>
      <c r="B54" s="37" t="s">
        <v>9</v>
      </c>
      <c r="C54" s="37" t="s">
        <v>111</v>
      </c>
      <c r="D54" s="37" t="s">
        <v>69</v>
      </c>
      <c r="E54" s="37" t="s">
        <v>112</v>
      </c>
      <c r="F54" s="37" t="s">
        <v>74</v>
      </c>
      <c r="G54" s="37" t="s">
        <v>11</v>
      </c>
      <c r="H54" s="37">
        <v>92</v>
      </c>
      <c r="I54" s="37" t="s">
        <v>83</v>
      </c>
      <c r="J54" s="37" t="s">
        <v>34</v>
      </c>
      <c r="K54" s="37" t="s">
        <v>15</v>
      </c>
      <c r="L54" s="37" t="s">
        <v>16</v>
      </c>
      <c r="M54" s="37" t="s">
        <v>61</v>
      </c>
      <c r="N54" s="38"/>
      <c r="O54" s="38"/>
      <c r="P54" s="38"/>
      <c r="Q54" s="38">
        <v>379</v>
      </c>
      <c r="R54" s="38">
        <v>322</v>
      </c>
      <c r="S54" s="38">
        <v>379</v>
      </c>
      <c r="T54" s="38">
        <v>322</v>
      </c>
      <c r="U54" s="38">
        <v>200</v>
      </c>
      <c r="V54" s="38"/>
      <c r="W54" s="38">
        <v>26449.96</v>
      </c>
      <c r="X54" s="38">
        <v>0</v>
      </c>
      <c r="Y54" s="26">
        <f t="shared" si="2"/>
        <v>0</v>
      </c>
      <c r="Z54" s="35" t="s">
        <v>33</v>
      </c>
      <c r="AA54" s="36">
        <v>2015</v>
      </c>
      <c r="AB54" s="39">
        <v>14</v>
      </c>
      <c r="AC54" s="5"/>
      <c r="AD54" s="33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</row>
    <row r="55" spans="1:225" outlineLevel="1" x14ac:dyDescent="0.2">
      <c r="A55" s="37" t="s">
        <v>151</v>
      </c>
      <c r="B55" s="37" t="s">
        <v>9</v>
      </c>
      <c r="C55" s="37" t="s">
        <v>113</v>
      </c>
      <c r="D55" s="37" t="s">
        <v>69</v>
      </c>
      <c r="E55" s="37" t="s">
        <v>114</v>
      </c>
      <c r="F55" s="37" t="s">
        <v>75</v>
      </c>
      <c r="G55" s="37" t="s">
        <v>11</v>
      </c>
      <c r="H55" s="37">
        <v>92</v>
      </c>
      <c r="I55" s="37" t="s">
        <v>83</v>
      </c>
      <c r="J55" s="37" t="s">
        <v>34</v>
      </c>
      <c r="K55" s="37" t="s">
        <v>15</v>
      </c>
      <c r="L55" s="37" t="s">
        <v>16</v>
      </c>
      <c r="M55" s="37" t="s">
        <v>61</v>
      </c>
      <c r="N55" s="38"/>
      <c r="O55" s="38"/>
      <c r="P55" s="38"/>
      <c r="Q55" s="38">
        <v>37</v>
      </c>
      <c r="R55" s="38">
        <v>102</v>
      </c>
      <c r="S55" s="38">
        <v>49</v>
      </c>
      <c r="T55" s="38">
        <v>102</v>
      </c>
      <c r="U55" s="38">
        <v>49</v>
      </c>
      <c r="V55" s="38"/>
      <c r="W55" s="38">
        <v>7367.16</v>
      </c>
      <c r="X55" s="38">
        <v>0</v>
      </c>
      <c r="Y55" s="26">
        <f t="shared" si="2"/>
        <v>0</v>
      </c>
      <c r="Z55" s="35" t="s">
        <v>33</v>
      </c>
      <c r="AA55" s="36">
        <v>2015</v>
      </c>
      <c r="AB55" s="39">
        <v>14</v>
      </c>
      <c r="AC55" s="5"/>
      <c r="AD55" s="33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</row>
    <row r="56" spans="1:225" outlineLevel="1" x14ac:dyDescent="0.2">
      <c r="A56" s="37" t="s">
        <v>152</v>
      </c>
      <c r="B56" s="37" t="s">
        <v>9</v>
      </c>
      <c r="C56" s="37" t="s">
        <v>97</v>
      </c>
      <c r="D56" s="37" t="s">
        <v>96</v>
      </c>
      <c r="E56" s="37" t="s">
        <v>98</v>
      </c>
      <c r="F56" s="37" t="s">
        <v>77</v>
      </c>
      <c r="G56" s="37" t="s">
        <v>10</v>
      </c>
      <c r="H56" s="37">
        <v>57</v>
      </c>
      <c r="I56" s="37" t="s">
        <v>64</v>
      </c>
      <c r="J56" s="37" t="s">
        <v>34</v>
      </c>
      <c r="K56" s="37" t="s">
        <v>15</v>
      </c>
      <c r="L56" s="37" t="s">
        <v>16</v>
      </c>
      <c r="M56" s="37" t="s">
        <v>76</v>
      </c>
      <c r="N56" s="38"/>
      <c r="O56" s="38"/>
      <c r="P56" s="38">
        <v>1</v>
      </c>
      <c r="Q56" s="38">
        <v>1</v>
      </c>
      <c r="R56" s="38">
        <v>0</v>
      </c>
      <c r="S56" s="38">
        <v>1</v>
      </c>
      <c r="T56" s="38">
        <v>1</v>
      </c>
      <c r="U56" s="38"/>
      <c r="V56" s="38"/>
      <c r="W56" s="38">
        <v>14330.35</v>
      </c>
      <c r="X56" s="38">
        <v>0</v>
      </c>
      <c r="Y56" s="26">
        <f t="shared" ref="Y56" si="3">X56*1.12</f>
        <v>0</v>
      </c>
      <c r="Z56" s="35" t="s">
        <v>33</v>
      </c>
      <c r="AA56" s="36">
        <v>2014</v>
      </c>
      <c r="AB56" s="39">
        <v>14</v>
      </c>
      <c r="AC56" s="5"/>
      <c r="AD56" s="33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</row>
    <row r="57" spans="1:225" x14ac:dyDescent="0.2">
      <c r="A57" s="8" t="s">
        <v>87</v>
      </c>
      <c r="B57" s="52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22"/>
      <c r="O57" s="23"/>
      <c r="P57" s="23"/>
      <c r="Q57" s="23"/>
      <c r="R57" s="23"/>
      <c r="S57" s="23"/>
      <c r="T57" s="23"/>
      <c r="U57" s="23"/>
      <c r="V57" s="24"/>
      <c r="W57" s="23"/>
      <c r="X57" s="25">
        <f>SUM(X48:X56)</f>
        <v>0</v>
      </c>
      <c r="Y57" s="25">
        <f>SUM(Y48:Y56)</f>
        <v>0</v>
      </c>
      <c r="Z57" s="19"/>
      <c r="AA57" s="4"/>
      <c r="AB57" s="45"/>
      <c r="AC57" s="5"/>
      <c r="AD57" s="33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</row>
    <row r="58" spans="1:225" x14ac:dyDescent="0.2">
      <c r="A58" s="12"/>
      <c r="B58" s="12"/>
      <c r="C58" s="12"/>
      <c r="D58" s="12"/>
      <c r="E58" s="12"/>
      <c r="F58" s="12"/>
      <c r="H58" s="12"/>
      <c r="I58" s="12"/>
      <c r="J58" s="12"/>
      <c r="K58" s="12"/>
      <c r="L58" s="12"/>
      <c r="M58" s="12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6"/>
    </row>
    <row r="59" spans="1:225" x14ac:dyDescent="0.2">
      <c r="A59" s="8" t="s">
        <v>159</v>
      </c>
      <c r="B59" s="8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20"/>
      <c r="O59" s="20"/>
      <c r="P59" s="20"/>
      <c r="Q59" s="20"/>
      <c r="R59" s="20"/>
      <c r="S59" s="20"/>
      <c r="T59" s="20"/>
      <c r="U59" s="20"/>
      <c r="V59" s="21"/>
      <c r="W59" s="20"/>
      <c r="X59" s="20"/>
      <c r="Y59" s="20"/>
      <c r="Z59" s="34"/>
      <c r="AA59" s="34"/>
      <c r="AB59" s="44"/>
      <c r="AC59" s="55"/>
      <c r="AD59" s="1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55"/>
      <c r="FK59" s="55"/>
      <c r="FL59" s="55"/>
      <c r="FM59" s="55"/>
      <c r="FN59" s="55"/>
      <c r="FO59" s="55"/>
      <c r="FP59" s="55"/>
      <c r="FQ59" s="55"/>
      <c r="FR59" s="55"/>
      <c r="FS59" s="55"/>
      <c r="FT59" s="55"/>
      <c r="FU59" s="55"/>
      <c r="FV59" s="55"/>
      <c r="FW59" s="55"/>
      <c r="FX59" s="55"/>
      <c r="FY59" s="55"/>
      <c r="FZ59" s="55"/>
      <c r="GA59" s="55"/>
      <c r="GB59" s="55"/>
      <c r="GC59" s="55"/>
      <c r="GD59" s="55"/>
      <c r="GE59" s="55"/>
      <c r="GF59" s="55"/>
      <c r="GG59" s="55"/>
      <c r="GH59" s="55"/>
      <c r="GI59" s="55"/>
      <c r="GJ59" s="55"/>
      <c r="GK59" s="55"/>
      <c r="GL59" s="55"/>
      <c r="GM59" s="55"/>
      <c r="GN59" s="55"/>
      <c r="GO59" s="55"/>
      <c r="GP59" s="55"/>
      <c r="GQ59" s="55"/>
      <c r="GR59" s="55"/>
      <c r="GS59" s="55"/>
      <c r="GT59" s="55"/>
      <c r="GU59" s="55"/>
      <c r="GV59" s="55"/>
      <c r="GW59" s="55"/>
      <c r="GX59" s="55"/>
      <c r="GY59" s="55"/>
      <c r="GZ59" s="55"/>
      <c r="HA59" s="55"/>
      <c r="HB59" s="55"/>
      <c r="HC59" s="55"/>
      <c r="HD59" s="55"/>
      <c r="HE59" s="55"/>
      <c r="HF59" s="55"/>
      <c r="HG59" s="55"/>
      <c r="HH59" s="55"/>
      <c r="HI59" s="55"/>
      <c r="HJ59" s="55"/>
      <c r="HK59" s="55"/>
      <c r="HL59" s="55"/>
      <c r="HM59" s="55"/>
      <c r="HN59" s="55"/>
      <c r="HO59" s="55"/>
      <c r="HP59" s="55"/>
      <c r="HQ59" s="55"/>
    </row>
    <row r="60" spans="1:225" outlineLevel="1" x14ac:dyDescent="0.2">
      <c r="A60" s="37" t="s">
        <v>161</v>
      </c>
      <c r="B60" s="37" t="s">
        <v>9</v>
      </c>
      <c r="C60" s="37" t="s">
        <v>116</v>
      </c>
      <c r="D60" s="37" t="s">
        <v>117</v>
      </c>
      <c r="E60" s="37" t="s">
        <v>68</v>
      </c>
      <c r="F60" s="37" t="s">
        <v>99</v>
      </c>
      <c r="G60" s="37" t="s">
        <v>11</v>
      </c>
      <c r="H60" s="37">
        <v>45</v>
      </c>
      <c r="I60" s="37" t="s">
        <v>85</v>
      </c>
      <c r="J60" s="37" t="s">
        <v>34</v>
      </c>
      <c r="K60" s="37" t="s">
        <v>15</v>
      </c>
      <c r="L60" s="37" t="s">
        <v>16</v>
      </c>
      <c r="M60" s="37" t="s">
        <v>61</v>
      </c>
      <c r="N60" s="38"/>
      <c r="O60" s="38"/>
      <c r="P60" s="38"/>
      <c r="Q60" s="38">
        <v>10</v>
      </c>
      <c r="R60" s="38">
        <v>7</v>
      </c>
      <c r="S60" s="38">
        <v>6</v>
      </c>
      <c r="T60" s="38">
        <v>6</v>
      </c>
      <c r="U60" s="38">
        <v>6</v>
      </c>
      <c r="V60" s="38"/>
      <c r="W60" s="38">
        <v>221659.38</v>
      </c>
      <c r="X60" s="38">
        <f>(N60+O60+P60+Q60+R60+S60+T60+U60+V60)*W60</f>
        <v>7758078.2999999998</v>
      </c>
      <c r="Y60" s="38">
        <f>X60*1.12</f>
        <v>8689047.6960000005</v>
      </c>
      <c r="Z60" s="35" t="s">
        <v>33</v>
      </c>
      <c r="AA60" s="36">
        <v>2015</v>
      </c>
      <c r="AB60" s="39"/>
      <c r="AC60" s="5"/>
      <c r="AD60" s="33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</row>
    <row r="61" spans="1:225" outlineLevel="1" x14ac:dyDescent="0.2">
      <c r="A61" s="37" t="s">
        <v>162</v>
      </c>
      <c r="B61" s="37" t="s">
        <v>9</v>
      </c>
      <c r="C61" s="37" t="s">
        <v>100</v>
      </c>
      <c r="D61" s="37" t="s">
        <v>101</v>
      </c>
      <c r="E61" s="37" t="s">
        <v>68</v>
      </c>
      <c r="F61" s="37" t="s">
        <v>102</v>
      </c>
      <c r="G61" s="37" t="s">
        <v>11</v>
      </c>
      <c r="H61" s="37">
        <v>45</v>
      </c>
      <c r="I61" s="37" t="s">
        <v>85</v>
      </c>
      <c r="J61" s="37" t="s">
        <v>34</v>
      </c>
      <c r="K61" s="37" t="s">
        <v>15</v>
      </c>
      <c r="L61" s="37" t="s">
        <v>16</v>
      </c>
      <c r="M61" s="37" t="s">
        <v>61</v>
      </c>
      <c r="N61" s="38"/>
      <c r="O61" s="38"/>
      <c r="P61" s="38"/>
      <c r="Q61" s="38">
        <v>10</v>
      </c>
      <c r="R61" s="38">
        <v>7</v>
      </c>
      <c r="S61" s="38">
        <v>6</v>
      </c>
      <c r="T61" s="38">
        <v>6</v>
      </c>
      <c r="U61" s="38">
        <v>6</v>
      </c>
      <c r="V61" s="38"/>
      <c r="W61" s="38">
        <v>175700</v>
      </c>
      <c r="X61" s="38">
        <f t="shared" ref="X61" si="4">(N61+O61+P61+Q61+R61+S61+T61+U61+V61)*W61</f>
        <v>6149500</v>
      </c>
      <c r="Y61" s="38">
        <f t="shared" ref="Y61:Y67" si="5">X61*1.12</f>
        <v>6887440.0000000009</v>
      </c>
      <c r="Z61" s="35" t="s">
        <v>33</v>
      </c>
      <c r="AA61" s="36">
        <v>2015</v>
      </c>
      <c r="AB61" s="39"/>
      <c r="AC61" s="5"/>
      <c r="AD61" s="33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</row>
    <row r="62" spans="1:225" outlineLevel="1" x14ac:dyDescent="0.2">
      <c r="A62" s="37" t="s">
        <v>168</v>
      </c>
      <c r="B62" s="37" t="s">
        <v>9</v>
      </c>
      <c r="C62" s="37" t="s">
        <v>103</v>
      </c>
      <c r="D62" s="37" t="s">
        <v>69</v>
      </c>
      <c r="E62" s="37" t="s">
        <v>104</v>
      </c>
      <c r="F62" s="37" t="s">
        <v>70</v>
      </c>
      <c r="G62" s="37" t="s">
        <v>11</v>
      </c>
      <c r="H62" s="37">
        <v>92</v>
      </c>
      <c r="I62" s="37" t="s">
        <v>83</v>
      </c>
      <c r="J62" s="37" t="s">
        <v>34</v>
      </c>
      <c r="K62" s="37" t="s">
        <v>15</v>
      </c>
      <c r="L62" s="37" t="s">
        <v>16</v>
      </c>
      <c r="M62" s="37" t="s">
        <v>61</v>
      </c>
      <c r="N62" s="38"/>
      <c r="O62" s="38"/>
      <c r="P62" s="38"/>
      <c r="Q62" s="38">
        <v>26</v>
      </c>
      <c r="R62" s="38">
        <v>0</v>
      </c>
      <c r="S62" s="38">
        <v>0</v>
      </c>
      <c r="T62" s="38">
        <v>0</v>
      </c>
      <c r="U62" s="38">
        <v>0</v>
      </c>
      <c r="V62" s="38"/>
      <c r="W62" s="38">
        <v>18838.64</v>
      </c>
      <c r="X62" s="38">
        <f t="shared" ref="X62:X68" si="6">(N62+O62+P62+Q62+R62+S62+T62+U62+V62)*W62</f>
        <v>489804.64</v>
      </c>
      <c r="Y62" s="26">
        <f t="shared" si="5"/>
        <v>548581.19680000003</v>
      </c>
      <c r="Z62" s="35" t="s">
        <v>33</v>
      </c>
      <c r="AA62" s="36">
        <v>2015</v>
      </c>
      <c r="AB62" s="39"/>
      <c r="AC62" s="5"/>
      <c r="AD62" s="33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</row>
    <row r="63" spans="1:225" outlineLevel="1" x14ac:dyDescent="0.2">
      <c r="A63" s="37" t="s">
        <v>169</v>
      </c>
      <c r="B63" s="37" t="s">
        <v>9</v>
      </c>
      <c r="C63" s="37" t="s">
        <v>105</v>
      </c>
      <c r="D63" s="37" t="s">
        <v>69</v>
      </c>
      <c r="E63" s="37" t="s">
        <v>106</v>
      </c>
      <c r="F63" s="37" t="s">
        <v>71</v>
      </c>
      <c r="G63" s="37" t="s">
        <v>11</v>
      </c>
      <c r="H63" s="37">
        <v>92</v>
      </c>
      <c r="I63" s="37" t="s">
        <v>83</v>
      </c>
      <c r="J63" s="37" t="s">
        <v>34</v>
      </c>
      <c r="K63" s="37" t="s">
        <v>15</v>
      </c>
      <c r="L63" s="37" t="s">
        <v>16</v>
      </c>
      <c r="M63" s="37" t="s">
        <v>61</v>
      </c>
      <c r="N63" s="38"/>
      <c r="O63" s="38"/>
      <c r="P63" s="38"/>
      <c r="Q63" s="38">
        <v>2</v>
      </c>
      <c r="R63" s="38">
        <v>0</v>
      </c>
      <c r="S63" s="38">
        <v>0</v>
      </c>
      <c r="T63" s="38">
        <v>0</v>
      </c>
      <c r="U63" s="38">
        <v>0</v>
      </c>
      <c r="V63" s="38"/>
      <c r="W63" s="38">
        <v>9101.7199999999993</v>
      </c>
      <c r="X63" s="38">
        <f t="shared" si="6"/>
        <v>18203.439999999999</v>
      </c>
      <c r="Y63" s="26">
        <f t="shared" si="5"/>
        <v>20387.852800000001</v>
      </c>
      <c r="Z63" s="35" t="s">
        <v>33</v>
      </c>
      <c r="AA63" s="36">
        <v>2015</v>
      </c>
      <c r="AB63" s="39"/>
      <c r="AC63" s="5"/>
      <c r="AD63" s="33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</row>
    <row r="64" spans="1:225" outlineLevel="1" x14ac:dyDescent="0.2">
      <c r="A64" s="37" t="s">
        <v>163</v>
      </c>
      <c r="B64" s="37" t="s">
        <v>9</v>
      </c>
      <c r="C64" s="37" t="s">
        <v>107</v>
      </c>
      <c r="D64" s="37" t="s">
        <v>69</v>
      </c>
      <c r="E64" s="37" t="s">
        <v>108</v>
      </c>
      <c r="F64" s="37" t="s">
        <v>72</v>
      </c>
      <c r="G64" s="37" t="s">
        <v>11</v>
      </c>
      <c r="H64" s="37">
        <v>92</v>
      </c>
      <c r="I64" s="37" t="s">
        <v>83</v>
      </c>
      <c r="J64" s="37" t="s">
        <v>34</v>
      </c>
      <c r="K64" s="37" t="s">
        <v>15</v>
      </c>
      <c r="L64" s="37" t="s">
        <v>16</v>
      </c>
      <c r="M64" s="37" t="s">
        <v>61</v>
      </c>
      <c r="N64" s="38"/>
      <c r="O64" s="38"/>
      <c r="P64" s="38"/>
      <c r="Q64" s="38">
        <v>7</v>
      </c>
      <c r="R64" s="38">
        <v>0</v>
      </c>
      <c r="S64" s="38">
        <v>0</v>
      </c>
      <c r="T64" s="38">
        <v>0</v>
      </c>
      <c r="U64" s="38">
        <v>0</v>
      </c>
      <c r="V64" s="38"/>
      <c r="W64" s="38">
        <v>12585</v>
      </c>
      <c r="X64" s="38">
        <f t="shared" si="6"/>
        <v>88095</v>
      </c>
      <c r="Y64" s="26">
        <f t="shared" si="5"/>
        <v>98666.400000000009</v>
      </c>
      <c r="Z64" s="35" t="s">
        <v>33</v>
      </c>
      <c r="AA64" s="36">
        <v>2015</v>
      </c>
      <c r="AB64" s="39"/>
      <c r="AC64" s="5"/>
      <c r="AD64" s="33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</row>
    <row r="65" spans="1:225" outlineLevel="1" x14ac:dyDescent="0.2">
      <c r="A65" s="37" t="s">
        <v>164</v>
      </c>
      <c r="B65" s="37" t="s">
        <v>9</v>
      </c>
      <c r="C65" s="37" t="s">
        <v>109</v>
      </c>
      <c r="D65" s="37" t="s">
        <v>69</v>
      </c>
      <c r="E65" s="37" t="s">
        <v>110</v>
      </c>
      <c r="F65" s="37" t="s">
        <v>73</v>
      </c>
      <c r="G65" s="37" t="s">
        <v>11</v>
      </c>
      <c r="H65" s="37">
        <v>92</v>
      </c>
      <c r="I65" s="37" t="s">
        <v>83</v>
      </c>
      <c r="J65" s="37" t="s">
        <v>34</v>
      </c>
      <c r="K65" s="37" t="s">
        <v>15</v>
      </c>
      <c r="L65" s="37" t="s">
        <v>16</v>
      </c>
      <c r="M65" s="37" t="s">
        <v>61</v>
      </c>
      <c r="N65" s="38"/>
      <c r="O65" s="38"/>
      <c r="P65" s="38"/>
      <c r="Q65" s="38">
        <v>29</v>
      </c>
      <c r="R65" s="38">
        <v>0</v>
      </c>
      <c r="S65" s="38">
        <v>0</v>
      </c>
      <c r="T65" s="38">
        <v>0</v>
      </c>
      <c r="U65" s="38">
        <v>0</v>
      </c>
      <c r="V65" s="38"/>
      <c r="W65" s="38">
        <v>11723.58</v>
      </c>
      <c r="X65" s="38">
        <f t="shared" si="6"/>
        <v>339983.82</v>
      </c>
      <c r="Y65" s="26">
        <f t="shared" si="5"/>
        <v>380781.87840000005</v>
      </c>
      <c r="Z65" s="35" t="s">
        <v>33</v>
      </c>
      <c r="AA65" s="36">
        <v>2015</v>
      </c>
      <c r="AB65" s="39"/>
      <c r="AC65" s="5"/>
      <c r="AD65" s="33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</row>
    <row r="66" spans="1:225" outlineLevel="1" x14ac:dyDescent="0.2">
      <c r="A66" s="37" t="s">
        <v>165</v>
      </c>
      <c r="B66" s="37" t="s">
        <v>9</v>
      </c>
      <c r="C66" s="37" t="s">
        <v>111</v>
      </c>
      <c r="D66" s="37" t="s">
        <v>69</v>
      </c>
      <c r="E66" s="37" t="s">
        <v>112</v>
      </c>
      <c r="F66" s="37" t="s">
        <v>74</v>
      </c>
      <c r="G66" s="37" t="s">
        <v>11</v>
      </c>
      <c r="H66" s="37">
        <v>92</v>
      </c>
      <c r="I66" s="37" t="s">
        <v>83</v>
      </c>
      <c r="J66" s="37" t="s">
        <v>34</v>
      </c>
      <c r="K66" s="37" t="s">
        <v>15</v>
      </c>
      <c r="L66" s="37" t="s">
        <v>16</v>
      </c>
      <c r="M66" s="37" t="s">
        <v>61</v>
      </c>
      <c r="N66" s="38"/>
      <c r="O66" s="38"/>
      <c r="P66" s="38"/>
      <c r="Q66" s="38">
        <v>379</v>
      </c>
      <c r="R66" s="38">
        <v>0</v>
      </c>
      <c r="S66" s="38">
        <v>0</v>
      </c>
      <c r="T66" s="38">
        <v>0</v>
      </c>
      <c r="U66" s="38">
        <v>0</v>
      </c>
      <c r="V66" s="38"/>
      <c r="W66" s="38">
        <v>26449.96</v>
      </c>
      <c r="X66" s="38">
        <f t="shared" si="6"/>
        <v>10024534.84</v>
      </c>
      <c r="Y66" s="26">
        <f t="shared" si="5"/>
        <v>11227479.0208</v>
      </c>
      <c r="Z66" s="35" t="s">
        <v>33</v>
      </c>
      <c r="AA66" s="36">
        <v>2015</v>
      </c>
      <c r="AB66" s="39"/>
      <c r="AC66" s="5"/>
      <c r="AD66" s="33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</row>
    <row r="67" spans="1:225" outlineLevel="1" x14ac:dyDescent="0.2">
      <c r="A67" s="37" t="s">
        <v>166</v>
      </c>
      <c r="B67" s="37" t="s">
        <v>9</v>
      </c>
      <c r="C67" s="37" t="s">
        <v>113</v>
      </c>
      <c r="D67" s="37" t="s">
        <v>69</v>
      </c>
      <c r="E67" s="37" t="s">
        <v>114</v>
      </c>
      <c r="F67" s="37" t="s">
        <v>75</v>
      </c>
      <c r="G67" s="37" t="s">
        <v>11</v>
      </c>
      <c r="H67" s="37">
        <v>92</v>
      </c>
      <c r="I67" s="37" t="s">
        <v>83</v>
      </c>
      <c r="J67" s="37" t="s">
        <v>34</v>
      </c>
      <c r="K67" s="37" t="s">
        <v>15</v>
      </c>
      <c r="L67" s="37" t="s">
        <v>16</v>
      </c>
      <c r="M67" s="37" t="s">
        <v>61</v>
      </c>
      <c r="N67" s="38"/>
      <c r="O67" s="38"/>
      <c r="P67" s="38"/>
      <c r="Q67" s="38">
        <v>37</v>
      </c>
      <c r="R67" s="38">
        <v>0</v>
      </c>
      <c r="S67" s="38">
        <v>0</v>
      </c>
      <c r="T67" s="38">
        <v>0</v>
      </c>
      <c r="U67" s="38">
        <v>0</v>
      </c>
      <c r="V67" s="38"/>
      <c r="W67" s="38">
        <v>7367.16</v>
      </c>
      <c r="X67" s="38">
        <f t="shared" si="6"/>
        <v>272584.92</v>
      </c>
      <c r="Y67" s="26">
        <f t="shared" si="5"/>
        <v>305295.11040000001</v>
      </c>
      <c r="Z67" s="35" t="s">
        <v>33</v>
      </c>
      <c r="AA67" s="36">
        <v>2015</v>
      </c>
      <c r="AB67" s="39"/>
      <c r="AC67" s="5"/>
      <c r="AD67" s="33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</row>
    <row r="68" spans="1:225" outlineLevel="1" x14ac:dyDescent="0.2">
      <c r="A68" s="37" t="s">
        <v>167</v>
      </c>
      <c r="B68" s="37" t="s">
        <v>9</v>
      </c>
      <c r="C68" s="37" t="s">
        <v>97</v>
      </c>
      <c r="D68" s="37" t="s">
        <v>96</v>
      </c>
      <c r="E68" s="37" t="s">
        <v>98</v>
      </c>
      <c r="F68" s="37" t="s">
        <v>77</v>
      </c>
      <c r="G68" s="37" t="s">
        <v>10</v>
      </c>
      <c r="H68" s="37">
        <v>57</v>
      </c>
      <c r="I68" s="37" t="s">
        <v>64</v>
      </c>
      <c r="J68" s="37" t="s">
        <v>34</v>
      </c>
      <c r="K68" s="37" t="s">
        <v>15</v>
      </c>
      <c r="L68" s="37" t="s">
        <v>16</v>
      </c>
      <c r="M68" s="37" t="s">
        <v>76</v>
      </c>
      <c r="N68" s="38"/>
      <c r="O68" s="38"/>
      <c r="P68" s="38">
        <v>1</v>
      </c>
      <c r="Q68" s="38">
        <v>1</v>
      </c>
      <c r="R68" s="38">
        <v>1</v>
      </c>
      <c r="S68" s="38">
        <v>1</v>
      </c>
      <c r="T68" s="38">
        <v>1</v>
      </c>
      <c r="U68" s="38"/>
      <c r="V68" s="38"/>
      <c r="W68" s="38">
        <v>14330.35</v>
      </c>
      <c r="X68" s="38">
        <f t="shared" si="6"/>
        <v>71651.75</v>
      </c>
      <c r="Y68" s="26">
        <f t="shared" ref="Y68" si="7">X68*1.12</f>
        <v>80249.960000000006</v>
      </c>
      <c r="Z68" s="35" t="s">
        <v>33</v>
      </c>
      <c r="AA68" s="36">
        <v>2014</v>
      </c>
      <c r="AB68" s="39"/>
      <c r="AC68" s="5"/>
      <c r="AD68" s="33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</row>
    <row r="69" spans="1:225" x14ac:dyDescent="0.2">
      <c r="A69" s="8" t="s">
        <v>87</v>
      </c>
      <c r="B69" s="52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22"/>
      <c r="O69" s="23"/>
      <c r="P69" s="23"/>
      <c r="Q69" s="23"/>
      <c r="R69" s="23"/>
      <c r="S69" s="23"/>
      <c r="T69" s="23"/>
      <c r="U69" s="23"/>
      <c r="V69" s="24"/>
      <c r="W69" s="23"/>
      <c r="X69" s="25">
        <f>SUM(X60:X68)</f>
        <v>25212436.710000001</v>
      </c>
      <c r="Y69" s="25">
        <f>SUM(Y60:Y68)</f>
        <v>28237929.115200005</v>
      </c>
      <c r="Z69" s="19"/>
      <c r="AA69" s="4"/>
      <c r="AB69" s="45"/>
      <c r="AC69" s="5"/>
      <c r="AD69" s="33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</row>
    <row r="72" spans="1:225" s="64" customFormat="1" x14ac:dyDescent="0.2">
      <c r="B72" s="64" t="s">
        <v>122</v>
      </c>
    </row>
    <row r="73" spans="1:225" s="64" customFormat="1" x14ac:dyDescent="0.2">
      <c r="B73" s="64" t="s">
        <v>17</v>
      </c>
    </row>
    <row r="74" spans="1:225" s="64" customFormat="1" x14ac:dyDescent="0.2">
      <c r="B74" s="64" t="s">
        <v>18</v>
      </c>
    </row>
    <row r="75" spans="1:225" s="64" customFormat="1" x14ac:dyDescent="0.2">
      <c r="B75" s="64" t="s">
        <v>19</v>
      </c>
    </row>
    <row r="76" spans="1:225" s="64" customFormat="1" x14ac:dyDescent="0.2">
      <c r="B76" s="64" t="s">
        <v>123</v>
      </c>
    </row>
    <row r="77" spans="1:225" s="64" customFormat="1" ht="12.75" customHeight="1" x14ac:dyDescent="0.2">
      <c r="A77" s="64">
        <v>1</v>
      </c>
      <c r="B77" s="64" t="s">
        <v>20</v>
      </c>
    </row>
    <row r="78" spans="1:225" s="64" customFormat="1" x14ac:dyDescent="0.2">
      <c r="B78" s="64" t="s">
        <v>21</v>
      </c>
    </row>
    <row r="79" spans="1:225" s="64" customFormat="1" x14ac:dyDescent="0.2">
      <c r="B79" s="64" t="s">
        <v>22</v>
      </c>
    </row>
    <row r="80" spans="1:225" s="64" customFormat="1" x14ac:dyDescent="0.2">
      <c r="B80" s="64" t="s">
        <v>23</v>
      </c>
    </row>
    <row r="81" spans="1:2" s="64" customFormat="1" x14ac:dyDescent="0.2">
      <c r="B81" s="64" t="s">
        <v>24</v>
      </c>
    </row>
    <row r="82" spans="1:2" s="64" customFormat="1" x14ac:dyDescent="0.2">
      <c r="B82" s="64" t="s">
        <v>25</v>
      </c>
    </row>
    <row r="83" spans="1:2" s="64" customFormat="1" x14ac:dyDescent="0.2">
      <c r="B83" s="64" t="s">
        <v>26</v>
      </c>
    </row>
    <row r="84" spans="1:2" s="64" customFormat="1" x14ac:dyDescent="0.2">
      <c r="B84" s="64" t="s">
        <v>27</v>
      </c>
    </row>
    <row r="85" spans="1:2" s="64" customFormat="1" x14ac:dyDescent="0.2">
      <c r="B85" s="64" t="s">
        <v>124</v>
      </c>
    </row>
    <row r="86" spans="1:2" s="64" customFormat="1" ht="12.75" customHeight="1" x14ac:dyDescent="0.2">
      <c r="B86" s="64" t="s">
        <v>28</v>
      </c>
    </row>
    <row r="87" spans="1:2" s="64" customFormat="1" x14ac:dyDescent="0.2">
      <c r="B87" s="64" t="s">
        <v>29</v>
      </c>
    </row>
    <row r="88" spans="1:2" s="64" customFormat="1" x14ac:dyDescent="0.2">
      <c r="B88" s="64" t="s">
        <v>125</v>
      </c>
    </row>
    <row r="89" spans="1:2" s="64" customFormat="1" ht="12.75" customHeight="1" x14ac:dyDescent="0.2">
      <c r="B89" s="64" t="s">
        <v>12</v>
      </c>
    </row>
    <row r="90" spans="1:2" s="64" customFormat="1" x14ac:dyDescent="0.2">
      <c r="B90" s="64" t="s">
        <v>13</v>
      </c>
    </row>
    <row r="91" spans="1:2" s="64" customFormat="1" x14ac:dyDescent="0.2">
      <c r="A91" s="64">
        <v>2</v>
      </c>
      <c r="B91" s="64" t="s">
        <v>14</v>
      </c>
    </row>
    <row r="92" spans="1:2" s="64" customFormat="1" x14ac:dyDescent="0.2">
      <c r="A92" s="64">
        <v>3</v>
      </c>
      <c r="B92" s="64" t="s">
        <v>126</v>
      </c>
    </row>
    <row r="93" spans="1:2" s="64" customFormat="1" x14ac:dyDescent="0.2">
      <c r="A93" s="64">
        <v>4</v>
      </c>
      <c r="B93" s="64" t="s">
        <v>127</v>
      </c>
    </row>
    <row r="94" spans="1:2" s="64" customFormat="1" ht="12.75" customHeight="1" x14ac:dyDescent="0.2">
      <c r="A94" s="64">
        <v>5</v>
      </c>
      <c r="B94" s="64" t="s">
        <v>128</v>
      </c>
    </row>
    <row r="95" spans="1:2" s="64" customFormat="1" ht="12.75" customHeight="1" x14ac:dyDescent="0.2">
      <c r="A95" s="64">
        <v>6</v>
      </c>
      <c r="B95" s="64" t="s">
        <v>30</v>
      </c>
    </row>
    <row r="96" spans="1:2" s="64" customFormat="1" x14ac:dyDescent="0.2">
      <c r="A96" s="64">
        <v>7</v>
      </c>
      <c r="B96" s="64" t="s">
        <v>31</v>
      </c>
    </row>
    <row r="97" spans="1:35" s="64" customFormat="1" x14ac:dyDescent="0.2">
      <c r="A97" s="64">
        <v>8</v>
      </c>
      <c r="B97" s="64" t="s">
        <v>129</v>
      </c>
    </row>
    <row r="98" spans="1:35" s="64" customFormat="1" ht="22.5" customHeight="1" x14ac:dyDescent="0.2">
      <c r="A98" s="64">
        <v>9</v>
      </c>
      <c r="B98" s="79" t="s">
        <v>130</v>
      </c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</row>
    <row r="99" spans="1:35" s="64" customFormat="1" ht="12.75" customHeight="1" x14ac:dyDescent="0.2">
      <c r="A99" s="64">
        <v>10</v>
      </c>
      <c r="B99" s="64" t="s">
        <v>131</v>
      </c>
    </row>
    <row r="100" spans="1:35" s="64" customFormat="1" x14ac:dyDescent="0.2"/>
    <row r="101" spans="1:35" s="64" customFormat="1" ht="12.75" customHeight="1" x14ac:dyDescent="0.2">
      <c r="A101" s="64">
        <v>11</v>
      </c>
      <c r="B101" s="64" t="s">
        <v>132</v>
      </c>
    </row>
    <row r="102" spans="1:35" s="64" customFormat="1" ht="12.75" customHeight="1" x14ac:dyDescent="0.2">
      <c r="A102" s="64">
        <v>12</v>
      </c>
      <c r="B102" s="64" t="s">
        <v>133</v>
      </c>
    </row>
    <row r="103" spans="1:35" s="64" customFormat="1" x14ac:dyDescent="0.2">
      <c r="A103" s="64">
        <v>13</v>
      </c>
      <c r="B103" s="64" t="s">
        <v>134</v>
      </c>
    </row>
    <row r="104" spans="1:35" s="64" customFormat="1" ht="12.75" customHeight="1" x14ac:dyDescent="0.2">
      <c r="A104" s="64">
        <v>14</v>
      </c>
      <c r="B104" s="64" t="s">
        <v>135</v>
      </c>
    </row>
    <row r="105" spans="1:35" s="64" customFormat="1" x14ac:dyDescent="0.2">
      <c r="A105" s="64">
        <v>15</v>
      </c>
      <c r="B105" s="64" t="s">
        <v>32</v>
      </c>
    </row>
    <row r="106" spans="1:35" s="64" customFormat="1" x14ac:dyDescent="0.2">
      <c r="A106" s="64" t="s">
        <v>136</v>
      </c>
      <c r="B106" s="64" t="s">
        <v>137</v>
      </c>
    </row>
    <row r="107" spans="1:35" s="64" customFormat="1" ht="22.5" customHeight="1" x14ac:dyDescent="0.2">
      <c r="A107" s="64">
        <v>18</v>
      </c>
      <c r="B107" s="79" t="s">
        <v>138</v>
      </c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</row>
    <row r="108" spans="1:35" s="64" customFormat="1" ht="12.75" customHeight="1" x14ac:dyDescent="0.2">
      <c r="A108" s="64">
        <v>19</v>
      </c>
      <c r="B108" s="64" t="s">
        <v>139</v>
      </c>
    </row>
    <row r="109" spans="1:35" s="64" customFormat="1" x14ac:dyDescent="0.2">
      <c r="A109" s="64">
        <v>20</v>
      </c>
      <c r="B109" s="64" t="s">
        <v>140</v>
      </c>
    </row>
    <row r="110" spans="1:35" s="65" customFormat="1" x14ac:dyDescent="0.2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2"/>
      <c r="AB110" s="46"/>
      <c r="AC110" s="40"/>
      <c r="AD110" s="40"/>
      <c r="AE110" s="40"/>
      <c r="AF110" s="40"/>
      <c r="AG110" s="40"/>
      <c r="AH110" s="40"/>
      <c r="AI110" s="40"/>
    </row>
  </sheetData>
  <autoFilter ref="A46:AB57"/>
  <mergeCells count="22">
    <mergeCell ref="AB44:AB45"/>
    <mergeCell ref="L44:L45"/>
    <mergeCell ref="M44:M45"/>
    <mergeCell ref="N44:V44"/>
    <mergeCell ref="W44:W45"/>
    <mergeCell ref="X44:X45"/>
    <mergeCell ref="Y44:Y45"/>
    <mergeCell ref="B98:AB98"/>
    <mergeCell ref="B107:AB107"/>
    <mergeCell ref="K44:K45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Z44:Z45"/>
    <mergeCell ref="AA44:AA45"/>
  </mergeCells>
  <conditionalFormatting sqref="F48">
    <cfRule type="duplicateValues" dxfId="32" priority="396" stopIfTrue="1"/>
  </conditionalFormatting>
  <conditionalFormatting sqref="A48">
    <cfRule type="duplicateValues" dxfId="31" priority="397"/>
  </conditionalFormatting>
  <conditionalFormatting sqref="F48">
    <cfRule type="duplicateValues" dxfId="30" priority="398"/>
  </conditionalFormatting>
  <conditionalFormatting sqref="F49">
    <cfRule type="duplicateValues" dxfId="28" priority="388" stopIfTrue="1"/>
  </conditionalFormatting>
  <conditionalFormatting sqref="A49">
    <cfRule type="duplicateValues" dxfId="27" priority="389"/>
  </conditionalFormatting>
  <conditionalFormatting sqref="F49">
    <cfRule type="duplicateValues" dxfId="26" priority="390"/>
  </conditionalFormatting>
  <conditionalFormatting sqref="F61">
    <cfRule type="duplicateValues" dxfId="18" priority="16" stopIfTrue="1"/>
  </conditionalFormatting>
  <conditionalFormatting sqref="A61">
    <cfRule type="duplicateValues" dxfId="17" priority="17"/>
  </conditionalFormatting>
  <conditionalFormatting sqref="F61">
    <cfRule type="duplicateValues" dxfId="16" priority="18"/>
  </conditionalFormatting>
  <conditionalFormatting sqref="F60">
    <cfRule type="duplicateValues" dxfId="12" priority="10" stopIfTrue="1"/>
  </conditionalFormatting>
  <conditionalFormatting sqref="A60">
    <cfRule type="duplicateValues" dxfId="11" priority="11"/>
  </conditionalFormatting>
  <conditionalFormatting sqref="F60">
    <cfRule type="duplicateValues" dxfId="10" priority="12"/>
  </conditionalFormatting>
  <pageMargins left="0.70866141732283472" right="0.70866141732283472" top="0.74803149606299213" bottom="0.74803149606299213" header="0.31496062992125984" footer="0.31496062992125984"/>
  <pageSetup paperSize="8" scale="65" fitToWidth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37 изменениями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Тусипкалиева Айгуль Мугиевна</cp:lastModifiedBy>
  <cp:lastPrinted>2016-10-31T05:59:13Z</cp:lastPrinted>
  <dcterms:created xsi:type="dcterms:W3CDTF">1996-10-08T23:32:33Z</dcterms:created>
  <dcterms:modified xsi:type="dcterms:W3CDTF">2016-10-31T12:27:32Z</dcterms:modified>
</cp:coreProperties>
</file>