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C:\Users\A.Tusipkalieva\Desktop\моя папка\ДПЗ изменения и дополнения\ДПЗ 38 изм.и доп\эмг\"/>
    </mc:Choice>
  </mc:AlternateContent>
  <bookViews>
    <workbookView xWindow="0" yWindow="0" windowWidth="28800" windowHeight="11835"/>
  </bookViews>
  <sheets>
    <sheet name="с 38 изменениями" sheetId="14" r:id="rId1"/>
  </sheets>
  <definedNames>
    <definedName name="_xlnm._FilterDatabase" localSheetId="0" hidden="1">'с 38 изменениями'!$A$8:$AB$19</definedName>
  </definedNames>
  <calcPr calcId="152511"/>
</workbook>
</file>

<file path=xl/calcChain.xml><?xml version="1.0" encoding="utf-8"?>
<calcChain xmlns="http://schemas.openxmlformats.org/spreadsheetml/2006/main">
  <c r="X23" i="14" l="1"/>
  <c r="Y23" i="14" s="1"/>
  <c r="X24" i="14"/>
  <c r="Y24" i="14" s="1"/>
  <c r="X25" i="14"/>
  <c r="X26" i="14"/>
  <c r="Y26" i="14" s="1"/>
  <c r="X27" i="14"/>
  <c r="Y27" i="14" s="1"/>
  <c r="X28" i="14"/>
  <c r="Y28" i="14" s="1"/>
  <c r="X29" i="14"/>
  <c r="Y29" i="14" s="1"/>
  <c r="X30" i="14"/>
  <c r="Y30" i="14" s="1"/>
  <c r="X31" i="14"/>
  <c r="X32" i="14"/>
  <c r="X33" i="14"/>
  <c r="X34" i="14"/>
  <c r="X35" i="14"/>
  <c r="X36" i="14"/>
  <c r="X37" i="14"/>
  <c r="X38" i="14"/>
  <c r="X22" i="14"/>
  <c r="Y25" i="14"/>
  <c r="X39" i="14" l="1"/>
  <c r="Y31" i="14"/>
  <c r="Y38" i="14"/>
  <c r="Y34" i="14"/>
  <c r="Y35" i="14"/>
  <c r="Y36" i="14"/>
  <c r="Y37" i="14"/>
  <c r="Y33" i="14"/>
  <c r="Y32" i="14"/>
  <c r="Y22" i="14" l="1"/>
  <c r="Y39" i="14" s="1"/>
  <c r="Y18" i="14" l="1"/>
  <c r="Y17" i="14"/>
  <c r="Y16" i="14"/>
  <c r="Y15" i="14"/>
  <c r="Y14" i="14"/>
  <c r="Y13" i="14"/>
  <c r="Y12" i="14"/>
  <c r="Y11" i="14"/>
  <c r="Y10" i="14"/>
  <c r="Y19" i="14" l="1"/>
  <c r="X19" i="14"/>
</calcChain>
</file>

<file path=xl/sharedStrings.xml><?xml version="1.0" encoding="utf-8"?>
<sst xmlns="http://schemas.openxmlformats.org/spreadsheetml/2006/main" count="414" uniqueCount="146">
  <si>
    <t>Способ закупок</t>
  </si>
  <si>
    <t>Регион, место поставки товара, выполнения работ, оказания услуг</t>
  </si>
  <si>
    <t>Кол-во, объем</t>
  </si>
  <si>
    <t>Маркетинговая цена за единицу, тенге без НДС</t>
  </si>
  <si>
    <t>Примечание</t>
  </si>
  <si>
    <t>Наименование организации</t>
  </si>
  <si>
    <t>Условия оплаты (размер авансового платежа), %</t>
  </si>
  <si>
    <t>Приоритет закупки</t>
  </si>
  <si>
    <t>Условия поставки по ИНКОТЕРМС 2010</t>
  </si>
  <si>
    <t>АО "Эмбамунайгаз"</t>
  </si>
  <si>
    <t>ОИ</t>
  </si>
  <si>
    <t>ОТ</t>
  </si>
  <si>
    <t>DDP</t>
  </si>
  <si>
    <t>авансовый платеж - 30%, оставшаяся часть в течение 30 рабочих дней с момента подписания акта приема-передачи</t>
  </si>
  <si>
    <t>авансовый платеж - 0%, оставшаяся часть в течение 30 рабочих дней с момента подписания акта приема-передачи</t>
  </si>
  <si>
    <t>ОТП</t>
  </si>
  <si>
    <t>г.Атырау, ст.Тендык, УПТОиКО</t>
  </si>
  <si>
    <t>Ремни приводные клиновые, А-3550</t>
  </si>
  <si>
    <t>№</t>
  </si>
  <si>
    <t>Код ТРУ</t>
  </si>
  <si>
    <t>Наименование указанных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</si>
  <si>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</si>
  <si>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</si>
  <si>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</si>
  <si>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Срок осуществления закупок (предполагаемая дата/месяц произведения)</t>
  </si>
  <si>
    <t>Ед. измерения</t>
  </si>
  <si>
    <t>Сумма, планируемая для закупок ТРУ без НДС, тенге</t>
  </si>
  <si>
    <t>Сумма, планируемая для закупок ТРУ с НДС, тенге</t>
  </si>
  <si>
    <t>Год закупки/год корректировки</t>
  </si>
  <si>
    <t>2012г.</t>
  </si>
  <si>
    <t>2013г.</t>
  </si>
  <si>
    <t>2014г.</t>
  </si>
  <si>
    <t>2015г.</t>
  </si>
  <si>
    <t>2016г.</t>
  </si>
  <si>
    <t>2017г.</t>
  </si>
  <si>
    <t>2018г.</t>
  </si>
  <si>
    <t>Ремень</t>
  </si>
  <si>
    <t>Штука</t>
  </si>
  <si>
    <t>Комплект</t>
  </si>
  <si>
    <t>март, апрель</t>
  </si>
  <si>
    <t>сентябрь, октябрь</t>
  </si>
  <si>
    <t>сентябрь</t>
  </si>
  <si>
    <t>2019г.</t>
  </si>
  <si>
    <t>2014/2015</t>
  </si>
  <si>
    <t>штука</t>
  </si>
  <si>
    <t>Итого по товарам</t>
  </si>
  <si>
    <t>2020г.</t>
  </si>
  <si>
    <t>14.19.22.190.001.00.0796.000000000002</t>
  </si>
  <si>
    <t>Плащ</t>
  </si>
  <si>
    <t>мужской, спецодежда влагозащитная, из ткани с водооталкивающей пропиткой, ГОСТ  12.4.134-83</t>
  </si>
  <si>
    <t>Костюм (комплект)</t>
  </si>
  <si>
    <t>22.19.40.300.000.00.0796.000000000062</t>
  </si>
  <si>
    <t>клиновый, приводный, с сечением А-3550, ГОСТ 1284.2-89</t>
  </si>
  <si>
    <t>ЦПЭ</t>
  </si>
  <si>
    <t xml:space="preserve">Манжета М55х75 СИН46 </t>
  </si>
  <si>
    <t>июнь-июль</t>
  </si>
  <si>
    <t>831 Т</t>
  </si>
  <si>
    <t>ПЛАЩ НЕПРОМОКАЕМЫЙ, РАЗМ.46</t>
  </si>
  <si>
    <t>832 Т</t>
  </si>
  <si>
    <t>ПЛАЩ НЕПРОМОКАЕМЫЙ, РАЗМ.48</t>
  </si>
  <si>
    <t>833 Т</t>
  </si>
  <si>
    <t>ПЛАЩ НЕПРОМОКАЕМЫЙ, РАЗМ.50</t>
  </si>
  <si>
    <t>834 Т</t>
  </si>
  <si>
    <t>ПЛАЩ НЕПРОМОКАЕМЫЙ, РАЗМ.52</t>
  </si>
  <si>
    <t>835 Т</t>
  </si>
  <si>
    <t>ПЛАЩ НЕПРОМОКАЕМЫЙ, РАЗМ.54</t>
  </si>
  <si>
    <t>836 Т</t>
  </si>
  <si>
    <t>ПЛАЩ НЕПРОМОКАЕМЫЙ, РАЗМ.56</t>
  </si>
  <si>
    <t>837 Т</t>
  </si>
  <si>
    <t>ПЛАЩ НЕПРОМОКАЕМЫЙ, РАЗМ.58</t>
  </si>
  <si>
    <t>838 Т</t>
  </si>
  <si>
    <t>ПЛАЩ НЕПРОМОКАЕМЫЙ, РАЗМ.60</t>
  </si>
  <si>
    <t>ТПХ</t>
  </si>
  <si>
    <t>22.19.73.230.005.00.0796.000000000004</t>
  </si>
  <si>
    <t>Манжета</t>
  </si>
  <si>
    <t>для трехплунжерного насоса, материал изготовления резина, наружныи диаметр 75 мм, внутреннии диаметр 55 мм</t>
  </si>
  <si>
    <t>134-6 Т</t>
  </si>
  <si>
    <t>134-7 Т</t>
  </si>
  <si>
    <t>857 Т</t>
  </si>
  <si>
    <t>858 Т</t>
  </si>
  <si>
    <t>14.12.11.210.001.01.0839.000000000001</t>
  </si>
  <si>
    <t>спецодежда для сферы обслуживания (униформа), мужской, из хлопчатобумажной ткани, состоит из куртки, брюк, футболки, жилета, головного убора, летний</t>
  </si>
  <si>
    <t>859 Т</t>
  </si>
  <si>
    <t>860 Т</t>
  </si>
  <si>
    <t>861 Т</t>
  </si>
  <si>
    <t>862 Т</t>
  </si>
  <si>
    <t>863 Т</t>
  </si>
  <si>
    <t>864 Т</t>
  </si>
  <si>
    <t>Костюм нефтянника летний для работников ПРС с головным убором р. 48</t>
  </si>
  <si>
    <t>Костюм нефтянника летний для работников ПРС с головным убором р. 50</t>
  </si>
  <si>
    <t>Костюм нефтянника летний для работников ПРС с головным убором р. 52</t>
  </si>
  <si>
    <t>Костюм нефтянника летний для работников ПРС с головным убором р. 54</t>
  </si>
  <si>
    <t>Костюм нефтянника летний для работников ПРС с головным убором р. 56</t>
  </si>
  <si>
    <t>Костюм нефтянника летний для работников ПРС с головным убором р. 58</t>
  </si>
  <si>
    <t>Костюм нефтянника летний для работников ПРС с головным убором р. 60</t>
  </si>
  <si>
    <t>831-1 Т</t>
  </si>
  <si>
    <t>832-1 Т</t>
  </si>
  <si>
    <t>833-1 Т</t>
  </si>
  <si>
    <t>834-1 Т</t>
  </si>
  <si>
    <t>835-1 Т</t>
  </si>
  <si>
    <t>836-1 Т</t>
  </si>
  <si>
    <t>837-1 Т</t>
  </si>
  <si>
    <t>838-1 Т</t>
  </si>
  <si>
    <t>1. Товары включить</t>
  </si>
  <si>
    <t>1. Товары исключить</t>
  </si>
  <si>
    <t>Приложение 1</t>
  </si>
  <si>
    <t>38 изменения и дополнения в План долгосрочных закупок товаров, работ и услуг АО "Эмбамунайгаз"</t>
  </si>
  <si>
    <t>Ф.И.О. и должность ответственного лица, заполнившего данную форму и контактный телефон. Тусипкалиева А.М. Инженер (МТС) отдела планирования закупок, местного содержания и логистики тел.(87122) 993232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</si>
  <si>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</si>
  <si>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</si>
  <si>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</si>
  <si>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долгосрочных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</si>
  <si>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</si>
  <si>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</si>
  <si>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</si>
  <si>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</si>
  <si>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</si>
  <si>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</si>
  <si>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</si>
  <si>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</si>
  <si>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</si>
  <si>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</si>
  <si>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</si>
  <si>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</si>
  <si>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</si>
  <si>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</si>
  <si>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</si>
  <si>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</si>
  <si>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</si>
  <si>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</si>
  <si>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</si>
  <si>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</si>
  <si>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</si>
  <si>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</si>
  <si>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</si>
  <si>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</si>
  <si>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</si>
  <si>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</si>
  <si>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</si>
  <si>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</si>
  <si>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</si>
  <si>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</si>
  <si>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</si>
  <si>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</si>
  <si>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Примечание. Указывается графа, в которой произошли изменения по соответствующей строке плана закупок. Пример - 19.</t>
  </si>
  <si>
    <t>к приказу  АО Эмбамунайгаз №888 от 15.11.2016г.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</si>
</sst>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&quot;€&quot;#,##0;[Red]\-&quot;€&quot;#,##0"/>
    <numFmt numFmtId="166" formatCode="_(* #,##0.00_);_(* \(#,##0.00\);_(* &quot;-&quot;??_);_(@_)"/>
    <numFmt numFmtId="167" formatCode="#,##0.00;[Red]#,##0.00"/>
  </numFmts>
  <fonts count="1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0"/>
      <color indexed="12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0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40" fontId="2" fillId="3" borderId="1"/>
    <xf numFmtId="40" fontId="2" fillId="3" borderId="1"/>
    <xf numFmtId="49" fontId="10" fillId="4" borderId="2">
      <alignment vertical="center"/>
    </xf>
    <xf numFmtId="0" fontId="5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/>
    <xf numFmtId="0" fontId="2" fillId="0" borderId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7" fillId="2" borderId="0" applyNumberFormat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</cellStyleXfs>
  <cellXfs count="83">
    <xf numFmtId="0" fontId="0" fillId="0" borderId="0" xfId="0"/>
    <xf numFmtId="0" fontId="12" fillId="0" borderId="0" xfId="21" applyFont="1" applyFill="1" applyAlignment="1">
      <alignment horizontal="center" vertical="center" wrapText="1"/>
    </xf>
    <xf numFmtId="0" fontId="12" fillId="0" borderId="0" xfId="21" applyFont="1" applyFill="1" applyAlignment="1">
      <alignment horizontal="center" vertical="center"/>
    </xf>
    <xf numFmtId="0" fontId="12" fillId="0" borderId="0" xfId="21" applyFont="1" applyFill="1" applyAlignment="1">
      <alignment horizontal="left" vertical="center"/>
    </xf>
    <xf numFmtId="0" fontId="13" fillId="0" borderId="1" xfId="21" applyFont="1" applyFill="1" applyBorder="1" applyAlignment="1">
      <alignment horizontal="center" vertical="center"/>
    </xf>
    <xf numFmtId="0" fontId="13" fillId="0" borderId="0" xfId="21" applyFont="1" applyFill="1" applyAlignment="1">
      <alignment horizontal="center" vertical="center"/>
    </xf>
    <xf numFmtId="0" fontId="12" fillId="0" borderId="0" xfId="22" applyFont="1" applyFill="1" applyAlignment="1">
      <alignment horizontal="center" vertical="center"/>
    </xf>
    <xf numFmtId="0" fontId="13" fillId="0" borderId="1" xfId="21" applyFont="1" applyFill="1" applyBorder="1" applyAlignment="1">
      <alignment horizontal="left" vertical="center" wrapText="1"/>
    </xf>
    <xf numFmtId="0" fontId="13" fillId="0" borderId="1" xfId="21" applyFont="1" applyFill="1" applyBorder="1" applyAlignment="1">
      <alignment horizontal="left" vertical="center"/>
    </xf>
    <xf numFmtId="0" fontId="12" fillId="0" borderId="0" xfId="22" applyFont="1" applyFill="1" applyAlignment="1">
      <alignment vertical="center"/>
    </xf>
    <xf numFmtId="166" fontId="12" fillId="0" borderId="0" xfId="41" applyFont="1" applyFill="1" applyAlignment="1">
      <alignment horizontal="center" vertical="center"/>
    </xf>
    <xf numFmtId="0" fontId="12" fillId="0" borderId="0" xfId="21" applyFont="1" applyFill="1" applyAlignment="1">
      <alignment horizontal="left" vertical="center" wrapText="1"/>
    </xf>
    <xf numFmtId="0" fontId="12" fillId="0" borderId="0" xfId="22" applyFont="1" applyFill="1" applyAlignment="1">
      <alignment horizontal="left" vertical="center"/>
    </xf>
    <xf numFmtId="4" fontId="12" fillId="0" borderId="0" xfId="41" applyNumberFormat="1" applyFont="1" applyFill="1" applyAlignment="1">
      <alignment horizontal="center" vertical="center"/>
    </xf>
    <xf numFmtId="0" fontId="12" fillId="0" borderId="0" xfId="22" applyFont="1" applyFill="1" applyBorder="1" applyAlignment="1">
      <alignment horizontal="left" vertical="center"/>
    </xf>
    <xf numFmtId="0" fontId="12" fillId="0" borderId="0" xfId="21" applyFont="1" applyFill="1" applyAlignment="1">
      <alignment vertical="center" wrapText="1"/>
    </xf>
    <xf numFmtId="166" fontId="12" fillId="0" borderId="0" xfId="41" applyFont="1" applyFill="1" applyAlignment="1">
      <alignment horizontal="center" vertical="center" wrapText="1"/>
    </xf>
    <xf numFmtId="3" fontId="13" fillId="0" borderId="1" xfId="22" applyNumberFormat="1" applyFont="1" applyFill="1" applyBorder="1" applyAlignment="1">
      <alignment horizontal="center" vertical="center"/>
    </xf>
    <xf numFmtId="4" fontId="13" fillId="0" borderId="1" xfId="21" applyNumberFormat="1" applyFont="1" applyFill="1" applyBorder="1" applyAlignment="1">
      <alignment vertical="center" wrapText="1"/>
    </xf>
    <xf numFmtId="4" fontId="13" fillId="0" borderId="6" xfId="21" applyNumberFormat="1" applyFont="1" applyFill="1" applyBorder="1" applyAlignment="1">
      <alignment vertical="center" wrapText="1"/>
    </xf>
    <xf numFmtId="4" fontId="13" fillId="0" borderId="1" xfId="21" applyNumberFormat="1" applyFont="1" applyFill="1" applyBorder="1" applyAlignment="1">
      <alignment vertical="center"/>
    </xf>
    <xf numFmtId="4" fontId="12" fillId="0" borderId="1" xfId="22" applyNumberFormat="1" applyFont="1" applyFill="1" applyBorder="1" applyAlignment="1">
      <alignment vertical="center"/>
    </xf>
    <xf numFmtId="4" fontId="12" fillId="0" borderId="6" xfId="22" applyNumberFormat="1" applyFont="1" applyFill="1" applyBorder="1" applyAlignment="1">
      <alignment vertical="center"/>
    </xf>
    <xf numFmtId="4" fontId="13" fillId="0" borderId="1" xfId="22" applyNumberFormat="1" applyFont="1" applyFill="1" applyBorder="1" applyAlignment="1">
      <alignment vertical="center"/>
    </xf>
    <xf numFmtId="4" fontId="12" fillId="0" borderId="0" xfId="21" applyNumberFormat="1" applyFont="1" applyFill="1" applyAlignment="1">
      <alignment vertical="center" wrapText="1"/>
    </xf>
    <xf numFmtId="4" fontId="12" fillId="0" borderId="0" xfId="22" applyNumberFormat="1" applyFont="1" applyFill="1" applyAlignment="1">
      <alignment vertical="center"/>
    </xf>
    <xf numFmtId="4" fontId="12" fillId="0" borderId="0" xfId="21" applyNumberFormat="1" applyFont="1" applyFill="1" applyAlignment="1">
      <alignment vertical="center"/>
    </xf>
    <xf numFmtId="4" fontId="13" fillId="0" borderId="1" xfId="21" applyNumberFormat="1" applyFont="1" applyFill="1" applyBorder="1" applyAlignment="1">
      <alignment horizontal="center" vertical="center" wrapText="1"/>
    </xf>
    <xf numFmtId="4" fontId="12" fillId="0" borderId="0" xfId="41" applyNumberFormat="1" applyFont="1" applyFill="1" applyAlignment="1">
      <alignment horizontal="center" vertical="center" wrapText="1"/>
    </xf>
    <xf numFmtId="166" fontId="13" fillId="0" borderId="0" xfId="41" applyFont="1" applyFill="1" applyAlignment="1">
      <alignment horizontal="center" vertical="center" wrapText="1"/>
    </xf>
    <xf numFmtId="4" fontId="13" fillId="0" borderId="0" xfId="21" applyNumberFormat="1" applyFont="1" applyFill="1" applyAlignment="1">
      <alignment horizontal="center" vertical="center"/>
    </xf>
    <xf numFmtId="0" fontId="13" fillId="0" borderId="1" xfId="21" applyFont="1" applyFill="1" applyBorder="1" applyAlignment="1">
      <alignment horizontal="center" vertical="center" wrapText="1"/>
    </xf>
    <xf numFmtId="0" fontId="13" fillId="0" borderId="1" xfId="21" applyFont="1" applyFill="1" applyBorder="1" applyAlignment="1">
      <alignment horizontal="center" wrapText="1"/>
    </xf>
    <xf numFmtId="0" fontId="12" fillId="0" borderId="0" xfId="22" applyFont="1" applyFill="1" applyAlignment="1">
      <alignment horizontal="center"/>
    </xf>
    <xf numFmtId="0" fontId="12" fillId="0" borderId="0" xfId="21" applyFont="1" applyFill="1" applyAlignment="1">
      <alignment horizontal="center"/>
    </xf>
    <xf numFmtId="0" fontId="13" fillId="0" borderId="1" xfId="21" applyFont="1" applyFill="1" applyBorder="1" applyAlignment="1">
      <alignment vertical="center" wrapText="1"/>
    </xf>
    <xf numFmtId="0" fontId="13" fillId="0" borderId="1" xfId="21" applyFont="1" applyFill="1" applyBorder="1" applyAlignment="1">
      <alignment vertical="center"/>
    </xf>
    <xf numFmtId="0" fontId="12" fillId="0" borderId="0" xfId="21" applyFont="1" applyFill="1" applyAlignment="1">
      <alignment vertical="center"/>
    </xf>
    <xf numFmtId="0" fontId="13" fillId="0" borderId="3" xfId="21" applyFont="1" applyFill="1" applyBorder="1" applyAlignment="1">
      <alignment horizontal="left" vertical="center"/>
    </xf>
    <xf numFmtId="0" fontId="13" fillId="0" borderId="0" xfId="22" applyFont="1" applyFill="1" applyAlignment="1">
      <alignment horizontal="left" vertical="center"/>
    </xf>
    <xf numFmtId="0" fontId="13" fillId="0" borderId="0" xfId="21" applyFont="1" applyFill="1" applyAlignment="1">
      <alignment horizontal="center" vertical="center" wrapText="1"/>
    </xf>
    <xf numFmtId="0" fontId="13" fillId="0" borderId="0" xfId="21" applyFont="1" applyFill="1" applyBorder="1" applyAlignment="1">
      <alignment horizontal="center" vertical="center"/>
    </xf>
    <xf numFmtId="4" fontId="12" fillId="0" borderId="0" xfId="21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/>
    <xf numFmtId="0" fontId="12" fillId="0" borderId="0" xfId="61" applyFont="1" applyFill="1" applyAlignment="1"/>
    <xf numFmtId="0" fontId="12" fillId="0" borderId="0" xfId="61" applyFont="1" applyFill="1" applyAlignment="1">
      <alignment horizontal="center" vertical="center"/>
    </xf>
    <xf numFmtId="0" fontId="18" fillId="0" borderId="0" xfId="21" applyFont="1" applyFill="1" applyAlignment="1">
      <alignment horizontal="center" vertical="center"/>
    </xf>
    <xf numFmtId="167" fontId="13" fillId="0" borderId="0" xfId="22" applyNumberFormat="1" applyFont="1" applyFill="1" applyAlignment="1">
      <alignment vertical="center"/>
    </xf>
    <xf numFmtId="166" fontId="18" fillId="0" borderId="0" xfId="41" applyFont="1" applyFill="1" applyAlignment="1">
      <alignment horizontal="center" vertical="center"/>
    </xf>
    <xf numFmtId="4" fontId="18" fillId="0" borderId="0" xfId="41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2" fillId="0" borderId="0" xfId="0" applyNumberFormat="1" applyFont="1" applyFill="1" applyBorder="1"/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Font="1" applyFill="1" applyBorder="1"/>
    <xf numFmtId="0" fontId="12" fillId="0" borderId="0" xfId="0" applyFont="1" applyFill="1" applyBorder="1" applyAlignment="1">
      <alignment horizontal="left" wrapText="1"/>
    </xf>
    <xf numFmtId="0" fontId="13" fillId="0" borderId="4" xfId="21" applyFont="1" applyFill="1" applyBorder="1" applyAlignment="1">
      <alignment horizontal="center" vertical="center" wrapText="1"/>
    </xf>
    <xf numFmtId="0" fontId="13" fillId="0" borderId="5" xfId="21" applyFont="1" applyFill="1" applyBorder="1" applyAlignment="1">
      <alignment horizontal="center" vertical="center" wrapText="1"/>
    </xf>
    <xf numFmtId="0" fontId="13" fillId="0" borderId="4" xfId="21" applyFont="1" applyFill="1" applyBorder="1" applyAlignment="1">
      <alignment horizontal="center" wrapText="1"/>
    </xf>
    <xf numFmtId="0" fontId="13" fillId="0" borderId="5" xfId="21" applyFont="1" applyFill="1" applyBorder="1" applyAlignment="1">
      <alignment horizontal="center" wrapText="1"/>
    </xf>
    <xf numFmtId="0" fontId="13" fillId="0" borderId="4" xfId="21" applyFont="1" applyFill="1" applyBorder="1" applyAlignment="1">
      <alignment vertical="center" wrapText="1"/>
    </xf>
    <xf numFmtId="0" fontId="13" fillId="0" borderId="5" xfId="21" applyFont="1" applyFill="1" applyBorder="1" applyAlignment="1">
      <alignment vertical="center" wrapText="1"/>
    </xf>
    <xf numFmtId="0" fontId="13" fillId="0" borderId="4" xfId="21" applyFont="1" applyFill="1" applyBorder="1" applyAlignment="1">
      <alignment horizontal="left" vertical="center" wrapText="1"/>
    </xf>
    <xf numFmtId="0" fontId="13" fillId="0" borderId="5" xfId="21" applyFont="1" applyFill="1" applyBorder="1" applyAlignment="1">
      <alignment horizontal="left" vertical="center" wrapText="1"/>
    </xf>
    <xf numFmtId="4" fontId="13" fillId="0" borderId="9" xfId="21" applyNumberFormat="1" applyFont="1" applyFill="1" applyBorder="1" applyAlignment="1">
      <alignment horizontal="center" vertical="center" wrapText="1"/>
    </xf>
    <xf numFmtId="4" fontId="13" fillId="0" borderId="7" xfId="21" applyNumberFormat="1" applyFont="1" applyFill="1" applyBorder="1" applyAlignment="1">
      <alignment horizontal="center" vertical="center" wrapText="1"/>
    </xf>
    <xf numFmtId="4" fontId="13" fillId="0" borderId="8" xfId="21" applyNumberFormat="1" applyFont="1" applyFill="1" applyBorder="1" applyAlignment="1">
      <alignment horizontal="center" vertical="center" wrapText="1"/>
    </xf>
    <xf numFmtId="4" fontId="13" fillId="0" borderId="4" xfId="21" applyNumberFormat="1" applyFont="1" applyFill="1" applyBorder="1" applyAlignment="1">
      <alignment horizontal="center" vertical="center" wrapText="1"/>
    </xf>
    <xf numFmtId="4" fontId="13" fillId="0" borderId="5" xfId="21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/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/>
    <xf numFmtId="49" fontId="12" fillId="0" borderId="1" xfId="0" applyNumberFormat="1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left" vertical="center"/>
    </xf>
    <xf numFmtId="0" fontId="12" fillId="0" borderId="1" xfId="37" applyFont="1" applyFill="1" applyBorder="1" applyAlignment="1">
      <alignment horizontal="left" vertical="center"/>
    </xf>
    <xf numFmtId="1" fontId="12" fillId="0" borderId="1" xfId="22" applyNumberFormat="1" applyFont="1" applyFill="1" applyBorder="1" applyAlignment="1">
      <alignment horizontal="left" vertical="center"/>
    </xf>
    <xf numFmtId="0" fontId="12" fillId="0" borderId="1" xfId="22" applyFont="1" applyFill="1" applyBorder="1" applyAlignment="1">
      <alignment horizontal="left" vertical="center"/>
    </xf>
    <xf numFmtId="0" fontId="12" fillId="0" borderId="1" xfId="22" applyFont="1" applyFill="1" applyBorder="1" applyAlignment="1">
      <alignment horizontal="center" vertical="center"/>
    </xf>
    <xf numFmtId="0" fontId="12" fillId="0" borderId="1" xfId="22" applyNumberFormat="1" applyFont="1" applyFill="1" applyBorder="1" applyAlignment="1">
      <alignment vertical="center"/>
    </xf>
  </cellXfs>
  <cellStyles count="70">
    <cellStyle name=" 1" xfId="1"/>
    <cellStyle name="Normal 2" xfId="2"/>
    <cellStyle name="Normal 2 3 2" xfId="3"/>
    <cellStyle name="Normal 2 3 2 2" xfId="4"/>
    <cellStyle name="Normal 2 3 2 2 2" xfId="67"/>
    <cellStyle name="Normal 2 3 2 3" xfId="5"/>
    <cellStyle name="Normal 2 3 2 4" xfId="63"/>
    <cellStyle name="Normal 3" xfId="6"/>
    <cellStyle name="Normal 3 2" xfId="7"/>
    <cellStyle name="SAS FM Read-only data cell (read-only table)" xfId="8"/>
    <cellStyle name="SAS FM Read-only data cell (read-only table) 3" xfId="9"/>
    <cellStyle name="SAS FM Row header" xfId="10"/>
    <cellStyle name="Style 1" xfId="11"/>
    <cellStyle name="Гиперссылка 2" xfId="12"/>
    <cellStyle name="Обычный" xfId="0" builtinId="0"/>
    <cellStyle name="Обычный 10" xfId="13"/>
    <cellStyle name="Обычный 10 2" xfId="14"/>
    <cellStyle name="Обычный 10 2 2" xfId="64"/>
    <cellStyle name="Обычный 11" xfId="15"/>
    <cellStyle name="Обычный 11 2" xfId="16"/>
    <cellStyle name="Обычный 12" xfId="17"/>
    <cellStyle name="Обычный 13" xfId="18"/>
    <cellStyle name="Обычный 14" xfId="61"/>
    <cellStyle name="Обычный 142" xfId="69"/>
    <cellStyle name="Обычный 15" xfId="19"/>
    <cellStyle name="Обычный 15 2" xfId="65"/>
    <cellStyle name="Обычный 16" xfId="20"/>
    <cellStyle name="Обычный 2" xfId="21"/>
    <cellStyle name="Обычный 2 2" xfId="22"/>
    <cellStyle name="Обычный 2 2 2 2" xfId="23"/>
    <cellStyle name="Обычный 2 2 2_Корр ГПЗ 2012 (для РА)финал" xfId="24"/>
    <cellStyle name="Обычный 2 2 3" xfId="25"/>
    <cellStyle name="Обычный 2 3_Корр ГПЗ 2012 (для РА)финал" xfId="26"/>
    <cellStyle name="Обычный 2_План ГЗ на 2011г  первочередные " xfId="27"/>
    <cellStyle name="Обычный 22" xfId="28"/>
    <cellStyle name="Обычный 3" xfId="29"/>
    <cellStyle name="Обычный 3 2" xfId="30"/>
    <cellStyle name="Обычный 4" xfId="31"/>
    <cellStyle name="Обычный 4 2" xfId="66"/>
    <cellStyle name="Обычный 4 2 2" xfId="68"/>
    <cellStyle name="Обычный 5" xfId="32"/>
    <cellStyle name="Обычный 6" xfId="33"/>
    <cellStyle name="Обычный 7" xfId="34"/>
    <cellStyle name="Обычный 8" xfId="35"/>
    <cellStyle name="Обычный 9" xfId="36"/>
    <cellStyle name="Обычный_Лист1 4" xfId="37"/>
    <cellStyle name="Процентный 2" xfId="38"/>
    <cellStyle name="Стиль 1" xfId="39"/>
    <cellStyle name="Стиль 1 2" xfId="40"/>
    <cellStyle name="Финансовый" xfId="41" builtinId="3"/>
    <cellStyle name="Финансовый 10" xfId="42"/>
    <cellStyle name="Финансовый 11" xfId="62"/>
    <cellStyle name="Финансовый 2" xfId="43"/>
    <cellStyle name="Финансовый 2 2" xfId="44"/>
    <cellStyle name="Финансовый 2 3" xfId="45"/>
    <cellStyle name="Финансовый 2 5" xfId="46"/>
    <cellStyle name="Финансовый 3" xfId="47"/>
    <cellStyle name="Финансовый 4" xfId="48"/>
    <cellStyle name="Финансовый 4 2" xfId="49"/>
    <cellStyle name="Финансовый 5" xfId="50"/>
    <cellStyle name="Финансовый 6" xfId="51"/>
    <cellStyle name="Финансовый 6 2" xfId="52"/>
    <cellStyle name="Финансовый 7" xfId="53"/>
    <cellStyle name="Финансовый 7 2" xfId="54"/>
    <cellStyle name="Финансовый 8" xfId="55"/>
    <cellStyle name="Финансовый 8 2" xfId="56"/>
    <cellStyle name="Финансовый 9" xfId="57"/>
    <cellStyle name="Финансовый 9 2" xfId="58"/>
    <cellStyle name="Финансовый 9 3" xfId="59"/>
    <cellStyle name="Хороший 2" xfId="6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80"/>
  <sheetViews>
    <sheetView tabSelected="1" zoomScale="85" zoomScaleNormal="85" workbookViewId="0">
      <pane ySplit="8" topLeftCell="A9" activePane="bottomLeft" state="frozen"/>
      <selection activeCell="A31" sqref="A31"/>
      <selection pane="bottomLeft" activeCell="F24" sqref="F24"/>
    </sheetView>
  </sheetViews>
  <sheetFormatPr defaultColWidth="11.5703125" defaultRowHeight="12.75" outlineLevelRow="1" x14ac:dyDescent="0.2"/>
  <cols>
    <col min="1" max="1" width="7" style="3" customWidth="1"/>
    <col min="2" max="3" width="16.85546875" style="3" customWidth="1"/>
    <col min="4" max="4" width="15" style="3" customWidth="1"/>
    <col min="5" max="6" width="20.7109375" style="3" customWidth="1"/>
    <col min="7" max="7" width="5.28515625" style="3" customWidth="1"/>
    <col min="8" max="8" width="5" style="3" customWidth="1"/>
    <col min="9" max="9" width="16.85546875" style="3" customWidth="1"/>
    <col min="10" max="10" width="6.7109375" style="3" customWidth="1"/>
    <col min="11" max="11" width="5.5703125" style="3" customWidth="1"/>
    <col min="12" max="12" width="19.42578125" style="3" customWidth="1"/>
    <col min="13" max="13" width="6.85546875" style="3" customWidth="1"/>
    <col min="14" max="14" width="7" style="26" customWidth="1"/>
    <col min="15" max="15" width="6.140625" style="26" customWidth="1"/>
    <col min="16" max="16" width="13.7109375" style="26" customWidth="1"/>
    <col min="17" max="18" width="14.140625" style="26" customWidth="1"/>
    <col min="19" max="20" width="17.140625" style="26" customWidth="1"/>
    <col min="21" max="21" width="8.28515625" style="26" customWidth="1"/>
    <col min="22" max="22" width="7.85546875" style="26" customWidth="1"/>
    <col min="23" max="23" width="10.42578125" style="26" customWidth="1"/>
    <col min="24" max="24" width="14" style="26" customWidth="1"/>
    <col min="25" max="25" width="15.140625" style="26" customWidth="1"/>
    <col min="26" max="26" width="6.28515625" style="2" customWidth="1"/>
    <col min="27" max="27" width="10" style="34" customWidth="1"/>
    <col min="28" max="28" width="9.42578125" style="37" customWidth="1"/>
    <col min="29" max="29" width="9" style="10" customWidth="1"/>
    <col min="30" max="30" width="23.85546875" style="13" customWidth="1"/>
    <col min="31" max="199" width="9.140625" style="2" customWidth="1"/>
    <col min="200" max="200" width="6.140625" style="2" customWidth="1"/>
    <col min="201" max="201" width="14.42578125" style="2" customWidth="1"/>
    <col min="202" max="202" width="18.42578125" style="2" customWidth="1"/>
    <col min="203" max="203" width="23" style="2" customWidth="1"/>
    <col min="204" max="204" width="25.28515625" style="2" customWidth="1"/>
    <col min="205" max="205" width="15" style="2" customWidth="1"/>
    <col min="206" max="206" width="9.140625" style="2" customWidth="1"/>
    <col min="207" max="207" width="10.5703125" style="2" customWidth="1"/>
    <col min="208" max="208" width="15" style="2" customWidth="1"/>
    <col min="209" max="209" width="13.42578125" style="2" customWidth="1"/>
    <col min="210" max="210" width="12" style="2" customWidth="1"/>
    <col min="211" max="211" width="33" style="2" customWidth="1"/>
    <col min="212" max="212" width="9.140625" style="2" customWidth="1"/>
    <col min="213" max="219" width="15.85546875" style="2" customWidth="1"/>
    <col min="220" max="220" width="15.42578125" style="2" customWidth="1"/>
    <col min="221" max="222" width="18.7109375" style="2" customWidth="1"/>
    <col min="223" max="223" width="15.7109375" style="2" customWidth="1"/>
    <col min="224" max="224" width="12.28515625" style="2" customWidth="1"/>
    <col min="225" max="225" width="11.5703125" style="2" customWidth="1"/>
    <col min="226" max="16384" width="11.5703125" style="2"/>
  </cols>
  <sheetData>
    <row r="1" spans="1:225" s="47" customFormat="1" x14ac:dyDescent="0.2">
      <c r="A1" s="43"/>
      <c r="B1" s="44"/>
      <c r="C1" s="44"/>
      <c r="D1" s="44"/>
      <c r="E1" s="44"/>
      <c r="F1" s="45"/>
      <c r="G1" s="46"/>
      <c r="H1" s="45"/>
      <c r="I1" s="45"/>
      <c r="J1" s="45"/>
      <c r="K1" s="45"/>
      <c r="L1" s="45"/>
      <c r="M1" s="45"/>
      <c r="N1" s="45"/>
      <c r="O1" s="45"/>
      <c r="P1" s="45"/>
      <c r="Q1" s="45"/>
      <c r="R1" s="44"/>
      <c r="S1" s="44"/>
      <c r="U1" s="45"/>
      <c r="V1" s="45"/>
      <c r="W1" s="48" t="s">
        <v>105</v>
      </c>
      <c r="X1" s="44"/>
      <c r="Y1" s="44"/>
      <c r="AC1" s="49"/>
      <c r="AD1" s="50"/>
    </row>
    <row r="2" spans="1:225" s="47" customFormat="1" x14ac:dyDescent="0.2">
      <c r="A2" s="43"/>
      <c r="B2" s="44"/>
      <c r="C2" s="44"/>
      <c r="D2" s="44"/>
      <c r="E2" s="44"/>
      <c r="F2" s="39" t="s">
        <v>106</v>
      </c>
      <c r="G2" s="46"/>
      <c r="H2" s="45"/>
      <c r="I2" s="45"/>
      <c r="J2" s="45"/>
      <c r="K2" s="45"/>
      <c r="L2" s="45"/>
      <c r="M2" s="45"/>
      <c r="N2" s="45"/>
      <c r="O2" s="45"/>
      <c r="P2" s="45"/>
      <c r="Q2" s="45"/>
      <c r="R2" s="44"/>
      <c r="S2" s="44"/>
      <c r="U2" s="45"/>
      <c r="V2" s="45"/>
      <c r="W2" s="48" t="s">
        <v>145</v>
      </c>
      <c r="X2" s="44"/>
      <c r="Y2" s="44"/>
      <c r="AC2" s="49"/>
      <c r="AD2" s="50"/>
    </row>
    <row r="3" spans="1:225" x14ac:dyDescent="0.2">
      <c r="A3" s="11"/>
      <c r="B3" s="14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1"/>
      <c r="AA3" s="1"/>
      <c r="AB3" s="15"/>
      <c r="AC3" s="16"/>
      <c r="AD3" s="28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</row>
    <row r="4" spans="1:225" x14ac:dyDescent="0.2">
      <c r="A4" s="11"/>
      <c r="B4" s="1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1"/>
      <c r="AA4" s="1"/>
      <c r="AB4" s="15"/>
      <c r="AC4" s="16"/>
      <c r="AD4" s="28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</row>
    <row r="5" spans="1:225" x14ac:dyDescent="0.2">
      <c r="A5" s="11"/>
      <c r="B5" s="14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1"/>
      <c r="AA5" s="1"/>
      <c r="AB5" s="15"/>
      <c r="AC5" s="16"/>
      <c r="AD5" s="28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</row>
    <row r="6" spans="1:225" x14ac:dyDescent="0.2">
      <c r="A6" s="64" t="s">
        <v>18</v>
      </c>
      <c r="B6" s="64" t="s">
        <v>5</v>
      </c>
      <c r="C6" s="64" t="s">
        <v>19</v>
      </c>
      <c r="D6" s="64" t="s">
        <v>20</v>
      </c>
      <c r="E6" s="64" t="s">
        <v>21</v>
      </c>
      <c r="F6" s="64" t="s">
        <v>22</v>
      </c>
      <c r="G6" s="64" t="s">
        <v>0</v>
      </c>
      <c r="H6" s="64" t="s">
        <v>23</v>
      </c>
      <c r="I6" s="64" t="s">
        <v>24</v>
      </c>
      <c r="J6" s="64" t="s">
        <v>1</v>
      </c>
      <c r="K6" s="64" t="s">
        <v>8</v>
      </c>
      <c r="L6" s="64" t="s">
        <v>6</v>
      </c>
      <c r="M6" s="64" t="s">
        <v>25</v>
      </c>
      <c r="N6" s="66" t="s">
        <v>2</v>
      </c>
      <c r="O6" s="67"/>
      <c r="P6" s="67"/>
      <c r="Q6" s="67"/>
      <c r="R6" s="67"/>
      <c r="S6" s="67"/>
      <c r="T6" s="67"/>
      <c r="U6" s="67"/>
      <c r="V6" s="68"/>
      <c r="W6" s="69" t="s">
        <v>3</v>
      </c>
      <c r="X6" s="69" t="s">
        <v>26</v>
      </c>
      <c r="Y6" s="69" t="s">
        <v>27</v>
      </c>
      <c r="Z6" s="58" t="s">
        <v>7</v>
      </c>
      <c r="AA6" s="60" t="s">
        <v>28</v>
      </c>
      <c r="AB6" s="62" t="s">
        <v>4</v>
      </c>
      <c r="AC6" s="29"/>
      <c r="AD6" s="28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</row>
    <row r="7" spans="1:225" ht="25.5" x14ac:dyDescent="0.2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27" t="s">
        <v>29</v>
      </c>
      <c r="O7" s="27" t="s">
        <v>30</v>
      </c>
      <c r="P7" s="27" t="s">
        <v>31</v>
      </c>
      <c r="Q7" s="27" t="s">
        <v>32</v>
      </c>
      <c r="R7" s="27" t="s">
        <v>33</v>
      </c>
      <c r="S7" s="27" t="s">
        <v>34</v>
      </c>
      <c r="T7" s="27" t="s">
        <v>35</v>
      </c>
      <c r="U7" s="27" t="s">
        <v>42</v>
      </c>
      <c r="V7" s="27" t="s">
        <v>46</v>
      </c>
      <c r="W7" s="70"/>
      <c r="X7" s="70"/>
      <c r="Y7" s="70"/>
      <c r="Z7" s="59"/>
      <c r="AA7" s="61"/>
      <c r="AB7" s="63"/>
      <c r="AC7" s="29"/>
      <c r="AD7" s="28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</row>
    <row r="8" spans="1:225" x14ac:dyDescent="0.2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31">
        <v>14</v>
      </c>
      <c r="O8" s="31">
        <v>14</v>
      </c>
      <c r="P8" s="31">
        <v>14</v>
      </c>
      <c r="Q8" s="31">
        <v>14</v>
      </c>
      <c r="R8" s="31">
        <v>14</v>
      </c>
      <c r="S8" s="31">
        <v>14</v>
      </c>
      <c r="T8" s="31">
        <v>14</v>
      </c>
      <c r="U8" s="31">
        <v>14</v>
      </c>
      <c r="V8" s="31">
        <v>14</v>
      </c>
      <c r="W8" s="31">
        <v>15</v>
      </c>
      <c r="X8" s="31">
        <v>16</v>
      </c>
      <c r="Y8" s="31">
        <v>17</v>
      </c>
      <c r="Z8" s="31">
        <v>18</v>
      </c>
      <c r="AA8" s="32">
        <v>19</v>
      </c>
      <c r="AB8" s="35">
        <v>20</v>
      </c>
      <c r="AC8" s="29"/>
      <c r="AD8" s="28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</row>
    <row r="9" spans="1:225" x14ac:dyDescent="0.2">
      <c r="A9" s="8" t="s">
        <v>104</v>
      </c>
      <c r="B9" s="8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8"/>
      <c r="O9" s="18"/>
      <c r="P9" s="18"/>
      <c r="Q9" s="18"/>
      <c r="R9" s="18"/>
      <c r="S9" s="18"/>
      <c r="T9" s="18"/>
      <c r="U9" s="18"/>
      <c r="V9" s="19"/>
      <c r="W9" s="18"/>
      <c r="X9" s="18"/>
      <c r="Y9" s="18"/>
      <c r="Z9" s="31"/>
      <c r="AA9" s="31"/>
      <c r="AB9" s="35"/>
      <c r="AC9" s="40"/>
      <c r="AD9" s="1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</row>
    <row r="10" spans="1:225" outlineLevel="1" x14ac:dyDescent="0.2">
      <c r="A10" s="72" t="s">
        <v>76</v>
      </c>
      <c r="B10" s="72" t="s">
        <v>9</v>
      </c>
      <c r="C10" s="72" t="s">
        <v>51</v>
      </c>
      <c r="D10" s="72" t="s">
        <v>36</v>
      </c>
      <c r="E10" s="72" t="s">
        <v>52</v>
      </c>
      <c r="F10" s="72" t="s">
        <v>17</v>
      </c>
      <c r="G10" s="72" t="s">
        <v>10</v>
      </c>
      <c r="H10" s="72">
        <v>60</v>
      </c>
      <c r="I10" s="72" t="s">
        <v>39</v>
      </c>
      <c r="J10" s="72" t="s">
        <v>16</v>
      </c>
      <c r="K10" s="72" t="s">
        <v>12</v>
      </c>
      <c r="L10" s="72" t="s">
        <v>13</v>
      </c>
      <c r="M10" s="72" t="s">
        <v>37</v>
      </c>
      <c r="N10" s="71"/>
      <c r="O10" s="71"/>
      <c r="P10" s="71">
        <v>1800</v>
      </c>
      <c r="Q10" s="71">
        <v>3550</v>
      </c>
      <c r="R10" s="71">
        <v>300</v>
      </c>
      <c r="S10" s="71">
        <v>2250</v>
      </c>
      <c r="T10" s="71">
        <v>2250</v>
      </c>
      <c r="U10" s="71"/>
      <c r="V10" s="71"/>
      <c r="W10" s="71">
        <v>583</v>
      </c>
      <c r="X10" s="71">
        <v>0</v>
      </c>
      <c r="Y10" s="71">
        <f t="shared" ref="Y10" si="0">X10*1.12</f>
        <v>0</v>
      </c>
      <c r="Z10" s="73" t="s">
        <v>15</v>
      </c>
      <c r="AA10" s="74" t="s">
        <v>43</v>
      </c>
      <c r="AB10" s="75">
        <v>14</v>
      </c>
      <c r="AC10" s="5"/>
      <c r="AD10" s="30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</row>
    <row r="11" spans="1:225" outlineLevel="1" x14ac:dyDescent="0.2">
      <c r="A11" s="72" t="s">
        <v>56</v>
      </c>
      <c r="B11" s="72" t="s">
        <v>9</v>
      </c>
      <c r="C11" s="72" t="s">
        <v>47</v>
      </c>
      <c r="D11" s="72" t="s">
        <v>48</v>
      </c>
      <c r="E11" s="72" t="s">
        <v>49</v>
      </c>
      <c r="F11" s="72" t="s">
        <v>57</v>
      </c>
      <c r="G11" s="72" t="s">
        <v>11</v>
      </c>
      <c r="H11" s="72">
        <v>50</v>
      </c>
      <c r="I11" s="72" t="s">
        <v>40</v>
      </c>
      <c r="J11" s="72" t="s">
        <v>16</v>
      </c>
      <c r="K11" s="72" t="s">
        <v>12</v>
      </c>
      <c r="L11" s="72" t="s">
        <v>13</v>
      </c>
      <c r="M11" s="72" t="s">
        <v>44</v>
      </c>
      <c r="N11" s="71"/>
      <c r="O11" s="71"/>
      <c r="P11" s="71">
        <v>12</v>
      </c>
      <c r="Q11" s="71">
        <v>12</v>
      </c>
      <c r="R11" s="71"/>
      <c r="S11" s="71"/>
      <c r="T11" s="71"/>
      <c r="U11" s="71"/>
      <c r="V11" s="71"/>
      <c r="W11" s="71">
        <v>3850</v>
      </c>
      <c r="X11" s="71">
        <v>0</v>
      </c>
      <c r="Y11" s="71">
        <f t="shared" ref="Y11:Y18" si="1">X11*1.12</f>
        <v>0</v>
      </c>
      <c r="Z11" s="73" t="s">
        <v>15</v>
      </c>
      <c r="AA11" s="74">
        <v>2014</v>
      </c>
      <c r="AB11" s="75">
        <v>14</v>
      </c>
      <c r="AC11" s="2"/>
      <c r="AD11" s="42"/>
    </row>
    <row r="12" spans="1:225" outlineLevel="1" x14ac:dyDescent="0.2">
      <c r="A12" s="72" t="s">
        <v>58</v>
      </c>
      <c r="B12" s="72" t="s">
        <v>9</v>
      </c>
      <c r="C12" s="72" t="s">
        <v>47</v>
      </c>
      <c r="D12" s="72" t="s">
        <v>48</v>
      </c>
      <c r="E12" s="72" t="s">
        <v>49</v>
      </c>
      <c r="F12" s="72" t="s">
        <v>59</v>
      </c>
      <c r="G12" s="72" t="s">
        <v>11</v>
      </c>
      <c r="H12" s="72">
        <v>50</v>
      </c>
      <c r="I12" s="72" t="s">
        <v>40</v>
      </c>
      <c r="J12" s="72" t="s">
        <v>16</v>
      </c>
      <c r="K12" s="72" t="s">
        <v>12</v>
      </c>
      <c r="L12" s="72" t="s">
        <v>13</v>
      </c>
      <c r="M12" s="72" t="s">
        <v>44</v>
      </c>
      <c r="N12" s="71"/>
      <c r="O12" s="71"/>
      <c r="P12" s="71">
        <v>38</v>
      </c>
      <c r="Q12" s="71">
        <v>38</v>
      </c>
      <c r="R12" s="71"/>
      <c r="S12" s="71"/>
      <c r="T12" s="71"/>
      <c r="U12" s="71"/>
      <c r="V12" s="71"/>
      <c r="W12" s="71">
        <v>3850</v>
      </c>
      <c r="X12" s="71">
        <v>0</v>
      </c>
      <c r="Y12" s="71">
        <f t="shared" si="1"/>
        <v>0</v>
      </c>
      <c r="Z12" s="73" t="s">
        <v>15</v>
      </c>
      <c r="AA12" s="74">
        <v>2014</v>
      </c>
      <c r="AB12" s="75">
        <v>14</v>
      </c>
      <c r="AC12" s="2"/>
      <c r="AD12" s="42"/>
    </row>
    <row r="13" spans="1:225" outlineLevel="1" x14ac:dyDescent="0.2">
      <c r="A13" s="72" t="s">
        <v>60</v>
      </c>
      <c r="B13" s="72" t="s">
        <v>9</v>
      </c>
      <c r="C13" s="72" t="s">
        <v>47</v>
      </c>
      <c r="D13" s="72" t="s">
        <v>48</v>
      </c>
      <c r="E13" s="72" t="s">
        <v>49</v>
      </c>
      <c r="F13" s="72" t="s">
        <v>61</v>
      </c>
      <c r="G13" s="72" t="s">
        <v>11</v>
      </c>
      <c r="H13" s="72">
        <v>50</v>
      </c>
      <c r="I13" s="72" t="s">
        <v>40</v>
      </c>
      <c r="J13" s="72" t="s">
        <v>16</v>
      </c>
      <c r="K13" s="72" t="s">
        <v>12</v>
      </c>
      <c r="L13" s="72" t="s">
        <v>13</v>
      </c>
      <c r="M13" s="72" t="s">
        <v>44</v>
      </c>
      <c r="N13" s="71"/>
      <c r="O13" s="71"/>
      <c r="P13" s="71">
        <v>76</v>
      </c>
      <c r="Q13" s="71">
        <v>76</v>
      </c>
      <c r="R13" s="71">
        <v>34</v>
      </c>
      <c r="S13" s="71">
        <v>34</v>
      </c>
      <c r="T13" s="71">
        <v>34</v>
      </c>
      <c r="U13" s="71"/>
      <c r="V13" s="71"/>
      <c r="W13" s="71">
        <v>3850</v>
      </c>
      <c r="X13" s="71">
        <v>0</v>
      </c>
      <c r="Y13" s="71">
        <f t="shared" si="1"/>
        <v>0</v>
      </c>
      <c r="Z13" s="73" t="s">
        <v>15</v>
      </c>
      <c r="AA13" s="74">
        <v>2014</v>
      </c>
      <c r="AB13" s="75">
        <v>14</v>
      </c>
      <c r="AC13" s="2"/>
      <c r="AD13" s="42"/>
    </row>
    <row r="14" spans="1:225" outlineLevel="1" x14ac:dyDescent="0.2">
      <c r="A14" s="72" t="s">
        <v>62</v>
      </c>
      <c r="B14" s="72" t="s">
        <v>9</v>
      </c>
      <c r="C14" s="72" t="s">
        <v>47</v>
      </c>
      <c r="D14" s="72" t="s">
        <v>48</v>
      </c>
      <c r="E14" s="72" t="s">
        <v>49</v>
      </c>
      <c r="F14" s="72" t="s">
        <v>63</v>
      </c>
      <c r="G14" s="72" t="s">
        <v>11</v>
      </c>
      <c r="H14" s="72">
        <v>50</v>
      </c>
      <c r="I14" s="72" t="s">
        <v>40</v>
      </c>
      <c r="J14" s="72" t="s">
        <v>16</v>
      </c>
      <c r="K14" s="72" t="s">
        <v>12</v>
      </c>
      <c r="L14" s="72" t="s">
        <v>13</v>
      </c>
      <c r="M14" s="72" t="s">
        <v>44</v>
      </c>
      <c r="N14" s="71"/>
      <c r="O14" s="71"/>
      <c r="P14" s="71">
        <v>63</v>
      </c>
      <c r="Q14" s="71">
        <v>63</v>
      </c>
      <c r="R14" s="71">
        <v>28</v>
      </c>
      <c r="S14" s="71">
        <v>28</v>
      </c>
      <c r="T14" s="71">
        <v>28</v>
      </c>
      <c r="U14" s="71"/>
      <c r="V14" s="71"/>
      <c r="W14" s="71">
        <v>3850</v>
      </c>
      <c r="X14" s="71">
        <v>0</v>
      </c>
      <c r="Y14" s="71">
        <f t="shared" si="1"/>
        <v>0</v>
      </c>
      <c r="Z14" s="73" t="s">
        <v>15</v>
      </c>
      <c r="AA14" s="74">
        <v>2014</v>
      </c>
      <c r="AB14" s="75">
        <v>14</v>
      </c>
      <c r="AC14" s="2"/>
      <c r="AD14" s="42"/>
    </row>
    <row r="15" spans="1:225" outlineLevel="1" x14ac:dyDescent="0.2">
      <c r="A15" s="72" t="s">
        <v>64</v>
      </c>
      <c r="B15" s="72" t="s">
        <v>9</v>
      </c>
      <c r="C15" s="72" t="s">
        <v>47</v>
      </c>
      <c r="D15" s="72" t="s">
        <v>48</v>
      </c>
      <c r="E15" s="72" t="s">
        <v>49</v>
      </c>
      <c r="F15" s="72" t="s">
        <v>65</v>
      </c>
      <c r="G15" s="72" t="s">
        <v>11</v>
      </c>
      <c r="H15" s="72">
        <v>50</v>
      </c>
      <c r="I15" s="72" t="s">
        <v>40</v>
      </c>
      <c r="J15" s="72" t="s">
        <v>16</v>
      </c>
      <c r="K15" s="72" t="s">
        <v>12</v>
      </c>
      <c r="L15" s="72" t="s">
        <v>13</v>
      </c>
      <c r="M15" s="72" t="s">
        <v>44</v>
      </c>
      <c r="N15" s="71"/>
      <c r="O15" s="71"/>
      <c r="P15" s="71">
        <v>58</v>
      </c>
      <c r="Q15" s="71">
        <v>58</v>
      </c>
      <c r="R15" s="71">
        <v>25</v>
      </c>
      <c r="S15" s="71">
        <v>25</v>
      </c>
      <c r="T15" s="71">
        <v>25</v>
      </c>
      <c r="U15" s="71"/>
      <c r="V15" s="71"/>
      <c r="W15" s="71">
        <v>3850</v>
      </c>
      <c r="X15" s="71">
        <v>0</v>
      </c>
      <c r="Y15" s="71">
        <f t="shared" si="1"/>
        <v>0</v>
      </c>
      <c r="Z15" s="73" t="s">
        <v>15</v>
      </c>
      <c r="AA15" s="74">
        <v>2014</v>
      </c>
      <c r="AB15" s="75">
        <v>14</v>
      </c>
      <c r="AC15" s="2"/>
      <c r="AD15" s="42"/>
    </row>
    <row r="16" spans="1:225" outlineLevel="1" x14ac:dyDescent="0.2">
      <c r="A16" s="72" t="s">
        <v>66</v>
      </c>
      <c r="B16" s="72" t="s">
        <v>9</v>
      </c>
      <c r="C16" s="72" t="s">
        <v>47</v>
      </c>
      <c r="D16" s="72" t="s">
        <v>48</v>
      </c>
      <c r="E16" s="72" t="s">
        <v>49</v>
      </c>
      <c r="F16" s="72" t="s">
        <v>67</v>
      </c>
      <c r="G16" s="72" t="s">
        <v>11</v>
      </c>
      <c r="H16" s="72">
        <v>50</v>
      </c>
      <c r="I16" s="72" t="s">
        <v>40</v>
      </c>
      <c r="J16" s="72" t="s">
        <v>16</v>
      </c>
      <c r="K16" s="72" t="s">
        <v>12</v>
      </c>
      <c r="L16" s="72" t="s">
        <v>13</v>
      </c>
      <c r="M16" s="72" t="s">
        <v>44</v>
      </c>
      <c r="N16" s="71"/>
      <c r="O16" s="71"/>
      <c r="P16" s="71">
        <v>58</v>
      </c>
      <c r="Q16" s="71">
        <v>58</v>
      </c>
      <c r="R16" s="71">
        <v>17</v>
      </c>
      <c r="S16" s="71">
        <v>17</v>
      </c>
      <c r="T16" s="71">
        <v>17</v>
      </c>
      <c r="U16" s="71"/>
      <c r="V16" s="71"/>
      <c r="W16" s="71">
        <v>3850</v>
      </c>
      <c r="X16" s="71">
        <v>0</v>
      </c>
      <c r="Y16" s="71">
        <f t="shared" si="1"/>
        <v>0</v>
      </c>
      <c r="Z16" s="73" t="s">
        <v>15</v>
      </c>
      <c r="AA16" s="74">
        <v>2014</v>
      </c>
      <c r="AB16" s="75">
        <v>14</v>
      </c>
      <c r="AC16" s="2"/>
      <c r="AD16" s="42"/>
    </row>
    <row r="17" spans="1:225" outlineLevel="1" x14ac:dyDescent="0.2">
      <c r="A17" s="72" t="s">
        <v>68</v>
      </c>
      <c r="B17" s="72" t="s">
        <v>9</v>
      </c>
      <c r="C17" s="72" t="s">
        <v>47</v>
      </c>
      <c r="D17" s="72" t="s">
        <v>48</v>
      </c>
      <c r="E17" s="72" t="s">
        <v>49</v>
      </c>
      <c r="F17" s="72" t="s">
        <v>69</v>
      </c>
      <c r="G17" s="72" t="s">
        <v>11</v>
      </c>
      <c r="H17" s="72">
        <v>50</v>
      </c>
      <c r="I17" s="72" t="s">
        <v>40</v>
      </c>
      <c r="J17" s="72" t="s">
        <v>16</v>
      </c>
      <c r="K17" s="72" t="s">
        <v>12</v>
      </c>
      <c r="L17" s="72" t="s">
        <v>13</v>
      </c>
      <c r="M17" s="72" t="s">
        <v>44</v>
      </c>
      <c r="N17" s="71"/>
      <c r="O17" s="71"/>
      <c r="P17" s="71">
        <v>33</v>
      </c>
      <c r="Q17" s="71">
        <v>33</v>
      </c>
      <c r="R17" s="71">
        <v>12</v>
      </c>
      <c r="S17" s="71">
        <v>12</v>
      </c>
      <c r="T17" s="71">
        <v>12</v>
      </c>
      <c r="U17" s="71"/>
      <c r="V17" s="71"/>
      <c r="W17" s="71">
        <v>3850</v>
      </c>
      <c r="X17" s="71">
        <v>0</v>
      </c>
      <c r="Y17" s="71">
        <f t="shared" si="1"/>
        <v>0</v>
      </c>
      <c r="Z17" s="73" t="s">
        <v>15</v>
      </c>
      <c r="AA17" s="74">
        <v>2014</v>
      </c>
      <c r="AB17" s="75">
        <v>14</v>
      </c>
      <c r="AC17" s="2"/>
      <c r="AD17" s="42"/>
    </row>
    <row r="18" spans="1:225" outlineLevel="1" x14ac:dyDescent="0.2">
      <c r="A18" s="72" t="s">
        <v>70</v>
      </c>
      <c r="B18" s="72" t="s">
        <v>9</v>
      </c>
      <c r="C18" s="72" t="s">
        <v>47</v>
      </c>
      <c r="D18" s="72" t="s">
        <v>48</v>
      </c>
      <c r="E18" s="72" t="s">
        <v>49</v>
      </c>
      <c r="F18" s="72" t="s">
        <v>71</v>
      </c>
      <c r="G18" s="72" t="s">
        <v>11</v>
      </c>
      <c r="H18" s="72">
        <v>50</v>
      </c>
      <c r="I18" s="72" t="s">
        <v>40</v>
      </c>
      <c r="J18" s="72" t="s">
        <v>16</v>
      </c>
      <c r="K18" s="72" t="s">
        <v>12</v>
      </c>
      <c r="L18" s="72" t="s">
        <v>13</v>
      </c>
      <c r="M18" s="72" t="s">
        <v>44</v>
      </c>
      <c r="N18" s="71"/>
      <c r="O18" s="71"/>
      <c r="P18" s="71">
        <v>7</v>
      </c>
      <c r="Q18" s="71">
        <v>7</v>
      </c>
      <c r="R18" s="71"/>
      <c r="S18" s="71"/>
      <c r="T18" s="71"/>
      <c r="U18" s="71"/>
      <c r="V18" s="71"/>
      <c r="W18" s="71">
        <v>3850</v>
      </c>
      <c r="X18" s="71">
        <v>0</v>
      </c>
      <c r="Y18" s="71">
        <f t="shared" si="1"/>
        <v>0</v>
      </c>
      <c r="Z18" s="73" t="s">
        <v>15</v>
      </c>
      <c r="AA18" s="74">
        <v>2014</v>
      </c>
      <c r="AB18" s="75">
        <v>14</v>
      </c>
      <c r="AC18" s="2"/>
      <c r="AD18" s="42"/>
    </row>
    <row r="19" spans="1:225" x14ac:dyDescent="0.2">
      <c r="A19" s="8" t="s">
        <v>45</v>
      </c>
      <c r="B19" s="3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20"/>
      <c r="O19" s="21"/>
      <c r="P19" s="21"/>
      <c r="Q19" s="21"/>
      <c r="R19" s="21"/>
      <c r="S19" s="21"/>
      <c r="T19" s="21"/>
      <c r="U19" s="21"/>
      <c r="V19" s="22"/>
      <c r="W19" s="21"/>
      <c r="X19" s="23">
        <f>SUM(X10:X18)</f>
        <v>0</v>
      </c>
      <c r="Y19" s="23">
        <f>SUM(Y10:Y18)</f>
        <v>0</v>
      </c>
      <c r="Z19" s="17"/>
      <c r="AA19" s="4"/>
      <c r="AB19" s="36"/>
      <c r="AC19" s="5"/>
      <c r="AD19" s="30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</row>
    <row r="20" spans="1:225" x14ac:dyDescent="0.2">
      <c r="A20" s="39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6"/>
      <c r="AA20" s="33"/>
      <c r="AB20" s="9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</row>
    <row r="21" spans="1:225" x14ac:dyDescent="0.2">
      <c r="A21" s="8" t="s">
        <v>103</v>
      </c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18"/>
      <c r="O21" s="18"/>
      <c r="P21" s="18"/>
      <c r="Q21" s="18"/>
      <c r="R21" s="18"/>
      <c r="S21" s="18"/>
      <c r="T21" s="18"/>
      <c r="U21" s="18"/>
      <c r="V21" s="19"/>
      <c r="W21" s="18"/>
      <c r="X21" s="18"/>
      <c r="Y21" s="18"/>
      <c r="Z21" s="31"/>
      <c r="AA21" s="31"/>
      <c r="AB21" s="35"/>
      <c r="AC21" s="40"/>
      <c r="AD21" s="1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</row>
    <row r="22" spans="1:225" outlineLevel="1" x14ac:dyDescent="0.2">
      <c r="A22" s="72" t="s">
        <v>77</v>
      </c>
      <c r="B22" s="72" t="s">
        <v>9</v>
      </c>
      <c r="C22" s="72" t="s">
        <v>51</v>
      </c>
      <c r="D22" s="72" t="s">
        <v>36</v>
      </c>
      <c r="E22" s="72" t="s">
        <v>52</v>
      </c>
      <c r="F22" s="72" t="s">
        <v>17</v>
      </c>
      <c r="G22" s="72" t="s">
        <v>10</v>
      </c>
      <c r="H22" s="72">
        <v>60</v>
      </c>
      <c r="I22" s="72" t="s">
        <v>39</v>
      </c>
      <c r="J22" s="72" t="s">
        <v>16</v>
      </c>
      <c r="K22" s="72" t="s">
        <v>12</v>
      </c>
      <c r="L22" s="72" t="s">
        <v>13</v>
      </c>
      <c r="M22" s="72" t="s">
        <v>37</v>
      </c>
      <c r="N22" s="71"/>
      <c r="O22" s="71"/>
      <c r="P22" s="71">
        <v>1800</v>
      </c>
      <c r="Q22" s="71">
        <v>3550</v>
      </c>
      <c r="R22" s="71">
        <v>300</v>
      </c>
      <c r="S22" s="71">
        <v>2550</v>
      </c>
      <c r="T22" s="71">
        <v>2550</v>
      </c>
      <c r="U22" s="71"/>
      <c r="V22" s="71"/>
      <c r="W22" s="71">
        <v>583</v>
      </c>
      <c r="X22" s="71">
        <f>(N22+O22+P22+Q22+R22+S22+T22+U22+V22)*W22</f>
        <v>6267250</v>
      </c>
      <c r="Y22" s="71">
        <f t="shared" ref="Y22:Y32" si="2">X22*1.12</f>
        <v>7019320.0000000009</v>
      </c>
      <c r="Z22" s="73" t="s">
        <v>15</v>
      </c>
      <c r="AA22" s="74" t="s">
        <v>43</v>
      </c>
      <c r="AB22" s="75"/>
      <c r="AC22" s="5"/>
      <c r="AD22" s="30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</row>
    <row r="23" spans="1:225" outlineLevel="1" x14ac:dyDescent="0.2">
      <c r="A23" s="72" t="s">
        <v>95</v>
      </c>
      <c r="B23" s="72" t="s">
        <v>9</v>
      </c>
      <c r="C23" s="72" t="s">
        <v>47</v>
      </c>
      <c r="D23" s="72" t="s">
        <v>48</v>
      </c>
      <c r="E23" s="72" t="s">
        <v>49</v>
      </c>
      <c r="F23" s="72" t="s">
        <v>57</v>
      </c>
      <c r="G23" s="72" t="s">
        <v>11</v>
      </c>
      <c r="H23" s="72">
        <v>50</v>
      </c>
      <c r="I23" s="72" t="s">
        <v>40</v>
      </c>
      <c r="J23" s="72" t="s">
        <v>16</v>
      </c>
      <c r="K23" s="72" t="s">
        <v>12</v>
      </c>
      <c r="L23" s="72" t="s">
        <v>13</v>
      </c>
      <c r="M23" s="72" t="s">
        <v>44</v>
      </c>
      <c r="N23" s="71"/>
      <c r="O23" s="71"/>
      <c r="P23" s="71">
        <v>12</v>
      </c>
      <c r="Q23" s="71">
        <v>12</v>
      </c>
      <c r="R23" s="71">
        <v>12</v>
      </c>
      <c r="S23" s="71"/>
      <c r="T23" s="71"/>
      <c r="U23" s="71"/>
      <c r="V23" s="71"/>
      <c r="W23" s="71">
        <v>3850</v>
      </c>
      <c r="X23" s="71">
        <f t="shared" ref="X23:X38" si="3">(N23+O23+P23+Q23+R23+S23+T23+U23+V23)*W23</f>
        <v>138600</v>
      </c>
      <c r="Y23" s="71">
        <f t="shared" si="2"/>
        <v>155232.00000000003</v>
      </c>
      <c r="Z23" s="73" t="s">
        <v>15</v>
      </c>
      <c r="AA23" s="74">
        <v>2014</v>
      </c>
      <c r="AB23" s="75"/>
      <c r="AC23" s="2"/>
      <c r="AD23" s="42"/>
    </row>
    <row r="24" spans="1:225" outlineLevel="1" x14ac:dyDescent="0.2">
      <c r="A24" s="72" t="s">
        <v>96</v>
      </c>
      <c r="B24" s="72" t="s">
        <v>9</v>
      </c>
      <c r="C24" s="72" t="s">
        <v>47</v>
      </c>
      <c r="D24" s="72" t="s">
        <v>48</v>
      </c>
      <c r="E24" s="72" t="s">
        <v>49</v>
      </c>
      <c r="F24" s="72" t="s">
        <v>59</v>
      </c>
      <c r="G24" s="72" t="s">
        <v>11</v>
      </c>
      <c r="H24" s="72">
        <v>50</v>
      </c>
      <c r="I24" s="72" t="s">
        <v>40</v>
      </c>
      <c r="J24" s="72" t="s">
        <v>16</v>
      </c>
      <c r="K24" s="72" t="s">
        <v>12</v>
      </c>
      <c r="L24" s="72" t="s">
        <v>13</v>
      </c>
      <c r="M24" s="72" t="s">
        <v>44</v>
      </c>
      <c r="N24" s="71"/>
      <c r="O24" s="71"/>
      <c r="P24" s="71">
        <v>38</v>
      </c>
      <c r="Q24" s="71">
        <v>38</v>
      </c>
      <c r="R24" s="71">
        <v>38</v>
      </c>
      <c r="S24" s="71"/>
      <c r="T24" s="71"/>
      <c r="U24" s="71"/>
      <c r="V24" s="71"/>
      <c r="W24" s="71">
        <v>3850</v>
      </c>
      <c r="X24" s="71">
        <f t="shared" si="3"/>
        <v>438900</v>
      </c>
      <c r="Y24" s="71">
        <f t="shared" si="2"/>
        <v>491568.00000000006</v>
      </c>
      <c r="Z24" s="73" t="s">
        <v>15</v>
      </c>
      <c r="AA24" s="74">
        <v>2014</v>
      </c>
      <c r="AB24" s="75"/>
      <c r="AC24" s="2"/>
      <c r="AD24" s="42"/>
    </row>
    <row r="25" spans="1:225" outlineLevel="1" x14ac:dyDescent="0.2">
      <c r="A25" s="72" t="s">
        <v>97</v>
      </c>
      <c r="B25" s="72" t="s">
        <v>9</v>
      </c>
      <c r="C25" s="72" t="s">
        <v>47</v>
      </c>
      <c r="D25" s="72" t="s">
        <v>48</v>
      </c>
      <c r="E25" s="72" t="s">
        <v>49</v>
      </c>
      <c r="F25" s="72" t="s">
        <v>61</v>
      </c>
      <c r="G25" s="72" t="s">
        <v>11</v>
      </c>
      <c r="H25" s="72">
        <v>50</v>
      </c>
      <c r="I25" s="72" t="s">
        <v>40</v>
      </c>
      <c r="J25" s="72" t="s">
        <v>16</v>
      </c>
      <c r="K25" s="72" t="s">
        <v>12</v>
      </c>
      <c r="L25" s="72" t="s">
        <v>13</v>
      </c>
      <c r="M25" s="72" t="s">
        <v>44</v>
      </c>
      <c r="N25" s="71"/>
      <c r="O25" s="71"/>
      <c r="P25" s="71">
        <v>76</v>
      </c>
      <c r="Q25" s="71">
        <v>76</v>
      </c>
      <c r="R25" s="71">
        <v>56</v>
      </c>
      <c r="S25" s="71">
        <v>34</v>
      </c>
      <c r="T25" s="71">
        <v>34</v>
      </c>
      <c r="U25" s="71"/>
      <c r="V25" s="71"/>
      <c r="W25" s="71">
        <v>3850</v>
      </c>
      <c r="X25" s="71">
        <f t="shared" si="3"/>
        <v>1062600</v>
      </c>
      <c r="Y25" s="71">
        <f t="shared" si="2"/>
        <v>1190112</v>
      </c>
      <c r="Z25" s="73" t="s">
        <v>15</v>
      </c>
      <c r="AA25" s="74">
        <v>2014</v>
      </c>
      <c r="AB25" s="75"/>
      <c r="AC25" s="2"/>
      <c r="AD25" s="42"/>
    </row>
    <row r="26" spans="1:225" outlineLevel="1" x14ac:dyDescent="0.2">
      <c r="A26" s="72" t="s">
        <v>98</v>
      </c>
      <c r="B26" s="72" t="s">
        <v>9</v>
      </c>
      <c r="C26" s="72" t="s">
        <v>47</v>
      </c>
      <c r="D26" s="72" t="s">
        <v>48</v>
      </c>
      <c r="E26" s="72" t="s">
        <v>49</v>
      </c>
      <c r="F26" s="72" t="s">
        <v>63</v>
      </c>
      <c r="G26" s="72" t="s">
        <v>11</v>
      </c>
      <c r="H26" s="72">
        <v>50</v>
      </c>
      <c r="I26" s="72" t="s">
        <v>40</v>
      </c>
      <c r="J26" s="72" t="s">
        <v>16</v>
      </c>
      <c r="K26" s="72" t="s">
        <v>12</v>
      </c>
      <c r="L26" s="72" t="s">
        <v>13</v>
      </c>
      <c r="M26" s="72" t="s">
        <v>44</v>
      </c>
      <c r="N26" s="71"/>
      <c r="O26" s="71"/>
      <c r="P26" s="71">
        <v>63</v>
      </c>
      <c r="Q26" s="71">
        <v>63</v>
      </c>
      <c r="R26" s="71">
        <v>63</v>
      </c>
      <c r="S26" s="71">
        <v>28</v>
      </c>
      <c r="T26" s="71">
        <v>28</v>
      </c>
      <c r="U26" s="71"/>
      <c r="V26" s="71"/>
      <c r="W26" s="71">
        <v>3850</v>
      </c>
      <c r="X26" s="71">
        <f t="shared" si="3"/>
        <v>943250</v>
      </c>
      <c r="Y26" s="71">
        <f t="shared" si="2"/>
        <v>1056440</v>
      </c>
      <c r="Z26" s="73" t="s">
        <v>15</v>
      </c>
      <c r="AA26" s="74">
        <v>2014</v>
      </c>
      <c r="AB26" s="75"/>
      <c r="AC26" s="2"/>
      <c r="AD26" s="42"/>
    </row>
    <row r="27" spans="1:225" outlineLevel="1" x14ac:dyDescent="0.2">
      <c r="A27" s="72" t="s">
        <v>99</v>
      </c>
      <c r="B27" s="72" t="s">
        <v>9</v>
      </c>
      <c r="C27" s="72" t="s">
        <v>47</v>
      </c>
      <c r="D27" s="72" t="s">
        <v>48</v>
      </c>
      <c r="E27" s="72" t="s">
        <v>49</v>
      </c>
      <c r="F27" s="72" t="s">
        <v>65</v>
      </c>
      <c r="G27" s="72" t="s">
        <v>11</v>
      </c>
      <c r="H27" s="72">
        <v>50</v>
      </c>
      <c r="I27" s="72" t="s">
        <v>40</v>
      </c>
      <c r="J27" s="72" t="s">
        <v>16</v>
      </c>
      <c r="K27" s="72" t="s">
        <v>12</v>
      </c>
      <c r="L27" s="72" t="s">
        <v>13</v>
      </c>
      <c r="M27" s="72" t="s">
        <v>44</v>
      </c>
      <c r="N27" s="71"/>
      <c r="O27" s="71"/>
      <c r="P27" s="71">
        <v>58</v>
      </c>
      <c r="Q27" s="71">
        <v>58</v>
      </c>
      <c r="R27" s="71">
        <v>45</v>
      </c>
      <c r="S27" s="71">
        <v>25</v>
      </c>
      <c r="T27" s="71">
        <v>25</v>
      </c>
      <c r="U27" s="71"/>
      <c r="V27" s="71"/>
      <c r="W27" s="71">
        <v>3850</v>
      </c>
      <c r="X27" s="71">
        <f t="shared" si="3"/>
        <v>812350</v>
      </c>
      <c r="Y27" s="71">
        <f t="shared" si="2"/>
        <v>909832.00000000012</v>
      </c>
      <c r="Z27" s="73" t="s">
        <v>15</v>
      </c>
      <c r="AA27" s="74">
        <v>2014</v>
      </c>
      <c r="AB27" s="75"/>
      <c r="AC27" s="2"/>
      <c r="AD27" s="42"/>
    </row>
    <row r="28" spans="1:225" outlineLevel="1" x14ac:dyDescent="0.2">
      <c r="A28" s="72" t="s">
        <v>100</v>
      </c>
      <c r="B28" s="72" t="s">
        <v>9</v>
      </c>
      <c r="C28" s="72" t="s">
        <v>47</v>
      </c>
      <c r="D28" s="72" t="s">
        <v>48</v>
      </c>
      <c r="E28" s="72" t="s">
        <v>49</v>
      </c>
      <c r="F28" s="72" t="s">
        <v>67</v>
      </c>
      <c r="G28" s="72" t="s">
        <v>11</v>
      </c>
      <c r="H28" s="72">
        <v>50</v>
      </c>
      <c r="I28" s="72" t="s">
        <v>40</v>
      </c>
      <c r="J28" s="72" t="s">
        <v>16</v>
      </c>
      <c r="K28" s="72" t="s">
        <v>12</v>
      </c>
      <c r="L28" s="72" t="s">
        <v>13</v>
      </c>
      <c r="M28" s="72" t="s">
        <v>44</v>
      </c>
      <c r="N28" s="71"/>
      <c r="O28" s="71"/>
      <c r="P28" s="71">
        <v>58</v>
      </c>
      <c r="Q28" s="71">
        <v>58</v>
      </c>
      <c r="R28" s="71">
        <v>45</v>
      </c>
      <c r="S28" s="71">
        <v>17</v>
      </c>
      <c r="T28" s="71">
        <v>17</v>
      </c>
      <c r="U28" s="71"/>
      <c r="V28" s="71"/>
      <c r="W28" s="71">
        <v>3850</v>
      </c>
      <c r="X28" s="71">
        <f t="shared" si="3"/>
        <v>750750</v>
      </c>
      <c r="Y28" s="71">
        <f t="shared" si="2"/>
        <v>840840.00000000012</v>
      </c>
      <c r="Z28" s="73" t="s">
        <v>15</v>
      </c>
      <c r="AA28" s="74">
        <v>2014</v>
      </c>
      <c r="AB28" s="75"/>
      <c r="AC28" s="2"/>
      <c r="AD28" s="42"/>
    </row>
    <row r="29" spans="1:225" outlineLevel="1" x14ac:dyDescent="0.2">
      <c r="A29" s="72" t="s">
        <v>101</v>
      </c>
      <c r="B29" s="72" t="s">
        <v>9</v>
      </c>
      <c r="C29" s="72" t="s">
        <v>47</v>
      </c>
      <c r="D29" s="72" t="s">
        <v>48</v>
      </c>
      <c r="E29" s="72" t="s">
        <v>49</v>
      </c>
      <c r="F29" s="72" t="s">
        <v>69</v>
      </c>
      <c r="G29" s="72" t="s">
        <v>11</v>
      </c>
      <c r="H29" s="72">
        <v>50</v>
      </c>
      <c r="I29" s="72" t="s">
        <v>40</v>
      </c>
      <c r="J29" s="72" t="s">
        <v>16</v>
      </c>
      <c r="K29" s="72" t="s">
        <v>12</v>
      </c>
      <c r="L29" s="72" t="s">
        <v>13</v>
      </c>
      <c r="M29" s="72" t="s">
        <v>44</v>
      </c>
      <c r="N29" s="71"/>
      <c r="O29" s="71"/>
      <c r="P29" s="71">
        <v>33</v>
      </c>
      <c r="Q29" s="71">
        <v>33</v>
      </c>
      <c r="R29" s="71">
        <v>33</v>
      </c>
      <c r="S29" s="71">
        <v>12</v>
      </c>
      <c r="T29" s="71">
        <v>12</v>
      </c>
      <c r="U29" s="71"/>
      <c r="V29" s="71"/>
      <c r="W29" s="71">
        <v>3850</v>
      </c>
      <c r="X29" s="71">
        <f t="shared" si="3"/>
        <v>473550</v>
      </c>
      <c r="Y29" s="71">
        <f t="shared" si="2"/>
        <v>530376</v>
      </c>
      <c r="Z29" s="73" t="s">
        <v>15</v>
      </c>
      <c r="AA29" s="74">
        <v>2014</v>
      </c>
      <c r="AB29" s="75"/>
      <c r="AC29" s="2"/>
      <c r="AD29" s="42"/>
    </row>
    <row r="30" spans="1:225" outlineLevel="1" x14ac:dyDescent="0.2">
      <c r="A30" s="72" t="s">
        <v>102</v>
      </c>
      <c r="B30" s="72" t="s">
        <v>9</v>
      </c>
      <c r="C30" s="72" t="s">
        <v>47</v>
      </c>
      <c r="D30" s="72" t="s">
        <v>48</v>
      </c>
      <c r="E30" s="72" t="s">
        <v>49</v>
      </c>
      <c r="F30" s="72" t="s">
        <v>71</v>
      </c>
      <c r="G30" s="72" t="s">
        <v>11</v>
      </c>
      <c r="H30" s="72">
        <v>50</v>
      </c>
      <c r="I30" s="72" t="s">
        <v>40</v>
      </c>
      <c r="J30" s="72" t="s">
        <v>16</v>
      </c>
      <c r="K30" s="72" t="s">
        <v>12</v>
      </c>
      <c r="L30" s="72" t="s">
        <v>13</v>
      </c>
      <c r="M30" s="72" t="s">
        <v>44</v>
      </c>
      <c r="N30" s="71"/>
      <c r="O30" s="71"/>
      <c r="P30" s="71">
        <v>7</v>
      </c>
      <c r="Q30" s="71">
        <v>7</v>
      </c>
      <c r="R30" s="71">
        <v>7</v>
      </c>
      <c r="S30" s="71"/>
      <c r="T30" s="71"/>
      <c r="U30" s="71"/>
      <c r="V30" s="71"/>
      <c r="W30" s="71">
        <v>3850</v>
      </c>
      <c r="X30" s="71">
        <f t="shared" si="3"/>
        <v>80850</v>
      </c>
      <c r="Y30" s="71">
        <f t="shared" si="2"/>
        <v>90552.000000000015</v>
      </c>
      <c r="Z30" s="73" t="s">
        <v>15</v>
      </c>
      <c r="AA30" s="74">
        <v>2014</v>
      </c>
      <c r="AB30" s="75"/>
      <c r="AC30" s="2"/>
      <c r="AD30" s="42"/>
    </row>
    <row r="31" spans="1:225" outlineLevel="1" x14ac:dyDescent="0.2">
      <c r="A31" s="72" t="s">
        <v>78</v>
      </c>
      <c r="B31" s="72" t="s">
        <v>9</v>
      </c>
      <c r="C31" s="72" t="s">
        <v>73</v>
      </c>
      <c r="D31" s="72" t="s">
        <v>74</v>
      </c>
      <c r="E31" s="72" t="s">
        <v>75</v>
      </c>
      <c r="F31" s="72" t="s">
        <v>54</v>
      </c>
      <c r="G31" s="72" t="s">
        <v>53</v>
      </c>
      <c r="H31" s="72">
        <v>45</v>
      </c>
      <c r="I31" s="72" t="s">
        <v>55</v>
      </c>
      <c r="J31" s="72" t="s">
        <v>16</v>
      </c>
      <c r="K31" s="72" t="s">
        <v>12</v>
      </c>
      <c r="L31" s="72" t="s">
        <v>14</v>
      </c>
      <c r="M31" s="72" t="s">
        <v>44</v>
      </c>
      <c r="N31" s="71"/>
      <c r="O31" s="71"/>
      <c r="P31" s="71"/>
      <c r="Q31" s="71"/>
      <c r="R31" s="71">
        <v>2800</v>
      </c>
      <c r="S31" s="71">
        <v>1012</v>
      </c>
      <c r="T31" s="71">
        <v>1012</v>
      </c>
      <c r="U31" s="71">
        <v>1200</v>
      </c>
      <c r="V31" s="71">
        <v>1200</v>
      </c>
      <c r="W31" s="71">
        <v>343.74999999999994</v>
      </c>
      <c r="X31" s="71">
        <f t="shared" si="3"/>
        <v>2483249.9999999995</v>
      </c>
      <c r="Y31" s="71">
        <f t="shared" si="2"/>
        <v>2781239.9999999995</v>
      </c>
      <c r="Z31" s="73" t="s">
        <v>72</v>
      </c>
      <c r="AA31" s="74">
        <v>2016</v>
      </c>
      <c r="AB31" s="75"/>
      <c r="AC31" s="5"/>
      <c r="AD31" s="30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</row>
    <row r="32" spans="1:225" outlineLevel="1" x14ac:dyDescent="0.2">
      <c r="A32" s="76" t="s">
        <v>79</v>
      </c>
      <c r="B32" s="77" t="s">
        <v>9</v>
      </c>
      <c r="C32" s="77" t="s">
        <v>80</v>
      </c>
      <c r="D32" s="77" t="s">
        <v>50</v>
      </c>
      <c r="E32" s="77" t="s">
        <v>81</v>
      </c>
      <c r="F32" s="77" t="s">
        <v>88</v>
      </c>
      <c r="G32" s="78" t="s">
        <v>11</v>
      </c>
      <c r="H32" s="79">
        <v>50</v>
      </c>
      <c r="I32" s="80" t="s">
        <v>41</v>
      </c>
      <c r="J32" s="78" t="s">
        <v>16</v>
      </c>
      <c r="K32" s="80" t="s">
        <v>12</v>
      </c>
      <c r="L32" s="80" t="s">
        <v>13</v>
      </c>
      <c r="M32" s="80" t="s">
        <v>38</v>
      </c>
      <c r="N32" s="23"/>
      <c r="O32" s="21"/>
      <c r="P32" s="21">
        <v>15</v>
      </c>
      <c r="Q32" s="21">
        <v>10</v>
      </c>
      <c r="R32" s="21">
        <v>0</v>
      </c>
      <c r="S32" s="21">
        <v>0</v>
      </c>
      <c r="T32" s="21">
        <v>0</v>
      </c>
      <c r="U32" s="21"/>
      <c r="V32" s="22"/>
      <c r="W32" s="21">
        <v>9898.82</v>
      </c>
      <c r="X32" s="71">
        <f t="shared" si="3"/>
        <v>247470.5</v>
      </c>
      <c r="Y32" s="21">
        <f t="shared" si="2"/>
        <v>277166.96000000002</v>
      </c>
      <c r="Z32" s="81" t="s">
        <v>15</v>
      </c>
      <c r="AA32" s="74">
        <v>2014</v>
      </c>
      <c r="AB32" s="82"/>
      <c r="AC32" s="5"/>
      <c r="AD32" s="30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</row>
    <row r="33" spans="1:225" outlineLevel="1" x14ac:dyDescent="0.2">
      <c r="A33" s="72" t="s">
        <v>82</v>
      </c>
      <c r="B33" s="77" t="s">
        <v>9</v>
      </c>
      <c r="C33" s="77" t="s">
        <v>80</v>
      </c>
      <c r="D33" s="77" t="s">
        <v>50</v>
      </c>
      <c r="E33" s="77" t="s">
        <v>81</v>
      </c>
      <c r="F33" s="77" t="s">
        <v>89</v>
      </c>
      <c r="G33" s="78" t="s">
        <v>11</v>
      </c>
      <c r="H33" s="79">
        <v>50</v>
      </c>
      <c r="I33" s="80" t="s">
        <v>41</v>
      </c>
      <c r="J33" s="78" t="s">
        <v>16</v>
      </c>
      <c r="K33" s="80" t="s">
        <v>12</v>
      </c>
      <c r="L33" s="80" t="s">
        <v>13</v>
      </c>
      <c r="M33" s="80" t="s">
        <v>38</v>
      </c>
      <c r="N33" s="23"/>
      <c r="O33" s="21"/>
      <c r="P33" s="21">
        <v>47</v>
      </c>
      <c r="Q33" s="21">
        <v>25</v>
      </c>
      <c r="R33" s="21">
        <v>0</v>
      </c>
      <c r="S33" s="21">
        <v>0</v>
      </c>
      <c r="T33" s="21">
        <v>0</v>
      </c>
      <c r="U33" s="21"/>
      <c r="V33" s="22"/>
      <c r="W33" s="21">
        <v>9898.82</v>
      </c>
      <c r="X33" s="71">
        <f t="shared" si="3"/>
        <v>712715.04</v>
      </c>
      <c r="Y33" s="21">
        <f t="shared" ref="Y33:Y38" si="4">X33*1.12</f>
        <v>798240.84480000008</v>
      </c>
      <c r="Z33" s="81" t="s">
        <v>15</v>
      </c>
      <c r="AA33" s="74">
        <v>2014</v>
      </c>
      <c r="AB33" s="82"/>
      <c r="AC33" s="5"/>
      <c r="AD33" s="30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</row>
    <row r="34" spans="1:225" outlineLevel="1" x14ac:dyDescent="0.2">
      <c r="A34" s="76" t="s">
        <v>83</v>
      </c>
      <c r="B34" s="77" t="s">
        <v>9</v>
      </c>
      <c r="C34" s="77" t="s">
        <v>80</v>
      </c>
      <c r="D34" s="77" t="s">
        <v>50</v>
      </c>
      <c r="E34" s="77" t="s">
        <v>81</v>
      </c>
      <c r="F34" s="77" t="s">
        <v>90</v>
      </c>
      <c r="G34" s="78" t="s">
        <v>11</v>
      </c>
      <c r="H34" s="79">
        <v>50</v>
      </c>
      <c r="I34" s="80" t="s">
        <v>41</v>
      </c>
      <c r="J34" s="78" t="s">
        <v>16</v>
      </c>
      <c r="K34" s="80" t="s">
        <v>12</v>
      </c>
      <c r="L34" s="80" t="s">
        <v>13</v>
      </c>
      <c r="M34" s="80" t="s">
        <v>38</v>
      </c>
      <c r="N34" s="23"/>
      <c r="O34" s="21"/>
      <c r="P34" s="21">
        <v>50</v>
      </c>
      <c r="Q34" s="21">
        <v>30</v>
      </c>
      <c r="R34" s="21">
        <v>0</v>
      </c>
      <c r="S34" s="21">
        <v>0</v>
      </c>
      <c r="T34" s="21">
        <v>0</v>
      </c>
      <c r="U34" s="21"/>
      <c r="V34" s="22"/>
      <c r="W34" s="21">
        <v>9898.82</v>
      </c>
      <c r="X34" s="71">
        <f t="shared" si="3"/>
        <v>791905.6</v>
      </c>
      <c r="Y34" s="21">
        <f t="shared" si="4"/>
        <v>886934.27200000011</v>
      </c>
      <c r="Z34" s="81" t="s">
        <v>15</v>
      </c>
      <c r="AA34" s="74">
        <v>2014</v>
      </c>
      <c r="AB34" s="82"/>
      <c r="AC34" s="5"/>
      <c r="AD34" s="30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</row>
    <row r="35" spans="1:225" outlineLevel="1" x14ac:dyDescent="0.2">
      <c r="A35" s="72" t="s">
        <v>84</v>
      </c>
      <c r="B35" s="77" t="s">
        <v>9</v>
      </c>
      <c r="C35" s="77" t="s">
        <v>80</v>
      </c>
      <c r="D35" s="77" t="s">
        <v>50</v>
      </c>
      <c r="E35" s="77" t="s">
        <v>81</v>
      </c>
      <c r="F35" s="77" t="s">
        <v>91</v>
      </c>
      <c r="G35" s="78" t="s">
        <v>11</v>
      </c>
      <c r="H35" s="79">
        <v>50</v>
      </c>
      <c r="I35" s="80" t="s">
        <v>41</v>
      </c>
      <c r="J35" s="78" t="s">
        <v>16</v>
      </c>
      <c r="K35" s="80" t="s">
        <v>12</v>
      </c>
      <c r="L35" s="80" t="s">
        <v>13</v>
      </c>
      <c r="M35" s="80" t="s">
        <v>38</v>
      </c>
      <c r="N35" s="23"/>
      <c r="O35" s="21"/>
      <c r="P35" s="21">
        <v>55</v>
      </c>
      <c r="Q35" s="21">
        <v>45</v>
      </c>
      <c r="R35" s="21">
        <v>0</v>
      </c>
      <c r="S35" s="21">
        <v>0</v>
      </c>
      <c r="T35" s="21">
        <v>0</v>
      </c>
      <c r="U35" s="21"/>
      <c r="V35" s="22"/>
      <c r="W35" s="21">
        <v>9898.82</v>
      </c>
      <c r="X35" s="71">
        <f t="shared" si="3"/>
        <v>989882</v>
      </c>
      <c r="Y35" s="21">
        <f t="shared" si="4"/>
        <v>1108667.8400000001</v>
      </c>
      <c r="Z35" s="81" t="s">
        <v>15</v>
      </c>
      <c r="AA35" s="74">
        <v>2014</v>
      </c>
      <c r="AB35" s="82"/>
      <c r="AC35" s="5"/>
      <c r="AD35" s="30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</row>
    <row r="36" spans="1:225" outlineLevel="1" x14ac:dyDescent="0.2">
      <c r="A36" s="76" t="s">
        <v>85</v>
      </c>
      <c r="B36" s="77" t="s">
        <v>9</v>
      </c>
      <c r="C36" s="77" t="s">
        <v>80</v>
      </c>
      <c r="D36" s="77" t="s">
        <v>50</v>
      </c>
      <c r="E36" s="77" t="s">
        <v>81</v>
      </c>
      <c r="F36" s="77" t="s">
        <v>92</v>
      </c>
      <c r="G36" s="78" t="s">
        <v>11</v>
      </c>
      <c r="H36" s="79">
        <v>50</v>
      </c>
      <c r="I36" s="80" t="s">
        <v>41</v>
      </c>
      <c r="J36" s="78" t="s">
        <v>16</v>
      </c>
      <c r="K36" s="80" t="s">
        <v>12</v>
      </c>
      <c r="L36" s="80" t="s">
        <v>13</v>
      </c>
      <c r="M36" s="80" t="s">
        <v>38</v>
      </c>
      <c r="N36" s="23"/>
      <c r="O36" s="21"/>
      <c r="P36" s="21">
        <v>25</v>
      </c>
      <c r="Q36" s="21">
        <v>10</v>
      </c>
      <c r="R36" s="21">
        <v>0</v>
      </c>
      <c r="S36" s="21">
        <v>0</v>
      </c>
      <c r="T36" s="21">
        <v>0</v>
      </c>
      <c r="U36" s="21"/>
      <c r="V36" s="22"/>
      <c r="W36" s="21">
        <v>9898.82</v>
      </c>
      <c r="X36" s="71">
        <f t="shared" si="3"/>
        <v>346458.7</v>
      </c>
      <c r="Y36" s="21">
        <f t="shared" si="4"/>
        <v>388033.74400000006</v>
      </c>
      <c r="Z36" s="81" t="s">
        <v>15</v>
      </c>
      <c r="AA36" s="74">
        <v>2014</v>
      </c>
      <c r="AB36" s="82"/>
      <c r="AC36" s="5"/>
      <c r="AD36" s="30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</row>
    <row r="37" spans="1:225" outlineLevel="1" x14ac:dyDescent="0.2">
      <c r="A37" s="72" t="s">
        <v>86</v>
      </c>
      <c r="B37" s="77" t="s">
        <v>9</v>
      </c>
      <c r="C37" s="77" t="s">
        <v>80</v>
      </c>
      <c r="D37" s="77" t="s">
        <v>50</v>
      </c>
      <c r="E37" s="77" t="s">
        <v>81</v>
      </c>
      <c r="F37" s="77" t="s">
        <v>93</v>
      </c>
      <c r="G37" s="78" t="s">
        <v>11</v>
      </c>
      <c r="H37" s="79">
        <v>50</v>
      </c>
      <c r="I37" s="80" t="s">
        <v>41</v>
      </c>
      <c r="J37" s="78" t="s">
        <v>16</v>
      </c>
      <c r="K37" s="80" t="s">
        <v>12</v>
      </c>
      <c r="L37" s="80" t="s">
        <v>13</v>
      </c>
      <c r="M37" s="80" t="s">
        <v>38</v>
      </c>
      <c r="N37" s="23"/>
      <c r="O37" s="21"/>
      <c r="P37" s="21">
        <v>25</v>
      </c>
      <c r="Q37" s="21">
        <v>10</v>
      </c>
      <c r="R37" s="21">
        <v>0</v>
      </c>
      <c r="S37" s="21">
        <v>0</v>
      </c>
      <c r="T37" s="21">
        <v>0</v>
      </c>
      <c r="U37" s="21"/>
      <c r="V37" s="22"/>
      <c r="W37" s="21">
        <v>9898.82</v>
      </c>
      <c r="X37" s="71">
        <f t="shared" si="3"/>
        <v>346458.7</v>
      </c>
      <c r="Y37" s="21">
        <f t="shared" si="4"/>
        <v>388033.74400000006</v>
      </c>
      <c r="Z37" s="81" t="s">
        <v>15</v>
      </c>
      <c r="AA37" s="74">
        <v>2014</v>
      </c>
      <c r="AB37" s="82"/>
      <c r="AC37" s="5"/>
      <c r="AD37" s="30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</row>
    <row r="38" spans="1:225" outlineLevel="1" x14ac:dyDescent="0.2">
      <c r="A38" s="76" t="s">
        <v>87</v>
      </c>
      <c r="B38" s="77" t="s">
        <v>9</v>
      </c>
      <c r="C38" s="77" t="s">
        <v>80</v>
      </c>
      <c r="D38" s="77" t="s">
        <v>50</v>
      </c>
      <c r="E38" s="77" t="s">
        <v>81</v>
      </c>
      <c r="F38" s="77" t="s">
        <v>94</v>
      </c>
      <c r="G38" s="78" t="s">
        <v>11</v>
      </c>
      <c r="H38" s="79">
        <v>50</v>
      </c>
      <c r="I38" s="80" t="s">
        <v>41</v>
      </c>
      <c r="J38" s="78" t="s">
        <v>16</v>
      </c>
      <c r="K38" s="80" t="s">
        <v>12</v>
      </c>
      <c r="L38" s="80" t="s">
        <v>13</v>
      </c>
      <c r="M38" s="80" t="s">
        <v>38</v>
      </c>
      <c r="N38" s="23"/>
      <c r="O38" s="21"/>
      <c r="P38" s="21">
        <v>8</v>
      </c>
      <c r="Q38" s="21">
        <v>4</v>
      </c>
      <c r="R38" s="21">
        <v>0</v>
      </c>
      <c r="S38" s="21">
        <v>0</v>
      </c>
      <c r="T38" s="21">
        <v>0</v>
      </c>
      <c r="U38" s="21"/>
      <c r="V38" s="22"/>
      <c r="W38" s="21">
        <v>9898.82</v>
      </c>
      <c r="X38" s="71">
        <f t="shared" si="3"/>
        <v>118785.84</v>
      </c>
      <c r="Y38" s="21">
        <f t="shared" si="4"/>
        <v>133040.14080000002</v>
      </c>
      <c r="Z38" s="81" t="s">
        <v>15</v>
      </c>
      <c r="AA38" s="74">
        <v>2014</v>
      </c>
      <c r="AB38" s="82"/>
      <c r="AC38" s="5"/>
      <c r="AD38" s="30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</row>
    <row r="39" spans="1:225" x14ac:dyDescent="0.2">
      <c r="A39" s="8" t="s">
        <v>45</v>
      </c>
      <c r="B39" s="3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20"/>
      <c r="O39" s="21"/>
      <c r="P39" s="21"/>
      <c r="Q39" s="21"/>
      <c r="R39" s="21"/>
      <c r="S39" s="21"/>
      <c r="T39" s="21"/>
      <c r="U39" s="21"/>
      <c r="V39" s="22"/>
      <c r="W39" s="21"/>
      <c r="X39" s="23">
        <f>SUM(X22:X38)</f>
        <v>17005026.379999999</v>
      </c>
      <c r="Y39" s="23">
        <f>SUM(Y22:Y38)</f>
        <v>19045629.545599997</v>
      </c>
      <c r="Z39" s="17"/>
      <c r="AA39" s="4"/>
      <c r="AB39" s="36"/>
      <c r="AC39" s="5"/>
      <c r="AD39" s="30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</row>
    <row r="42" spans="1:225" s="51" customFormat="1" x14ac:dyDescent="0.2">
      <c r="B42" s="51" t="s">
        <v>107</v>
      </c>
    </row>
    <row r="43" spans="1:225" s="51" customFormat="1" x14ac:dyDescent="0.2">
      <c r="B43" s="51" t="s">
        <v>108</v>
      </c>
    </row>
    <row r="44" spans="1:225" s="51" customFormat="1" x14ac:dyDescent="0.2">
      <c r="B44" s="51" t="s">
        <v>109</v>
      </c>
    </row>
    <row r="45" spans="1:225" s="51" customFormat="1" x14ac:dyDescent="0.2">
      <c r="B45" s="51" t="s">
        <v>110</v>
      </c>
    </row>
    <row r="46" spans="1:225" s="51" customFormat="1" x14ac:dyDescent="0.2">
      <c r="B46" s="51" t="s">
        <v>111</v>
      </c>
    </row>
    <row r="47" spans="1:225" s="51" customFormat="1" ht="12.75" customHeight="1" x14ac:dyDescent="0.2">
      <c r="A47" s="51">
        <v>1</v>
      </c>
      <c r="B47" s="51" t="s">
        <v>112</v>
      </c>
    </row>
    <row r="48" spans="1:225" s="51" customFormat="1" x14ac:dyDescent="0.2">
      <c r="B48" s="51" t="s">
        <v>113</v>
      </c>
    </row>
    <row r="49" spans="1:2" s="51" customFormat="1" x14ac:dyDescent="0.2">
      <c r="B49" s="51" t="s">
        <v>114</v>
      </c>
    </row>
    <row r="50" spans="1:2" s="51" customFormat="1" x14ac:dyDescent="0.2">
      <c r="B50" s="51" t="s">
        <v>115</v>
      </c>
    </row>
    <row r="51" spans="1:2" s="51" customFormat="1" x14ac:dyDescent="0.2">
      <c r="B51" s="51" t="s">
        <v>116</v>
      </c>
    </row>
    <row r="52" spans="1:2" s="51" customFormat="1" x14ac:dyDescent="0.2">
      <c r="B52" s="51" t="s">
        <v>117</v>
      </c>
    </row>
    <row r="53" spans="1:2" s="51" customFormat="1" x14ac:dyDescent="0.2">
      <c r="B53" s="51" t="s">
        <v>118</v>
      </c>
    </row>
    <row r="54" spans="1:2" s="51" customFormat="1" x14ac:dyDescent="0.2">
      <c r="B54" s="51" t="s">
        <v>119</v>
      </c>
    </row>
    <row r="55" spans="1:2" s="51" customFormat="1" x14ac:dyDescent="0.2">
      <c r="B55" s="51" t="s">
        <v>120</v>
      </c>
    </row>
    <row r="56" spans="1:2" s="51" customFormat="1" ht="12.75" customHeight="1" x14ac:dyDescent="0.2">
      <c r="B56" s="51" t="s">
        <v>121</v>
      </c>
    </row>
    <row r="57" spans="1:2" s="51" customFormat="1" x14ac:dyDescent="0.2">
      <c r="B57" s="51" t="s">
        <v>122</v>
      </c>
    </row>
    <row r="58" spans="1:2" s="51" customFormat="1" x14ac:dyDescent="0.2">
      <c r="B58" s="51" t="s">
        <v>123</v>
      </c>
    </row>
    <row r="59" spans="1:2" s="51" customFormat="1" ht="12.75" customHeight="1" x14ac:dyDescent="0.2">
      <c r="B59" s="51" t="s">
        <v>124</v>
      </c>
    </row>
    <row r="60" spans="1:2" s="51" customFormat="1" x14ac:dyDescent="0.2">
      <c r="B60" s="51" t="s">
        <v>125</v>
      </c>
    </row>
    <row r="61" spans="1:2" s="51" customFormat="1" x14ac:dyDescent="0.2">
      <c r="A61" s="51">
        <v>2</v>
      </c>
      <c r="B61" s="51" t="s">
        <v>126</v>
      </c>
    </row>
    <row r="62" spans="1:2" s="51" customFormat="1" x14ac:dyDescent="0.2">
      <c r="A62" s="51">
        <v>3</v>
      </c>
      <c r="B62" s="51" t="s">
        <v>127</v>
      </c>
    </row>
    <row r="63" spans="1:2" s="51" customFormat="1" x14ac:dyDescent="0.2">
      <c r="A63" s="51">
        <v>4</v>
      </c>
      <c r="B63" s="51" t="s">
        <v>128</v>
      </c>
    </row>
    <row r="64" spans="1:2" s="51" customFormat="1" ht="12.75" customHeight="1" x14ac:dyDescent="0.2">
      <c r="A64" s="51">
        <v>5</v>
      </c>
      <c r="B64" s="51" t="s">
        <v>129</v>
      </c>
    </row>
    <row r="65" spans="1:35" s="51" customFormat="1" ht="12.75" customHeight="1" x14ac:dyDescent="0.2">
      <c r="A65" s="51">
        <v>6</v>
      </c>
      <c r="B65" s="51" t="s">
        <v>130</v>
      </c>
    </row>
    <row r="66" spans="1:35" s="51" customFormat="1" x14ac:dyDescent="0.2">
      <c r="A66" s="51">
        <v>7</v>
      </c>
      <c r="B66" s="51" t="s">
        <v>131</v>
      </c>
    </row>
    <row r="67" spans="1:35" s="51" customFormat="1" x14ac:dyDescent="0.2">
      <c r="A67" s="51">
        <v>8</v>
      </c>
      <c r="B67" s="51" t="s">
        <v>132</v>
      </c>
    </row>
    <row r="68" spans="1:35" s="51" customFormat="1" ht="22.5" customHeight="1" x14ac:dyDescent="0.2">
      <c r="A68" s="51">
        <v>9</v>
      </c>
      <c r="B68" s="57" t="s">
        <v>133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</row>
    <row r="69" spans="1:35" s="51" customFormat="1" ht="12.75" customHeight="1" x14ac:dyDescent="0.2">
      <c r="A69" s="51">
        <v>10</v>
      </c>
      <c r="B69" s="51" t="s">
        <v>134</v>
      </c>
    </row>
    <row r="70" spans="1:35" s="51" customFormat="1" x14ac:dyDescent="0.2"/>
    <row r="71" spans="1:35" s="51" customFormat="1" ht="12.75" customHeight="1" x14ac:dyDescent="0.2">
      <c r="A71" s="51">
        <v>11</v>
      </c>
      <c r="B71" s="51" t="s">
        <v>135</v>
      </c>
    </row>
    <row r="72" spans="1:35" s="51" customFormat="1" ht="12.75" customHeight="1" x14ac:dyDescent="0.2">
      <c r="A72" s="51">
        <v>12</v>
      </c>
      <c r="B72" s="51" t="s">
        <v>136</v>
      </c>
    </row>
    <row r="73" spans="1:35" s="51" customFormat="1" x14ac:dyDescent="0.2">
      <c r="A73" s="51">
        <v>13</v>
      </c>
      <c r="B73" s="51" t="s">
        <v>137</v>
      </c>
    </row>
    <row r="74" spans="1:35" s="51" customFormat="1" ht="12.75" customHeight="1" x14ac:dyDescent="0.2">
      <c r="A74" s="51">
        <v>14</v>
      </c>
      <c r="B74" s="51" t="s">
        <v>138</v>
      </c>
    </row>
    <row r="75" spans="1:35" s="51" customFormat="1" x14ac:dyDescent="0.2">
      <c r="A75" s="51">
        <v>15</v>
      </c>
      <c r="B75" s="51" t="s">
        <v>139</v>
      </c>
    </row>
    <row r="76" spans="1:35" s="51" customFormat="1" x14ac:dyDescent="0.2">
      <c r="A76" s="51" t="s">
        <v>140</v>
      </c>
      <c r="B76" s="51" t="s">
        <v>141</v>
      </c>
    </row>
    <row r="77" spans="1:35" s="51" customFormat="1" ht="22.5" customHeight="1" x14ac:dyDescent="0.2">
      <c r="A77" s="51">
        <v>18</v>
      </c>
      <c r="B77" s="57" t="s">
        <v>142</v>
      </c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</row>
    <row r="78" spans="1:35" s="51" customFormat="1" ht="12.75" customHeight="1" x14ac:dyDescent="0.2">
      <c r="A78" s="51">
        <v>19</v>
      </c>
      <c r="B78" s="51" t="s">
        <v>143</v>
      </c>
    </row>
    <row r="79" spans="1:35" s="51" customFormat="1" x14ac:dyDescent="0.2">
      <c r="A79" s="51">
        <v>20</v>
      </c>
      <c r="B79" s="51" t="s">
        <v>144</v>
      </c>
    </row>
    <row r="80" spans="1:35" s="56" customFormat="1" x14ac:dyDescent="0.2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4"/>
      <c r="AB80" s="55"/>
      <c r="AC80" s="52"/>
      <c r="AD80" s="52"/>
      <c r="AE80" s="52"/>
      <c r="AF80" s="52"/>
      <c r="AG80" s="52"/>
      <c r="AH80" s="52"/>
      <c r="AI80" s="52"/>
    </row>
  </sheetData>
  <autoFilter ref="A8:AB19"/>
  <mergeCells count="22">
    <mergeCell ref="I6:I7"/>
    <mergeCell ref="J6:J7"/>
    <mergeCell ref="A6:A7"/>
    <mergeCell ref="B6:B7"/>
    <mergeCell ref="C6:C7"/>
    <mergeCell ref="D6:D7"/>
    <mergeCell ref="B68:AB68"/>
    <mergeCell ref="B77:AB77"/>
    <mergeCell ref="Z6:Z7"/>
    <mergeCell ref="AA6:AA7"/>
    <mergeCell ref="AB6:AB7"/>
    <mergeCell ref="L6:L7"/>
    <mergeCell ref="M6:M7"/>
    <mergeCell ref="N6:V6"/>
    <mergeCell ref="W6:W7"/>
    <mergeCell ref="X6:X7"/>
    <mergeCell ref="Y6:Y7"/>
    <mergeCell ref="K6:K7"/>
    <mergeCell ref="E6:E7"/>
    <mergeCell ref="F6:F7"/>
    <mergeCell ref="G6:G7"/>
    <mergeCell ref="H6:H7"/>
  </mergeCells>
  <conditionalFormatting sqref="F31">
    <cfRule type="duplicateValues" dxfId="11" priority="17" stopIfTrue="1"/>
  </conditionalFormatting>
  <conditionalFormatting sqref="F31">
    <cfRule type="duplicateValues" dxfId="10" priority="18"/>
  </conditionalFormatting>
  <conditionalFormatting sqref="F23:F30">
    <cfRule type="duplicateValues" dxfId="7" priority="5" stopIfTrue="1"/>
  </conditionalFormatting>
  <conditionalFormatting sqref="F23:F30">
    <cfRule type="duplicateValues" dxfId="6" priority="6"/>
  </conditionalFormatting>
  <conditionalFormatting sqref="F11:F18">
    <cfRule type="duplicateValues" dxfId="4" priority="2696" stopIfTrue="1"/>
  </conditionalFormatting>
  <conditionalFormatting sqref="F11:F18">
    <cfRule type="duplicateValues" dxfId="3" priority="2697"/>
  </conditionalFormatting>
  <pageMargins left="0.70866141732283472" right="0.70866141732283472" top="0.74803149606299213" bottom="0.74803149606299213" header="0.31496062992125984" footer="0.31496062992125984"/>
  <pageSetup paperSize="8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38 изменениями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Тусипкалиева Айгуль Мугиевна</cp:lastModifiedBy>
  <cp:lastPrinted>2016-11-14T05:00:24Z</cp:lastPrinted>
  <dcterms:created xsi:type="dcterms:W3CDTF">1996-10-08T23:32:33Z</dcterms:created>
  <dcterms:modified xsi:type="dcterms:W3CDTF">2016-11-16T12:21:08Z</dcterms:modified>
</cp:coreProperties>
</file>