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4 изм.и доп." sheetId="7" r:id="rId1"/>
  </sheets>
  <definedNames>
    <definedName name="_xlnm._FilterDatabase" localSheetId="0" hidden="1">'4 изм.и доп.'!$A$8:$AA$514</definedName>
  </definedNames>
  <calcPr calcId="152511"/>
  <fileRecoveryPr autoRecover="0"/>
</workbook>
</file>

<file path=xl/calcChain.xml><?xml version="1.0" encoding="utf-8"?>
<calcChain xmlns="http://schemas.openxmlformats.org/spreadsheetml/2006/main">
  <c r="W463" i="7" l="1"/>
  <c r="X462" i="7"/>
  <c r="X461" i="7" l="1"/>
  <c r="X460" i="7" l="1"/>
  <c r="X459" i="7"/>
  <c r="X458" i="7"/>
  <c r="X457" i="7"/>
  <c r="X404" i="7"/>
  <c r="X403" i="7"/>
  <c r="X402" i="7"/>
  <c r="W355" i="7" l="1"/>
  <c r="X355" i="7" s="1"/>
  <c r="W354" i="7"/>
  <c r="X354" i="7" s="1"/>
  <c r="W353" i="7"/>
  <c r="X353" i="7" s="1"/>
  <c r="W352" i="7"/>
  <c r="X352" i="7" s="1"/>
  <c r="W351" i="7"/>
  <c r="X351" i="7" s="1"/>
  <c r="W350" i="7"/>
  <c r="X350" i="7" s="1"/>
  <c r="W349" i="7"/>
  <c r="X349" i="7" s="1"/>
  <c r="W348" i="7"/>
  <c r="X348" i="7" s="1"/>
  <c r="W347" i="7"/>
  <c r="X347" i="7" s="1"/>
  <c r="W346" i="7"/>
  <c r="X346" i="7" s="1"/>
  <c r="W345" i="7"/>
  <c r="X345" i="7" s="1"/>
  <c r="W344" i="7"/>
  <c r="X344" i="7" s="1"/>
  <c r="W343" i="7"/>
  <c r="X343" i="7" s="1"/>
  <c r="W342" i="7"/>
  <c r="X342" i="7" s="1"/>
  <c r="W341" i="7"/>
  <c r="X341" i="7" s="1"/>
  <c r="W340" i="7"/>
  <c r="X340" i="7" s="1"/>
  <c r="W339" i="7"/>
  <c r="X339" i="7" s="1"/>
  <c r="W338" i="7"/>
  <c r="X338" i="7" s="1"/>
  <c r="W337" i="7"/>
  <c r="X337" i="7" s="1"/>
  <c r="W336" i="7"/>
  <c r="X336" i="7" s="1"/>
  <c r="W335" i="7"/>
  <c r="X335" i="7" s="1"/>
  <c r="W334" i="7"/>
  <c r="X334" i="7" s="1"/>
  <c r="W333" i="7"/>
  <c r="X333" i="7" s="1"/>
  <c r="W332" i="7"/>
  <c r="X332" i="7" s="1"/>
  <c r="W331" i="7"/>
  <c r="X331" i="7" s="1"/>
  <c r="W330" i="7"/>
  <c r="X330" i="7" s="1"/>
  <c r="W329" i="7"/>
  <c r="X329" i="7" s="1"/>
  <c r="W328" i="7"/>
  <c r="X328" i="7" s="1"/>
  <c r="W327" i="7"/>
  <c r="X327" i="7" s="1"/>
  <c r="W326" i="7"/>
  <c r="X326" i="7" s="1"/>
  <c r="W325" i="7"/>
  <c r="X325" i="7" s="1"/>
  <c r="W324" i="7"/>
  <c r="X324" i="7" s="1"/>
  <c r="W323" i="7"/>
  <c r="X323" i="7" s="1"/>
  <c r="W322" i="7"/>
  <c r="X322" i="7" s="1"/>
  <c r="W321" i="7"/>
  <c r="X321" i="7" s="1"/>
  <c r="W320" i="7"/>
  <c r="X320" i="7" s="1"/>
  <c r="W319" i="7"/>
  <c r="X319" i="7" s="1"/>
  <c r="W318" i="7"/>
  <c r="X318" i="7" s="1"/>
  <c r="W317" i="7"/>
  <c r="X317" i="7" s="1"/>
  <c r="W316" i="7"/>
  <c r="X316" i="7" s="1"/>
  <c r="W315" i="7"/>
  <c r="X315" i="7" s="1"/>
  <c r="W314" i="7"/>
  <c r="X314" i="7" s="1"/>
  <c r="W313" i="7"/>
  <c r="X313" i="7" s="1"/>
  <c r="W312" i="7"/>
  <c r="X312" i="7" s="1"/>
  <c r="W311" i="7"/>
  <c r="X311" i="7" s="1"/>
  <c r="W310" i="7"/>
  <c r="X310" i="7" s="1"/>
  <c r="W309" i="7"/>
  <c r="X309" i="7" s="1"/>
  <c r="W308" i="7"/>
  <c r="X308" i="7" s="1"/>
  <c r="W307" i="7"/>
  <c r="X307" i="7" s="1"/>
  <c r="W306" i="7"/>
  <c r="X306" i="7" s="1"/>
  <c r="W305" i="7"/>
  <c r="X305" i="7" s="1"/>
  <c r="W304" i="7"/>
  <c r="X304" i="7" s="1"/>
  <c r="W303" i="7"/>
  <c r="X303" i="7" s="1"/>
  <c r="W302" i="7"/>
  <c r="X302" i="7" s="1"/>
  <c r="W301" i="7"/>
  <c r="X301" i="7" s="1"/>
  <c r="W300" i="7"/>
  <c r="X300" i="7" s="1"/>
  <c r="W299" i="7"/>
  <c r="X299" i="7" s="1"/>
  <c r="W298" i="7"/>
  <c r="X298" i="7" s="1"/>
  <c r="W297" i="7"/>
  <c r="X297" i="7" s="1"/>
  <c r="W296" i="7"/>
  <c r="X296" i="7" s="1"/>
  <c r="W295" i="7"/>
  <c r="X295" i="7" s="1"/>
  <c r="W294" i="7"/>
  <c r="X294" i="7" s="1"/>
  <c r="W293" i="7"/>
  <c r="X293" i="7" s="1"/>
  <c r="W292" i="7"/>
  <c r="X292" i="7" s="1"/>
  <c r="W291" i="7"/>
  <c r="X291" i="7" s="1"/>
  <c r="W290" i="7"/>
  <c r="X290" i="7" s="1"/>
  <c r="W289" i="7"/>
  <c r="X289" i="7" s="1"/>
  <c r="W288" i="7"/>
  <c r="X288" i="7" s="1"/>
  <c r="W287" i="7"/>
  <c r="X287" i="7" s="1"/>
  <c r="W286" i="7"/>
  <c r="X286" i="7" s="1"/>
  <c r="W285" i="7"/>
  <c r="X285" i="7" s="1"/>
  <c r="W284" i="7"/>
  <c r="X284" i="7" s="1"/>
  <c r="W283" i="7"/>
  <c r="X283" i="7" s="1"/>
  <c r="W282" i="7"/>
  <c r="X282" i="7" s="1"/>
  <c r="W281" i="7"/>
  <c r="X281" i="7" s="1"/>
  <c r="W280" i="7"/>
  <c r="X280" i="7" s="1"/>
  <c r="W279" i="7"/>
  <c r="X279" i="7" s="1"/>
  <c r="W278" i="7"/>
  <c r="X278" i="7" s="1"/>
  <c r="W277" i="7"/>
  <c r="X277" i="7" s="1"/>
  <c r="W276" i="7"/>
  <c r="X276" i="7" s="1"/>
  <c r="W275" i="7"/>
  <c r="X275" i="7" s="1"/>
  <c r="W274" i="7"/>
  <c r="X274" i="7" s="1"/>
  <c r="W273" i="7"/>
  <c r="X273" i="7" s="1"/>
  <c r="W272" i="7"/>
  <c r="X272" i="7" s="1"/>
  <c r="W271" i="7"/>
  <c r="X271" i="7" s="1"/>
  <c r="W270" i="7"/>
  <c r="X270" i="7" s="1"/>
  <c r="W269" i="7"/>
  <c r="X269" i="7" s="1"/>
  <c r="W268" i="7"/>
  <c r="X268" i="7" s="1"/>
  <c r="W267" i="7"/>
  <c r="X267" i="7" s="1"/>
  <c r="W266" i="7"/>
  <c r="X266" i="7" s="1"/>
  <c r="W265" i="7"/>
  <c r="X265" i="7" s="1"/>
  <c r="W264" i="7"/>
  <c r="X264" i="7" s="1"/>
  <c r="W263" i="7"/>
  <c r="X263" i="7" s="1"/>
  <c r="W262" i="7"/>
  <c r="X262" i="7" s="1"/>
  <c r="W261" i="7"/>
  <c r="X261" i="7" s="1"/>
  <c r="W260" i="7"/>
  <c r="X260" i="7" s="1"/>
  <c r="W259" i="7"/>
  <c r="X259" i="7" s="1"/>
  <c r="W258" i="7"/>
  <c r="X258" i="7" s="1"/>
  <c r="W257" i="7"/>
  <c r="X257" i="7" s="1"/>
  <c r="W256" i="7"/>
  <c r="X256" i="7" s="1"/>
  <c r="W255" i="7"/>
  <c r="X255" i="7" s="1"/>
  <c r="W254" i="7"/>
  <c r="X254" i="7" s="1"/>
  <c r="W253" i="7"/>
  <c r="X253" i="7" s="1"/>
  <c r="W252" i="7"/>
  <c r="X252" i="7" s="1"/>
  <c r="W251" i="7"/>
  <c r="X251" i="7" s="1"/>
  <c r="W250" i="7"/>
  <c r="X250" i="7" s="1"/>
  <c r="W249" i="7"/>
  <c r="X249" i="7" s="1"/>
  <c r="W248" i="7"/>
  <c r="X248" i="7" s="1"/>
  <c r="W247" i="7"/>
  <c r="X247" i="7" s="1"/>
  <c r="W246" i="7"/>
  <c r="X246" i="7" s="1"/>
  <c r="W245" i="7"/>
  <c r="X245" i="7" s="1"/>
  <c r="W244" i="7"/>
  <c r="X244" i="7" s="1"/>
  <c r="W243" i="7"/>
  <c r="X243" i="7" s="1"/>
  <c r="W242" i="7"/>
  <c r="X242" i="7" s="1"/>
  <c r="W241" i="7"/>
  <c r="X241" i="7" s="1"/>
  <c r="W240" i="7"/>
  <c r="X240" i="7" s="1"/>
  <c r="W239" i="7"/>
  <c r="X239" i="7" s="1"/>
  <c r="W238" i="7"/>
  <c r="X238" i="7" s="1"/>
  <c r="W237" i="7"/>
  <c r="X237" i="7" s="1"/>
  <c r="W236" i="7"/>
  <c r="X236" i="7" s="1"/>
  <c r="W235" i="7"/>
  <c r="X235" i="7" s="1"/>
  <c r="W234" i="7"/>
  <c r="X234" i="7" s="1"/>
  <c r="W233" i="7"/>
  <c r="X233" i="7" s="1"/>
  <c r="W232" i="7"/>
  <c r="X232" i="7" s="1"/>
  <c r="W231" i="7"/>
  <c r="X231" i="7" s="1"/>
  <c r="W230" i="7"/>
  <c r="X230" i="7" s="1"/>
  <c r="W229" i="7"/>
  <c r="X229" i="7" s="1"/>
  <c r="W228" i="7"/>
  <c r="X228" i="7" s="1"/>
  <c r="W227" i="7"/>
  <c r="X227" i="7" s="1"/>
  <c r="W226" i="7"/>
  <c r="X226" i="7" s="1"/>
  <c r="W225" i="7"/>
  <c r="X225" i="7" s="1"/>
  <c r="W224" i="7"/>
  <c r="X224" i="7" s="1"/>
  <c r="W223" i="7"/>
  <c r="X223" i="7" s="1"/>
  <c r="W222" i="7"/>
  <c r="X222" i="7" s="1"/>
  <c r="W221" i="7"/>
  <c r="X221" i="7" s="1"/>
  <c r="W220" i="7"/>
  <c r="X220" i="7" s="1"/>
  <c r="W219" i="7"/>
  <c r="X219" i="7" s="1"/>
  <c r="W218" i="7"/>
  <c r="X218" i="7" s="1"/>
  <c r="W217" i="7"/>
  <c r="X217" i="7" s="1"/>
  <c r="W216" i="7"/>
  <c r="X216" i="7" s="1"/>
  <c r="W215" i="7"/>
  <c r="X215" i="7" s="1"/>
  <c r="W214" i="7"/>
  <c r="X214" i="7" s="1"/>
  <c r="W213" i="7"/>
  <c r="X213" i="7" s="1"/>
  <c r="W212" i="7"/>
  <c r="X212" i="7" s="1"/>
  <c r="W211" i="7"/>
  <c r="X211" i="7" s="1"/>
  <c r="W210" i="7"/>
  <c r="X210" i="7" s="1"/>
  <c r="W209" i="7"/>
  <c r="X209" i="7" s="1"/>
  <c r="W208" i="7"/>
  <c r="X208" i="7" s="1"/>
  <c r="W207" i="7"/>
  <c r="X207" i="7" s="1"/>
  <c r="W206" i="7"/>
  <c r="X206" i="7" s="1"/>
  <c r="W205" i="7"/>
  <c r="X205" i="7" s="1"/>
  <c r="W204" i="7"/>
  <c r="X204" i="7" s="1"/>
  <c r="W203" i="7"/>
  <c r="X203" i="7" s="1"/>
  <c r="W202" i="7"/>
  <c r="X202" i="7" s="1"/>
  <c r="W201" i="7"/>
  <c r="X201" i="7" s="1"/>
  <c r="W200" i="7"/>
  <c r="X200" i="7" s="1"/>
  <c r="W199" i="7"/>
  <c r="X199" i="7" s="1"/>
  <c r="W198" i="7"/>
  <c r="X198" i="7" s="1"/>
  <c r="W197" i="7"/>
  <c r="X197" i="7" s="1"/>
  <c r="W196" i="7"/>
  <c r="X196" i="7" s="1"/>
  <c r="W195" i="7"/>
  <c r="X195" i="7" s="1"/>
  <c r="W194" i="7"/>
  <c r="X194" i="7" s="1"/>
  <c r="W193" i="7"/>
  <c r="X193" i="7" s="1"/>
  <c r="W192" i="7"/>
  <c r="X192" i="7" s="1"/>
  <c r="W191" i="7"/>
  <c r="X191" i="7" s="1"/>
  <c r="W190" i="7"/>
  <c r="X190" i="7" s="1"/>
  <c r="W189" i="7"/>
  <c r="X189" i="7" s="1"/>
  <c r="W188" i="7"/>
  <c r="X188" i="7" s="1"/>
  <c r="W187" i="7"/>
  <c r="X187" i="7" s="1"/>
  <c r="W186" i="7"/>
  <c r="X186" i="7" s="1"/>
  <c r="W185" i="7"/>
  <c r="X185" i="7" s="1"/>
  <c r="W184" i="7"/>
  <c r="X184" i="7" s="1"/>
  <c r="W183" i="7"/>
  <c r="X183" i="7" s="1"/>
  <c r="W182" i="7"/>
  <c r="X182" i="7" s="1"/>
  <c r="W181" i="7"/>
  <c r="X181" i="7" s="1"/>
  <c r="W180" i="7"/>
  <c r="X180" i="7" s="1"/>
  <c r="W179" i="7"/>
  <c r="X179" i="7" s="1"/>
  <c r="W178" i="7"/>
  <c r="X178" i="7" s="1"/>
  <c r="W177" i="7"/>
  <c r="X177" i="7" s="1"/>
  <c r="W176" i="7"/>
  <c r="X176" i="7" s="1"/>
  <c r="W175" i="7"/>
  <c r="X175" i="7" s="1"/>
  <c r="W174" i="7"/>
  <c r="X174" i="7" s="1"/>
  <c r="W173" i="7"/>
  <c r="X173" i="7" s="1"/>
  <c r="W172" i="7"/>
  <c r="X172" i="7" s="1"/>
  <c r="W171" i="7"/>
  <c r="X171" i="7" s="1"/>
  <c r="W170" i="7"/>
  <c r="X170" i="7" s="1"/>
  <c r="W169" i="7"/>
  <c r="X169" i="7" s="1"/>
  <c r="W168" i="7"/>
  <c r="X168" i="7" s="1"/>
  <c r="W167" i="7"/>
  <c r="X167" i="7" s="1"/>
  <c r="W166" i="7"/>
  <c r="X166" i="7" s="1"/>
  <c r="W165" i="7"/>
  <c r="X165" i="7" s="1"/>
  <c r="W164" i="7"/>
  <c r="X164" i="7" s="1"/>
  <c r="W163" i="7"/>
  <c r="X163" i="7" s="1"/>
  <c r="W162" i="7"/>
  <c r="X162" i="7" s="1"/>
  <c r="W161" i="7"/>
  <c r="X161" i="7" s="1"/>
  <c r="W160" i="7"/>
  <c r="X160" i="7" s="1"/>
  <c r="W159" i="7"/>
  <c r="X159" i="7" s="1"/>
  <c r="W158" i="7"/>
  <c r="X158" i="7" s="1"/>
  <c r="W157" i="7"/>
  <c r="X157" i="7" s="1"/>
  <c r="W156" i="7"/>
  <c r="X156" i="7" s="1"/>
  <c r="W155" i="7"/>
  <c r="X155" i="7" s="1"/>
  <c r="W154" i="7"/>
  <c r="X154" i="7" s="1"/>
  <c r="W153" i="7"/>
  <c r="X153" i="7" s="1"/>
  <c r="W152" i="7"/>
  <c r="X152" i="7" s="1"/>
  <c r="W151" i="7"/>
  <c r="X151" i="7" s="1"/>
  <c r="W150" i="7"/>
  <c r="X150" i="7" s="1"/>
  <c r="W149" i="7"/>
  <c r="X149" i="7" s="1"/>
  <c r="W148" i="7"/>
  <c r="X148" i="7" s="1"/>
  <c r="W147" i="7"/>
  <c r="X147" i="7" s="1"/>
  <c r="W146" i="7"/>
  <c r="X146" i="7" s="1"/>
  <c r="W145" i="7"/>
  <c r="X145" i="7" s="1"/>
  <c r="W144" i="7"/>
  <c r="X144" i="7" s="1"/>
  <c r="W143" i="7"/>
  <c r="X143" i="7" s="1"/>
  <c r="W142" i="7"/>
  <c r="X142" i="7" s="1"/>
  <c r="W141" i="7"/>
  <c r="X141" i="7" s="1"/>
  <c r="W140" i="7"/>
  <c r="X140" i="7" s="1"/>
  <c r="W139" i="7"/>
  <c r="X139" i="7" s="1"/>
  <c r="W138" i="7"/>
  <c r="X138" i="7" s="1"/>
  <c r="W137" i="7"/>
  <c r="X137" i="7" s="1"/>
  <c r="W136" i="7"/>
  <c r="X136" i="7" s="1"/>
  <c r="W135" i="7"/>
  <c r="X135" i="7" s="1"/>
  <c r="W134" i="7"/>
  <c r="X134" i="7" s="1"/>
  <c r="W133" i="7"/>
  <c r="X133" i="7" s="1"/>
  <c r="W132" i="7"/>
  <c r="X132" i="7" s="1"/>
  <c r="W131" i="7"/>
  <c r="X131" i="7" s="1"/>
  <c r="W130" i="7"/>
  <c r="X130" i="7" s="1"/>
  <c r="W129" i="7"/>
  <c r="X129" i="7" s="1"/>
  <c r="W128" i="7"/>
  <c r="X128" i="7" s="1"/>
  <c r="W127" i="7"/>
  <c r="X127" i="7" s="1"/>
  <c r="W126" i="7"/>
  <c r="X126" i="7" s="1"/>
  <c r="W125" i="7"/>
  <c r="X125" i="7" s="1"/>
  <c r="W124" i="7"/>
  <c r="X124" i="7" s="1"/>
  <c r="W123" i="7"/>
  <c r="X123" i="7" s="1"/>
  <c r="W122" i="7"/>
  <c r="X122" i="7" s="1"/>
  <c r="W121" i="7"/>
  <c r="X121" i="7" s="1"/>
  <c r="W120" i="7"/>
  <c r="X120" i="7" s="1"/>
  <c r="W119" i="7"/>
  <c r="X119" i="7" s="1"/>
  <c r="W118" i="7"/>
  <c r="X118" i="7" s="1"/>
  <c r="W117" i="7"/>
  <c r="X117" i="7" s="1"/>
  <c r="W116" i="7"/>
  <c r="X116" i="7" s="1"/>
  <c r="W115" i="7"/>
  <c r="X115" i="7" s="1"/>
  <c r="W114" i="7"/>
  <c r="X114" i="7" s="1"/>
  <c r="W113" i="7"/>
  <c r="X113" i="7" s="1"/>
  <c r="W112" i="7"/>
  <c r="X112" i="7" s="1"/>
  <c r="W111" i="7"/>
  <c r="X111" i="7" s="1"/>
  <c r="W110" i="7"/>
  <c r="X110" i="7" s="1"/>
  <c r="W109" i="7"/>
  <c r="X109" i="7" s="1"/>
  <c r="W108" i="7"/>
  <c r="X108" i="7" s="1"/>
  <c r="W107" i="7"/>
  <c r="X107" i="7" s="1"/>
  <c r="W106" i="7"/>
  <c r="X106" i="7" s="1"/>
  <c r="W105" i="7"/>
  <c r="X105" i="7" s="1"/>
  <c r="W104" i="7"/>
  <c r="X104" i="7" s="1"/>
  <c r="W103" i="7"/>
  <c r="X103" i="7" s="1"/>
  <c r="W102" i="7"/>
  <c r="X102" i="7" s="1"/>
  <c r="W101" i="7"/>
  <c r="X101" i="7" s="1"/>
  <c r="W100" i="7"/>
  <c r="X100" i="7" s="1"/>
  <c r="W99" i="7"/>
  <c r="X99" i="7" s="1"/>
  <c r="W98" i="7"/>
  <c r="X98" i="7" s="1"/>
  <c r="W97" i="7"/>
  <c r="X97" i="7" s="1"/>
  <c r="W96" i="7"/>
  <c r="X96" i="7" s="1"/>
  <c r="W95" i="7"/>
  <c r="X95" i="7" s="1"/>
  <c r="W94" i="7"/>
  <c r="X94" i="7" s="1"/>
  <c r="W93" i="7"/>
  <c r="X93" i="7" s="1"/>
  <c r="W92" i="7"/>
  <c r="X92" i="7" s="1"/>
  <c r="W91" i="7"/>
  <c r="X91" i="7" s="1"/>
  <c r="W90" i="7"/>
  <c r="X90" i="7" s="1"/>
  <c r="W89" i="7"/>
  <c r="X89" i="7" s="1"/>
  <c r="W88" i="7"/>
  <c r="X88" i="7" s="1"/>
  <c r="W87" i="7"/>
  <c r="X87" i="7" s="1"/>
  <c r="W86" i="7"/>
  <c r="X86" i="7" s="1"/>
  <c r="W85" i="7"/>
  <c r="X85" i="7" s="1"/>
  <c r="W84" i="7"/>
  <c r="X84" i="7" s="1"/>
  <c r="W83" i="7"/>
  <c r="X83" i="7" s="1"/>
  <c r="W82" i="7"/>
  <c r="X82" i="7" s="1"/>
  <c r="W81" i="7"/>
  <c r="X81" i="7" s="1"/>
  <c r="W80" i="7"/>
  <c r="X80" i="7" s="1"/>
  <c r="W79" i="7"/>
  <c r="X79" i="7" s="1"/>
  <c r="W78" i="7"/>
  <c r="X78" i="7" s="1"/>
  <c r="W77" i="7"/>
  <c r="X77" i="7" s="1"/>
  <c r="W76" i="7"/>
  <c r="X76" i="7" s="1"/>
  <c r="W75" i="7"/>
  <c r="X75" i="7" s="1"/>
  <c r="W74" i="7"/>
  <c r="X74" i="7" s="1"/>
  <c r="W73" i="7"/>
  <c r="X73" i="7" s="1"/>
  <c r="W72" i="7"/>
  <c r="X72" i="7" s="1"/>
  <c r="W71" i="7"/>
  <c r="X71" i="7" s="1"/>
  <c r="W70" i="7"/>
  <c r="X70" i="7" s="1"/>
  <c r="W69" i="7"/>
  <c r="X69" i="7" s="1"/>
  <c r="W68" i="7"/>
  <c r="X68" i="7" s="1"/>
  <c r="W67" i="7"/>
  <c r="X67" i="7" s="1"/>
  <c r="W66" i="7"/>
  <c r="X66" i="7" s="1"/>
  <c r="W65" i="7"/>
  <c r="X65" i="7" s="1"/>
  <c r="W64" i="7"/>
  <c r="X64" i="7" s="1"/>
  <c r="W63" i="7"/>
  <c r="X63" i="7" s="1"/>
  <c r="W62" i="7"/>
  <c r="W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364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96" i="7"/>
  <c r="X397" i="7"/>
  <c r="X398" i="7"/>
  <c r="X399" i="7"/>
  <c r="X400" i="7"/>
  <c r="X401" i="7"/>
  <c r="X406" i="7"/>
  <c r="W356" i="7" l="1"/>
  <c r="X62" i="7"/>
  <c r="X356" i="7" s="1"/>
  <c r="X59" i="7"/>
  <c r="X456" i="7"/>
  <c r="X455" i="7"/>
  <c r="X454" i="7"/>
  <c r="X453" i="7"/>
  <c r="W514" i="7" l="1"/>
  <c r="X513" i="7"/>
  <c r="X512" i="7"/>
  <c r="X511" i="7"/>
  <c r="X487" i="7" l="1"/>
  <c r="X452" i="7" l="1"/>
  <c r="X451" i="7"/>
  <c r="X450" i="7"/>
  <c r="X449" i="7"/>
  <c r="X504" i="7" l="1"/>
  <c r="X505" i="7"/>
  <c r="X506" i="7"/>
  <c r="X503" i="7"/>
  <c r="X509" i="7"/>
  <c r="X510" i="7"/>
  <c r="X508" i="7"/>
  <c r="X438" i="7"/>
  <c r="X439" i="7"/>
  <c r="X440" i="7"/>
  <c r="X441" i="7"/>
  <c r="X442" i="7"/>
  <c r="X443" i="7"/>
  <c r="X444" i="7"/>
  <c r="X437" i="7"/>
  <c r="X432" i="7" l="1"/>
  <c r="X436" i="7" l="1"/>
  <c r="X435" i="7"/>
  <c r="X434" i="7"/>
  <c r="X433" i="7"/>
  <c r="X502" i="7" l="1"/>
  <c r="X501" i="7" l="1"/>
  <c r="X478" i="7"/>
  <c r="X431" i="7"/>
  <c r="X430" i="7"/>
  <c r="X429" i="7"/>
  <c r="X428" i="7"/>
  <c r="X427" i="7"/>
  <c r="X426" i="7"/>
  <c r="X423" i="7"/>
  <c r="X424" i="7"/>
  <c r="X425" i="7"/>
  <c r="X420" i="7"/>
  <c r="X421" i="7"/>
  <c r="X422" i="7"/>
  <c r="X419" i="7"/>
  <c r="X418" i="7"/>
  <c r="X412" i="7"/>
  <c r="X413" i="7"/>
  <c r="X414" i="7"/>
  <c r="X415" i="7"/>
  <c r="X416" i="7"/>
  <c r="X417" i="7"/>
  <c r="X411" i="7"/>
  <c r="X407" i="7"/>
  <c r="X408" i="7"/>
  <c r="X409" i="7"/>
  <c r="X410" i="7"/>
  <c r="X499" i="7"/>
  <c r="X498" i="7"/>
  <c r="X497" i="7"/>
  <c r="X496" i="7"/>
  <c r="X495" i="7"/>
  <c r="X494" i="7"/>
  <c r="X493" i="7"/>
  <c r="X492" i="7"/>
  <c r="X491" i="7"/>
  <c r="X490" i="7"/>
  <c r="X463" i="7" l="1"/>
  <c r="X500" i="7"/>
  <c r="X477" i="7"/>
  <c r="X476" i="7" l="1"/>
  <c r="X475" i="7" l="1"/>
  <c r="X469" i="7"/>
  <c r="X470" i="7"/>
  <c r="X471" i="7"/>
  <c r="X472" i="7"/>
  <c r="X473" i="7"/>
  <c r="X474" i="7"/>
  <c r="X468" i="7" l="1"/>
  <c r="X489" i="7" l="1"/>
  <c r="X514" i="7" s="1"/>
  <c r="X467" i="7"/>
  <c r="X466" i="7"/>
</calcChain>
</file>

<file path=xl/sharedStrings.xml><?xml version="1.0" encoding="utf-8"?>
<sst xmlns="http://schemas.openxmlformats.org/spreadsheetml/2006/main" count="8696" uniqueCount="2332">
  <si>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</si>
  <si>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</si>
  <si>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</si>
  <si>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</si>
  <si>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</si>
  <si>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</si>
  <si>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</si>
  <si>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</si>
  <si>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</si>
  <si>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</si>
  <si>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</si>
  <si>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</si>
  <si>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</si>
  <si>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</si>
  <si>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</si>
  <si>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</si>
  <si>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</si>
  <si>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</si>
  <si>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</si>
  <si>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</si>
  <si>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</si>
  <si>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</si>
  <si>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</si>
  <si>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</si>
  <si>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</si>
  <si>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</si>
  <si>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</si>
  <si>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АО "Эмбамунайгаз"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</si>
  <si>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</si>
  <si>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</si>
  <si>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/>
  </si>
  <si>
    <t>ОИ</t>
  </si>
  <si>
    <t>ЭОТТ</t>
  </si>
  <si>
    <t>март-декабрь</t>
  </si>
  <si>
    <t>январь, февраль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</si>
  <si>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</si>
  <si>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ЦПЭ</t>
  </si>
  <si>
    <t>декабрь</t>
  </si>
  <si>
    <t xml:space="preserve">АО "Эмбамунайгаз" </t>
  </si>
  <si>
    <t xml:space="preserve">Услуги по проведению государственного технического обследования недвижимого имущества и изготовление технических паспортов </t>
  </si>
  <si>
    <t>Жылжымайтын мүлікке мемлекеттік техникалық зерттеу жүргізу және техникалық төлқұжаттарды дайындау бойынша қызметтер</t>
  </si>
  <si>
    <t>февраль-март</t>
  </si>
  <si>
    <t xml:space="preserve">апрель-декабрь </t>
  </si>
  <si>
    <t>авансовый платеж "0%", оплата осуществляется по факту исполнения в течение 30 раб.дней с момента подписания акта приема-передачи и предоставления Исполнителем оригинала счета-фактуры</t>
  </si>
  <si>
    <t xml:space="preserve">Жобалау бойынша инженерлік жұмыстар </t>
  </si>
  <si>
    <t>июль-декабрь 2016г.</t>
  </si>
  <si>
    <t>Бағдарламалық қамтамасыз етуды жаңарту бойынша қызметтер</t>
  </si>
  <si>
    <t>Қолда бар бағдарламалық қамтамасыз етуді жаңарту бойынша қызметтер</t>
  </si>
  <si>
    <t>"Ембімұнайгаз" АҚ үшін қолданбалы бағдарламалық қамтуды енгізу жұмыстары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</si>
  <si>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</si>
  <si>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январь</t>
  </si>
  <si>
    <t xml:space="preserve">февраль-декабрь </t>
  </si>
  <si>
    <t>авансовый платеж - 0%, оставшаяся часть в течение 30 рабочих дней с момента подписания акта прием-передачи</t>
  </si>
  <si>
    <t xml:space="preserve">январь-декабрь </t>
  </si>
  <si>
    <t>Ремонт и замена (поверка) контрольных устройств регистрации режимов труда и отдыха (тахографов) НГДУ "Жайыкмунайгаз"</t>
  </si>
  <si>
    <t>"Жайықмұнайгаз" МГӨБ - ның жұмыс және демалыс тәртібін тіркеуге арналған (тахограф) бақылау қондырғысын жөндеу және ауыстыру</t>
  </si>
  <si>
    <t>Ремонт и замена (поверка) контрольных устройств регистрации режимов труда и отдыха (тахографов)  НГДУ "Жылыоймунайгаз"</t>
  </si>
  <si>
    <t>"Жылыоймұнайгаз" МГӨБ - ның жұмыс және демалыс тәртібін тіркеуге арналған (тахограф) бақылау қондырғысын жөндеу және ауыстыру</t>
  </si>
  <si>
    <t>Ремонт и замена (поверка) контрольных устройств регистрации режимов труда и отдыха (тахографов) НГДУ "Доссормунайгаз"</t>
  </si>
  <si>
    <t>"Доссормұнайгаз" МГӨБ - ның "Т-170" жұмыс және демалыс тәртібін тіркеуге арналған (тахограф) бақылау қондырғысын жөндеу және ауыстыру</t>
  </si>
  <si>
    <t>Ремонт и замена (поверка) контрольных устройств регистрации режимов труда и отдыха (тахографов)  НГДУ "Кайнармунайгаз"</t>
  </si>
  <si>
    <t>"Қайнармұнайгаз" МГӨБ - ның жұмыс және демалыс тәртібін тіркеуге арналған (тахограф) бақылау қондырғысын жөндеу және ауыстыру</t>
  </si>
  <si>
    <t>Ремонт и замена (поверка) контрольных устройств регистрации режимов труда и отдыха (тахографов) Управления "Эмбамунайэнерго" и УПТО и КО</t>
  </si>
  <si>
    <t>"Ембамұнайэнерго" басқармасының және ӨТҚ ж ҚБ - ның жұмыс және демалыс тәртібін тіркеуге арналған (тахограф) бақылау қондырғысын жөндеу және ауыстыру</t>
  </si>
  <si>
    <t>Услуги обязательного страхования гражданско-правовой ответственности владельцев автотранспортных средств</t>
  </si>
  <si>
    <t xml:space="preserve">Автокөлік иелерінің азаматтық-құқықтық жауапкершіліктерін міндетті түрде сақтандыру қызметі </t>
  </si>
  <si>
    <t>март, апрель, май</t>
  </si>
  <si>
    <t>июль-декабрь</t>
  </si>
  <si>
    <t>Услуги по оценке имущества</t>
  </si>
  <si>
    <t>Мүлікті бағалау бойынша қызметтер</t>
  </si>
  <si>
    <t>Комплекс услуг по оценке имущества</t>
  </si>
  <si>
    <t>Мүлікті бағалау бойынша қызметтер кешені</t>
  </si>
  <si>
    <t>Мүліктің нарықтық бағасын анықтау</t>
  </si>
  <si>
    <t xml:space="preserve">Авансовый платеж-0%, промежуточные платежи в течении 30 рабочих дней с момента подписания акта выполненных работ </t>
  </si>
  <si>
    <t xml:space="preserve">93.19.19.900.002.00.0777.000000000000
</t>
  </si>
  <si>
    <t>санаториялық - курорттық емдеу қызметі</t>
  </si>
  <si>
    <t>услуги по оздоровление работников по результатам проф и медосмотров</t>
  </si>
  <si>
    <t>дәрігерлік және профилактикалық тексеріс қортындысы бойынша қызметкерлерді сауықтыруды ұйымдастыру қызметі</t>
  </si>
  <si>
    <t>56.10.19.000.001.00.0777.000000000000</t>
  </si>
  <si>
    <t>Услуги по обеспечению питанием работников</t>
  </si>
  <si>
    <t>қызметкерлерді тамақпен қамтамасыз ету жөніндегі қызмет</t>
  </si>
  <si>
    <t>Услуги питания работников  на месторождениях АО "Эмбамунайгаз"</t>
  </si>
  <si>
    <t>"Ембімұнайгаз" АҚ   кен орындарындағы қызметкерлердің тамақтануы жөніндегі қызмет көрсету</t>
  </si>
  <si>
    <t xml:space="preserve">Авансовый платеж-50% от общей суммы договора не позднее 20 (двадцати) рабочих дней с даты заключение Договора, промежуточные платежи в течении 30 рабочих дней с момента подписания акта выполненных работ 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</si>
  <si>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</si>
  <si>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</si>
  <si>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</si>
  <si>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</si>
  <si>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</si>
  <si>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</si>
  <si>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</si>
  <si>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</si>
  <si>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</si>
  <si>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</si>
  <si>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</si>
  <si>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</si>
  <si>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</si>
  <si>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>а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</si>
  <si>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20, 21указывается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</si>
  <si>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</si>
  <si>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</si>
  <si>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</si>
  <si>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</si>
  <si>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</si>
  <si>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</si>
  <si>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ТРУ . Указывается код товара, работы или услуги  на уровне не менее 6 символов из кодов КПВЭД / ЕНС ТРУ. Пример: 01.11.12</t>
  </si>
  <si>
    <t>Наименование ТРУ. Не допускается в наименовании ТРУ указывать его характеристику (ГОСТ, СТ, ТУ, марка, модель, размер, цвет и т.д.).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</si>
  <si>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</si>
  <si>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</si>
  <si>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казахстанского содержания. Указывается прогноз казахстанского содержания в закупках товаров, работ или услуг. Не допускается указание прогноза в виде 0-100%.</t>
  </si>
  <si>
    <t>Код КАТО места осуществления закупки.</t>
  </si>
  <si>
    <t xml:space="preserve">Место (адрес) осуществления закупок. Указывается место проведения закупок. Пример: г. Астана, ул. Абая, 23 офис 142; Карагандинская обл. г. Караганда, ул. Бухар Жырау 17, офис 14.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</si>
  <si>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</si>
  <si>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</si>
  <si>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</si>
  <si>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Сроки или график поставки товаров, выполнения работ, оказания услуг. Указываются сроки выполнения работ, оказания услуг, срок поставки (месяцы начала и завершения поставки) и/или график поставки товаров. При этом для работ и услуг указывается дата начала и окончания оказания услуг, выполнения работ. При планировании сроков поставки товаров, Заказчик должен учитывать технологический срок производства, планируемого к закупу товара. Срок поставки товаров может корректироваться Заказчиком не чаще одного раза в полугодие. Пример: поставка ежемесячно партиями не менее 30 тонн с апреля по декабрь месяц.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</si>
  <si>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</si>
  <si>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Код единицы измерения по МКЕИ. Не заполняется по работам, услугам</t>
  </si>
  <si>
    <t>Единица измерения. Наименование единиц измерения товаров указывается согласно МКЕИ. По работам и услугам не заполняется</t>
  </si>
  <si>
    <t xml:space="preserve">Количество, объем. Указывается количество, объем закупаемых товаров, в соответствии с единицей измерения, указанной в графе 18. По работам и услугам не заполняется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</si>
  <si>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</si>
  <si>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По долгосрочным закупкам в данных графах отражается вся сумма закупки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</si>
  <si>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18, 39 Правил закупок. Для закупок среди отечественных товаропроизводителей указыватется аббревиатура ОТП, для организаций инвалидов - ОИН, для отечественных предпринимателей - ОП</t>
  </si>
  <si>
    <t>Год закупки. Указывается фактический год проведения закупки (за исключением среднесрочного планирования). В случае, если осуществляется долгосрочная или "переходящая" (закуп ТРУ, поставка по которому переходит с одного календарного года на другой по продолжительности не превышающая 12 месяцев и отраженный в бюджетах и/или производственной программе и/или плане развития соответствующих годов)  закупка - указывается один из вариантов планируемого вида договора - долгосрочный или "переходящий", с указанием соответствующих годов. Пример: для долгосрочной закупки - долгосрочный, 2010 (год осуществления закупки) - 2012 (год окончания срока действия долгосрочного договора), для "переходящей" закупки - "переходящий", 05.2010 (месяц и год заключения договора) - 03.2011 (месяц и год окончания действия договора).</t>
  </si>
  <si>
    <t xml:space="preserve">Примечание. Указывается графа, в которой произошли изменения по соответствующей строке плана закупок. Пример - 18. </t>
  </si>
  <si>
    <t>февраль-декабрь</t>
  </si>
  <si>
    <t xml:space="preserve">ОИ </t>
  </si>
  <si>
    <t>май</t>
  </si>
  <si>
    <t xml:space="preserve">март-декабрь </t>
  </si>
  <si>
    <t xml:space="preserve">январь-февраль </t>
  </si>
  <si>
    <t>Итого по товарам</t>
  </si>
  <si>
    <t>июль, август</t>
  </si>
  <si>
    <t>май-июнь</t>
  </si>
  <si>
    <t>май-декабрь</t>
  </si>
  <si>
    <t>Авансовый платеж-0%, промежуточные платежи в течении 30 рабочих дней с момента подписания акта выполненных работ</t>
  </si>
  <si>
    <t>февраль, март</t>
  </si>
  <si>
    <t>Работы инженерные по проектированию</t>
  </si>
  <si>
    <t>Жобалау сметалау құжатын әзірлеу жұмыстары</t>
  </si>
  <si>
    <t>Работы по разработке ПСД с проектом ОВОС на строительство эксплуатационных скважин  на месторождении С.Нуржанов проектной глубиной - 2300 метров.</t>
  </si>
  <si>
    <t>Жобалық тереңдігі 2300м С.Нуржанов кен орнында пайдалану ұңғымаларын тұрғызуға ҚОӘБ-мен ЖСҚ әзірлеу жұмыстары.</t>
  </si>
  <si>
    <t>январь-февраль</t>
  </si>
  <si>
    <t xml:space="preserve">
февраль-май</t>
  </si>
  <si>
    <t>Работы по разработке ПСД с проектом ОВОС на строительство эксплуатационных скважин  на месторождении Актюбе проектной глубиной - 2400 метров.</t>
  </si>
  <si>
    <t>Жобалық тереңдігі 2400м Актюбе кен орнында пайдалану ұңғымаларын тұрғызуға ҚОӘБ-мен ЖСҚ әзірлеу жұмыстары.</t>
  </si>
  <si>
    <t>Разработка проектно-сметной документации c ОВОС на строительство эксплуатационных скважин на месторождении Уаз  проектной глубиной 600 метров</t>
  </si>
  <si>
    <t>Жобалық тереңдігі 600м Уаз кен орнында пайдалану ұңғымаларын тұрғызуға ҚОӘБ-мен ЖСҚ әзірлеу жұмыстары.</t>
  </si>
  <si>
    <t>Разработка проектно-сметной документации c ОВОС на строительство эксплуатационных скважин на месторождении Б.Жоламанов  проектной глубиной 700 метров</t>
  </si>
  <si>
    <t>Жобалық тереңдігі 700м Б.Жоламанов кен орнында пайдалану ұңғымаларын тұрғызуға ҚОӘБ-мен ЖСҚ әзірлеу жұмыстары.</t>
  </si>
  <si>
    <t>Разработка проектно-сметной документации c ОВОС на строительство эксплуатационных скважин на месторождении Б.Жоламанов  проектной глубиной 1000 метров</t>
  </si>
  <si>
    <t>Жобалық тереңдігі 1000м Б.Жоламанов кен орнында пайдалану ұңғымаларын тұрғызуға ҚОӘБ-мен ЖСҚ әзірлеу жұмыстары.</t>
  </si>
  <si>
    <t xml:space="preserve">Работы по разработке ПСД с проектом ОВОС на строительство поисково-разведочных скважин на площади Новобагат Ю.В. блока Лиман проектной глубиной 2500м </t>
  </si>
  <si>
    <t>Жобалық тереңдігі 2500м О.Ш.Новобогат аланы Лиман блогында    іздестіру-барлау ұнғымаларының   құрылысына қатысты ҚОӘБ-мен ЖСҚ игеру бойынша жұмыстар.</t>
  </si>
  <si>
    <t>Работы по разработке ПСД с проектом ОВОС на строительство поисково-разведочной скважины на месторождении Ю.З.Камышитовый проектной глубиной 630 метров</t>
  </si>
  <si>
    <t>Жобалық тереңдігі 630м О.Ш. Камысты кен орнында іздестіру-барлау ұнғымасының  құрылысына қатысты ҚОӘБ-мен ЖСҚ игеру бойынша жұмыстар.</t>
  </si>
  <si>
    <t>Работы по разработке ПСД с проектом ОВОС на строительство поисково-разведочной скважины на месторождении С.Котыртас проектной глубиной 1200 метров</t>
  </si>
  <si>
    <t>Жобалық тереңдігі 630м С. Котыртас кен орнында іздестіру-барлау ұнғымасының  құрылысына қатысты ҚОӘБ-мен ЖСҚ игеру бойынша жұмыстар.</t>
  </si>
  <si>
    <t xml:space="preserve">Работы по разработке ПСД с проектом ОВОС на строительство поисково-разведочной скважины на площади Уаз блока Тайсойган проектной глубиной 1250м </t>
  </si>
  <si>
    <t>Жобалық тереңдігі 1250м уаз аланы Тайсойган блогында   іздестіру-барлау ұнғымасының   құрылысына қатысты ҚОӘБ-мен ЖСҚ игеру бойынша жұмыстар.</t>
  </si>
  <si>
    <t>Работы по разработке ПСД с проектом ОВОС на строительство поисково-разведочных скважин на местороджении С.Нуржанов проектной глубиной 2000 метров</t>
  </si>
  <si>
    <t>Жобалық тереңдігі 2000м С.Нуржанов кен орнында іздестіру-барлау ұнғымаларының  құрылысына қатысты ҚОӘБ-мен ЖСҚ игеру бойынша жұмыстар.</t>
  </si>
  <si>
    <t>Проектно-сметная документация на производство работ по капитальному ремонту скважин на месторождениях АО «Эмбамунайгаз».</t>
  </si>
  <si>
    <t>"Ембамұнайгаз"АҚ кен орындарындағы ұңғымаларды күрделі жөндеу жұмыстарын жүргізуге жобалау-сметалық кұжаттарына арналган жумыстар.</t>
  </si>
  <si>
    <t xml:space="preserve">
июль-декабрь</t>
  </si>
  <si>
    <t>Проектно-сметная документация на производство работ по физической ликвидации скважин на месторождениях АО «Эмбамунайгаз».</t>
  </si>
  <si>
    <t>"Ембамұнайгаз"АҚ кен орындарындағы ұңғымаларды жою жұмыстарын жүргізуге жобалау-сметалық кұжаттарына арналган жумыстар.</t>
  </si>
  <si>
    <t>Қоршаған орта әсерін бағалау жобасын игеру</t>
  </si>
  <si>
    <t>Работы по разработке проекта оценки воздействия на окружающую среду к типовому технологическому регламенту на капитальный ремонт скважин на месторождениях АО "Эмбамунайгаз"</t>
  </si>
  <si>
    <t>"Ембамұнайгаз"АҚ кен орындарындағы ұңғымаларды күрделі жөндеуге типтік технологиялық регламентке қатысты ҚОӘБ жұмыстары.</t>
  </si>
  <si>
    <t>июль-август</t>
  </si>
  <si>
    <t xml:space="preserve">
август-декабрь</t>
  </si>
  <si>
    <t>Работы по разработке проекта оценки воздействия на окружающую среду к типовому проекту на проведения изоляционно-ликвидационных работ при ликквидации и консервации скважин по     АО "Эмбамунайгаз"</t>
  </si>
  <si>
    <t>"Ембамұнайгаз"АҚ  бойынша  ұңғымаларды жою және консервациялау кезінде оқшаулау жою жұмыстарын жүргізудің типтік жобасына қатысты ҚОӘБ жұмыстары.</t>
  </si>
  <si>
    <t>ЭОТ</t>
  </si>
  <si>
    <t>апрель-декабрь</t>
  </si>
  <si>
    <t>101 Р</t>
  </si>
  <si>
    <t>102 Р</t>
  </si>
  <si>
    <t>103 Р</t>
  </si>
  <si>
    <t>104 Р</t>
  </si>
  <si>
    <t>105 Р</t>
  </si>
  <si>
    <t>104 У</t>
  </si>
  <si>
    <t>105 У</t>
  </si>
  <si>
    <t>82.19.13.000.001.00.0777.000000000000</t>
  </si>
  <si>
    <t>62.01.11.900.003.00.0777.000000000000</t>
  </si>
  <si>
    <t xml:space="preserve">Гидродинамические исследования в поисково-разведочных скважинах </t>
  </si>
  <si>
    <t>Іздестіру-барлау ұңғымаларына гидродинамикалық зерттеулер</t>
  </si>
  <si>
    <t>123 У</t>
  </si>
  <si>
    <t>декабрь, январь</t>
  </si>
  <si>
    <t xml:space="preserve">"Жайықмұнайгаз" МГӨБ-ның электр бұрандалы  мен қарнақты тереңнен сору сораптарын сынақтан өткізу қондырғысына техникалық қызмет және жөндеу жұмыстары  бойынша қызметтер </t>
  </si>
  <si>
    <t xml:space="preserve">Техническое  обслуживание  линейного привода штангового насоса   НГДУ "Жаикмунайгаз"   </t>
  </si>
  <si>
    <t>141 Р</t>
  </si>
  <si>
    <t>145 Р</t>
  </si>
  <si>
    <t>147 Р</t>
  </si>
  <si>
    <t>148 Р</t>
  </si>
  <si>
    <t>149 Р</t>
  </si>
  <si>
    <t>Ұңғымаларды геофизикалық зерттеу қызметтері</t>
  </si>
  <si>
    <t xml:space="preserve">Комплекстық геофизикалық әдіспен ұнғымаларды зерттеу </t>
  </si>
  <si>
    <t>по факту</t>
  </si>
  <si>
    <t>Сұйыққоймаларды, тұндырғыштар мен сыйымдылықтарды тазарту бойынша жұмыстар</t>
  </si>
  <si>
    <t xml:space="preserve">Работы по зачистке резервуаров хранения ГСМ  УПТО и КО, удалению отходов с последующей передачей Подрядчику права собственности на отходы </t>
  </si>
  <si>
    <t xml:space="preserve">ӨТҚ ж ҚБ - ның ЖЖМ сақтайтын резервуарлар мен қазандарды тазарту, қалдықтарды Мердігерге қалдықтарды меншіктеу құқығымен беру арқылы жою бойынша жұмыстар </t>
  </si>
  <si>
    <t xml:space="preserve">90% от объема выполненных работ в течение 30  рабочих дней. Окончательный расчет - после 100% исполнения обязательств </t>
  </si>
  <si>
    <t>Работы по комплексной очистке резервуаров и емкостей, удалению отходов с последующей передачей Подрядчику права собственности на отходы  для НГДУ "Жаикмунайгаз" АО "Эмбамунайгаз"</t>
  </si>
  <si>
    <t xml:space="preserve">"Ембiмұнайгаз"АҚ - ның "Жайықмұнайгаз" МГӨБ - ң резервуарлар мен қазандарды тазарту, қалдықтарды Мердігерге қалдықтарды меншіктеу құқығымен беру арқылы жою бойынша кешенді жұмыстар </t>
  </si>
  <si>
    <t>Работы по комплексной очистке резервуаров и емкостей, удалению отходов с последующей передачей Подрядчику права собственности на отходы  для НГДУ "Жылыоймунайгаз" АО "Эмбамунайгаз"</t>
  </si>
  <si>
    <t xml:space="preserve">"Ембiмұнайгаз"АҚ - ның "Жылыоймұнайгаз" МГӨБ - ң резервуарлар мен қазандарды тазарту, қалдықтарды Мердігерге қалдықтарды меншіктеу құқығымен беру арқылы жою бойынша кешенді жұмыстар </t>
  </si>
  <si>
    <t>Работы по комплексной очистке резервуаров и емкостей, удалению отходов с последующей передачей Подрядчику права собственности на отходы  для НГДУ "Доссормунайгаз" АО "Эмбамунайгаз"</t>
  </si>
  <si>
    <t xml:space="preserve">"Ембiмұнайгаз"АҚ - ның "Доссормұнайгаз" МГӨБ - ң резервуарлар мен қазандарды тазарту, қалдықтарды Мердігерге қалдықтарды меншіктеу құқығымен беру арқылы жою бойынша кешенді жұмыстар </t>
  </si>
  <si>
    <t>Работы по комплексной очистке резервуаров и емкостей, удалению отходов с последующей передачей Подрядчику права собственности на отходы  для НГДУ "Кайнармунайгаз" АО "Эмбамунайгаз"</t>
  </si>
  <si>
    <t xml:space="preserve">"Ембiмұнайгаз"АҚ - ның "Кайнармұнайгаз" МГӨБ - ң резервуарлар мен қазандарды тазарту, қалдықтарды Мердігерге қалдықтарды меншіктеу құқығымен беру арқылы жою бойынша кешенді жұмыстар </t>
  </si>
  <si>
    <t>154 Р</t>
  </si>
  <si>
    <t>155 Р</t>
  </si>
  <si>
    <t>222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</si>
  <si>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</si>
  <si>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</si>
  <si>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85.59.13.335.001.00.0777.000000000000</t>
  </si>
  <si>
    <t>Услуги по обучению (кроме в области начального, среднего, высшего образования)</t>
  </si>
  <si>
    <t>Оқыту бойынша қызметтер (бастапқы, орта және жоғары білім беруден басқа)</t>
  </si>
  <si>
    <t>Услуги по обучению (обучению/подготовке/переподготовке/повышению квалификации)</t>
  </si>
  <si>
    <t>Оқыту бойынша қызметтер (оқыту/даярлау/қайта даярлау/біліктілігін арттыру)</t>
  </si>
  <si>
    <t>73.20.20.000.000.00.0777.000000000000</t>
  </si>
  <si>
    <t>Услуги по проведению опроса</t>
  </si>
  <si>
    <t xml:space="preserve">Қызметкерлерге  сауалнамалар өткізу бойынша қызметтер </t>
  </si>
  <si>
    <t xml:space="preserve">Сауалнама өткізу/қоғамдық пікірді зерделеу/еліктету/әлеуметтік зерттеулер өткізу бойынша қызметтер </t>
  </si>
  <si>
    <t>Услуги на проведение опроса вовлеченности персонала</t>
  </si>
  <si>
    <t xml:space="preserve">Қызметкерлердің қатыстырылуына қатысты сауалдар қою бойынша қызметтер </t>
  </si>
  <si>
    <t>сентябрь-декабрь</t>
  </si>
  <si>
    <t xml:space="preserve">Работы по производству рекламных фильмов по заказу АО "Эмбамунайгаз" </t>
  </si>
  <si>
    <t>АК "ЕМГ" туралы  жарнамалық фильмдерді, бейнеклиптерді өндіру бойынша жұмыстар</t>
  </si>
  <si>
    <t>71.12.19.900.001.00.0999.000000000000</t>
  </si>
  <si>
    <t>март-декабрь 2016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</si>
  <si>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</si>
  <si>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Разбивочные работы</t>
  </si>
  <si>
    <t>Капремонт автодорог и земляные работы НГДУ Жайыкмунайгаз"</t>
  </si>
  <si>
    <t>"Жайықмұнайгаз "   МГӨБ-ң   автомобиль жолдарын күрделі жөндеу және  топырақ төгу жұмыстары</t>
  </si>
  <si>
    <t>март-ноябрь 2016 года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</si>
  <si>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</si>
  <si>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71.20.19.000.010.00.0777.000000000000</t>
  </si>
  <si>
    <t>68.31.16.200.000.00.0777.000000000000</t>
  </si>
  <si>
    <t>59.11.12.000.002.00.0999.000000000000</t>
  </si>
  <si>
    <t>42.11.20.335.000.00.0999.000000000000</t>
  </si>
  <si>
    <t>33.11.12.000.001.00.0999.000000000000</t>
  </si>
  <si>
    <t>09.10.12.900.015.00.0999.000000000000</t>
  </si>
  <si>
    <t>Работы по перфорации скважины</t>
  </si>
  <si>
    <t xml:space="preserve">Ұңғымаларды перфорациялау бойынша жұмыстар </t>
  </si>
  <si>
    <t>72.19.50.200.000.00.0999.000000000000</t>
  </si>
  <si>
    <t>71.12.31.100.000.00.0999.000000000000</t>
  </si>
  <si>
    <t xml:space="preserve">январь - декабрь </t>
  </si>
  <si>
    <t>Услуги по диагностированию/экспертизе/анализу/испытаниям/тестированию/осмотру</t>
  </si>
  <si>
    <t>77.39.19.900.015.00.0777.000000000000</t>
  </si>
  <si>
    <t>Услуги по аренде коммерческого узла учета нефти</t>
  </si>
  <si>
    <t>Мұнай есептеудің коммерциялық торабын жалға алу жөніндегі қызметтер</t>
  </si>
  <si>
    <t>Авансовый платеж - 0%, оставшаяся часть в течение 15 к.д. со дня  предоставления счет фактуры</t>
  </si>
  <si>
    <t>Услуги по аренде коммерческого узла учета нефти (Аренда КУУН на ПСН Опорная)</t>
  </si>
  <si>
    <t>Мұнай есептеудің коммерциялық торабын жалға алу жөніндегі қызметтер (ПСН Опорная)</t>
  </si>
  <si>
    <t>150 Р</t>
  </si>
  <si>
    <t>151 Р</t>
  </si>
  <si>
    <t>74.90.19.000.003.00.0999.000000000000</t>
  </si>
  <si>
    <t xml:space="preserve">май, июнь </t>
  </si>
  <si>
    <t>33.13.11.100.005.00.0999.000000000000</t>
  </si>
  <si>
    <t>Работы по ремонту/модернизации метереологической аппаратуры и инструментов</t>
  </si>
  <si>
    <t xml:space="preserve">Метерологиялық аппаратуралар мен құралдарды жөндеу/модернизациялау бойынша жұмыстар 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</si>
  <si>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</si>
  <si>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</si>
  <si>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Автомобиль көлігі иелерінің азаматтық-құқықтық жауапкершілігін сақтандыру бойынша қызметтер</t>
  </si>
  <si>
    <t xml:space="preserve">г. Атырау, ул. Валиханова, 1 </t>
  </si>
  <si>
    <t>г. Атырау, ул. Валиханова, 1</t>
  </si>
  <si>
    <t>Атырауская область, Исатайский район</t>
  </si>
  <si>
    <t>Атырауская область, Жылыойский район</t>
  </si>
  <si>
    <t>Атырауская область, Макатский район</t>
  </si>
  <si>
    <t>март-апрель</t>
  </si>
  <si>
    <t>33.12.12.310.000.00.0999.000000000000</t>
  </si>
  <si>
    <t>Работы по ремонту/модернизации насосного оборудования</t>
  </si>
  <si>
    <t>74.90.13.000.003.00.0777.000000000000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</si>
  <si>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</si>
  <si>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Диагностикалау/сараптама/талдау/сынақ/тестілеу/тексеру бойынша қызметтер</t>
  </si>
  <si>
    <t>Работы по геофизической разведке/исследованиям</t>
  </si>
  <si>
    <t xml:space="preserve">Сорап жабдықтарын жөндеу/модернизациялау бойынша жұмыстар </t>
  </si>
  <si>
    <t xml:space="preserve">Штангалы сораптың тораптық жетегіне техникалық қызмет көрсету </t>
  </si>
  <si>
    <t>Ю.Казахстанская область</t>
  </si>
  <si>
    <t>205 Р</t>
  </si>
  <si>
    <t>213 Р</t>
  </si>
  <si>
    <t>71.12.35.900.000.00.0999.000000000000</t>
  </si>
  <si>
    <t>Землеустроительные и земельно-кадастровые  работы</t>
  </si>
  <si>
    <t>Жерге  орналастыру және  жер-кадастрлық  жұмыстарын  жүргізудің  қызметтері</t>
  </si>
  <si>
    <t>Землеустроительные  работы  на  отводимых  земельных  участках НГДУ "Кайнармунайгаз"</t>
  </si>
  <si>
    <t>"Қайнармұнайгаз" МГӨБ  бойынша  нысандардың  жерге  орналастыру  жұмыстары</t>
  </si>
  <si>
    <t>Землеустроительные  работы  на  отводимых  земельных  участках НГДУ "Доссормунайгаз"</t>
  </si>
  <si>
    <t>"Доссормұнайгаз" МГӨБ  бойынша  нысандардың  жерге  орналастыру  жұмыстары</t>
  </si>
  <si>
    <t>Землеустроительные  работы  на  отводимых  земельных  участках НГДУ "Жайыкмунайгаз"</t>
  </si>
  <si>
    <t>"Жайықмұнайгаз" МГӨБ  бойынша  нысандардың  жерге  орналастыру  жұмыстары</t>
  </si>
  <si>
    <t>71.12.35.100.000.00.0999.000000000002</t>
  </si>
  <si>
    <t>Инженерно-геодезические работы</t>
  </si>
  <si>
    <t>Инженерлік-геодезиялық жұмыстар</t>
  </si>
  <si>
    <t>Топографические работы</t>
  </si>
  <si>
    <t xml:space="preserve"> Топографиялық жұмыстар </t>
  </si>
  <si>
    <t>Планово-высотная привязка пробуренных скважин НГДУ "Кайнармунайгаз"</t>
  </si>
  <si>
    <t xml:space="preserve">"Қайнармұнайгаз" МГӨБ   қазылған ұңғылардың жобалық-биіктік байландау жұмыстары </t>
  </si>
  <si>
    <t>Планово-высотная привязка пробуренных скважин НГДУ "Жылыоймунайгаз"</t>
  </si>
  <si>
    <t xml:space="preserve">"Жылыоймұнайгаз" МГӨБ   қазылған ұңғылардың жобалық-биіктік байландау жұмыстары </t>
  </si>
  <si>
    <t>Планово-высотная привязка пробуренных скважин НГДУ "Доссормунайгаз"</t>
  </si>
  <si>
    <t xml:space="preserve">"Доссормұнайгаз" МГӨБ   қазылған ұңғылардың жобалық-биіктік байландау жұмыстары </t>
  </si>
  <si>
    <t>Планово-высотная привязка пробуренных скважин НГДУ "Жайыкмунайгаз"</t>
  </si>
  <si>
    <t xml:space="preserve">"Жайықмұнайгаз" МГӨБ   қазылған ұңғылардың жобалық-биіктік байландау жұмыстары </t>
  </si>
  <si>
    <t>71.12.35.100.001.00.0999.000000000000</t>
  </si>
  <si>
    <t>Бөлу жұмыстары</t>
  </si>
  <si>
    <t>Геодезические разбивочные работы</t>
  </si>
  <si>
    <t>Геодезиялық бөлу жұмыстары</t>
  </si>
  <si>
    <t>Определение точек под бурение скважин на месторождениях НГДУ "Жайыкмунайгаз"</t>
  </si>
  <si>
    <t>"Жайықмұнайгаз" МГӨБ бойынша бұрғыланатын ұңғылардың жобалық нүктелерін анықтау</t>
  </si>
  <si>
    <t>214 Р</t>
  </si>
  <si>
    <t>218 Р</t>
  </si>
  <si>
    <t>Услуги по проведению радиологического мониторинга/обследования/контроля</t>
  </si>
  <si>
    <t xml:space="preserve">Радиологиялық мониторинг/зерттеу/бақылау жүргізу бойынша қызметтер </t>
  </si>
  <si>
    <t>Радиологические  измерения отводимых  земельных  участков под объекты  НГДУ "Кайнармунайгаз"</t>
  </si>
  <si>
    <t>"Қайнармұнайгаз" МГӨБ бойынша  жерге орналастырылатын  нысандардың радиологиялық  өлшемдері</t>
  </si>
  <si>
    <t>Радиологические  измерения отводимых  земельных  участков под объекты НГДУ "Жылыоймунайгаз"</t>
  </si>
  <si>
    <t>"Жылыоймұнайгаз" МГӨБ бойынша  жерге орналастырылатын  нысандардың радиологиялық  өлшемдері</t>
  </si>
  <si>
    <t>Радиологические  измерения отводимых  земельных  участков под объекты НГДУ "Доссормунайгаз"</t>
  </si>
  <si>
    <t>"Доссормұнайгаз" МГӨБ бойынша  жерге орналастырылатын  нысандардың радиологиялық  өлшемдері</t>
  </si>
  <si>
    <t>Радиологические  измерения отводимых  земельных  участков под объекты  НГДУ "Жайыкмунайгаз"</t>
  </si>
  <si>
    <t>"Жайықмұнайгаз"  МГӨБ  бойынша  жерге орналастырылатын  нысандардың радиологиялық  өлшемдері</t>
  </si>
  <si>
    <t>Диагностикалық (эксперттік талдау, сынау, тестілеу,бақылау) қызметтері</t>
  </si>
  <si>
    <t>Определение осадки резервуаров НГДУ "Кайнармунайгаз"</t>
  </si>
  <si>
    <t>"Қайнармұнайгаз" МГӨБ бойынша  қазандардың шөгуін анықтау</t>
  </si>
  <si>
    <t>Определение осадки резервуаров  НГДУ "Жылыоймунайгаз"</t>
  </si>
  <si>
    <t>"Жылыоймұнайгаз" МГӨБ бойынша  қазандардың шөгуін анықтау</t>
  </si>
  <si>
    <t>Определение осадки резервуаров  НГДУ "Доссормунайгаз"</t>
  </si>
  <si>
    <t>"Доссормұнайгаз" МГӨБ бойынша   қазандардың шөгуін анықтау</t>
  </si>
  <si>
    <t>Определение осадки резервуаров  НГДУ "Жайыкмунайгаз"</t>
  </si>
  <si>
    <t>"Жайықмұнайгаз"  МГӨБ бойынша   қазандардың шөгуін анықтау</t>
  </si>
  <si>
    <t>г.Есентуки</t>
  </si>
  <si>
    <t>*</t>
  </si>
  <si>
    <t>Атырауская область, Кызылкугинский район</t>
  </si>
  <si>
    <t>143 Р</t>
  </si>
  <si>
    <t>144 Р</t>
  </si>
  <si>
    <t>239 У</t>
  </si>
  <si>
    <t>г.Атырау, ул.Валиханова, 1</t>
  </si>
  <si>
    <t>г. Атырау ул. Валиханова, 1</t>
  </si>
  <si>
    <t xml:space="preserve">Атырауская область </t>
  </si>
  <si>
    <t>декабрь-январь</t>
  </si>
  <si>
    <t>Работы научно-исследовательские в нефтегазовой отрасли</t>
  </si>
  <si>
    <t xml:space="preserve"> январь, февраль</t>
  </si>
  <si>
    <t>июнь-декабрь</t>
  </si>
  <si>
    <t>март, апрель, май, июнь</t>
  </si>
  <si>
    <t>февраль, март, апрель, май</t>
  </si>
  <si>
    <t>Осуществление оценки имущества, ТМЗ, ОС и активов АО ЭМГ</t>
  </si>
  <si>
    <t>30 дней с момента заключения договора</t>
  </si>
  <si>
    <t>ОПРУ</t>
  </si>
  <si>
    <t>февраль-август 2016г.</t>
  </si>
  <si>
    <t>Услуги по оформлению</t>
  </si>
  <si>
    <t>Ресімдеу бойынша қызметтер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</si>
  <si>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</si>
  <si>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Техникалық/құқық белгілеу/рұқсат беру және өзге де құжаттарды ресімдеу/алу бойынша қызметтер (тиісті органдарда/реестрлерде және сол секілді орындарда ресімдеу/қайта ресімдеу/дайындау/тіркеу/қайта тіркеу) </t>
  </si>
  <si>
    <t>Мангистауская область</t>
  </si>
  <si>
    <t>с момента заключения договора до 31 декабря</t>
  </si>
  <si>
    <t>январь-март 2016 года</t>
  </si>
  <si>
    <t xml:space="preserve">Атырауская область Исатайский район </t>
  </si>
  <si>
    <t>Работы по сооружению автомобильной дороги</t>
  </si>
  <si>
    <t xml:space="preserve">Атырауская область Жылыойский район </t>
  </si>
  <si>
    <t xml:space="preserve">Автокөлік жолдарын жөндеумен байланысты жұмыстар </t>
  </si>
  <si>
    <t>Работы по ремонту/модернизации резервуаров/цистерн и аналогичного емкостного оборудования</t>
  </si>
  <si>
    <t xml:space="preserve">Резервуарлар/цистерналар және сол секілді ірі жабдықтарды жөндеу/модернизациялау бойынша жұмыстар </t>
  </si>
  <si>
    <t xml:space="preserve">71.12.35.100.000.00.0999.000000000003 </t>
  </si>
  <si>
    <t xml:space="preserve">Инженерно-геодезические работы </t>
  </si>
  <si>
    <t>Инженерлік-геодезиялық  жұмыстар</t>
  </si>
  <si>
    <t xml:space="preserve">Топогеодезические/геологические изыскания </t>
  </si>
  <si>
    <t xml:space="preserve">Топогеодезиялық/геологиялық зерттеу </t>
  </si>
  <si>
    <t>Топогеодезические и геологические изыскания для разработки ПСД объектов АО "Эмбамунайгаз"</t>
  </si>
  <si>
    <t xml:space="preserve">Нысандардың жобалалау-сметалық құжаттарын дайындау үшін топогеодезиялық және геологиялық зерттеу жұмыстары </t>
  </si>
  <si>
    <t xml:space="preserve"> жобалау бойынша инженерлік жұмыстар 
</t>
  </si>
  <si>
    <t xml:space="preserve">Жобалау  бойынша инженерлік жұмыстар және сонымен байланысты жұмыстар (көше/авто және темір жолдар/тораптар, байланыс желісін/ кәсіпорын/технологиялық процестерді, су/канализация/дренаж жүйелерін, ғимарат/құрылыс/территория/нысан, электр станциясын, қалдықтарды өңдеу қондырғысын  жобалаудан басқа) </t>
  </si>
  <si>
    <t>Разработка специальных разделов по ООС, получение заключении ЧС и экспертизы ПСД (экологической, энергетической  и  по промышленной безопасности)</t>
  </si>
  <si>
    <t xml:space="preserve">ҚОҚ, автоматтандырылған өрт-күзет дабылдары бойынша арнайы тараулар дайындау, ТЖ және ПСД сараптамасының қорытындыларын алу (экология, энергетика және өнеркәсіп қауіпсіздігі бойынша) 
</t>
  </si>
  <si>
    <t>г.Алматы, г.Астана, г. Атырау, г.Актау, г.Актобе, Россия- г.Москва, г.Санкт-Петербург, г.Томск, г.Альметьевск, Великобритания- Лондон, Франция- Париж, Азербайджан-Баку,Китай-Пекин, ОАЭ-Дубай, Абу-Даби, Турция-Стамбул, Анталия</t>
  </si>
  <si>
    <t>г.Атырау, Атырауская область</t>
  </si>
  <si>
    <t>236 У</t>
  </si>
  <si>
    <t>237 У</t>
  </si>
  <si>
    <t>Услуги по изменению (модификации) программного обеспечения в соответствии с заказом</t>
  </si>
  <si>
    <t>Услуги по техническому сопровждению прикладного программного обеспечения для  АО "Эмбамунайгаз"</t>
  </si>
  <si>
    <t>112 Р</t>
  </si>
  <si>
    <t>140 Р</t>
  </si>
  <si>
    <t>152 Р</t>
  </si>
  <si>
    <t>153 Р</t>
  </si>
  <si>
    <t>181 Р</t>
  </si>
  <si>
    <t>182 Р</t>
  </si>
  <si>
    <t>183 Р</t>
  </si>
  <si>
    <t>184 Р</t>
  </si>
  <si>
    <t>185 Р</t>
  </si>
  <si>
    <t>192 Р</t>
  </si>
  <si>
    <t>215 Р</t>
  </si>
  <si>
    <t>216 Р</t>
  </si>
  <si>
    <t>217 Р</t>
  </si>
  <si>
    <t>219 Р</t>
  </si>
  <si>
    <t>220 Р</t>
  </si>
  <si>
    <t>20 У</t>
  </si>
  <si>
    <t>40 У</t>
  </si>
  <si>
    <t>234 У</t>
  </si>
  <si>
    <t>235 У</t>
  </si>
  <si>
    <t>238 У</t>
  </si>
  <si>
    <t>240 У</t>
  </si>
  <si>
    <t>241 У</t>
  </si>
  <si>
    <t>247 У</t>
  </si>
  <si>
    <t>АО Эмбамунайгаз</t>
  </si>
  <si>
    <t>г.Атырау, ул.Валиханова,1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</si>
  <si>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</si>
  <si>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</si>
  <si>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</si>
  <si>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</si>
  <si>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</si>
  <si>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28.29.22.100.000.02.0796.000000000004</t>
  </si>
  <si>
    <t>Огнетушитель</t>
  </si>
  <si>
    <t>порошковый, марка ОП-4 (з)  (А, В, С, Е)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</si>
  <si>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</si>
  <si>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</si>
  <si>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2-1 Т</t>
  </si>
  <si>
    <t>согласно технической спецификации</t>
  </si>
  <si>
    <t>28.29.22.100.000.01.0796.000000000006</t>
  </si>
  <si>
    <t>углекислотный, марка ОУ-10</t>
  </si>
  <si>
    <t>3-1 Т</t>
  </si>
  <si>
    <t>14.12.30.100.000.00.0715.000000000005</t>
  </si>
  <si>
    <t>Перчатки</t>
  </si>
  <si>
    <t>для защиты рук технические, с точечным покрытием ПВХ, хлопчатобумажные</t>
  </si>
  <si>
    <t>пара</t>
  </si>
  <si>
    <t>4-1 Т</t>
  </si>
  <si>
    <t>тонна (метрическая)</t>
  </si>
  <si>
    <t>20.16.59.200.004.00.0168.000000000000</t>
  </si>
  <si>
    <t>Гидрофобизатор</t>
  </si>
  <si>
    <t>28-1 Т</t>
  </si>
  <si>
    <t>килограмм</t>
  </si>
  <si>
    <t>Средство моющее</t>
  </si>
  <si>
    <t>упаковка</t>
  </si>
  <si>
    <t>Провод</t>
  </si>
  <si>
    <t>006</t>
  </si>
  <si>
    <t>метр</t>
  </si>
  <si>
    <t>Трубка</t>
  </si>
  <si>
    <t>в течение 30 календарных дней с даты заключения договора или получения уведомления от Заказчика</t>
  </si>
  <si>
    <t>Насос</t>
  </si>
  <si>
    <t>в течение 60 календарных дней с даты заключения договора или получения уведомления от Заказчика</t>
  </si>
  <si>
    <t>Метчик</t>
  </si>
  <si>
    <t>набор</t>
  </si>
  <si>
    <t>Плашка</t>
  </si>
  <si>
    <t>25.73.40.100.000.00.0796.000000000014</t>
  </si>
  <si>
    <t>Фильтр</t>
  </si>
  <si>
    <t>Гидромотор</t>
  </si>
  <si>
    <t>28.12.12.300.001.00.0796.000000000004</t>
  </si>
  <si>
    <t>Гидрораспределитель</t>
  </si>
  <si>
    <t>Редуктор</t>
  </si>
  <si>
    <t>175 Т</t>
  </si>
  <si>
    <t>28.14.13.900.014.00.0796.000000000008</t>
  </si>
  <si>
    <t>Клапан обратный</t>
  </si>
  <si>
    <t>Затворы обратные (клапаны поворотные) 19с63нж DN200 PN64, клапаны обратные поворотные (затворы обратные) с фланцевым присоединением предназначены для автоматического предотвращения обратного потока рабочей среды в трубопроводах. Клапаны не являются запорной</t>
  </si>
  <si>
    <t>176 Т</t>
  </si>
  <si>
    <t>28.14.13.900.014.00.0796.000000000012</t>
  </si>
  <si>
    <t>стальной, тип присоединения - фланцевое, давление условное 16 Мпа, ГОСТ 27477-87</t>
  </si>
  <si>
    <t>Назначение - предназначены для предотвращения обратного потока транспортируемой среды в технлогических трубопроводах и обеспечения безопасностиработы оборудования на перекачивающих станциях. Рабочая среды - вода, нефть, нефтепродукты. Производиться по СТ 1836-1917-01-АО-09-2013, рабочее положение - на горизонтальном трубопроводе крышкой вверх; на вертикальном трубопроводе - по направлению стрелки на корпусе вверх. Климатическое исп. - УХЛ по ГОСТ 15150. температура от +40 до -60. стр. длина - 650,высота - 330, масса не более - 200 кг.</t>
  </si>
  <si>
    <t>Шина</t>
  </si>
  <si>
    <t>Автомобиль</t>
  </si>
  <si>
    <t>26.51.12.530.000.01.0796.000000000000</t>
  </si>
  <si>
    <t>скважинный, для высокоточного контроля температуры в скважинах при геофизических исследованиях</t>
  </si>
  <si>
    <t>Насос водяной</t>
  </si>
  <si>
    <t>Литр (куб. дм.)</t>
  </si>
  <si>
    <t>23.19.23.300.020.00.0796.000000000000</t>
  </si>
  <si>
    <t>Прибор для отмеривания и отбора жидкостей</t>
  </si>
  <si>
    <t>в течение  60 календарных дней с даты заключения договора или получения уведомления от Заказчика</t>
  </si>
  <si>
    <t>Комплект</t>
  </si>
  <si>
    <t>308 Т</t>
  </si>
  <si>
    <t>25.73.40.100.000.00.0796.000000000007</t>
  </si>
  <si>
    <t>гаечный, номинальный диаметр 11-16 мм</t>
  </si>
  <si>
    <t>Метчики М14 шаг 1,25</t>
  </si>
  <si>
    <t>309 Т</t>
  </si>
  <si>
    <t>25.73.40.100.000.00.0796.000000000002</t>
  </si>
  <si>
    <t>машинный, номинальный диаметр 16-24 мм</t>
  </si>
  <si>
    <t>Метчики М16х1,5</t>
  </si>
  <si>
    <t>310 Т</t>
  </si>
  <si>
    <t>для дюймовой резьбы, номинальный диаметр 12,700 мм</t>
  </si>
  <si>
    <t>Метчики машиноручные М-1/2</t>
  </si>
  <si>
    <t>311 Т</t>
  </si>
  <si>
    <t>Метчик М18х1,5 машинный ручные для нарезания метрической  резьбыдля сквозных и глухик отверстий в отверствиях.</t>
  </si>
  <si>
    <t>312 Т</t>
  </si>
  <si>
    <t>25.73.40.160.000.00.0796.000000000048</t>
  </si>
  <si>
    <t>круглая, диаметр резьбы М20, шаг резьбы 2,0 мм, резьба правая</t>
  </si>
  <si>
    <t>Плашки М2</t>
  </si>
  <si>
    <t>313 Т</t>
  </si>
  <si>
    <t>25.73.40.100.001.00.0796.000000000005</t>
  </si>
  <si>
    <t>круглая, для нарезания трубной цилиндрической резьбы, тип резьбы правая, размер резьбы 1 1/2, ГОСТ 9740 - 71</t>
  </si>
  <si>
    <t>Плашки  трубные 1,5"</t>
  </si>
  <si>
    <t>314 Т</t>
  </si>
  <si>
    <t>28.41.24.900.001.00.0796.000000000000</t>
  </si>
  <si>
    <t>Устройство холодной врезки</t>
  </si>
  <si>
    <t>для врезки отводов в трубопроводах, находящихся под давлением</t>
  </si>
  <si>
    <t>"Предназначение:
- для комплектации специального оборудования, применяемого для высверливания отверстий в нефтепроводах и трубопроводах, в том числе при наличии жидкости под давлением в производственных и полевых условиях.
Удержание высверленного диска возможно с помощью сверла-метчика,применяемого в комплекте со сверлом кольцевым.
Особенности конструкциии техническая характеристика:
Оптимальные геометрические параметры режущей части, качественно выполненная заточка и термообработка, определяют стабильную стойкость сверла, надежность и работоспособность.
Материал:&lt;
- быстрорежущая сталь P6M5;
- инструментальная легированная сталь 9XC. МФ-310.10-20   М20Р6М5К5
"</t>
  </si>
  <si>
    <t>315 Т</t>
  </si>
  <si>
    <t>Метчик М18х2 машинный ручные для нарезания метрической  резьбыдля сквозных и глухик отверстий в отверствиях.</t>
  </si>
  <si>
    <t>Клапан</t>
  </si>
  <si>
    <t>322 Т</t>
  </si>
  <si>
    <t>шестеренный, с внешним зацеплением, одинарный, частота вращения 1500 об/мин</t>
  </si>
  <si>
    <t>Насос аксиал-поршн.нерегулир.МН 056\32.4</t>
  </si>
  <si>
    <t>323 Т</t>
  </si>
  <si>
    <t>28.14.11.900.004.00.0796.000000000075</t>
  </si>
  <si>
    <t>Клапан предохранительный</t>
  </si>
  <si>
    <t>стальной, тип соединения фланцевое, рычажный</t>
  </si>
  <si>
    <t>"Климатическое исполнение - У1 ГОСТ 15150;
Назначение и область применения - для автоматического выпуска среды при повышении давления сверх установленного;
Рабочая среда – вода, воздух, пар, аммиак, природный газ, нефть, нефтепродукты, жидкие и газообразные углеводороды и среды не агрессивные к стали 20Л, с температурой от минус 40С до плюс 425С. Минимальная температура окружающего воздуха при эксплуатации минус 40С."</t>
  </si>
  <si>
    <t>324 Т</t>
  </si>
  <si>
    <t>28.14.11.900.004.00.0796.000000000136</t>
  </si>
  <si>
    <t>стальной, сбросный, тип соединения фланцевое</t>
  </si>
  <si>
    <t>Клапан предохранительный сбросной ПСК-50Н/20 предназанчен для сброса газа в атмосферу при повышении давления в сети сверх установленного значения. Ду50мм. Диапазон настройки от 2,0 до 20,0 кПа</t>
  </si>
  <si>
    <t>325 Т</t>
  </si>
  <si>
    <t>Клапан предохранительный сбросной ПСК-50С/125 предназанчен для сброса газа в атмосферу при повышении давления в сети сверх установленного значения. Ду50мм. Диапазон настройки от 50,0 до 125,0 кПа</t>
  </si>
  <si>
    <t>326 Т</t>
  </si>
  <si>
    <t>28.14.11.900.004.00.0796.000000000148</t>
  </si>
  <si>
    <t>полноподъемный, применяются в системах с газообразными средами</t>
  </si>
  <si>
    <t>Клапан предохранительно-запорный КПЗ-100-С предназначены для автоматического прекращения подачи природного газа к потребителям при повышении или понижении контролируемого давления газа от заданных пределов. Клапан предохранительно-запорный КПЗ-100-С Ду100мм, среднего контролируемого давления с диапазоном срабатывания (0,01-0,32) МПа, с рычагами механизма контроля, расположенного справа по направлению потока газа.</t>
  </si>
  <si>
    <t>331 Т</t>
  </si>
  <si>
    <t>28.11.33.000.004.01.0796.000000000000</t>
  </si>
  <si>
    <t>дыхательный, для газоперекачивающих агрегатов, условный проход 50 мм, пропускная способность 25-50 м3/ч</t>
  </si>
  <si>
    <t>Клапан дыхательный с огнепреградителем типа КД-250</t>
  </si>
  <si>
    <t>332 Т</t>
  </si>
  <si>
    <t>28.12.14.500.000.02.0796.000000000000</t>
  </si>
  <si>
    <t>незамерзающий, с дыхательной мембраной, условный проход 250 мм</t>
  </si>
  <si>
    <t>Дыхательный клапан КДМ-150 предназначен для регулирования давления в газовом пространстве резервуаров для хранения нефти и нефтепродуктов и защиты от попадания пламени и искр внутрь резервуара.диаметр условного прохода, мм150,пропускная способ-ность в комплекте с ОП, м3\ч, не менее25-150,длина, мм546,ширина мм 265,высота (без диска отражателя), мм 352.</t>
  </si>
  <si>
    <t>333 Т</t>
  </si>
  <si>
    <t>28.14.20.000.016.00.0796.000000000004</t>
  </si>
  <si>
    <t>Регулятор давления газа</t>
  </si>
  <si>
    <t>прямого действия</t>
  </si>
  <si>
    <t>РЕГУЛЯТОР ДАВЛЕНИЯ ГАЗА РДГ-150В обеспечивают снижение входного давления газа и автоматическое поддержание заданного давления на выходе независимо от изменения расхода газа и входного давления. Диаметр условного прохода входного фланца  - 150мм, Максимальное входное давление - 1,2МПа, Диапазон настройки выходного давления - 0,06...0,6МПа, Диаметр седла - 98мм, Максимальная пропускная способность при входном давлении 1,2МПа - 32000м3/час, Пределы срабатывания автоматического отключающего устройства: при понижении вых.давления - 0,01...0,03МПа, пи повышении вых.давления - 0,07...0,7МПа</t>
  </si>
  <si>
    <t>334 Т</t>
  </si>
  <si>
    <t>25.73.40.500.000.00.0796.000000000000</t>
  </si>
  <si>
    <t>Сверло-метчик</t>
  </si>
  <si>
    <t>для врезного устройства</t>
  </si>
  <si>
    <t>СВЕРЛО-МЕТЧИК  МФ-310.10-20"Сверло-метчик для врезного устройства  БПУ 1-03. Предназначение:
- для удержания высверленного диска при высверливании отверстия в трубе сверлом кольцевым.
Габаритные размеры указаны на чертеже.
Материал:
- быстрорежущая сталь P6M5.
"</t>
  </si>
  <si>
    <t>335 Т</t>
  </si>
  <si>
    <t>28.22.19.300.066.00.0796.000000000001</t>
  </si>
  <si>
    <t>Винт</t>
  </si>
  <si>
    <t>для конвейера</t>
  </si>
  <si>
    <t>Винтовой конвейер KAS-300-7360  Модель: PR0075-5200-1, PR0075-5200-3 Производительность - 30тн/ч      Длина -8775мм         Ширина -400мм  Высота - 820мм    Вес - 950кг</t>
  </si>
  <si>
    <t>336 Т</t>
  </si>
  <si>
    <t>Винтовой конвейер KAS-300-7460  Модель: PR0075-5200-2, PR0075-5200-4 Производительность - 30тн/ч      Длина -8775мм      Ширина -400мм     Высота - 1125мм    Вес - 940кг</t>
  </si>
  <si>
    <t>342 Т</t>
  </si>
  <si>
    <t>27.32.13.700.000.00.0006.000000000391</t>
  </si>
  <si>
    <t>Кабель</t>
  </si>
  <si>
    <t>марка КВВГЭ, 14*1,5 мм2</t>
  </si>
  <si>
    <t xml:space="preserve">Кабель КВВГЭ 14х1.5                    </t>
  </si>
  <si>
    <t>347 Т</t>
  </si>
  <si>
    <t>25.73.40.100.001.00.0796.000000000004</t>
  </si>
  <si>
    <t>круглая, для нарезания трубной цилиндрической резьбы, тип резьбы правая, размер резьбы 1, ГОСТ 9740 - 71</t>
  </si>
  <si>
    <t>Плашка круглаядля  трубной цилиндрической реьбы G1"</t>
  </si>
  <si>
    <t>348 Т</t>
  </si>
  <si>
    <t>25.73.40.100.001.00.0796.000000000002</t>
  </si>
  <si>
    <t>круглая, для нарезания трубной цилиндрической резьбы, тип резьбы правая, размер резьбы  1/2, ГОСТ 9740 - 71</t>
  </si>
  <si>
    <t>Плашка круглаядля  трубной цилиндрической реьбы G1/2"</t>
  </si>
  <si>
    <t>349 Т</t>
  </si>
  <si>
    <t>25.73.40.100.001.00.0796.000000000003</t>
  </si>
  <si>
    <t>круглая, для нарезания трубной цилиндрической резьбы, тип резьбы правая, размер резьбы 3/4, ГОСТ 9740 - 71</t>
  </si>
  <si>
    <t>Плашка круглаядля  трубной цилиндрической реьбы G3/4"</t>
  </si>
  <si>
    <t>350 Т</t>
  </si>
  <si>
    <t>25.73.40.160.000.00.0796.000000000016</t>
  </si>
  <si>
    <t>круглая, диаметр резьбы М6, шаг резьбы 1 мм, резьба-правая, ГОСТ 9740 - 71</t>
  </si>
  <si>
    <t>Плашка круглая для  трубной конической реьбы G1"</t>
  </si>
  <si>
    <t>351 Т</t>
  </si>
  <si>
    <t>Плашка круглая для  трубной конической реьбы G1/2"</t>
  </si>
  <si>
    <t>352 Т</t>
  </si>
  <si>
    <t>Плашка круглая для  трубной кониической реьбы G3/4"</t>
  </si>
  <si>
    <t>353 Т</t>
  </si>
  <si>
    <t>25.73.40.100.001.00.0796.000000000007</t>
  </si>
  <si>
    <t>круглая, для нарезания трубной цилиндрической резьбы, тип резьбы правая, размер резьбы 2, ГОСТ 9740 - 71</t>
  </si>
  <si>
    <t>Запасные части по каталогу основных деталей и сборочных единиц КМУ-50.ВМ.00.00.000РЭ согласно руководства по эксплуатации</t>
  </si>
  <si>
    <t>356 Т</t>
  </si>
  <si>
    <t>Плашки  трубные 2"</t>
  </si>
  <si>
    <t>357 Т</t>
  </si>
  <si>
    <t>25.73.40.160.000.00.0796.000000000002</t>
  </si>
  <si>
    <t>круглая, диаметр резьбы М39, шаг резьбы 2 мм, резьба левая</t>
  </si>
  <si>
    <t>Плашки круглые для метрической резьбв  М10Х1,25</t>
  </si>
  <si>
    <t>20.59.41.990.002.24.0112.000000000000</t>
  </si>
  <si>
    <t>синтетическая, на основе силиконов</t>
  </si>
  <si>
    <t>Стандартное параметры: Вязкость кинематическая при 400С (ASTM D445); 216,0 сСт. Вязкость кинематическая при 1000С (ASTM D445); 25,2 сСт. Индексвязкости (ASTM D2270);  152. Температура застывания (ASTM D97);  - 420С.  Температура вспышки (ASTM  D92);    2350С.  Плотность; 0,87 кг/л при 150С. Стандарт качества; OEM: CINCINNATI MACHINE P-74. FLENDER BA 7300 table A and C.Полностью синтетическое масло не содержат парафинов. Характеризуется стойкостью к механическому сдвигу даже при применении в тяжелонагружённых редукторах и подшипниках с высокими скоростями сдвига. Отличается высокой стойкостью к ржавлению и коррозии, очень хорошими противоизносными, деэмульгирующими, анти ленными и деаэрирующими свойствами. Масло совместимо с узлами, изготовленными из различных металлов.</t>
  </si>
  <si>
    <t>360 Т</t>
  </si>
  <si>
    <t>28.22.13.500.000.00.0796.000000000011</t>
  </si>
  <si>
    <t>Домкрат</t>
  </si>
  <si>
    <t>гидравлический, для поднятия транспортных средств, грузоподъемность 20 кН, с двумя плунжерами</t>
  </si>
  <si>
    <t>гидравликалық, көлік құралдарын көтеруге арналған, жүк көтергіштігі 20 кН, екі плунжерлі</t>
  </si>
  <si>
    <t>Домкрат гидравлический 25тн (240-375мм), Арт.5.120</t>
  </si>
  <si>
    <t xml:space="preserve">*Домкрат гидравликалық 25тн (242-452 мм), </t>
  </si>
  <si>
    <t>362 Т</t>
  </si>
  <si>
    <t>25.94.13.900.001.00.0704.000000000003</t>
  </si>
  <si>
    <t>Набор инструментов</t>
  </si>
  <si>
    <t xml:space="preserve">Слесарь құралдарының жиынтығы </t>
  </si>
  <si>
    <t>для аккумуляторщика, в наборе 12 инструментов</t>
  </si>
  <si>
    <t xml:space="preserve">Аккумуляторшы құралдарының жиынтығы, 12 құралдан тұрады </t>
  </si>
  <si>
    <t>Набор аккумуляторщика</t>
  </si>
  <si>
    <t xml:space="preserve">Аккумуляторшы құралдарының жиынтығы: 17 құралдан тұрады. Нұсқамалық, Паспорт </t>
  </si>
  <si>
    <t>363 Т</t>
  </si>
  <si>
    <t>25.73.30.930.029.00.0796.000000000000</t>
  </si>
  <si>
    <t>Набор слесарный</t>
  </si>
  <si>
    <t>профессиональный</t>
  </si>
  <si>
    <t>кәсіби</t>
  </si>
  <si>
    <t>Набор моториста из 135 предметов для сервиса легковых и грузовых автомобилей: -Ключи рожковые 440: 4-11 мм -Ключи комбинированные 600 N: 6-34 мм - Ключи накидные 630: 6-22 мм - Ключи стартерные - Набор головок 3/4" - Набор головок 1/2” - Набор головок 1/4” - Отвертки 13 шт. - Набор щупов 2147 0,05-1,0 мм - Клещи универсальные 3-х размеров, кусачки, пассатижи, утконосы - Молотки 2 шт., выколотки, керны, зубила - Трещотка с карданом 3/8, удлинитель 3/8, свечные ключи 20,8 и 16,0 мм.</t>
  </si>
  <si>
    <t>Моторшы құралдарының жиынтығы 135 құралдан тұрады, жеңіл және жүк автокөліктері сервисіне арналған</t>
  </si>
  <si>
    <t>364 Т</t>
  </si>
  <si>
    <t>Набор инструментов для автослесаря в металлическом ящике на пять полок.В комплект входят: головка для свечей зажигания 21мм 1/2" вороток торцевой шарнирный 1/2" 2 удлинителя 250мм и 50мм вороток с ползунком 1/2" ключи рожковые размерами 6x7-8x10-11x13 12x13-17x19-22x24 набор шестигранников Г-образных размерами: 1.5-2-2.5-3-4-5-6-8-10 18 головок торцевых шестигранных размерами: 10-11-12-13-14-15-16-17-18-19-20-21-22-23-24-27-30-32мм трещотка силовая 1/2" кардан торцевой шарнирный 1/2" 6 ключей накидных размерами: 8x9-10x11-12x13-14x15-16x17-18x19 3 отвертки крестовых: 1x80-2x38-3x150мм 3 отвертки плоские размеры 5.5x100-6.5x38 8x175мм ключрозводной, плоскогубцы 180мм удлиненные щипцы 160мм ключ раздвижной кобра, керн 2 зубила 6мм 8мм 4 выколотки 5мм 6мм 6.5мм 7мм молоток 500 гр.</t>
  </si>
  <si>
    <t xml:space="preserve">Автослесарьге арналған құралдар жиынтығы металл жәшікте бес қатардан 131 құралдан тұрады </t>
  </si>
  <si>
    <t>365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</si>
  <si>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</si>
  <si>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</si>
  <si>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>Амортизатор</t>
  </si>
  <si>
    <t>Усилитель</t>
  </si>
  <si>
    <t>күшейткіш</t>
  </si>
  <si>
    <t>371 Т</t>
  </si>
  <si>
    <t>29.32.30.300.004.00.0796.000000000060</t>
  </si>
  <si>
    <t>Вал</t>
  </si>
  <si>
    <t>білік</t>
  </si>
  <si>
    <t>карданный, для легкового автомобиля, задний</t>
  </si>
  <si>
    <t>карданды, жеңіл автокөлікке арналған, артқы</t>
  </si>
  <si>
    <t>Вал карданный задний в сборе. 31512-2201010-30. Применяемость автомобили УАЗ-3741.</t>
  </si>
  <si>
    <t xml:space="preserve">Карданды білік артқы жиынтықта. Қолданылуы автокөлік УАЗ-3741 </t>
  </si>
  <si>
    <t>373 Т</t>
  </si>
  <si>
    <t>28.13.11.700.002.00.0796.000000000001</t>
  </si>
  <si>
    <t>су сорғы</t>
  </si>
  <si>
    <t>для легкового автомобиля</t>
  </si>
  <si>
    <t>жеңіл автокөлікке арналған</t>
  </si>
  <si>
    <t>Насос системы охлаждения в сборе 4062.1307010-42. Применяемость двигатель ЗМЗ-406,409.</t>
  </si>
  <si>
    <t>Салқындату жүйесінің сорабы жиынтықта  4062.1307010-42. Қолданылуы  қозғалтқыш ЗМЗ-406,409.</t>
  </si>
  <si>
    <t>Генератор</t>
  </si>
  <si>
    <t>376 Т</t>
  </si>
  <si>
    <t>28.11.41.300.015.00.0796.000000000007</t>
  </si>
  <si>
    <t>Головка</t>
  </si>
  <si>
    <t>бастиек</t>
  </si>
  <si>
    <t>для легкового пассажирского автомобиля, для блока цилиндров инжекторного двигателя</t>
  </si>
  <si>
    <t>жеңіл автокөлікке арналған, инжекторлы қозғалтқыштар блогы үшін</t>
  </si>
  <si>
    <t>Головка блока цилиндров УАЗ  406.3906562-10. Применяемость двигатель ЗМЗ-406.</t>
  </si>
  <si>
    <t>Цилиндрлер блогының бастиегі УАЗ  406.3906562-10. Қозғалтқыштың қолданылуы ЗМЗ-406.</t>
  </si>
  <si>
    <t>377 Т</t>
  </si>
  <si>
    <t>29.10.12.000.000.00.0796.000000000270</t>
  </si>
  <si>
    <t>Двигатель</t>
  </si>
  <si>
    <t> қозғалтқыш</t>
  </si>
  <si>
    <t>внутреннего сгорания, карбюраторный, рабочий объем цилиндров более 4000 см3, мощность более 125 л.с., но не более 145 л.с, 6, 8 или 12 цилиндров, расположение цилиндров V-образное</t>
  </si>
  <si>
    <t xml:space="preserve">іштен жану, карбюраторлы, цилиндрлердің жұмысшы көлемі 4000 см3 жоғары, кернеуі 125 л.с. Жоғары, бірақ 145 л.с., 6,8 немесе 12 цилиндрден көп емес, цилиндрлердің орналасуы V- тәрізді </t>
  </si>
  <si>
    <t>Тип двигателя – карбюраторный, бензиновый. Двигатель ЗМЗ-5234.10.  Каталожный номер - № 5234.1000400. Количество и расположение цилиндров -V8, Рабочий объем цилиндров, л - 4,67, Степень сжатия - 7,6:1, Диаметр цилиндра, мм – 92, Ход поршня, мм – 88, Номинальная мощность (брутто) при частоте вращения коленчатого вала мин-1, кВт (л.с.) - 96 (130), 3200-3400. Максимальный крутящий момент (брутто) при частоте вращения коленчатого вала мин-1, Нм (кгсм) - 314 (32), 2000-2500. Система охлаждения - жидкостная, закрытого типа, с принудительной циркуляцией охлаждающей жидкости, оборудована термостатом. Применяемость двигателя – автобусы марки «ПАЗ-32053».</t>
  </si>
  <si>
    <t>Қозғалтқыш түрі-карбюраторлы, бензинді. Цилиндрлер саны мен орналасуы -V8, цилиндрлердің жұмысшы көлемі, л - 4,67, Атаулы қуаты (брутто) иінді біліктің айналу жиілігі кезінде мин-1, кВт (л.с.) - 96 (130), 3200-3400.  Салқындату жүйесі - сұйықтықты, жабық типті. Қозғалтқыштардың қолданылуы – «ПАЗ-32053» маркалы автобустар.</t>
  </si>
  <si>
    <t>378 Т</t>
  </si>
  <si>
    <t>29.32.30.250.033.00.0796.000000000000</t>
  </si>
  <si>
    <t>Колодка</t>
  </si>
  <si>
    <t>тежегіш қалыбы</t>
  </si>
  <si>
    <t>тормозная, для легкового автомобиля, передняя</t>
  </si>
  <si>
    <t xml:space="preserve">тежегіш, жеңіл автокөлік үшін, алдыңғы </t>
  </si>
  <si>
    <t>Колодка переднего тормоза с накладкой в сборе, 3160-3501090-01, 42020.3160-3501090 Применяемость  на автомобиль УАЗ</t>
  </si>
  <si>
    <t>Алдыңғы тежегіш қалыбы қаптамамен жиынтықта, 3160-3501090-01</t>
  </si>
  <si>
    <t>Коробка передач</t>
  </si>
  <si>
    <t>беріліс қорабы</t>
  </si>
  <si>
    <t>реагент водооталкивающий</t>
  </si>
  <si>
    <t>стальной, тип присоединения - фланцевое, давление условное 6,3 Мпа, ГОСТ 27477-87</t>
  </si>
  <si>
    <t>Термометр</t>
  </si>
  <si>
    <t>тип 1</t>
  </si>
  <si>
    <t>Смазка</t>
  </si>
  <si>
    <t>Услуги по модификации программного обеспечения</t>
  </si>
  <si>
    <t>Услуги по санаторно-курортному лечению/лечебно-оздоровительного отдыха</t>
  </si>
  <si>
    <t>221 Р</t>
  </si>
  <si>
    <t>Работы по производству (изготовлению) рекламы</t>
  </si>
  <si>
    <t>Жарнама өндіру жұмыстары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</si>
  <si>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</si>
  <si>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8,11,15,22</t>
  </si>
  <si>
    <t>х</t>
  </si>
  <si>
    <t>Бумага</t>
  </si>
  <si>
    <t>Карандаш</t>
  </si>
  <si>
    <t>Штука</t>
  </si>
  <si>
    <t>Матрас</t>
  </si>
  <si>
    <t xml:space="preserve">февраль, март </t>
  </si>
  <si>
    <t>11,14,20,21</t>
  </si>
  <si>
    <t>февраль</t>
  </si>
  <si>
    <t>91-1 У</t>
  </si>
  <si>
    <t>март</t>
  </si>
  <si>
    <t>358-2 Т</t>
  </si>
  <si>
    <t>Стартер</t>
  </si>
  <si>
    <t>сорап</t>
  </si>
  <si>
    <t>Коробка</t>
  </si>
  <si>
    <t>Наконечник</t>
  </si>
  <si>
    <t>сым</t>
  </si>
  <si>
    <t>резеңке</t>
  </si>
  <si>
    <t>штанга</t>
  </si>
  <si>
    <t>780 Т</t>
  </si>
  <si>
    <t>Ұңғымалық термометр</t>
  </si>
  <si>
    <t>Геофизикалық зерттеулер кезінде ұңғымалардағы температураны нақты бақылауға қызмет етеді.</t>
  </si>
  <si>
    <t>Терендік манометр ГС АМТС</t>
  </si>
  <si>
    <t>шт</t>
  </si>
  <si>
    <t>шт.</t>
  </si>
  <si>
    <t>788 Т</t>
  </si>
  <si>
    <t>Ұңғымалық лубрикатор</t>
  </si>
  <si>
    <t>Лубрикатор с роликом (г.Набережные Челны, ул. 40 лет Победы,90  тел+7(8552) 40-04-25, 40-04-23)</t>
  </si>
  <si>
    <t>Лубрикатор ролигімен (г.Набережные Челны, ул. 40 лет Победы,90  тел+7(8552) 40-04-25, 40-04-23)</t>
  </si>
  <si>
    <t>253 Р</t>
  </si>
  <si>
    <t xml:space="preserve">Мұнай-газ саласындағы ғылыми-зерттеу жұмыстары </t>
  </si>
  <si>
    <t>Проект ликвидации месторождения Искене с проектом ПредОВОС</t>
  </si>
  <si>
    <t xml:space="preserve">Ескене кен орнын алдын ала ҚОӘБ жобасымен жою жобасы </t>
  </si>
  <si>
    <t xml:space="preserve"> январь-февраль</t>
  </si>
  <si>
    <t>254 Р</t>
  </si>
  <si>
    <t>Проект ликвидации месторождения Макат  с проектом ПредОВОС</t>
  </si>
  <si>
    <t xml:space="preserve">Мақат кен орнын алдын ала ҚОӘБ жобасымен жою жобасы </t>
  </si>
  <si>
    <t>255 Р</t>
  </si>
  <si>
    <t>Проект ликвидации месторождения Доссор с проектом ПредОВОС</t>
  </si>
  <si>
    <t xml:space="preserve">Доссор кен орнын алдын ала ҚОӘБ жобасымен жою жобасы </t>
  </si>
  <si>
    <t>256 Р</t>
  </si>
  <si>
    <t>Проект ликвидации месторождения Комсомольское с проектом ПредОВОС</t>
  </si>
  <si>
    <t xml:space="preserve">Комсомольск кен орнын алдын ала ҚОӘБ жобасымен жою жобасы </t>
  </si>
  <si>
    <t>257 Р</t>
  </si>
  <si>
    <t>Проект ликвидации месторождения Бек-бике с проектом ПредОВОС</t>
  </si>
  <si>
    <t xml:space="preserve">Бек-бике кен орнын алдын ала ҚОӘБ жобасымен жою жобасы </t>
  </si>
  <si>
    <t>258 Р</t>
  </si>
  <si>
    <t>Проект ликвидации месторождения Сагиз с проектом ПредОВОС</t>
  </si>
  <si>
    <t xml:space="preserve">Сагиз кен орнын алдын ала ҚОӘБ жобасымен жою жобасы </t>
  </si>
  <si>
    <t>259 Р</t>
  </si>
  <si>
    <t>Проект ликвидации месторождения Танатар с проектом ПредОВОС</t>
  </si>
  <si>
    <t xml:space="preserve">Танатар кен орнын алдын ала ҚОӘБ жобасымен жою жобасы </t>
  </si>
  <si>
    <t>7,11,14</t>
  </si>
  <si>
    <t>6,11,14,20,21</t>
  </si>
  <si>
    <t>188-1 У</t>
  </si>
  <si>
    <t>189-1 У</t>
  </si>
  <si>
    <t>192-1 У</t>
  </si>
  <si>
    <t>287 У</t>
  </si>
  <si>
    <t>г.Кисловодск</t>
  </si>
  <si>
    <t>204-1 Р</t>
  </si>
  <si>
    <t>Проведение перфорационно-взрывных работ на месторождениях АО "Эмбамунайгаз"</t>
  </si>
  <si>
    <t>«Ембімұнайгаз» АҚ кен орындарында перфорация-жару жұмыстарын жүргізу</t>
  </si>
  <si>
    <t>скв.</t>
  </si>
  <si>
    <t>Проведение промыслово-геофизических исследований по контролю за разработкой на месторождениях АО "Эмбамунайгаз"</t>
  </si>
  <si>
    <t xml:space="preserve">«Ембімұнайгаз» АҚ кен орындарындағы ұңғымаларды игеру үшін бақылау бойынша кеніштік-геофизикалық зерттеу жүргізу </t>
  </si>
  <si>
    <t xml:space="preserve">февраль-март </t>
  </si>
  <si>
    <t>61-1 У</t>
  </si>
  <si>
    <t>март -декабрь</t>
  </si>
  <si>
    <t>290 У</t>
  </si>
  <si>
    <t>г.Атырау, ул. Валиханова, 1</t>
  </si>
  <si>
    <t>55-1 Р</t>
  </si>
  <si>
    <t>59-1 Р</t>
  </si>
  <si>
    <t>Приложение 1</t>
  </si>
  <si>
    <t>1. Товары</t>
  </si>
  <si>
    <t>включить</t>
  </si>
  <si>
    <t>2. Работы</t>
  </si>
  <si>
    <t>3. Услуги</t>
  </si>
  <si>
    <t>исключить</t>
  </si>
  <si>
    <t>август-сентябрь</t>
  </si>
  <si>
    <t>11, 14</t>
  </si>
  <si>
    <t>140-1 Р</t>
  </si>
  <si>
    <t>141-1 Р</t>
  </si>
  <si>
    <t>143-1 Р</t>
  </si>
  <si>
    <t>144-1 Р</t>
  </si>
  <si>
    <t>145-1 Р</t>
  </si>
  <si>
    <t>147-1 Р</t>
  </si>
  <si>
    <t>148-1 Р</t>
  </si>
  <si>
    <t>149-1 Р</t>
  </si>
  <si>
    <t>150-1 Р</t>
  </si>
  <si>
    <t>151-1 Р</t>
  </si>
  <si>
    <t>152-1 Р</t>
  </si>
  <si>
    <t>153-1 Р</t>
  </si>
  <si>
    <t>154-1 Р</t>
  </si>
  <si>
    <t>155-1 Р</t>
  </si>
  <si>
    <t>222-1 У</t>
  </si>
  <si>
    <t>104-1 У</t>
  </si>
  <si>
    <t>105-1 У</t>
  </si>
  <si>
    <t>февраль -март</t>
  </si>
  <si>
    <t xml:space="preserve">март-август </t>
  </si>
  <si>
    <t>253-1 Р</t>
  </si>
  <si>
    <t>254-1 Р</t>
  </si>
  <si>
    <t>255-1 Р</t>
  </si>
  <si>
    <t>256-1 Р</t>
  </si>
  <si>
    <t>257-1 Р</t>
  </si>
  <si>
    <t>258-1 Р</t>
  </si>
  <si>
    <t>259-1 Р</t>
  </si>
  <si>
    <t>Авансовый платеж - 0%, оставшаяся часть в течение 30 р.д. с момента подписания акта оказанных услуг</t>
  </si>
  <si>
    <t>Авансовый платеж - 100%,  в течение 10 р.д. с момента подписания договора</t>
  </si>
  <si>
    <t>Авансовый платеж - 100%, от месячного планируемого объема в течение 5 р.д. с момента предоставления счета на оплату</t>
  </si>
  <si>
    <t>Авансовый платеж - 50%, оставшаяся часть в течение 30 р.д. с момента подписания акта оказанных услуг</t>
  </si>
  <si>
    <t>апрель, май, июнь</t>
  </si>
  <si>
    <t>247-1 У</t>
  </si>
  <si>
    <t>июнь - июль</t>
  </si>
  <si>
    <t xml:space="preserve">июль - декабрь </t>
  </si>
  <si>
    <t>40-1 У</t>
  </si>
  <si>
    <t>287-1 У</t>
  </si>
  <si>
    <t>290-1 У</t>
  </si>
  <si>
    <t>61-2 У</t>
  </si>
  <si>
    <t>188-2 У</t>
  </si>
  <si>
    <t>189-2 У</t>
  </si>
  <si>
    <t>192-2 У</t>
  </si>
  <si>
    <t>101-1 Р</t>
  </si>
  <si>
    <t>102-1 Р</t>
  </si>
  <si>
    <t>103-1 Р</t>
  </si>
  <si>
    <t>104-1 Р</t>
  </si>
  <si>
    <t>105-1 Р</t>
  </si>
  <si>
    <t xml:space="preserve">июль-сентябрь </t>
  </si>
  <si>
    <t xml:space="preserve">февраль 2016 г.- февраль 2017 г. </t>
  </si>
  <si>
    <t>123-1 У</t>
  </si>
  <si>
    <t>20-1 У</t>
  </si>
  <si>
    <t xml:space="preserve">февраль-апрель    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</si>
  <si>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</si>
  <si>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</si>
  <si>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 xml:space="preserve">Бақылау - өлшеу аспаптары мен автоматиканы және сол секілді өлшеу құралдары мен жабдықтарына техникалық қызметтер көрсету бойынша қызметтер </t>
  </si>
  <si>
    <t xml:space="preserve"> февраль-март</t>
  </si>
  <si>
    <t>с даты подписания договора по декабрь</t>
  </si>
  <si>
    <t>292 У</t>
  </si>
  <si>
    <t>213-1 Р</t>
  </si>
  <si>
    <t>214-1 Р</t>
  </si>
  <si>
    <t>215-1 Р</t>
  </si>
  <si>
    <t>216-1 Р</t>
  </si>
  <si>
    <t>217-1 Р</t>
  </si>
  <si>
    <t>218-1 Р</t>
  </si>
  <si>
    <t>219-1 Р</t>
  </si>
  <si>
    <t>220-1 Р</t>
  </si>
  <si>
    <t>234-1 У</t>
  </si>
  <si>
    <t>235-1 У</t>
  </si>
  <si>
    <t>236-1 У</t>
  </si>
  <si>
    <t>237-1 У</t>
  </si>
  <si>
    <t>238-1 У</t>
  </si>
  <si>
    <t>239-1 У</t>
  </si>
  <si>
    <t>240-1 У</t>
  </si>
  <si>
    <t>241-1 У</t>
  </si>
  <si>
    <t>Работы по разработке «Программы развития переработки попутного газа на объектах НГДУ "Жаикмунайгаз" АО «ЭмбаМунайГаз»</t>
  </si>
  <si>
    <t>Работы по разработке «Программы развития переработки попутного газа на объектах НГДУ "Жылыоймунайгаз" АО «ЭмбаМунайГаз»</t>
  </si>
  <si>
    <t>Работы по разработке «Программы развития переработки попутного газа на объектах НГДУ "Кайнармунайгаз" АО «ЭмбаМунайГаз»</t>
  </si>
  <si>
    <t>Работы по разработке «Программы развития переработки попутного газа на объектах НГДУ "Доссормунайгаз" АО «ЭмбаМунайГаз»</t>
  </si>
  <si>
    <t>263 Р</t>
  </si>
  <si>
    <t>264 Р</t>
  </si>
  <si>
    <t>265 Р</t>
  </si>
  <si>
    <t>266 Р</t>
  </si>
  <si>
    <t>221-1 Р</t>
  </si>
  <si>
    <t>Итого по работам включить</t>
  </si>
  <si>
    <t>Итого по услугам включить</t>
  </si>
  <si>
    <t>Землеустроительные  работы  на  отводимых  земельных  участках НГДУ "Жылыоймунайгаз"</t>
  </si>
  <si>
    <t>"Жылыоймұнайгаз" МГӨБ  бойынша  нысандардың  жерге  орналастыру  жұмыстары</t>
  </si>
  <si>
    <t>Определение точек под бурение скважин на месторождениях НГДУ "Кайнармунайгаз"</t>
  </si>
  <si>
    <t>"Қайнармұнайгаз" МГӨБ бойынша бұрғыланатын ұңғылардың жобалық нүктелерін анықтау</t>
  </si>
  <si>
    <t>Определение точек под бурение скважин на месторождениях НГДУ "Жылыоймунайгаз"</t>
  </si>
  <si>
    <t>"Жылыоймұнайгаз" МГӨБ бойынша бұрғыланатын ұңғылардың жобалық нүктелерін анықтау</t>
  </si>
  <si>
    <t>Определение точек под бурение скважин на месторождениях НГДУ "Доссормунайгаз"</t>
  </si>
  <si>
    <t>"Доссормұнайгаз" МГӨБ бойынша бұрғыланатын ұңғылардың жобалық нүктелерін анықтау</t>
  </si>
  <si>
    <t>Атырауская область, Жылыойский р-н</t>
  </si>
  <si>
    <t>Атырауская область, Кызылкугинский р-н</t>
  </si>
  <si>
    <t>Атырауская область, Макатский рөн</t>
  </si>
  <si>
    <t>267 Р</t>
  </si>
  <si>
    <t>268 Р</t>
  </si>
  <si>
    <t>269 Р</t>
  </si>
  <si>
    <t>270 Р</t>
  </si>
  <si>
    <t>59-2 Р</t>
  </si>
  <si>
    <t>271 Р</t>
  </si>
  <si>
    <t>272 Р</t>
  </si>
  <si>
    <t>273 Р</t>
  </si>
  <si>
    <t>85.60.10.335.000.00.0777.000000000000</t>
  </si>
  <si>
    <t>Услуги консультационные по вопросам образования, обучения, оценке персонала</t>
  </si>
  <si>
    <t xml:space="preserve">Білім беру, қызметкерлерді оқыту, бағалау мәселелері бойынша кеңес беру қызметтері </t>
  </si>
  <si>
    <t xml:space="preserve">Услуги по разработке тестовых вопросов </t>
  </si>
  <si>
    <t xml:space="preserve">Тест сұрақтарын дайындау қызметтері </t>
  </si>
  <si>
    <t xml:space="preserve">услуги по организации и проведению обучения  для работников  </t>
  </si>
  <si>
    <t>қызметкерлерге оқу ұйымдастыру және өткізу  жөніндегі қызмет көрсету</t>
  </si>
  <si>
    <t xml:space="preserve">Коференция/семинар/форум/конкурс/корпоративтік/спорттық/мәдени/мерекелік және сол секілді шаралар ұйымдастыру/өткізу бойынша қызметтер </t>
  </si>
  <si>
    <t>Услуги по организации и проведению конкурса профессионального мастерства  "Лучший по профессий"</t>
  </si>
  <si>
    <t>"Үздік маман" кәсіби шеберлік конкурсын  ұйымдастыру және өткізу  жөніндегі қызмет көрсету</t>
  </si>
  <si>
    <t>март-июль</t>
  </si>
  <si>
    <t xml:space="preserve"> март</t>
  </si>
  <si>
    <t>июнь-сентябрь</t>
  </si>
  <si>
    <t>293 У</t>
  </si>
  <si>
    <t>294 У</t>
  </si>
  <si>
    <t>295 У</t>
  </si>
  <si>
    <t>182-1 Р</t>
  </si>
  <si>
    <t>183-1 Р</t>
  </si>
  <si>
    <t>184-1 Р</t>
  </si>
  <si>
    <t>185-1 Р</t>
  </si>
  <si>
    <t>14,20,21</t>
  </si>
  <si>
    <t>Исключить</t>
  </si>
  <si>
    <t>8,11,22</t>
  </si>
  <si>
    <t>11,16,17</t>
  </si>
  <si>
    <t>6,11,12</t>
  </si>
  <si>
    <t>Включить</t>
  </si>
  <si>
    <t>2-2 Т</t>
  </si>
  <si>
    <t>3-2 Т</t>
  </si>
  <si>
    <t>4-2 Т</t>
  </si>
  <si>
    <t>175-1 Т</t>
  </si>
  <si>
    <t>176-1 Т</t>
  </si>
  <si>
    <t>308-1 Т</t>
  </si>
  <si>
    <t>309-1 Т</t>
  </si>
  <si>
    <t>310-1 Т</t>
  </si>
  <si>
    <t>311-1 Т</t>
  </si>
  <si>
    <t>312-1 Т</t>
  </si>
  <si>
    <t>313-1 Т</t>
  </si>
  <si>
    <t>314-1 Т</t>
  </si>
  <si>
    <t>315-1 Т</t>
  </si>
  <si>
    <t>322-1 Т</t>
  </si>
  <si>
    <t>323-1 Т</t>
  </si>
  <si>
    <t>324-1 Т</t>
  </si>
  <si>
    <t>325-1 Т</t>
  </si>
  <si>
    <t>326-1 Т</t>
  </si>
  <si>
    <t>331-1 Т</t>
  </si>
  <si>
    <t>332-1 Т</t>
  </si>
  <si>
    <t>333-1 Т</t>
  </si>
  <si>
    <t>334-1 Т</t>
  </si>
  <si>
    <t>335-1 Т</t>
  </si>
  <si>
    <t>336-1 Т</t>
  </si>
  <si>
    <t>342-1 Т</t>
  </si>
  <si>
    <t>347-1 Т</t>
  </si>
  <si>
    <t>348-1 Т</t>
  </si>
  <si>
    <t>349-1 Т</t>
  </si>
  <si>
    <t>350-1 Т</t>
  </si>
  <si>
    <t>351-1 Т</t>
  </si>
  <si>
    <t>352-1 Т</t>
  </si>
  <si>
    <t>353-1 Т</t>
  </si>
  <si>
    <t>356-1 Т</t>
  </si>
  <si>
    <t>357-1 Т</t>
  </si>
  <si>
    <t>358-3 Т</t>
  </si>
  <si>
    <t>360-1 Т</t>
  </si>
  <si>
    <t>362-1 Т</t>
  </si>
  <si>
    <t>363-1 Т</t>
  </si>
  <si>
    <t>364-1 Т</t>
  </si>
  <si>
    <t>371-1 Т</t>
  </si>
  <si>
    <t>373-1 Т</t>
  </si>
  <si>
    <t>376-1 Т</t>
  </si>
  <si>
    <t>377-1 Т</t>
  </si>
  <si>
    <t>378-1 Т</t>
  </si>
  <si>
    <t>780-1 Т</t>
  </si>
  <si>
    <t>788-1 Т</t>
  </si>
  <si>
    <t>Лубрикатор с роликом</t>
  </si>
  <si>
    <t>Лубрикатор ролигімен</t>
  </si>
  <si>
    <t>824 Т</t>
  </si>
  <si>
    <t>08.12.12.119.001.00.0113.000000000000</t>
  </si>
  <si>
    <t>Грунт</t>
  </si>
  <si>
    <t>Сазды жыныстар</t>
  </si>
  <si>
    <t>Глинистый</t>
  </si>
  <si>
    <t>Сазды</t>
  </si>
  <si>
    <t>По НГДУ "Жылыоймунайгаз" грунт (глинистые породы) квалифицированы по Гост 25100-95</t>
  </si>
  <si>
    <t>"Жылыоймұнайгаз"МГӨБ бойынша квалификацияланған сазды жыныстар</t>
  </si>
  <si>
    <t>самовывоз</t>
  </si>
  <si>
    <t>метр кубический</t>
  </si>
  <si>
    <t>825 Т</t>
  </si>
  <si>
    <t>По НГДУ "Доссормунайгаз" грунт (глинистые породы) квалифицированы по Гост 25100-95</t>
  </si>
  <si>
    <t>"Доссормұнайгаз"МГӨБ бойынша квалификацияланған сазды жыныстар</t>
  </si>
  <si>
    <t>826 Т</t>
  </si>
  <si>
    <t>827 Т</t>
  </si>
  <si>
    <t>20.41.32.590.000.08.0796.000000000000</t>
  </si>
  <si>
    <t>Құбырларды тазалауға арналған құрал</t>
  </si>
  <si>
    <t>для чистки труб, жидкость, СТ РК ГОСТ Р 51696-2003</t>
  </si>
  <si>
    <t>құбырлардың кәріздік бітелуін тазартуға арналған зат</t>
  </si>
  <si>
    <t>БИОПРЕПЕРАТ ДЛЯ ОЧИСТКИ  КАНАЛИЗА 400ГР.</t>
  </si>
  <si>
    <t>канализацияны тазартуға арн. Сұйықтық 400 гр.</t>
  </si>
  <si>
    <t>828 Т</t>
  </si>
  <si>
    <t>22.29.23.900.002.00.0796.000000000008</t>
  </si>
  <si>
    <t>Диспенсер</t>
  </si>
  <si>
    <t>для жидкого мыла</t>
  </si>
  <si>
    <t>сұйық сабынға арналған диспенсер</t>
  </si>
  <si>
    <t>ДОЗАТОР ДЛЯ ЖИДКОГО МЫЛА</t>
  </si>
  <si>
    <t xml:space="preserve">сұйық сабынға арн. Дозатор </t>
  </si>
  <si>
    <t>829 Т</t>
  </si>
  <si>
    <t>20.41.31.500.000.00.0778.000000000000</t>
  </si>
  <si>
    <t>Мыло</t>
  </si>
  <si>
    <t>Иіс сабын</t>
  </si>
  <si>
    <t>туалетное, жидкое, гелеобразное, ГОСТ 23361-78</t>
  </si>
  <si>
    <t>сұйық, гель тәріздес, МЕМСТ 23361-78</t>
  </si>
  <si>
    <t>ЖИДКОЕ МЫЛО, ЕМКОСТЬ 5 ЛИТР.</t>
  </si>
  <si>
    <t xml:space="preserve">сұйық сабын, ыдысы 5 литр </t>
  </si>
  <si>
    <t>830 Т</t>
  </si>
  <si>
    <t>20.41.32.570.000.01.0796.000000000000</t>
  </si>
  <si>
    <t>Ыдыс жууға арналған құрал</t>
  </si>
  <si>
    <t>для мытья посуды, гель, СТ РК ГОСТ Р 51696-2003</t>
  </si>
  <si>
    <t>ыдыс жууға арналған гел тәріздес зат</t>
  </si>
  <si>
    <t>МОЮЩЕЕ СРЕДСТВО, ДЛЯ ПОСУДЫ 500 МЛ</t>
  </si>
  <si>
    <t>ыдыс жууға арн. Сұйықтық, 500 мл</t>
  </si>
  <si>
    <t>831 Т</t>
  </si>
  <si>
    <t>20.41.31.900.000.00.0796.000000000000</t>
  </si>
  <si>
    <t>туалетное, твердое, ГОСТ 28546-2002</t>
  </si>
  <si>
    <t>қатты, маркасы "Нейтральное" (Н), ГОСТ 28546-2002</t>
  </si>
  <si>
    <t>МЫЛО ТУАЛЕТНОЕ</t>
  </si>
  <si>
    <t xml:space="preserve">иіс сабын </t>
  </si>
  <si>
    <t>832 Т</t>
  </si>
  <si>
    <t>20.41.41.000.002.00.0796.000000000000</t>
  </si>
  <si>
    <t>Освежитель воздуха</t>
  </si>
  <si>
    <t xml:space="preserve">Ауа сергектендіргіш </t>
  </si>
  <si>
    <t>аэрозоль</t>
  </si>
  <si>
    <t xml:space="preserve">Бөлмеге арналған иістендіретін және иіс жоятын зат (бөлме, ванна, дәретхана) </t>
  </si>
  <si>
    <t>ОСВЕЖИТЕЛЬ ВОЗДУХА</t>
  </si>
  <si>
    <t xml:space="preserve">ауа тазартқыш </t>
  </si>
  <si>
    <t>833 Т</t>
  </si>
  <si>
    <t>20.41.43.550.000.00.0796.000000000000</t>
  </si>
  <si>
    <t>Полироль</t>
  </si>
  <si>
    <t>для мебели, эмульсия</t>
  </si>
  <si>
    <t>жиһазға арналған полироль</t>
  </si>
  <si>
    <t>ПОЛИРОЛЬ ДЛЯ МЕБЕЛИ</t>
  </si>
  <si>
    <t>834 Т</t>
  </si>
  <si>
    <t>20.41.44.000.000.00.0796.000000000000</t>
  </si>
  <si>
    <t>Средство чистящее</t>
  </si>
  <si>
    <t>Тазартқыш зат</t>
  </si>
  <si>
    <t>против ржавчины, жидкость, СТ РК ГОСТ Р 51696-2003</t>
  </si>
  <si>
    <t>тотыққа қарсы</t>
  </si>
  <si>
    <t>СРЕДСТВА ДЛЯ УДАЛЕНИЯ РЖАВЧИНЫ  500 МЛ</t>
  </si>
  <si>
    <t>тотты тазартуға арн. Сұйықтық, 500 мл.</t>
  </si>
  <si>
    <t>835 Т</t>
  </si>
  <si>
    <t>20.41.32.750.000.01.0796.000000000000</t>
  </si>
  <si>
    <t>Ыдысқа арналған жуғыш зат</t>
  </si>
  <si>
    <t>для мытья стекол и зеркальных поверхностей, жидкость, СТ РК ГОСТ Р 51696-2003</t>
  </si>
  <si>
    <t>шыны мен айнаның барлық түріне арналған жуу құралы</t>
  </si>
  <si>
    <t>СРЕДСТВА ДЛЯ ЧИСТКИ СТЕКОЛ, ОБЪЕМ 500МЛ.</t>
  </si>
  <si>
    <t>әйнек тазартуға арн. Сұйықтық, ө. 500 мл.</t>
  </si>
  <si>
    <t>836 Т</t>
  </si>
  <si>
    <t>20.41.32.590.000.09.0796.000000000000</t>
  </si>
  <si>
    <t>Дақ кетіруге арналған зат</t>
  </si>
  <si>
    <t>для выведения пятен, жидкость, СТ РК ГОСТ Р 51696-2003</t>
  </si>
  <si>
    <t>СРЕДСТВО ДЛЯ ВЫВЕДЕНИЯ ПЯТЕН ВАНИШ</t>
  </si>
  <si>
    <t xml:space="preserve">дақ кетіргіш Ваниш </t>
  </si>
  <si>
    <t>837 Т</t>
  </si>
  <si>
    <t>Құбырлардың кәріздік бітелуін тазартуға арналған зат</t>
  </si>
  <si>
    <t>СРЕДСТВО ЖИДКОЕ ДЛЯ ТРУБ</t>
  </si>
  <si>
    <t xml:space="preserve">құбырға арн. Сұйық тазартқыш </t>
  </si>
  <si>
    <t>838 Т</t>
  </si>
  <si>
    <t>20.41.32.770.000.01.0796.000000000000</t>
  </si>
  <si>
    <t>Унитаз жууға арналған жуғыш зат</t>
  </si>
  <si>
    <t>для туалетов, гель, СТ РК ГОСТ Р 51696-2003</t>
  </si>
  <si>
    <t>ұнтақ тәрізді унитаз тазалауға және дезинфекциялауға арналған</t>
  </si>
  <si>
    <t>СРЕДСТВО ПО УХОД ЗА УНИТАЗ. ОБЪЕМ 500МЛ.</t>
  </si>
  <si>
    <t>унитазды күтуге арн. Сұйықтық. 500 мл.</t>
  </si>
  <si>
    <t>839 Т</t>
  </si>
  <si>
    <t>20.41.32.590.000.01.0166.000000000000</t>
  </si>
  <si>
    <t>Ванна және қол жуғышқа арналған жуғыш зат</t>
  </si>
  <si>
    <t>для чистки ванн и раковин, порошок, СТ РК ГОСТ Р 51696-2003</t>
  </si>
  <si>
    <t>ұнтақ тәрізді ванна және қол жуғыш тазалауға арналған</t>
  </si>
  <si>
    <t>СРЕДСТВО ЧИСТЯЩЕЕ</t>
  </si>
  <si>
    <t xml:space="preserve">тазартқыш зат </t>
  </si>
  <si>
    <t>840 Т</t>
  </si>
  <si>
    <t>13.93.11.000.001.00.0006.000000000004</t>
  </si>
  <si>
    <t>Дорожка</t>
  </si>
  <si>
    <t>Алаша</t>
  </si>
  <si>
    <t>узелковая, безворсовая, из шерсти животного, с односторонним рисунком</t>
  </si>
  <si>
    <t>кілемді түкті</t>
  </si>
  <si>
    <t>ДОРОЖКА КОВРОВАЯ, ШИРИНА 1,0 МЕТР</t>
  </si>
  <si>
    <t>Төсеніш кілемше ені 1,0м</t>
  </si>
  <si>
    <t xml:space="preserve">метр </t>
  </si>
  <si>
    <t>841 Т</t>
  </si>
  <si>
    <t>Төсеніш</t>
  </si>
  <si>
    <t>Жүннен және малдың жұқа қылынан жасалған түкті түйінді төсеніштер</t>
  </si>
  <si>
    <t>ДОРОЖКА КОВРОВАЯ, ШИРИНА 2,0 МЕТР</t>
  </si>
  <si>
    <t>Төсеніш кілемше ені 2,0м</t>
  </si>
  <si>
    <t>842 Т</t>
  </si>
  <si>
    <t>13.93.12.000.002.00.0796.000000000022</t>
  </si>
  <si>
    <t>Ковер</t>
  </si>
  <si>
    <t>Тоқыма маталы кілем</t>
  </si>
  <si>
    <t>тканый, ворсовый, из химическо текстильного материала, размер 200*300 см, жаккардовый, машинного производства, ГОСТ 28415-89</t>
  </si>
  <si>
    <t>Машина өндірісінің химиялық тоқыма материалдардан жасалған маталы түкті кілемдер. Екі маталы жаккардты кілемдер. Түктің биіктігі- 8мм, тығыздылығы жоғары. Басқа көлемді.</t>
  </si>
  <si>
    <t>КОВЕР 3х4</t>
  </si>
  <si>
    <t>Кілем 3х4</t>
  </si>
  <si>
    <t>843 Т</t>
  </si>
  <si>
    <t>13.93.12.000.002.00.0796.000000000021</t>
  </si>
  <si>
    <t>тканый, ворсовый, из химическо текстильного материала, размер 150*230 см, жаккардовый, машинного производства, ГОСТ 28415-89</t>
  </si>
  <si>
    <t>КОВЕР 1,5Х2,3</t>
  </si>
  <si>
    <t>Кілем 1,5х2,3</t>
  </si>
  <si>
    <t>844 Т</t>
  </si>
  <si>
    <t>КОВРОВАЯ ДОРОЖКА ШИРИНА 1,5М</t>
  </si>
  <si>
    <t>Төсеніш кілемше ені 1,5м</t>
  </si>
  <si>
    <t>845 Т</t>
  </si>
  <si>
    <t>КОВРОВАЯ ДОРОЖКА, ШИРИНА 1,2М</t>
  </si>
  <si>
    <t>Төсеніш кілемше ені 1,2м</t>
  </si>
  <si>
    <t>846 Т</t>
  </si>
  <si>
    <t>31.03.12.900.001.00.0796.000000000000</t>
  </si>
  <si>
    <t>Төсеніш көрпе</t>
  </si>
  <si>
    <t>односпальный</t>
  </si>
  <si>
    <t>Мақтадан жасалған матрац</t>
  </si>
  <si>
    <t>МАТРАЦ ВАТНЫЙ 80*190</t>
  </si>
  <si>
    <t>Мақтадан жасалған матрац 80*190</t>
  </si>
  <si>
    <t>847 Т</t>
  </si>
  <si>
    <t>МАТРАЦ ВАТНЫЙ 90*190</t>
  </si>
  <si>
    <t>Мақтадан жасалған матрац 90*190</t>
  </si>
  <si>
    <t>848 Т</t>
  </si>
  <si>
    <t>13.92.24.991.000.00.0796.000000000039</t>
  </si>
  <si>
    <t>Одеяло</t>
  </si>
  <si>
    <t>Сырылған көрпе</t>
  </si>
  <si>
    <t>стеганое, с верхом из хлопчатобумажных тканей, шерстяное, двуспальное, размер 140*205 см, СТ РК 1017-2000</t>
  </si>
  <si>
    <t>Бетіндегі жібек маталардан жасалған жармалы сырылған жүнді көрпелер, көлемі 150*205 см</t>
  </si>
  <si>
    <t>ОДЕЯЛО СТЕГАННОЕ</t>
  </si>
  <si>
    <t>849 Т</t>
  </si>
  <si>
    <t>13.92.11.300.000.00.0796.000000000007</t>
  </si>
  <si>
    <t>Көрпе</t>
  </si>
  <si>
    <t>полушерстяное, размер 140х210мм, полуторное</t>
  </si>
  <si>
    <t>Жүнді көрпелер. (толтырғышпен жұқа немесе қалың малдың шашынан жасалынған көрпелерді қоса)жармалы, 150*200 см көлемді, МСТ 9382-78</t>
  </si>
  <si>
    <t>ОДЕЯЛО ШЕРСТЯНОЕ</t>
  </si>
  <si>
    <t>Жүннен жасалған көрпе</t>
  </si>
  <si>
    <t>850 Т</t>
  </si>
  <si>
    <t>13.92.24.932.000.01.0796.000000000000</t>
  </si>
  <si>
    <t>Подушка</t>
  </si>
  <si>
    <t>Подушки спальные пухо-перьевые, размером 70*70 см</t>
  </si>
  <si>
    <t>спальная, с верхом из хлопчатобумажных тканей, пухо-перьевой наполнитель, размер 70*70 см, ГОСТ 30332-95</t>
  </si>
  <si>
    <t>Мамық-жүнді ұйықтайтын жастықтар,көлемі 70*70 см</t>
  </si>
  <si>
    <t>ПОДУШКА-ПУХ /ПЕРОВАЯ/ 70Х70</t>
  </si>
  <si>
    <t>851 Т</t>
  </si>
  <si>
    <t>13.92.12.530.002.00.0839.000000000014</t>
  </si>
  <si>
    <t>Комплект постельного белья</t>
  </si>
  <si>
    <t>Төсек керек-жарағының жиынтығы</t>
  </si>
  <si>
    <t>из хлопка, полуторный, состоит из одного пододеяльника, одной простыни,двух наволочек , плотность плетения средняя (50-65 нитей/см2), ГОСТ 31307-2005</t>
  </si>
  <si>
    <t>Төменгі және жоғарғы (қақпақты) ақ жаймадан жастық тысынан, сүлгіден тұратын төсек-орын керек-жарақтар жиынтығы</t>
  </si>
  <si>
    <t>852 Т</t>
  </si>
  <si>
    <t>13.92.29.990.006.02.0796.000000000000</t>
  </si>
  <si>
    <t xml:space="preserve">Ткань </t>
  </si>
  <si>
    <t>Зығырдан алынған мата</t>
  </si>
  <si>
    <t>из вафельного полотна, обтирочная</t>
  </si>
  <si>
    <t>Техникалық. Маталардың ені 90-106 см. Бетінің тығыздылығы 199-920 г/м2. Тығылу арналған. Тазазығырды. 100% зығыр матаның болуы.</t>
  </si>
  <si>
    <t>ТКАНЬ ОБТИРОЧНАЯ (М)</t>
  </si>
  <si>
    <t>орағыш мата (М)</t>
  </si>
  <si>
    <t>853 Т</t>
  </si>
  <si>
    <t>22.23.11.900.004.00.0839.000000000000</t>
  </si>
  <si>
    <t>Искусственный газон</t>
  </si>
  <si>
    <t xml:space="preserve">Жасанды гүлзар </t>
  </si>
  <si>
    <t>для спортивных площадок, в комплекте искусственная трава, клей, резиновая крошка, соединительная лента</t>
  </si>
  <si>
    <t xml:space="preserve">спорт алаңдарына арналған </t>
  </si>
  <si>
    <t>ГАЗОНЫ ДЛЯ СПОРТИВНЫХ ПЛОЩАДОК</t>
  </si>
  <si>
    <t>спорттық алаңдарға арн. Газон</t>
  </si>
  <si>
    <t>854 Т</t>
  </si>
  <si>
    <t>32.20.12.500.000.00.0796.000000000000</t>
  </si>
  <si>
    <t>Гитара</t>
  </si>
  <si>
    <t>классическая</t>
  </si>
  <si>
    <t>Шекті-шертпелі аспаптар</t>
  </si>
  <si>
    <t>БАС ГИТАРА</t>
  </si>
  <si>
    <t>Бас гитара</t>
  </si>
  <si>
    <t>855 Т</t>
  </si>
  <si>
    <t>32.20.14.400.000.00.0796.000000000000</t>
  </si>
  <si>
    <t>Баян</t>
  </si>
  <si>
    <t>клавишный музыкальный инструмент</t>
  </si>
  <si>
    <t>БАЯН</t>
  </si>
  <si>
    <t>856 Т</t>
  </si>
  <si>
    <t>32.20.12.900.000.00.0796.000000000000</t>
  </si>
  <si>
    <t>Домбра</t>
  </si>
  <si>
    <t>Домбыра</t>
  </si>
  <si>
    <t>струнная, щипковая</t>
  </si>
  <si>
    <t>ДОМБРА</t>
  </si>
  <si>
    <t>857 Т</t>
  </si>
  <si>
    <t>32.20.14.300.000.00.0796.000000000000</t>
  </si>
  <si>
    <t>Синтезатор</t>
  </si>
  <si>
    <t>Электромузыкалық аспаптар</t>
  </si>
  <si>
    <t>инструмент, электромузыкальный</t>
  </si>
  <si>
    <t>Өзге де клавишті электромузыкалық аспаптар</t>
  </si>
  <si>
    <t>КЛАВИШНЫЕ ИНСТРУМЕНТЫ</t>
  </si>
  <si>
    <t>Клавишті аспаптар</t>
  </si>
  <si>
    <t>858 Т</t>
  </si>
  <si>
    <t>26.40.41.000.003.00.0796.000000000002</t>
  </si>
  <si>
    <t>Микрофон</t>
  </si>
  <si>
    <t>студийный, с полупроводниковыми предусилителями</t>
  </si>
  <si>
    <t>Студиялық. Жартылай өткізгішті күшейткіштері бар.</t>
  </si>
  <si>
    <t>МИКРОФОН</t>
  </si>
  <si>
    <t>микрофон</t>
  </si>
  <si>
    <t>859 Т</t>
  </si>
  <si>
    <t>26.40.41.000.002.00.0796.000000000002</t>
  </si>
  <si>
    <t>Подставка</t>
  </si>
  <si>
    <t>Микрофон тіреулері</t>
  </si>
  <si>
    <t>под микрофон, напольная, тип журавль</t>
  </si>
  <si>
    <t>Еденге қойылаты. Түрі – «тырна»</t>
  </si>
  <si>
    <t>МИКРОФОННАЯ СТОЙКА</t>
  </si>
  <si>
    <t xml:space="preserve">Микрофон бағаны </t>
  </si>
  <si>
    <t>860 Т</t>
  </si>
  <si>
    <t>РИТМ ГИТАРА</t>
  </si>
  <si>
    <t>Ритм гитара</t>
  </si>
  <si>
    <t>861 Т</t>
  </si>
  <si>
    <t>СОЛО ГИТАРА</t>
  </si>
  <si>
    <t>Соло гитара</t>
  </si>
  <si>
    <t>862 Т</t>
  </si>
  <si>
    <t>СТУДИЙНЫЙ МИКРОФОН</t>
  </si>
  <si>
    <t>Студиялық микрофон</t>
  </si>
  <si>
    <t>863 Т</t>
  </si>
  <si>
    <t>26.40.43.700.001.00.0839.000000000011</t>
  </si>
  <si>
    <t>Дыбыс зорайтқыш жүйе</t>
  </si>
  <si>
    <t>звуковой, для музыкального инструмента</t>
  </si>
  <si>
    <t>Дыбыс күшейткіш музыкалық</t>
  </si>
  <si>
    <t>УСИЛИТЕЛИ ЗВУКА ДЛЯ МУЗЫКАЛ-Х ИНСТРУМ-ОВ</t>
  </si>
  <si>
    <t>музыка аспаптарына арн. Дыбыс күшейткіш</t>
  </si>
  <si>
    <t>864 Т</t>
  </si>
  <si>
    <t>30.99.10.000.002.00.0796.000000000011</t>
  </si>
  <si>
    <t>Тележка</t>
  </si>
  <si>
    <t>Тележка уборочная</t>
  </si>
  <si>
    <t>бельевая, для мокрого и сухого белья, загрузочная масса сухого белья 40 кг, грузоподъемность 150 кг</t>
  </si>
  <si>
    <t>үй-жайларды жинауға арналған, доңғалақтарда</t>
  </si>
  <si>
    <t>ТЕЛЕЖКА  БЕЛЬЯ  "COTTO"</t>
  </si>
  <si>
    <t>Доңғалақты арба</t>
  </si>
  <si>
    <t>865 Т</t>
  </si>
  <si>
    <t>ТЕЛЕЖКА ДЛЯ МОКРОГО БЕЛЬЯ WFT520 "COTTO"</t>
  </si>
  <si>
    <t>866 Т</t>
  </si>
  <si>
    <t>30.99.10.000.002.00.0796.000000000006</t>
  </si>
  <si>
    <t>Жинайтын арба</t>
  </si>
  <si>
    <t>ручная, для уборки помещений, четырехколесная</t>
  </si>
  <si>
    <t>ТЕЛЕЖКА УБОРОЧНАЯ ХРОМ С МЕХАНИЧ.ОТЖИМОМ</t>
  </si>
  <si>
    <t>механикалық қалдық. Тасуға арн. Хром арба</t>
  </si>
  <si>
    <t>867 Т</t>
  </si>
  <si>
    <t>14.12.30.100.000.00.0715.000000000022</t>
  </si>
  <si>
    <t>Қолғаптар</t>
  </si>
  <si>
    <t>технические, нитриловые, химостойкие</t>
  </si>
  <si>
    <t>ПЕРЧАТКИ РЕЗИНОВЫЕ ДЛЯ УБОРЩИЦ</t>
  </si>
  <si>
    <t xml:space="preserve">тазалықшыларға резенке қолғап </t>
  </si>
  <si>
    <t>868 Т</t>
  </si>
  <si>
    <t>32.91.11.900.005.00.0796.000000000001</t>
  </si>
  <si>
    <t>Веник</t>
  </si>
  <si>
    <t>Сыпыртқы</t>
  </si>
  <si>
    <t>из материалов растительного происхождения</t>
  </si>
  <si>
    <t>Өсімдіктерден алынған материалдардан жасалған</t>
  </si>
  <si>
    <t>ВЕНИК БЫТОВОЙ</t>
  </si>
  <si>
    <t>тұрмыстық сыпырғыш</t>
  </si>
  <si>
    <t>869 Т</t>
  </si>
  <si>
    <t>25.72.12.500.001.00.0796.000000000003</t>
  </si>
  <si>
    <t>Замок</t>
  </si>
  <si>
    <t>Құлып</t>
  </si>
  <si>
    <t>сувальдные, для дверей зданий</t>
  </si>
  <si>
    <t>ЗАМОК КОНТРОЛЬНЫЙ  ПР-ВО РОССИЯ</t>
  </si>
  <si>
    <t>тексеруші құлып Ресейде шығарылғ.</t>
  </si>
  <si>
    <t>870 Т</t>
  </si>
  <si>
    <t>25.72.11.300.000.00.0796.000000000000</t>
  </si>
  <si>
    <t>навесной</t>
  </si>
  <si>
    <t>ЗАМОК НАВЕСНОЙ</t>
  </si>
  <si>
    <t xml:space="preserve">аспа құлып </t>
  </si>
  <si>
    <t>871 Т</t>
  </si>
  <si>
    <t>23.12.13.900.000.01.0796.000000000000</t>
  </si>
  <si>
    <t>Зеркало</t>
  </si>
  <si>
    <t>Шыны</t>
  </si>
  <si>
    <t>бытовое, стеклянное, ГОСТ 17716-91</t>
  </si>
  <si>
    <t>ЗЕРКАЛО</t>
  </si>
  <si>
    <t>айна</t>
  </si>
  <si>
    <t>872 Т</t>
  </si>
  <si>
    <t>32.91.19.300.000.00.0796.000000000006</t>
  </si>
  <si>
    <t>Кисть малярная</t>
  </si>
  <si>
    <t>Бояу қылқаламы</t>
  </si>
  <si>
    <t>рогожная</t>
  </si>
  <si>
    <t>жөкеден жасалған қылқалам, әктеуге арналған</t>
  </si>
  <si>
    <t>КИСТЬ РОГОЖАЯ</t>
  </si>
  <si>
    <t xml:space="preserve">шетпір кисть </t>
  </si>
  <si>
    <t>873 Т</t>
  </si>
  <si>
    <t>26.51.51.100.001.00.0796.000000000250</t>
  </si>
  <si>
    <t>ТМ-8, диапазон измерения температуры -30-50 °С, ГОСТ 112-78</t>
  </si>
  <si>
    <t>КОМНАТНЫЕ ТЕРМОМЕТРЫ</t>
  </si>
  <si>
    <t xml:space="preserve">бөлме термометрі </t>
  </si>
  <si>
    <t>874 Т</t>
  </si>
  <si>
    <t>25.99.29.530.001.00.0796.000000000000</t>
  </si>
  <si>
    <t>Лестница</t>
  </si>
  <si>
    <t>Саты</t>
  </si>
  <si>
    <t>техническая, из алюминиевого сплава</t>
  </si>
  <si>
    <t>ЛЕСТНИЦА УНИВ.АЛ.2Х8,H3,96М, 2,28М,150КГ</t>
  </si>
  <si>
    <t>әмбебап саты 2х8,h3,96м, 2,28м,150кг</t>
  </si>
  <si>
    <t>875 Т</t>
  </si>
  <si>
    <t>25.99.29.290.007.00.0796.000000000000</t>
  </si>
  <si>
    <t>Модуль-надставка</t>
  </si>
  <si>
    <t>Тақта төсем</t>
  </si>
  <si>
    <t>лестничная, ширина траверсы 1,5 м, максимальная нагрузка 150 кг, Ширина секции 54 см</t>
  </si>
  <si>
    <t>құбырлардан жасалған</t>
  </si>
  <si>
    <t>МОДУЛЬ НАДСТАВКА ELKOP MODULO 201А</t>
  </si>
  <si>
    <t>модуль тірек Elkop Modulo 201а</t>
  </si>
  <si>
    <t>876 Т</t>
  </si>
  <si>
    <t>22.29.23.700.011.00.0839.000000000000</t>
  </si>
  <si>
    <t>Комплект для мытья полов</t>
  </si>
  <si>
    <t>Пол жуу жабдықтары</t>
  </si>
  <si>
    <t>ведро и швабра в комплекте для мытья полов</t>
  </si>
  <si>
    <t>НАБОР ВЛАЖ.УБОРКИ(ВЕДРО, ШВАБРА, СОВОК)</t>
  </si>
  <si>
    <t>Дымқыл жуу құралдары</t>
  </si>
  <si>
    <t>877 Т</t>
  </si>
  <si>
    <t>26.60.13.000.007.00.0796.000000000000</t>
  </si>
  <si>
    <t>Устройство защиты от грызунов</t>
  </si>
  <si>
    <t>Кеміргіштерді қорғау құрылғысы</t>
  </si>
  <si>
    <t>ультразвуковое действие</t>
  </si>
  <si>
    <t>Ультрадыбыстық әсер ететін</t>
  </si>
  <si>
    <t>ОТПУГИВАТЕЛЬ ГРЫЗУНОВ ТОРНАДО-800М</t>
  </si>
  <si>
    <t>кеміргіштерді үркіткіш  Торнадо-800М</t>
  </si>
  <si>
    <t>878 Т</t>
  </si>
  <si>
    <t>16.29.14.900.004.00.0796.000000000000</t>
  </si>
  <si>
    <t>Вешалка-плечики</t>
  </si>
  <si>
    <t>Ілгіш</t>
  </si>
  <si>
    <t>деревянная</t>
  </si>
  <si>
    <t>Сыртқы киімге арналған ілгіш (жиһаздың ерекше белгілері бар сыртқы киімдерге арналған ілгіштерден басқа)</t>
  </si>
  <si>
    <t>ПЛЕЧИКИ ДЛЯ ОДЕЖДЫ ДЕРЕВЯННЫЕ</t>
  </si>
  <si>
    <t xml:space="preserve">ағаш киім ілетін ілгіш </t>
  </si>
  <si>
    <t>879 Т</t>
  </si>
  <si>
    <t>22.29.23.700.013.00.0796.000000000000</t>
  </si>
  <si>
    <t>Таз</t>
  </si>
  <si>
    <t>шылапшын</t>
  </si>
  <si>
    <t>пластиковый, круглый, вместимость 12 л</t>
  </si>
  <si>
    <t xml:space="preserve"> пластикалық шара 12л дөңгелек</t>
  </si>
  <si>
    <t>ТАЗ ПЛАСТМАССОВЫЙ, КРУГЛЫЙ, ОБЪЕМ 12-15Л</t>
  </si>
  <si>
    <t>дөңгелек пластмасса табақ, көлемі 12-15л</t>
  </si>
  <si>
    <t>880 Т</t>
  </si>
  <si>
    <t>17.22.11.200.000.00.0796.000000000002</t>
  </si>
  <si>
    <t>Дәретхана қағазы</t>
  </si>
  <si>
    <t>туалетная, однослойная</t>
  </si>
  <si>
    <t>көп қабатты, ені кемінде 90 мм, ұзындығы кемінде 30 м</t>
  </si>
  <si>
    <t>ТУАЛЕТНАЯ БУМАГА</t>
  </si>
  <si>
    <t xml:space="preserve">әжетхана қағазы </t>
  </si>
  <si>
    <t>881 Т</t>
  </si>
  <si>
    <t>27.51.26.900.004.00.0796.000000000001</t>
  </si>
  <si>
    <t>Устройство защиты от насекомых</t>
  </si>
  <si>
    <t>электрическое</t>
  </si>
  <si>
    <t>УНИЧТОЖИТЕЛЬ КОМАР SITITEK MOSKITO MV-01</t>
  </si>
  <si>
    <t>маса жойғыш Sititek Moskito MV-01</t>
  </si>
  <si>
    <t>882 Т</t>
  </si>
  <si>
    <t>32.91.11.300.000.00.0796.000000000002</t>
  </si>
  <si>
    <t>Швабра</t>
  </si>
  <si>
    <t>для уборки</t>
  </si>
  <si>
    <t>үй-жайларды жинауға арналған</t>
  </si>
  <si>
    <t>ШВАБРА МЕТАЛЛИЧЕСКАЯ</t>
  </si>
  <si>
    <t xml:space="preserve">металл швабра </t>
  </si>
  <si>
    <t>883 Т</t>
  </si>
  <si>
    <t>22.19.30.500.002.13.0006.000000000000</t>
  </si>
  <si>
    <t>Шланг</t>
  </si>
  <si>
    <t>поливочный, резиновый, простой, диаметр 16 мм</t>
  </si>
  <si>
    <t>ШЛАНГ ПОЛИВОЧНЫЙ Ф16 ММ (1/2") ДЛИНА20М</t>
  </si>
  <si>
    <t>су құятын шлангі ф16 мм (1/2) ұзынд. 20м</t>
  </si>
  <si>
    <t>884 Т</t>
  </si>
  <si>
    <t>32.91.11.500.002.00.0796.000000000000</t>
  </si>
  <si>
    <t>Ерш</t>
  </si>
  <si>
    <t>Таутан</t>
  </si>
  <si>
    <t>унитазный</t>
  </si>
  <si>
    <t>унитаздық</t>
  </si>
  <si>
    <t>ЩЕТКА ДЛЯ УНИТАЗА</t>
  </si>
  <si>
    <t>Унтитаз шеткасы</t>
  </si>
  <si>
    <t>885 Т</t>
  </si>
  <si>
    <t>28.29.82.550.002.00.0796.000000000000</t>
  </si>
  <si>
    <t>Мембрана</t>
  </si>
  <si>
    <t>фильтра обратного осмоса</t>
  </si>
  <si>
    <t>ЭЛЕМЕНТ МЕМБРАННЫЙ ЕSPА1-8040 ХLЕ440I</t>
  </si>
  <si>
    <t>Элемент мембранды ЕSPА1-8040 ХLЕ440i</t>
  </si>
  <si>
    <t>886 Т</t>
  </si>
  <si>
    <t>ЭЛЕМЕНТ МЕМБРАННЫЙ ЕSPА2-8040 RО</t>
  </si>
  <si>
    <t>Элемент мембранды ЕSPА2-8040 RО</t>
  </si>
  <si>
    <t>887 Т</t>
  </si>
  <si>
    <t>28.14.11.900.009.00.0796.000000000000</t>
  </si>
  <si>
    <t>Золотник</t>
  </si>
  <si>
    <t>Реттығын</t>
  </si>
  <si>
    <t>для заправки холодильных систем</t>
  </si>
  <si>
    <t>ЗОЛОТНИК ДЛЯ ЗАПРАВКИ</t>
  </si>
  <si>
    <t xml:space="preserve">май құюға арн. Золотник </t>
  </si>
  <si>
    <t>888 Т</t>
  </si>
  <si>
    <t>28.25.13.400.000.00.0796.000000000000</t>
  </si>
  <si>
    <t>Камера</t>
  </si>
  <si>
    <t>тоңазытқыш камерасы</t>
  </si>
  <si>
    <t>холодильная, для столовой, стационарная</t>
  </si>
  <si>
    <t>асханаға арналған стационарлық тоңазытқыш камерасы</t>
  </si>
  <si>
    <t>КАМЕРА ХОЛОД НИЗКОТЕМПЕРАТУР С АГРЕГАТОМ</t>
  </si>
  <si>
    <t xml:space="preserve">төмен температуралы камера агрегатпен </t>
  </si>
  <si>
    <t>889 Т</t>
  </si>
  <si>
    <t>20.30.21.300.000.00.0796.000000000000</t>
  </si>
  <si>
    <t>Графит электродтарының қалыптасуына арналған машина</t>
  </si>
  <si>
    <t>ремонтный, для заделки царапин и трещин, термоплавкий</t>
  </si>
  <si>
    <t>Графит қарындаш оқтамалардың сығуына арналған экструдер</t>
  </si>
  <si>
    <t>КАРАНДАШ ЋЛА-КОЛ (ДЛЯ РЕМОНТА ИСПАРИТ.)</t>
  </si>
  <si>
    <t>Карандаш ЋЛа-коЛ (буландырғышты жөндеу үшін)</t>
  </si>
  <si>
    <t>890 Т</t>
  </si>
  <si>
    <t>28.13.23.900.000.00.0796.000000000028</t>
  </si>
  <si>
    <t>Компрессор</t>
  </si>
  <si>
    <t>сығымдағыш</t>
  </si>
  <si>
    <t>используемые в холодильном оборудовании, мощностью не более 0,4 кВт</t>
  </si>
  <si>
    <t>КОМПРЕССОР MODELC-SBN373H8D</t>
  </si>
  <si>
    <t>Компрессор MODELC-SBN373H8D</t>
  </si>
  <si>
    <t>891 Т</t>
  </si>
  <si>
    <t>КОМПРЕССОР С-КМ 120 М/К</t>
  </si>
  <si>
    <t>Компрессор С-КМ 120 м/к</t>
  </si>
  <si>
    <t>892 Т</t>
  </si>
  <si>
    <t>КОМПРЕССОР С-КМ 140 М/К</t>
  </si>
  <si>
    <t>Компрессор С-КМ 140 м/к</t>
  </si>
  <si>
    <t>893 Т</t>
  </si>
  <si>
    <t>КОМПРЕССОР С-КМ 160 М/К</t>
  </si>
  <si>
    <t>Компрессор С-КМ 160 м/к</t>
  </si>
  <si>
    <t>894 Т</t>
  </si>
  <si>
    <t>КОМПРЕССОР С-КМ 180 М/К</t>
  </si>
  <si>
    <t>Компрессор С-КМ 180 м/к</t>
  </si>
  <si>
    <t>895 Т</t>
  </si>
  <si>
    <t>КОМПРЕССОР С-КМ 200 М/К</t>
  </si>
  <si>
    <t>Компрессор С-КМ 200 м/к</t>
  </si>
  <si>
    <t>896 Т</t>
  </si>
  <si>
    <t>КОМПРЕССОР ХОЛОД.44 B 092R-22</t>
  </si>
  <si>
    <t>Компрессор салқын.44 B 092R-22</t>
  </si>
  <si>
    <t>897 Т</t>
  </si>
  <si>
    <t>КОМПРЕССОР ХОЛОД.44 D 124R-22</t>
  </si>
  <si>
    <t>Компрессор салқын 44 D 124R-22</t>
  </si>
  <si>
    <t>898 Т</t>
  </si>
  <si>
    <t>КОМПРЕССОР ХОЛОД.44A 070R-22</t>
  </si>
  <si>
    <t>Компрессор салқын .44A 070R-22</t>
  </si>
  <si>
    <t>899 Т</t>
  </si>
  <si>
    <t>КОМПРЕССОР ХОЛОД.48 B 180R-22</t>
  </si>
  <si>
    <t>Компрессор салқын 48 B 180R-22</t>
  </si>
  <si>
    <t>900 Т</t>
  </si>
  <si>
    <t>КОМПРЕССОРХОЛОД. 55A250R-22</t>
  </si>
  <si>
    <t>Компрессор салқын  55A250R-22</t>
  </si>
  <si>
    <t>901 Т</t>
  </si>
  <si>
    <t>27.90.52.300.001.00.0796.000000000000</t>
  </si>
  <si>
    <t>Конденсатор</t>
  </si>
  <si>
    <t>общего назначения, не электролитический</t>
  </si>
  <si>
    <t>КОНДЕНСАТОР 40MFD-3 ПОЛЮС</t>
  </si>
  <si>
    <t>Конденсатор 40MFD-3 полюс</t>
  </si>
  <si>
    <t>902 Т</t>
  </si>
  <si>
    <t>КОНДЕНСАТОР 55MFD-3 ПОЛЮС</t>
  </si>
  <si>
    <t>Конденсатор 55MFD-3 полюс</t>
  </si>
  <si>
    <t>903 Т</t>
  </si>
  <si>
    <t>24.41.10.500.000.00.0166.000000000000</t>
  </si>
  <si>
    <t>Серебро</t>
  </si>
  <si>
    <t>Дәнекер</t>
  </si>
  <si>
    <t>припой</t>
  </si>
  <si>
    <t>ПРИПОЙ СЕРЕБРЯНЫЙ ЋХАРИСЛ</t>
  </si>
  <si>
    <t xml:space="preserve">күміс припой Харис </t>
  </si>
  <si>
    <t>904 Т</t>
  </si>
  <si>
    <t>26.51.70.990.025.00.0796.000000000000</t>
  </si>
  <si>
    <t>Терморегулятор</t>
  </si>
  <si>
    <t>Термореттеуіш</t>
  </si>
  <si>
    <t>для измерения, регистрации температуры теплоносителей и различных сред</t>
  </si>
  <si>
    <t>ТЕРМОРЕГУЛЯ "ОРЕЛ" ТАМ-133 (2,5) ВПХВ</t>
  </si>
  <si>
    <t>Терморегуля "Орел" ТАМ-133 (2,5) ВПХВ</t>
  </si>
  <si>
    <t>905 Т</t>
  </si>
  <si>
    <t>ТЕРМОРЕГУЛЯ"ОРЕЛ" ТАМ -145 (2,5) ВПХВ</t>
  </si>
  <si>
    <t>Терморегуля"Орел" ТАМ -145 (2,5) ВПХВ</t>
  </si>
  <si>
    <t>906 Т</t>
  </si>
  <si>
    <t>ТЕРМОРЕГУЛЯТОР ЋОРЕЛЛ ТАМ-112 (0,8)</t>
  </si>
  <si>
    <t>Терморегулятор ЋОрелЛ ТАМ-112 (0,8)</t>
  </si>
  <si>
    <t>907 Т</t>
  </si>
  <si>
    <t>24.44.26.321.001.00.0006.000000000000</t>
  </si>
  <si>
    <t>Түтікше</t>
  </si>
  <si>
    <t>общего назначения, латунно-медная, диаметр 6 мм</t>
  </si>
  <si>
    <t>ТРУБКА  ЛАТУННО-МЕДНАЯ  6ММ</t>
  </si>
  <si>
    <t>жез-мыс құбыр 6мм</t>
  </si>
  <si>
    <t>908 Т</t>
  </si>
  <si>
    <t>24.44.26.321.001.00.0006.000000000001</t>
  </si>
  <si>
    <t>общего назначения, латунно-медная, диаметр 10 мм</t>
  </si>
  <si>
    <t>ТРУБКА ЛАТУННО- МЕДНАЯ  10 ММ</t>
  </si>
  <si>
    <t>жез-мыс құбыр 10мм</t>
  </si>
  <si>
    <t>909 Т</t>
  </si>
  <si>
    <t>24.44.26.321.001.00.0006.000000000002</t>
  </si>
  <si>
    <t>общего назначения, латунно-медная, диаметр 8 мм</t>
  </si>
  <si>
    <t>ТРУБКА ЛАТУННО-МЕДНАЯ 8ММ</t>
  </si>
  <si>
    <t>жез-мыс құбыр 8мм</t>
  </si>
  <si>
    <t>910 Т</t>
  </si>
  <si>
    <t>24.44.26.321.001.00.0006.000000000003</t>
  </si>
  <si>
    <t>общего назначения, латунно-медная, диаметр 12 мм</t>
  </si>
  <si>
    <t>ТРУБКА ЛАТУННО-МЕДНАЯ12ММ(СПЛИТ СИСТЕМА)</t>
  </si>
  <si>
    <t>жез-мыс құбыр 12мм (сплит жүйе)</t>
  </si>
  <si>
    <t>911 Т</t>
  </si>
  <si>
    <t>28.25.30.900.005.00.0796.000000000000</t>
  </si>
  <si>
    <t>сүзу үшін жабдықтар</t>
  </si>
  <si>
    <t>осушитель, для удаления влаги из хладагента, к холодильному оборудованию</t>
  </si>
  <si>
    <t>сұйықты дискті фильтр</t>
  </si>
  <si>
    <t>ФИЛЬТР ОСУШИТЕЛЬ   20 ГР</t>
  </si>
  <si>
    <t>кептіргіш фильтр 20гр</t>
  </si>
  <si>
    <t>912 Т</t>
  </si>
  <si>
    <t>ФИЛЬТР ОСУШИТЕЛЬ   40 ГР</t>
  </si>
  <si>
    <t>кептіргіш фильтр 40гр</t>
  </si>
  <si>
    <t>913 Т</t>
  </si>
  <si>
    <t>20.59.56.200.000.00.0166.000000000000</t>
  </si>
  <si>
    <t>Флюс</t>
  </si>
  <si>
    <t>паяльный, жидкий, ГОСТ 19250-73</t>
  </si>
  <si>
    <t>ФЛЮС ФК-235 1/250ГР</t>
  </si>
  <si>
    <t>Флюс ФК-235 1/250гр</t>
  </si>
  <si>
    <t>914 Т</t>
  </si>
  <si>
    <t>20.14.19.300.000.00.0166.000000000000</t>
  </si>
  <si>
    <t>Тетрафторэтан (Фреон R134A)</t>
  </si>
  <si>
    <t>газ</t>
  </si>
  <si>
    <t xml:space="preserve">Бір құрамды хлороформның әлсіз иісі бар түссіз газ. Қысымға байланысты қайнау температурасы +90-нан -70°С-ке дейін. Қалыпты атмосфералық қысымда (100-105кПа) -26,5°С температурада қайнайды </t>
  </si>
  <si>
    <t>ХЛОДОГЕНТЫ  R-134 А</t>
  </si>
  <si>
    <t>Хлодогенты  R-134 А</t>
  </si>
  <si>
    <t>915 Т</t>
  </si>
  <si>
    <t>20.59.43.900.005.00.0166.000000000004</t>
  </si>
  <si>
    <t>Хладагент</t>
  </si>
  <si>
    <t>Дихлорфторметан (Фреон R22)</t>
  </si>
  <si>
    <t>R-22 (Фреон R-22), газ</t>
  </si>
  <si>
    <t xml:space="preserve">Бір құрамды хлороформның әлсіз иісі бар түссіз газ. Қысымға байланысты қайнау температурасы +10-нан -70°С-ке дейін конденсация температурасы +50°С-тан артық емес. Қалыпты атмосфералық қысымда 30°С температурада қайнайды </t>
  </si>
  <si>
    <t>ХЛОДОГЕНТЫ  R-22</t>
  </si>
  <si>
    <t>Хлодогенты  R-22</t>
  </si>
  <si>
    <t>916 Т</t>
  </si>
  <si>
    <t>20.59.43.900.005.00.0166.000000000002</t>
  </si>
  <si>
    <t>Хладагент R-404А (Фреон R-404А)</t>
  </si>
  <si>
    <t>R-404А (Фреон R-404А), смесь</t>
  </si>
  <si>
    <t xml:space="preserve">Азеотропты қоспа шамалас R-125 (44%), R-143a (52%) және R-134a (4%).Атмосфералық қысым кезінде қайнау температурасы -46,7°С </t>
  </si>
  <si>
    <t>ХЛОДОГЕНТЫ  R-404 А БЫТОВ.</t>
  </si>
  <si>
    <t>Хлодогенты  R-404 А бытов.</t>
  </si>
  <si>
    <t>917 Т</t>
  </si>
  <si>
    <t>20.59.43.900.005.00.0166.000000000001</t>
  </si>
  <si>
    <t>Хладагент R-600А (Изобутан)</t>
  </si>
  <si>
    <t>ХЛОДОГЕНТЫ  R-600</t>
  </si>
  <si>
    <t>Хлодогенты  R-600</t>
  </si>
  <si>
    <t>918 Т</t>
  </si>
  <si>
    <t>20.59.43.900.005.00.0166.000000000003</t>
  </si>
  <si>
    <t>Хладагент R-407С (Фреон R-407С)</t>
  </si>
  <si>
    <t xml:space="preserve">Хладагенттердің зеотропты қоспасы R32 (23%), R125 (25%) және R134a (52%). Көп құрамды иіссіз газ. Қысымға байланысты қайнау температурасы +60-нан -60°С-ке дейін. Қалыпты атмосфералық қысымда (101 кПа) -43,8°С температурада қайнайды </t>
  </si>
  <si>
    <t>ХЛОДОГЕНТЫ R-410А КОНД.</t>
  </si>
  <si>
    <t>Хлодогенты R-410А конд.</t>
  </si>
  <si>
    <t>919 Т</t>
  </si>
  <si>
    <t>29.32.30.300.026.00.0796.000000000002</t>
  </si>
  <si>
    <t>үлестіру қорабы</t>
  </si>
  <si>
    <t>раздаточная, для легкового автомобиля, с блокированным приводом</t>
  </si>
  <si>
    <t xml:space="preserve">таратқыш, жеңіл автокөлік үшін, блокталған жетекпен </t>
  </si>
  <si>
    <t>Раздаточная коробка передач. Каталожный номер 452-1800020.  Применяемость на автомобиль УАЗ-3741 Для замены.</t>
  </si>
  <si>
    <t>Үлестіру қорабы  (косозубая) (УАЗ-469,3151)</t>
  </si>
  <si>
    <t>920 Т</t>
  </si>
  <si>
    <t>29.32.30.330.000.00.0796.000000000003</t>
  </si>
  <si>
    <t>механическая, для легкового автомобиля, пятиступенчатая, двухвальная</t>
  </si>
  <si>
    <t xml:space="preserve">механикалық, жеңіл автокөлік үшін, бес сатылы, екі білікті </t>
  </si>
  <si>
    <t>Коробка переменных передач. Каталожный номер 315126-1700010.  Применяемость  на автомобиль УАЗ-31519 с двигателем ЗМЗ-409 (инж.). Для замены.</t>
  </si>
  <si>
    <t xml:space="preserve">КПП үлестіру қорабының жиынтығы  3162-1800121.  Қолданылуы автокөлікке УАЗ-31519. </t>
  </si>
  <si>
    <t>921 Т</t>
  </si>
  <si>
    <t>29.32.30.370.000.00.0796.000000000002</t>
  </si>
  <si>
    <t>Мост</t>
  </si>
  <si>
    <t>белдік</t>
  </si>
  <si>
    <t>задний, для легкового автомобиля</t>
  </si>
  <si>
    <t>артқы, жеңіл автокөлік үшін</t>
  </si>
  <si>
    <t>Мост задний .Каталожный номер 3741-2400010-10. артикул доп. 3741-00-2400010-98. Применяемость автомобили УАЗ-3741.</t>
  </si>
  <si>
    <t>Артқы мост жиынтығы УАЗ3741-2400010-30. Қолданылуы автокөліктер УАЗ-3741.</t>
  </si>
  <si>
    <t>922 Т</t>
  </si>
  <si>
    <t>29.32.30.670.016.00.0796.000000000000</t>
  </si>
  <si>
    <t>ұштық</t>
  </si>
  <si>
    <t>для легкового автомобиля, рулевой</t>
  </si>
  <si>
    <t>жеңіл автокөлік үшін, рульдік</t>
  </si>
  <si>
    <t>Наконечник рулевых тяг левый в сборе 452-3414057-01. Применяемость автомобили УАЗ.</t>
  </si>
  <si>
    <t>Сол жақ руль күшінің ұштығының жиынтығы   452-3414057-01</t>
  </si>
  <si>
    <t>923 Т</t>
  </si>
  <si>
    <t>жеңіл автокөлік үшін рульдік</t>
  </si>
  <si>
    <t>Наконечник рулевых тяг правый в сборе 469-3414056-01. Применяемость автомобили УАЗ.</t>
  </si>
  <si>
    <t>Оң жақ руль күшінің ұштығының жиынтығы 469-3414056-01</t>
  </si>
  <si>
    <t>924 Т</t>
  </si>
  <si>
    <t>29.32.30.610.000.01.0796.000000000000</t>
  </si>
  <si>
    <t>Радиатор</t>
  </si>
  <si>
    <t>для легкового автомобиля, системы охлаждения</t>
  </si>
  <si>
    <t xml:space="preserve">жеңіл автокөлік үшін, салқындату жүйесі </t>
  </si>
  <si>
    <t>Радиатор в сборе 3741-1301010,  451Д-1301010-32. Применяемость автомобиль УАЗ-3741.</t>
  </si>
  <si>
    <t>Радиатор жиынтығы 3160-1301010</t>
  </si>
  <si>
    <t>925 Т</t>
  </si>
  <si>
    <t>29.32.30.600.006.01.0796.000000000000</t>
  </si>
  <si>
    <t>отопителя, для легкового автомобиля</t>
  </si>
  <si>
    <t>жылытқыш, жеңіл автокөлік үшін</t>
  </si>
  <si>
    <t>Радиатор отопителя (УАЗ) 3151-8101060-01. Применяемость автомобиль УАЗ.</t>
  </si>
  <si>
    <t>Жылытқыш радиаторы (УАЗ)</t>
  </si>
  <si>
    <t>926 Т</t>
  </si>
  <si>
    <t>29.31.21.750.000.01.0796.000000000021</t>
  </si>
  <si>
    <t>Распределитель зажигания</t>
  </si>
  <si>
    <t>оталдыру таратқышы</t>
  </si>
  <si>
    <t>для легкового автомобиля, для автомобилей с рабочим объемом цилиндров более 2700 см3, но не более 2800 см3</t>
  </si>
  <si>
    <t xml:space="preserve">жеңіл автокөлік үшін, цилиндрлерінің жұмысшы көлемі 2700 см3 жоғары автокөліктер үшін, бірақ 2800 см3 артық емес </t>
  </si>
  <si>
    <t>Распределитель зажигания в сборе 33.3706/3312.3706. Применяемость двигатели УМЗ-4215, УМЗ-421; автомобиль УАЗ 31519.</t>
  </si>
  <si>
    <t>оталдыруды бөлу жиынтығы  312.3706000</t>
  </si>
  <si>
    <t>927 Т</t>
  </si>
  <si>
    <t>29.32.30.300.010.03.0796.000000000002</t>
  </si>
  <si>
    <t>бәсеңдеткіш</t>
  </si>
  <si>
    <t>заднего моста, для легкового автомобиля, соосный планетарный редуктор</t>
  </si>
  <si>
    <t xml:space="preserve">артқы мост, жеңіл автокөлік үшін, ортақ білікті планетарлы бәсеңдеткіш </t>
  </si>
  <si>
    <t>Редуктор заднего моста 3741. 452-2400012 , задний без тормозов и ступиц в сборе. Применяемость на автомобиль УАЗ-39099. Для замены.</t>
  </si>
  <si>
    <t xml:space="preserve">Артқы мост редукторы 3741-2400520. Қолданылуы автокөлікке УАЗ-3741. </t>
  </si>
  <si>
    <t>928 Т</t>
  </si>
  <si>
    <t>29.32.30.300.010.02.0796.000000000002</t>
  </si>
  <si>
    <t>переднего моста, для легкового автомобиля, соосный планетарный</t>
  </si>
  <si>
    <t xml:space="preserve">алдыңғы мост, жеңіл автокөлік үшін, ортақ білікті планетарлы бәсеңдеткіш </t>
  </si>
  <si>
    <t>Редуктор переднего моста УАЗ 3741.452-2400012 , задний без тормозов и ступиц в сборе. Применяемость на автомобиль УАЗ-39099. Для замены.</t>
  </si>
  <si>
    <t>Алдыңғы мост редукторы УАЗ 3741</t>
  </si>
  <si>
    <t>929 Т</t>
  </si>
  <si>
    <t>29.31.30.300.007.01.0796.000000000000</t>
  </si>
  <si>
    <t>Ремень</t>
  </si>
  <si>
    <t>для легкового автомобиля, привода генератора и водяного насоса</t>
  </si>
  <si>
    <t xml:space="preserve">жеңіл автокөлік үшін, генератор мен су сорабының жетегі </t>
  </si>
  <si>
    <t>Ремень-1220 УАЗ-390995-310. 6РК1220 6PK - 1220. Применяемость двигатель ЗМЗ-406,409.</t>
  </si>
  <si>
    <t>Белдік -1220 УАЗ-390995-310</t>
  </si>
  <si>
    <t>930 Т</t>
  </si>
  <si>
    <t>29.32.30.950.029.01.0796.000000000000</t>
  </si>
  <si>
    <t>Рессора</t>
  </si>
  <si>
    <t>Рессор</t>
  </si>
  <si>
    <t>для легкового автомобиля, передняя</t>
  </si>
  <si>
    <t>жеңіл автокөлік үшін, алдыңғы</t>
  </si>
  <si>
    <t>Рессора в сборе. 452-2902012-03. Применяемость автомобиль УАЗ-3741.</t>
  </si>
  <si>
    <t>Рессор жиынтығы 452-2902012</t>
  </si>
  <si>
    <t>931 Т</t>
  </si>
  <si>
    <t>29.32.30.950.029.01.0796.000000000001</t>
  </si>
  <si>
    <t>для легкового автомобиля, задняя</t>
  </si>
  <si>
    <t xml:space="preserve">жеңіл автокөлік үшін, артқы </t>
  </si>
  <si>
    <t>Рессора зад.7лис(УАЗ469) 469БГ-2912012-03.Применяемость автомобиль УАЗ- 31519.</t>
  </si>
  <si>
    <t>Артқы рессор 7 табақ(УАЗ469)469БГ 2912012-03</t>
  </si>
  <si>
    <t>932 Т</t>
  </si>
  <si>
    <t xml:space="preserve">жеңіл автокөлік үшін, алдыңғы </t>
  </si>
  <si>
    <t>Рессора передняя в сборе  УАЗ-3151.  3151-2902012. Применяемость автомобиль УАЗ-3151.</t>
  </si>
  <si>
    <t>Алдыңғы рессор жиынтығы  УАЗ-3151</t>
  </si>
  <si>
    <t>933 Т</t>
  </si>
  <si>
    <t>29.31.10.300.001.00.0796.000000000000</t>
  </si>
  <si>
    <t>высокого напряжения, для легковых автомобилей</t>
  </si>
  <si>
    <t xml:space="preserve">жоғары кернеулі, жеңіл автокөлік үшін </t>
  </si>
  <si>
    <t>Свечной провод (для УАЗ-390995-310 инжектор). 4052-3707244.Применяемость автомобиль УАЗ-3741  с двигателем  ЗМЗ-406,409.</t>
  </si>
  <si>
    <t>Шырағдан сым ( УАЗ-390995-310 инжектор үшін)</t>
  </si>
  <si>
    <t>934 Т</t>
  </si>
  <si>
    <t>29.31.22.350.003.01.0796.000000000000</t>
  </si>
  <si>
    <t>для легкового автомобиля, с электромеханическим перемещением шестерни привода</t>
  </si>
  <si>
    <t>жеңіл автокөлік үшін, электр механикалық жетек тегершігін орналастыру</t>
  </si>
  <si>
    <t>Стартер  5112.3708000 (ЗМЗ-405/406/409). Применяемость двигатель ЗМЗ-406,409.</t>
  </si>
  <si>
    <t>Стартер  5112.3708000 (ЗМЗ-405/406/409). Қолданылуы қозғалтқыш ЗМЗ-406,409.</t>
  </si>
  <si>
    <t>935 Т</t>
  </si>
  <si>
    <t>29.32.30.250.035.00.0796.000000000000</t>
  </si>
  <si>
    <t>Суппорт</t>
  </si>
  <si>
    <t>передний, для легкового автомобиля</t>
  </si>
  <si>
    <t xml:space="preserve">алдыңғы, жеңіл автокөлік үшін </t>
  </si>
  <si>
    <t>Суппорт тормозной пер дисковый прав.3160-3501010-02, 3160-00-3501011-98. Применяемость передние дисковые тормоза автомобилей УАЗ.</t>
  </si>
  <si>
    <t xml:space="preserve">Алдыңғы оң жақ дискілі тежегіш суппорт 3160-3501011-02, 3160-00-3501011-98. Қолданылуы алдыңғы дискілі УАЗ автокөлігі тежегіші </t>
  </si>
  <si>
    <t>936 Т</t>
  </si>
  <si>
    <t>алдыңғы, жеңіл автокөлікке арналған</t>
  </si>
  <si>
    <t>Суппорт тормозной пер. дисковый лев.3160-3501011-02, 3160-00-3501011-98. Применяемость передние дисковые тормоза автомобилей УАЗ.</t>
  </si>
  <si>
    <t xml:space="preserve">Алдыңғы сол жақ дискілі тежегіш суппорт 3160-3501011-02, 3160-00-3501011-98. Қолданылуы алдыңғы дискілі УАЗ автокөлігі тежегіші </t>
  </si>
  <si>
    <t>937 Т</t>
  </si>
  <si>
    <t>29.32.30.250.020.00.0796.000000000004</t>
  </si>
  <si>
    <t>Тормоз</t>
  </si>
  <si>
    <t>Тежегіш</t>
  </si>
  <si>
    <t>для легкового автомобиля, передний</t>
  </si>
  <si>
    <t>жеңіл автокөлікке арналған, алдыңғы</t>
  </si>
  <si>
    <t>Тормоз передний левый  3741-3501011</t>
  </si>
  <si>
    <t>Алдыңғы сол жақ тежегіш  3741-3501011</t>
  </si>
  <si>
    <t>938 Т</t>
  </si>
  <si>
    <t>Тормоз передний правый 3741-3501010</t>
  </si>
  <si>
    <t>Алдыңғы оң жақ тежегіш 3741-3501010</t>
  </si>
  <si>
    <t>939 Т</t>
  </si>
  <si>
    <t>28.11.41.900.015.00.0796.000000000001</t>
  </si>
  <si>
    <t>Форсунка</t>
  </si>
  <si>
    <t>форсунка </t>
  </si>
  <si>
    <t>топливная</t>
  </si>
  <si>
    <t>отындық</t>
  </si>
  <si>
    <t xml:space="preserve">Форсунка (для УАЗ-390995-310 инжектор) ЭМФ - 0 280 158 237  или 9261 ZMZ DEKA 1А или 6354 ZMZ DEKA1D ,  Применяемость двигатель ЗМЗ-406,409. </t>
  </si>
  <si>
    <t>Форсунка ( УАЗ-390995-310 инжекторға арналған)</t>
  </si>
  <si>
    <t>940 Т</t>
  </si>
  <si>
    <t>29.10.12.000.000.00.0796.000000000091</t>
  </si>
  <si>
    <t>внутреннего сгорания, карбюраторный, рабочий объем цилиндров более 2000 см3, но не более 3000 см3, мощность более 125 л.с., но не более 145 л.с, 4 цилиндра, расположение цилиндров рядное</t>
  </si>
  <si>
    <t xml:space="preserve">іштен жану, карбюраторлы, цилиндрлердің жұмысшы көлемі 2000 см3 жоғары, кернеуі 125 л.с. бірақ 145 л.с., қатарлы  цилиндрлердің орналасуы  </t>
  </si>
  <si>
    <t>Двигатель с оборудованием 409.1000400-110</t>
  </si>
  <si>
    <t>Жабдықтарымен қозғалтқыш 409.1000400-110</t>
  </si>
  <si>
    <t>941 Т</t>
  </si>
  <si>
    <t>29.32.30.500.002.00.0796.000000000007</t>
  </si>
  <si>
    <t xml:space="preserve">жүк автокөлігі үшін, артқы аспасымен </t>
  </si>
  <si>
    <t>Амортизатор задней подвески в сборе- 53212-2905006, 53212-2905006-01. Применяемость автобусы ПАЗ.</t>
  </si>
  <si>
    <t>Артқы аспа амортизаторы жиынтықта 53-2905006</t>
  </si>
  <si>
    <t>942 Т</t>
  </si>
  <si>
    <t>29.32.30.250.022.00.0796.000000000004</t>
  </si>
  <si>
    <t>гидровакуумный, для грузового автомобиля</t>
  </si>
  <si>
    <t xml:space="preserve">гидровакуумды, жүк автокөлігі үшін </t>
  </si>
  <si>
    <t>Усилитель гидровакуумный тормоза  в сборе -53-12-3550010. Применяемость автомобиль ГАЗ-33081.</t>
  </si>
  <si>
    <t>Гидровакуумды тежегішті күшейткіш жиынтығы 53-12-3550010</t>
  </si>
  <si>
    <t>943 Т</t>
  </si>
  <si>
    <t>29.10.13.000.000.00.0796.000000000000</t>
  </si>
  <si>
    <t>внутреннего сгорания, полудизельный, мощность не более 136 л.с, 4 цилиндра, расположение цилиндров рядное</t>
  </si>
  <si>
    <t xml:space="preserve">іштен жану, жартылай дизельді, қуаты 136 л.с. Жоғары, 4 цилиндр, цилиндрлердің орналасуы қатарлы </t>
  </si>
  <si>
    <t xml:space="preserve">"Двигатель Д245.7Е2-840 четырехцилиндровый, рядный, четырехтактный дизель, жидкостного охлаждения, со свободным впуском воздуха.Применяемость: Автомобиль ГАЗ-3308, ГАЗ-3309.Технические характеристики:* Тип: четырехтактный с турбонаддувом  Рабочий объем, л: 4,75;* Мощность, кВт (л. с.): 90 (122,4);*  Максимальный крутящий момент, Н·м (кг·м): 422 (43,1);
</t>
  </si>
  <si>
    <t xml:space="preserve">Қозғалтқыш Д245. 7Е2-840 төрт цилиндрлі, қатарлы, төрт тактілі дизельді, сұйықтықпен салқындатылатын, ауаны еркін шығарғышымен. Қолданылуы: Автокөлік ГАЗ-3308, ГАЗ-3309. Техникалық сипаттамасыН "Түрі: төрт тактілі турбоүрлегішпен, Жұмысшы көлемі, л: 4,75; Қуаты, кВт (л.с.): 90 (122,4); Максимальды айналу сәті, Н.М (КГ.М): 422 (43,1); </t>
  </si>
  <si>
    <t>944 Т</t>
  </si>
  <si>
    <t>29.32.30.650.018.00.0796.000000000004</t>
  </si>
  <si>
    <t>Диск</t>
  </si>
  <si>
    <t>для грузового автомобиля, сцепления</t>
  </si>
  <si>
    <t>жүк көлігіне арналған ажыратқыш</t>
  </si>
  <si>
    <t>Диск сцепления ведомый в сборе  41-1601130-01. Применяемость двигатель ЗМЗ-5234. ПАЗ-32053.</t>
  </si>
  <si>
    <t xml:space="preserve">Ортақ білікті ажыратқыш дискісі жиынтықпен ГАЗ </t>
  </si>
  <si>
    <t>945 Т</t>
  </si>
  <si>
    <t>29.32.30.650.018.00.0796.000000000001</t>
  </si>
  <si>
    <t>для грузового автомобиля, нажимной</t>
  </si>
  <si>
    <t xml:space="preserve">жүк көлігіне арналған қысқыш </t>
  </si>
  <si>
    <t>Диск нажимной с кожухом 52337.1601090. Применяемость двигатель ЗМЗ-5234.10, автобус ПАЗ.</t>
  </si>
  <si>
    <t>Қабықты қыспалы диск 4301-1601090-20</t>
  </si>
  <si>
    <t>946 Т</t>
  </si>
  <si>
    <t>29.32.30.990.123.00.0796.000000000005</t>
  </si>
  <si>
    <t>Карбюратор</t>
  </si>
  <si>
    <t>со смешанным потоком, для грузового автомобиля</t>
  </si>
  <si>
    <t xml:space="preserve">аралас арынмен, жүк автокөлігіне арналған </t>
  </si>
  <si>
    <t>Карбюратор  в сборе К135МУ-1107010. Применяемость двигатель ЗМЗ-5234.10.</t>
  </si>
  <si>
    <t>Карбюратор  жиынтығы  К135МУ</t>
  </si>
  <si>
    <t>947 Т</t>
  </si>
  <si>
    <t>29.32.30.330.000.00.0796.000000000011</t>
  </si>
  <si>
    <t>механическая, для грузового автомобиля, четырехступенчатая, двухвальная</t>
  </si>
  <si>
    <t xml:space="preserve">механикалық, жүк автокөлігіне арналған, төрт сатылы, екі білікті </t>
  </si>
  <si>
    <t>Коробка переменных передач в сборе ГАЗ 3307-1700010-11.  Применяемость коробки переменных передач  на автомобиль ПАЗ-32053  с двигателем  ЗМЗ- 5234. Для замены.</t>
  </si>
  <si>
    <t xml:space="preserve">Ауыспалы беріліс қорапшасы жиынтығы ГАЗ-53 </t>
  </si>
  <si>
    <t>948 Т</t>
  </si>
  <si>
    <t>29.32.30.300.023.01.0796.000000000001</t>
  </si>
  <si>
    <t>Крестовина</t>
  </si>
  <si>
    <t>карданная, для грузового автомобиля</t>
  </si>
  <si>
    <t>карданды, жүк автокөлігіне арналған</t>
  </si>
  <si>
    <t>Комплект крестовин 53А-2201025-03. Применяемость карданный вал автомобиля ПАЗ-32053.</t>
  </si>
  <si>
    <t>Крестовина жиынтығы 53А-2201025-03</t>
  </si>
  <si>
    <t>949 Т</t>
  </si>
  <si>
    <t>29.31.30.530.001.00.0796.000000000002</t>
  </si>
  <si>
    <t>для грузового автомобиля, рулевой</t>
  </si>
  <si>
    <t xml:space="preserve"> жүк автокөлігіне арналған, рульді</t>
  </si>
  <si>
    <t>Наконечник поперечной рулевой тяги левый в сборе  66-3003060 в сборе. Применяемость автомобиль ГАЗ-3308.</t>
  </si>
  <si>
    <t xml:space="preserve"> Сол жақ руль күшінің көлденең ұштығы 53А-3003062</t>
  </si>
  <si>
    <t>950 Т</t>
  </si>
  <si>
    <t>28.13.11.700.002.00.0796.000000000002</t>
  </si>
  <si>
    <t>для грузового автомобиля</t>
  </si>
  <si>
    <t>жүк автокөлігіне арналған</t>
  </si>
  <si>
    <t>Насос водяной  66-1307010-Б. Применяемость двигатель ЗМЗ-5234.</t>
  </si>
  <si>
    <t>Су сорабы  ГАЗ-53,66-1307010-22</t>
  </si>
  <si>
    <t>951 Т</t>
  </si>
  <si>
    <t>29.32.30.300.019.00.0796.000000000001</t>
  </si>
  <si>
    <t>Опора</t>
  </si>
  <si>
    <t xml:space="preserve">аралық тірелігі </t>
  </si>
  <si>
    <t>карданного вала, для грузового автомобиля</t>
  </si>
  <si>
    <t>карданды білік, жүк автокөлігіне арналған</t>
  </si>
  <si>
    <t>Опора  промежуточного карданного вала в сборе 53А-2202081. Применяемость карданный вал автомобиля ПАЗ-32053.</t>
  </si>
  <si>
    <t>Аралық кардан білігінің тірегі жиынтық 53А-2202081</t>
  </si>
  <si>
    <t>952 Т</t>
  </si>
  <si>
    <t>29.32.30.610.000.02.0796.000000000000</t>
  </si>
  <si>
    <t>для грузового автомобиля, системы охлаждения</t>
  </si>
  <si>
    <t xml:space="preserve">жүк автокөлігіне арналған, салқындату жүйесі </t>
  </si>
  <si>
    <t>Радиатор водяного охлаждения  3307-1301010. Применяемость автомобиль ГАЗ-3308.</t>
  </si>
  <si>
    <t xml:space="preserve">Сумен салқындатқыш радиатор 121.1301010-10. ГАЗ 33081 </t>
  </si>
  <si>
    <t>953 Т</t>
  </si>
  <si>
    <t>29.32.30.300.010.03.0796.000000000006</t>
  </si>
  <si>
    <t>заднего моста, для грузового автомобиля, соосный планетарный редуктор</t>
  </si>
  <si>
    <t xml:space="preserve">артқы мост, жүк автокөлігі үшін, ортақ білікті планетарлы бәсеңдеткіш </t>
  </si>
  <si>
    <t>Редуктор заднего моста  66-2402010. Применяемость автомобиль ГАЗ-3308.</t>
  </si>
  <si>
    <t>Артқы мост редукторы Газ-53</t>
  </si>
  <si>
    <t>954 Т</t>
  </si>
  <si>
    <t>29.32.30.990.020.02.0796.000000000000</t>
  </si>
  <si>
    <t>для грузового автомобиля, привода вентилятора</t>
  </si>
  <si>
    <t xml:space="preserve">*жүк автокөлігіне арналған, желдеткіш жетегі </t>
  </si>
  <si>
    <t>Ремень  вентилятора 1-11*10*900 (ГАЗ)</t>
  </si>
  <si>
    <t>ЖЕЛД. БЕЛДІГІ 1-11*10*900(ГАЗ)</t>
  </si>
  <si>
    <t>955 Т</t>
  </si>
  <si>
    <t>жүк автокөлігіне арналған, желдеткіш жетегі</t>
  </si>
  <si>
    <t>Ремень 1-8.5х8-833. Применяемость автомобили ГАЗ-53,3307 (генератор)</t>
  </si>
  <si>
    <t>Белдік 1-8.5х8-833</t>
  </si>
  <si>
    <t>956 Т</t>
  </si>
  <si>
    <t>29.31.22.350.003.02.0796.000000000000</t>
  </si>
  <si>
    <t>для грузового автомобиля, с электромеханическим перемещением шестерни привода</t>
  </si>
  <si>
    <t xml:space="preserve">жүк автокөлігіне арналған, жетек тегершігін электрлі механикалық орналастырумен </t>
  </si>
  <si>
    <t>Стартер в сборе СТ 230А1-3708000. Применяемость двигатель ЗМЗ-5234.</t>
  </si>
  <si>
    <t>Стартер жиынтығы 230А1</t>
  </si>
  <si>
    <t>957 Т</t>
  </si>
  <si>
    <t>29.32.30.650.003.01.0796.000000000001</t>
  </si>
  <si>
    <t>Цилиндр</t>
  </si>
  <si>
    <t>сцепления, для грузового автомобиля</t>
  </si>
  <si>
    <t xml:space="preserve">жүк автокөлігіне арналған ажыратқыш </t>
  </si>
  <si>
    <t xml:space="preserve">Цилиндр привода сцепления в сборе 66-01-1602510-10. Применяемость автомобиль ГАЗ. </t>
  </si>
  <si>
    <t>Ажыратқыш жетегінің цилиндр жиынтығы 66-01-1602510-10</t>
  </si>
  <si>
    <t>958 Т</t>
  </si>
  <si>
    <t>29.32.30.250.013.02.0796.000000000001</t>
  </si>
  <si>
    <t>главный тормозной, для грузового автомобиля</t>
  </si>
  <si>
    <t>жүк автокөлігіне арналған бас тежегіш</t>
  </si>
  <si>
    <t>Цилиндр главный тормозов в сборе 66-11-3505010. Применяемость автомобиль ГАЗ-3307.</t>
  </si>
  <si>
    <t>Бас тежегіштер цилиндр жиынтығы 66-11-3505010</t>
  </si>
  <si>
    <t>959 Т</t>
  </si>
  <si>
    <t>29.32.30.370.001.00.0796.000000000000</t>
  </si>
  <si>
    <t>Вилка</t>
  </si>
  <si>
    <t>жарты өс ашасы</t>
  </si>
  <si>
    <t>к наружней полуоси переднего ведущего моста, для грузового автомобиля</t>
  </si>
  <si>
    <t>алдыңғы жетек мостының сыртқы жартылай білігіне арналған,  жүк автокөлігі үшін</t>
  </si>
  <si>
    <t>Вилка наружней полуоси УрАЛ  5557-2303072 . Применяемость передний ведущий мост автомобиля УрАЛ-4320</t>
  </si>
  <si>
    <t>Сыртқы жартылай өс вилкасы Урал 375-2303072</t>
  </si>
  <si>
    <t>960 Т</t>
  </si>
  <si>
    <t>29.31.22.550.000.00.0796.000000000022</t>
  </si>
  <si>
    <t>постоянного тока, для грузового автомобиля, номинальное напряжение более 14 В, но не более 28 В, с последовательным возбуждением</t>
  </si>
  <si>
    <t xml:space="preserve">жүк автокөлігіне арналған тұрақты ток, атаулы кернеуі 14 В жоғары, бірақ 28 В артық емес, кейін қозуымен </t>
  </si>
  <si>
    <t>Генератор Г288Е-3701000. Применяемость двигатель ЯМЗ.</t>
  </si>
  <si>
    <t>Генератор Г-288Е</t>
  </si>
  <si>
    <t>961 Т</t>
  </si>
  <si>
    <t>29.32.30.670.017.00.0796.000000000004</t>
  </si>
  <si>
    <t>рулевой, для грузового автомобиля, гидравлический</t>
  </si>
  <si>
    <t>*рульдік, жүк автокөлігіне арналған, гидравликалық</t>
  </si>
  <si>
    <t>Гидроусилитель Урал  5557Я2-3405012-10. Применяемость автомобиль  УрАЛ-4320, 5557.</t>
  </si>
  <si>
    <t>гидрокүшейткіш Урал 4320</t>
  </si>
  <si>
    <t>962 Т</t>
  </si>
  <si>
    <t xml:space="preserve">жүк автокөлігіне арналған, ажыратқыш </t>
  </si>
  <si>
    <t>Диск ведомый универсальный  238-1601130-Б. Применяемость автомобиль УрАЛ-4320 с двигателем ЯМЗ-236.</t>
  </si>
  <si>
    <t>әмбебеп жетекті диск 238</t>
  </si>
  <si>
    <t>963 Т</t>
  </si>
  <si>
    <t>29.32.30.300.005.00.0796.000000000002</t>
  </si>
  <si>
    <t>для грузовых автомобилей, шарнира переднего моста</t>
  </si>
  <si>
    <t>жүк автокөлігіне арналған, алдығы білік топсасы</t>
  </si>
  <si>
    <t xml:space="preserve">Диск шарнира Урал  5557-2303075. Применяемость передний ведущий мост автомобиля УрАЛ-4320. </t>
  </si>
  <si>
    <t>Шарник дискісі Урал 375</t>
  </si>
  <si>
    <t>964 Т</t>
  </si>
  <si>
    <t>*жүк автокөлігіне арналған, қысқыш</t>
  </si>
  <si>
    <t>Коpзина (диск с кожухом) в сборе 236К -  1601090-Б2. Применяемость дизельный двигатель ЯМЗ-236.</t>
  </si>
  <si>
    <t xml:space="preserve">Корзина (диск қабығымен) жиынтық </t>
  </si>
  <si>
    <t>965 Т</t>
  </si>
  <si>
    <t>29.32.30.250.009.00.0796.000000000000</t>
  </si>
  <si>
    <t>ауа сығымдағыш</t>
  </si>
  <si>
    <t>для тормозной системы, для грузового автомобиля</t>
  </si>
  <si>
    <t>*жүк автокөлігіне арналған тежегіш жүйесі үшін</t>
  </si>
  <si>
    <t>Компрессор одноцилиндр. Компрессор одноцилиндровый 53205-3509015. Применяемость двигатели ДВС 7403.</t>
  </si>
  <si>
    <t>Компрессор бір цилиндрлі ДВС 7403-10,d92мм</t>
  </si>
  <si>
    <t>966 Т</t>
  </si>
  <si>
    <t>29.32.30.300.026.00.0796.000000000003</t>
  </si>
  <si>
    <t>раздаточная, для грузового автомобиля, с соосными валами привода ведущих мостов</t>
  </si>
  <si>
    <t xml:space="preserve">таратушы, жүк автокөлігіне арналған жетекші мосттардың біліктермен бірлескен жетегімен </t>
  </si>
  <si>
    <t>Раздаточная коробка в сборе 4320-1800020. Применяемость автомобиль  УрАЛ-4320. Для замены.</t>
  </si>
  <si>
    <t>Үлестіру қорапшасы жиынтықта  Урал-4320-1912-30,  4320-1800020 -20</t>
  </si>
  <si>
    <t>967 Т</t>
  </si>
  <si>
    <t>29.32.30.330.000.00.0796.000000000015</t>
  </si>
  <si>
    <t>механическая, для грузового автомобиля, пятиступенчатая, трехвальная</t>
  </si>
  <si>
    <t xml:space="preserve">механикалық, жүк автокөлігі үшін, бес сатылы, үш білікті </t>
  </si>
  <si>
    <t xml:space="preserve">Коробка переменных передач 5-ступенчатая, механическая с синхронизаторами на 2-5 передачах. Каталожный номер 236У-1700003.  Применяемость автомобиль  УрАЛ-4320. </t>
  </si>
  <si>
    <t xml:space="preserve">Ауыспалы беріліс қорапшасы 5 сатылы, механикалық 2-5 беріліске  синхронизаторларымен. Каталожды номері  236У-1700003. Қоланылуы автокөлік УрАЛ- 4320. Алмастыру үшін. </t>
  </si>
  <si>
    <t>968 Т</t>
  </si>
  <si>
    <t>29.32.30.670.014.00.0796.000000000001</t>
  </si>
  <si>
    <t>Кулак поворотный</t>
  </si>
  <si>
    <t>бұрылыс жұдырығы</t>
  </si>
  <si>
    <t xml:space="preserve">жүк автокөлігіне арналған </t>
  </si>
  <si>
    <t xml:space="preserve">Кулак шарнира (вкладыш шарнира) 5557-2303074. Применяемость передний ведущий мост автомобиля УрАЛ-4320 </t>
  </si>
  <si>
    <t>Шарнир жұдырықшасы Урал 375-2303074-Б (шарнир ішпегі)</t>
  </si>
  <si>
    <t>969 Т</t>
  </si>
  <si>
    <t>29.32.30.950.027.00.0796.000000000001</t>
  </si>
  <si>
    <t>Лист рессоры</t>
  </si>
  <si>
    <t>рессор табағы</t>
  </si>
  <si>
    <t xml:space="preserve"> Лист № 1  4320-2902101. Применяемость автомобиль УрАЛ-4320.</t>
  </si>
  <si>
    <t>Табақ №1 УРАЛ 4320</t>
  </si>
  <si>
    <t>970 Т</t>
  </si>
  <si>
    <t>Лист № 2  5557-2902102-01. Применяемость автомобиль УрАЛ-4320.</t>
  </si>
  <si>
    <t>Табақ №2 УРАЛ 4320</t>
  </si>
  <si>
    <t>971 Т</t>
  </si>
  <si>
    <t>29.32.30.670.001.01.0796.000000000001</t>
  </si>
  <si>
    <t>гидроусилителя рулевого управления, для грузового автомобиля</t>
  </si>
  <si>
    <t xml:space="preserve">*жүк автокөлігінің руль басқарғышын гидрокүшейткіш </t>
  </si>
  <si>
    <t>Насос ГУР 256Б -3407199-01. Применяемость автомобиль УрАЛ-4320.</t>
  </si>
  <si>
    <t xml:space="preserve">ГУР сорабы 256Б </t>
  </si>
  <si>
    <t>972 Т</t>
  </si>
  <si>
    <t xml:space="preserve">жүк көтергішінің руль басқарғышын гидрокүшейткіш </t>
  </si>
  <si>
    <t>Насос ГУР с боч.(КАМАЗ) 4310-3407200. Применяемость автомобиль КамАЗ-43118.</t>
  </si>
  <si>
    <t>ГУР сорабы (КАМАЗ)</t>
  </si>
  <si>
    <t>973 Т</t>
  </si>
  <si>
    <t>29.32.30.650.016.00.0796.000000000000</t>
  </si>
  <si>
    <t>Пневмогидроусилитель</t>
  </si>
  <si>
    <t>Ауамен гидрокүшейткіш</t>
  </si>
  <si>
    <t>привода сцепления, для грузового автомобиля</t>
  </si>
  <si>
    <t xml:space="preserve">жүк автокөлігіне арналған ажыратқыш жетегі </t>
  </si>
  <si>
    <t>Пневмогидроусилитель (ПГУ) сцепления УРАЛ- 6361ЯХ-1602410 . Применяемость автомобиль УрАЛ-4320.</t>
  </si>
  <si>
    <t>Ажыратқыш пневмогидрокүшейткіші (ПГУ)  УРАЛ (6361ЯХ-1602410)</t>
  </si>
  <si>
    <t>974 Т</t>
  </si>
  <si>
    <t xml:space="preserve">жүк автокөлігіне арналған артқы мост планетарлы ортақ білікті </t>
  </si>
  <si>
    <t>Редуктор заднего моста 47 з УрАЛ 4320-2402007. Применяемость автомобиль УрАЛ-4320, 5557.</t>
  </si>
  <si>
    <t>артқы мост редукторы  47 з УрАЛ</t>
  </si>
  <si>
    <t>975 Т</t>
  </si>
  <si>
    <t>29.32.30.300.010.02.0796.000000000007</t>
  </si>
  <si>
    <t>переднего моста, для грузового автомобиля, комбинированной конструкции</t>
  </si>
  <si>
    <t>жүк автокөлігіне арналған ортаңғы мост, аралас құрастырылған</t>
  </si>
  <si>
    <t xml:space="preserve">Редуктор передн.моста УрАЛ 5557-2302007-01. Применяемость автомобиль УрАЛ. </t>
  </si>
  <si>
    <t>Алдыңғы мост редукторы УрАЛ-4320</t>
  </si>
  <si>
    <t>976 Т</t>
  </si>
  <si>
    <t>29.32.30.300.010.04.0796.000000000006</t>
  </si>
  <si>
    <t>среднего моста, для грузового автомобиля, соосный планетарный</t>
  </si>
  <si>
    <t xml:space="preserve">жүк автокөлігіне арналған ортаңғы мост, планетарлы ортақ білікті </t>
  </si>
  <si>
    <t>Редуктор средн.моста Урал 5557Я-2502010-01. Применяемость автомобиль УРАЛ.</t>
  </si>
  <si>
    <t>Ортаңғы мост редукторы Урал 4320</t>
  </si>
  <si>
    <t>977 Т</t>
  </si>
  <si>
    <t>29.32.30.950.029.02.0796.000000000001</t>
  </si>
  <si>
    <t>для грузового автомобиля, задняя</t>
  </si>
  <si>
    <t xml:space="preserve">*жүк автокөлігіне арналған, артқы </t>
  </si>
  <si>
    <t>Рессора задняя Урал  5557-2912122-11 . Применяемость автомобиль Урал 4320.</t>
  </si>
  <si>
    <t>Артқы рессор Урал 4320</t>
  </si>
  <si>
    <t>978 Т</t>
  </si>
  <si>
    <t>29.32.30.950.029.02.0796.000000000000</t>
  </si>
  <si>
    <t>для грузового автомобиля, передняя</t>
  </si>
  <si>
    <t>*жүк автокөлігіне арналған, алдыңғы</t>
  </si>
  <si>
    <t>Рессора передняя Урал 500А-2902012-02. Применяемость автомобиль Урал 4320.</t>
  </si>
  <si>
    <t>Алдыңғы рессор Урал 375</t>
  </si>
  <si>
    <t>979 Т</t>
  </si>
  <si>
    <t>Стартер СТ103 Урал 2501.3708-21. (10 зуб.) Применяемость двигатель ЯМЗ-236, 238.</t>
  </si>
  <si>
    <t>Стартер СТ103 Урал 25.3708010-01</t>
  </si>
  <si>
    <t>980 Т</t>
  </si>
  <si>
    <t>29.32.30.250.022.00.0796.000000000006</t>
  </si>
  <si>
    <t>пневматический передний, передний с главным тормозным цилиндром</t>
  </si>
  <si>
    <t xml:space="preserve">пневматикалық алдыңғы, алдыңғы бас тежегіш цилиндрмен </t>
  </si>
  <si>
    <t>Усилитель тормоза пневматический в сборе первый Урал  4320-3510010 . Применяемость автомобиль УрАЛ.</t>
  </si>
  <si>
    <t>Тежегішті күшейткіш пневматикалық жиынтықта бірінші Урал 4320</t>
  </si>
  <si>
    <t>981 Т</t>
  </si>
  <si>
    <t>29.32.30.950.006.01.0796.000000000000</t>
  </si>
  <si>
    <t>Штанга</t>
  </si>
  <si>
    <t>реактивная, для грузового автомобиля, верхняя</t>
  </si>
  <si>
    <t xml:space="preserve">реактивті, жүк автокөлігіне арналған, жоғарғы </t>
  </si>
  <si>
    <t>Штанга реак.верх.в сборе Урал 4320, 375-2919006-05. Применяемость автомобиль УрАЛ.</t>
  </si>
  <si>
    <t>үстіңгі реак. штанга жиынтығы Урал 4320</t>
  </si>
  <si>
    <t>982 Т</t>
  </si>
  <si>
    <t>29.32.30.950.006.01.0796.000000000001</t>
  </si>
  <si>
    <t>реактивная, для грузового автомобиля, нижняя</t>
  </si>
  <si>
    <t>реактивті, жүк автокөлігіне арналған, төменгі</t>
  </si>
  <si>
    <t>Штанга реак.нижняя в сборе Урал 4320, 375-2919010-05 . Применяемость автомобиль УрАЛ.</t>
  </si>
  <si>
    <t>Төменгі реак.штанга жиынтығы Урал 4320</t>
  </si>
  <si>
    <t>983 Т</t>
  </si>
  <si>
    <t>су сорабы</t>
  </si>
  <si>
    <t>Водяной насос в сборе. Каталожный номер236-1307010-Б1. Применяемость двигатель ЯМЗ-236НЕ, НЕ2.</t>
  </si>
  <si>
    <t xml:space="preserve"> ЯМЗ-236 НЕ, НЕ-2 су сораб жиынтығы</t>
  </si>
  <si>
    <t>984 Т</t>
  </si>
  <si>
    <t>29.10.13.000.000.00.0796.000000000022</t>
  </si>
  <si>
    <t>внутреннего сгорания, полудизельный, мощность более 210 л.с., но не более 230 л.с, 6 цилиндров, расположение цилиндров V-образное</t>
  </si>
  <si>
    <t>іштен жану, жартылай дизельді, қуаты 210 л.с. жоғары, бірақ 230 л.с. артық емес, 6 цилиндр, цилиндрлер  V -тәрізді орналасқан</t>
  </si>
  <si>
    <t>Двигатель на МАЗ с КПП 236М2 согласно описанию</t>
  </si>
  <si>
    <t>МАЗға қозғалтқыш   КПП-мен 236М2</t>
  </si>
  <si>
    <t>985 Т</t>
  </si>
  <si>
    <t>жүк автокөлігі үшін, ажыратқыш</t>
  </si>
  <si>
    <t>Диск ведомый в сборе. Каталожный номер 181.1601130. Применяемость двигатели ЯМЗ.</t>
  </si>
  <si>
    <t xml:space="preserve">Жетектегі диск жиынтық (ЯМЗ-182,183) </t>
  </si>
  <si>
    <t>986 Т</t>
  </si>
  <si>
    <t>Диск ведомый в сборе. Каталожный номер 182.1601130-10. Применяемость двигатели ЯМЗ.</t>
  </si>
  <si>
    <t>987 Т</t>
  </si>
  <si>
    <t>29.32.30.300.004.00.0796.000000000081</t>
  </si>
  <si>
    <t>карданды, жүк автокөлігіне арналған, артқы</t>
  </si>
  <si>
    <t>Вал карданный L=1172 мм. Каталожный номер . Применяемость автомобили  марки МАЗ, КрАЗ.</t>
  </si>
  <si>
    <t>кардан білігі L=1127мм торц.шлицы  КАМАЗ-43114</t>
  </si>
  <si>
    <t>988 Т</t>
  </si>
  <si>
    <t>Компрессор. Каталожный номер 161-3509012-20. Применяемость автомобиль КрАЗ-63221, МАЗ-6422.</t>
  </si>
  <si>
    <t>Компрессор жиынтығы  (Краз,МАЗ)</t>
  </si>
  <si>
    <t>989 Т</t>
  </si>
  <si>
    <t xml:space="preserve">*жүк автокөлігіне арналған салқындатқыш жүйесі </t>
  </si>
  <si>
    <t>Радиатор 3 рядный. Каталожный номер 543208-1301010. Применяемость автомобили МАЗ.</t>
  </si>
  <si>
    <t xml:space="preserve">Радиатор 3  қатарлы (Мариуполь) 500А </t>
  </si>
  <si>
    <t>990 Т</t>
  </si>
  <si>
    <t>28.11.42.900.059.00.0796.000000000000</t>
  </si>
  <si>
    <t>для дизельного двигателя</t>
  </si>
  <si>
    <t>дизельдік қозғалтқыш үшін</t>
  </si>
  <si>
    <t>Форсунка. Каталожный номер 267.1112010-01. Применяемость двигатель ЯМЗ-236НЕ, НЕ 2.</t>
  </si>
  <si>
    <t xml:space="preserve">Форсунка жиынтығы МАЗ </t>
  </si>
  <si>
    <t>991 Т</t>
  </si>
  <si>
    <t>29.32.30.300.004.00.0796.000000000061</t>
  </si>
  <si>
    <t>карданный, для грузового автомобиля, задний</t>
  </si>
  <si>
    <t>Вал карданный. Каталожный номер 53205-2201011-10. Применяемость автомобиль КамАЗ-43261.</t>
  </si>
  <si>
    <t>Кардан білігі 53205-2201011-10 (ЕВРО-КАМАЗ)</t>
  </si>
  <si>
    <t>992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</si>
  <si>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</si>
  <si>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</si>
  <si>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аралық карданды, жүк автокөлігіне арналған, тең бұрыштық жылдамдықтағы шарнирмен </t>
  </si>
  <si>
    <t>Вал карданный среднего моста. Каталожный номер 54105-2205011-10. Применяемость автомобиль КамАЗ-43118.</t>
  </si>
  <si>
    <t>Ортаңғы мост кардан білігі 5320</t>
  </si>
  <si>
    <t>993 Т</t>
  </si>
  <si>
    <t>29.32.30.300.051.00.0796.000000000001</t>
  </si>
  <si>
    <t>Гидромуфта</t>
  </si>
  <si>
    <t>гидравликалық жалғастырғыш</t>
  </si>
  <si>
    <t>Гидромуфта в сборе. Каталожный номер  740.1318010. Применяемость двигатели 740. ЕВРО-2,3.</t>
  </si>
  <si>
    <t>Гидромуфта жиынтық 740.</t>
  </si>
  <si>
    <t>994 Т</t>
  </si>
  <si>
    <t>Главный цилиндр в сборе. Каталожный номер  5320-1602510-10.Применяемость автомобиль КамАЗ-43118</t>
  </si>
  <si>
    <t xml:space="preserve">Бас цилиндр жиынтық (КАМАЗ) </t>
  </si>
  <si>
    <t>995 Т</t>
  </si>
  <si>
    <t>28.11.42.900.051.00.0796.000000000002</t>
  </si>
  <si>
    <t>для грузового автомобиля, для блока цилиндров дизельного двигателя</t>
  </si>
  <si>
    <t>жүк автокөлігі үшін, дизельдік қозғалтқыш цилиндрінің блогы үшін</t>
  </si>
  <si>
    <t>Головка цилиндров в сборе оригинальная зав. Каталожный номер 740.30-1003010. Применяемость двигатель КамАЗ ЕВРО 2-3.</t>
  </si>
  <si>
    <t xml:space="preserve">Цилиндр бастиек жиынтығы, ерекше зав (Камаз) </t>
  </si>
  <si>
    <t>996 Т</t>
  </si>
  <si>
    <t>29.10.13.000.000.00.0796.000000000042</t>
  </si>
  <si>
    <t>внутреннего сгорания, полудизельный, мощность более 235 л.с., но не более 240 л.с, 8 цилиндров, расположение цилиндров V-образное</t>
  </si>
  <si>
    <t>іштен жану, жартылай дизельді, қуаты235 л.с. жоғары,бірақ 240 л.с артық емес, 8 цилиндр, цилиндрлердің орналасуы  V-тәрізді</t>
  </si>
  <si>
    <t>Двигатель КАМАЗ 1-ой компл.740.</t>
  </si>
  <si>
    <t>Қозғалтқыш КАМАЗ 1-ші жиынтық 740</t>
  </si>
  <si>
    <t>997 Т</t>
  </si>
  <si>
    <t>29.32.30.300.024.00.0796.000000000022</t>
  </si>
  <si>
    <t>Дифференциал</t>
  </si>
  <si>
    <t>для грузовых автомобилей, конический </t>
  </si>
  <si>
    <t>конусті, жүк автокөліктеріне арналған</t>
  </si>
  <si>
    <t>Дифференциал межосевой (МОД). Каталожный номер 53212-2506010 (8 отв). Применяемость на автомобиль КамАЗ ЕВРО. Для замены.</t>
  </si>
  <si>
    <t xml:space="preserve">диференциал білікаралық (МОД) доңғалақ фланецті К-З 5321 </t>
  </si>
  <si>
    <t>998 Т</t>
  </si>
  <si>
    <t>29.32.30.250.000.00.0796.000000000000</t>
  </si>
  <si>
    <t>Камера тормозная</t>
  </si>
  <si>
    <t>тежегіш камерасы</t>
  </si>
  <si>
    <t>жүк автокөлігі үшін</t>
  </si>
  <si>
    <t>Камера тормозная 24/24с энерго аккумулятор. Каталожный номер 661-3519210-10. Применяемость автомобиль КамАЗ-43118.</t>
  </si>
  <si>
    <t>Энергоаккумуляторлы тежегіш камерасы типі 24</t>
  </si>
  <si>
    <t>999 Т</t>
  </si>
  <si>
    <t>28.13.31.000.076.03.0796.000000000001</t>
  </si>
  <si>
    <t>электромагнитный, для грузового автомобиля</t>
  </si>
  <si>
    <t>электрмагнитті, жүк автокөлігі үшін</t>
  </si>
  <si>
    <t>Клапан с электромагнитом. Каталожный номер 5320-3721520. Применяемость автомобиль КамАЗ-43118.</t>
  </si>
  <si>
    <t>Электр магнитті клапан 5320</t>
  </si>
  <si>
    <t>1000 Т</t>
  </si>
  <si>
    <t>29.32.30.300.026.00.0796.000000000000</t>
  </si>
  <si>
    <t>қуат алу қорабы</t>
  </si>
  <si>
    <t>отбора мощности, для грузового автомобиля</t>
  </si>
  <si>
    <t>жүк автокөлігі үшін қуат алуға</t>
  </si>
  <si>
    <t>Коробка отбора мощности. Каталожный номер 5511-4202010-20. Применяемость автомобиль КамАЗ-53228.</t>
  </si>
  <si>
    <t>Қуатты іріктеу қорапшасы 53228</t>
  </si>
  <si>
    <t>1001 Т</t>
  </si>
  <si>
    <t>29.32.30.300.026.00.0839.000000000008</t>
  </si>
  <si>
    <t>раздаточная, для грузового автомобиля</t>
  </si>
  <si>
    <t>жүк автокөлігі үшін таратқыш</t>
  </si>
  <si>
    <t>Коробка передач раздаточная.  Каталожный номер 65111-1800020.  Применяемость автомобиль КамАЗ- 43114, 43118. Для замены.</t>
  </si>
  <si>
    <t>Үлестіру қорапшасы КАМАЗ-4310</t>
  </si>
  <si>
    <t>1002 Т</t>
  </si>
  <si>
    <t xml:space="preserve">жүк автокөлігі үшін карданды </t>
  </si>
  <si>
    <t>Крестовина в сборе (большая). Каталожный номер 53205-2205025. Применяемость карданный вал автомобиля КамАЗ-43118.</t>
  </si>
  <si>
    <t xml:space="preserve">Крестовина жиынтығы (үлкен)Камаз 5320 </t>
  </si>
  <si>
    <t>1003 Т</t>
  </si>
  <si>
    <t xml:space="preserve">*карданды, жүк автокөлігіне арналған, </t>
  </si>
  <si>
    <t>Крестовина в сборе (малая). Каталожный номер 5320-2201025. Применяемость карданный вал автомобиля КамАЗ-43118.</t>
  </si>
  <si>
    <t xml:space="preserve">Крестовина жиынтығы (кіші)Камаз5320 </t>
  </si>
  <si>
    <t>1004 Т</t>
  </si>
  <si>
    <t>СУ СОРАБЫ, ЖИЫНТЫҒЫ ДИФФ.МЕЖОС(МОД)КРУГ.ФЛ.К-З 53212-2506010</t>
  </si>
  <si>
    <t>Насос водяной в сборе. Каталожный номер 740.50-1307010, 7406-1307010. Применяемость двигатели КамАЗ ЕВРО-2.</t>
  </si>
  <si>
    <t>су сорабы жиынтық 7406</t>
  </si>
  <si>
    <t>1005 Т</t>
  </si>
  <si>
    <t>ПГУ. Каталожный номер11.1609010-30. Применяемость автомобиль КамАЗ-43118</t>
  </si>
  <si>
    <t>ПГУ КАМАЗ 5320</t>
  </si>
  <si>
    <t>1006 Т</t>
  </si>
  <si>
    <t>29.32.30.650.019.03.0796.000000000002</t>
  </si>
  <si>
    <t>Полуось</t>
  </si>
  <si>
    <t>жарты өс</t>
  </si>
  <si>
    <t>заднего ведущего моста, для грузового автомобиля, фланцевая</t>
  </si>
  <si>
    <t xml:space="preserve">жүк автокөлігінің артқы жете белдігіне арналған, фланецті </t>
  </si>
  <si>
    <t>Полуось левая заднего моста. Каталожный номер 43114-2403069. Применяемость автомобиль КамАЗ-43118.</t>
  </si>
  <si>
    <t>Жартылай өс сол жақ артқы мостқа 43114-</t>
  </si>
  <si>
    <t>1007 Т</t>
  </si>
  <si>
    <t>жүк автокөлігіне арналған салқындатқыш жүйе</t>
  </si>
  <si>
    <t>Радиатор 4-рядный. Каталожный номер 54115-1301010. Применяемость автомобиль КамАЗ.</t>
  </si>
  <si>
    <t>Радиаторжиынтығы  54115</t>
  </si>
  <si>
    <t>1008 Т</t>
  </si>
  <si>
    <t>жүк автокөлігіне арналған, артқы</t>
  </si>
  <si>
    <t xml:space="preserve">Рессора задняя. Каталожный номер 5322-2912012. Применяемость автомобили КамАЗ-43118. </t>
  </si>
  <si>
    <t xml:space="preserve">Рессор артқы 13л Камаз 65115 5322 </t>
  </si>
  <si>
    <t>1009 Т</t>
  </si>
  <si>
    <t>жүк автокөлігіне арналған, алдыңғы</t>
  </si>
  <si>
    <t>Рессора передняя 18листов. Каталожный номер 55111-2902012-01. Применяемость автомобиль КамАЗ-43118.</t>
  </si>
  <si>
    <t xml:space="preserve">Рессор алдыңғы 18лКамаз65115 </t>
  </si>
  <si>
    <t>1010 Т</t>
  </si>
  <si>
    <t xml:space="preserve">жүк автокөлігіне арналған, электр механикалық жетек қысқышын орналастыру </t>
  </si>
  <si>
    <t>Стартер. Каталожный номер СТ 142Б1-3708000 ТУ 37.003.1375-88. Применяемость двигатель КамАЗ.</t>
  </si>
  <si>
    <t>Стартер СТ 14251 Камаз-6520</t>
  </si>
  <si>
    <t>1011 Т</t>
  </si>
  <si>
    <t>29.31.30.300.010.00.0796.000000000000</t>
  </si>
  <si>
    <t>Турбокомпрессор</t>
  </si>
  <si>
    <t>турбиналық компрессор</t>
  </si>
  <si>
    <t>системы питания двигателя, для грузового автомобиля</t>
  </si>
  <si>
    <t xml:space="preserve">*жүк автокөлігіне арналған қозғалтқыш қуатының жүйесі </t>
  </si>
  <si>
    <t>Турбокомпрессор ТКР7Н-1К. Каталожный номер 7405.1118012.  Прав.– 4 шт. Лев. -3 шт. Двигатель КамАЗ-740.31</t>
  </si>
  <si>
    <t>ТурбокомпрессорТКР7Н-1К(КАМАЗ)</t>
  </si>
  <si>
    <t>1012 Т</t>
  </si>
  <si>
    <t xml:space="preserve">*жүк автокөлігі үшін тұрақты ток, атаулы кернеуі 14 В жоғары, бірақ 28 В артық емес, кейінгі қозуы арқылы </t>
  </si>
  <si>
    <t xml:space="preserve">Генератор. Каталожный номер Г273В-3701000. Применяемость двигатель КамАЗ. </t>
  </si>
  <si>
    <t>Генератор  Г273В Г273</t>
  </si>
  <si>
    <t>1013 Т</t>
  </si>
  <si>
    <t>29.10.13.000.000.00.0796.000000000043</t>
  </si>
  <si>
    <t>внутреннего сгорания, полудизельный, мощность более 240 л.с., но не более 300 л.с, 8 цилиндров, расположение цилиндров V-образное</t>
  </si>
  <si>
    <t>іштен жану, жартылай дизельді, қуаты 240 л.с. жоғары,бірақ 300 л.с артық емес, 8 цилиндр, цилиндрлердің орналасуы  V-тәрізді*</t>
  </si>
  <si>
    <t xml:space="preserve">дизельный, турбонаддувом, четырехтактный с воспламенением от сжатия, непосредственным впрыском топлива и  жидкостным охлаждением, промежуточным охлаждением наддувочного воздуха. Двигатель ЯМЗ- Число и расположение цилиндров- V8,  Диаметр цилиндра, мм – 130,  Ход поршня, мм – 140,  Рабочий объем цилиндров, л - 14,86.  Номинальная мощность, кВт (л.с.) - 294 (400).  </t>
  </si>
  <si>
    <t>Қозғалтқыш ЯМЗ-238</t>
  </si>
  <si>
    <t>1014 Т</t>
  </si>
  <si>
    <t>Клапан с электромагнитом. Каталожный номер 5320-3721520. Применяемость автомобиль КрАЗ-63221</t>
  </si>
  <si>
    <t xml:space="preserve">Электр магнитті клапан </t>
  </si>
  <si>
    <t>1015 Т</t>
  </si>
  <si>
    <t>Коробка передач раздаточная. Каталожный номер  6322 1800010 -20. Применяемость автомобиль  КрАЗ-63221. Для замены.</t>
  </si>
  <si>
    <t xml:space="preserve">Үлестіру қорабы 63221 Жаңа шығарылым КРАЗ </t>
  </si>
  <si>
    <t>1016 Т</t>
  </si>
  <si>
    <t>29.32.30.330.000.00.0796.000000000019</t>
  </si>
  <si>
    <t>механическая, для грузового автомобиля, многоступенчатая, многовальная</t>
  </si>
  <si>
    <t xml:space="preserve">механикалық, жүк автокөлігі үшін, көп сатылы, көп білікті </t>
  </si>
  <si>
    <t>КПП ЯМЗ-2381: 8-ступенчатая, механическая, четырехступенчатая основная коробка с двухдиапазонным планетарным демультипликатором, с синхронизаторами на всех передачах переднего хода. Применяемость автомобиль КраЗ-63221. Для замены.</t>
  </si>
  <si>
    <t>КПП 63221 Жаңа шығарылым КРАЗ</t>
  </si>
  <si>
    <t>1017 Т</t>
  </si>
  <si>
    <t>29.32.30.250.011.00.0796.000000000001</t>
  </si>
  <si>
    <t>Кран</t>
  </si>
  <si>
    <t>тормозной, для грузового автомобиля</t>
  </si>
  <si>
    <t>жүк автокөлігіне арналған тежегіш*</t>
  </si>
  <si>
    <t xml:space="preserve"> Двухсекционный секционный  тормозной кран. Каталожный номер100-3514008-30. Применяемость автомобиль КрАЗ-63221.</t>
  </si>
  <si>
    <t>Екі секциялы тежегіш кран 100-3514008</t>
  </si>
  <si>
    <t>1018 Т</t>
  </si>
  <si>
    <t>Наконечник левый в сборе. Каталожный номер6437-3414017. Применяемость автомобиль КрАЗ-63221.</t>
  </si>
  <si>
    <t xml:space="preserve">сол жақ ұштық КРАЗ жиынтығы </t>
  </si>
  <si>
    <t>1019 Т</t>
  </si>
  <si>
    <t>Наконечник пpавый в сборе. Каталожный номер 6437-3414017. Применяемость автомобиль КрАЗ-63221.</t>
  </si>
  <si>
    <t>оң жақ ұштық КРАЗ жиынтығы</t>
  </si>
  <si>
    <t>1020 Т</t>
  </si>
  <si>
    <t>29.32.30.950.011.00.0796.000000000000</t>
  </si>
  <si>
    <t>Палец реактивной тяги</t>
  </si>
  <si>
    <t>реактивті қарнақтың сұққысы</t>
  </si>
  <si>
    <t>Палец реактивной штанги 255 в сборе. В комплект входят - палец шаровый реактивной штанги - 210-2919028-20, сухарь наружный - 251-2919036-01 , сухарь внутренний - 251-2919034-01,  пружина -251-2919022-01 , кольца уплатнительное-214-2919058-02 и гайка - 349605.</t>
  </si>
  <si>
    <t>Реактивті қарнақтың сұққысы 255 жиынтық</t>
  </si>
  <si>
    <t>1021 Т</t>
  </si>
  <si>
    <t xml:space="preserve">жүк автокөлігі үшін салқындату жүйесі </t>
  </si>
  <si>
    <t>Радиатор системы охлаждения. Каталожный номер 5323Я-1301010-13. Применяемость автомобиль УрАЛ-4320 с двигателем ЯМЗ-236.</t>
  </si>
  <si>
    <t xml:space="preserve">радиатор (Урал қозғалтқыш ЯМЗ) </t>
  </si>
  <si>
    <t>1022 Т</t>
  </si>
  <si>
    <t xml:space="preserve">жүк автокөлігі үшін артқы мост, ортақ білікті планетарлы редуктор </t>
  </si>
  <si>
    <t>Редуктор заднего моста. Каталожный номер 260-2402010-10. Применяемость автомобиль КрАЗ-63221. Для замены.</t>
  </si>
  <si>
    <t xml:space="preserve">КРАЗ артқы мостының редукторы </t>
  </si>
  <si>
    <t>1023 Т</t>
  </si>
  <si>
    <t xml:space="preserve">жүк автокөлігі үшін алдыңғы мост, аралас құрылысты </t>
  </si>
  <si>
    <t>Редуктор среднего моста. Каталожный номер 260Г-2502010-10. Применяемость автомобиль КрАЗ-63221. Для замены.</t>
  </si>
  <si>
    <t>а/мост редукторы 47 зуб Урал 4320</t>
  </si>
  <si>
    <t>1024 Т</t>
  </si>
  <si>
    <t xml:space="preserve">жүк автокөлігі үшін ортаңғы мост, поанетарлы ортақ білікті </t>
  </si>
  <si>
    <t>Редуктор переднего моста 47 зуб. Каталожный номер 4320-2302007-01. Применяемость автомобиль УрАЛ. Для замены.</t>
  </si>
  <si>
    <t xml:space="preserve">КРАЗ ортаңғы мостының редукторы </t>
  </si>
  <si>
    <t>1025 Т</t>
  </si>
  <si>
    <t>22.19.40.300.000.00.0796.000000000199</t>
  </si>
  <si>
    <t>клиновый, вентиляторный, размер 14*10-987 мм, ГОСТ 5813-93.</t>
  </si>
  <si>
    <t>сыналы, желдеткіш көлемі  14*10-987 мм, ГОСТ 5813-93.</t>
  </si>
  <si>
    <t>Ремень  насос ГУР. Каталожный номер 236  1307173. Применяемость двигатели ЯМЗ (насос ГУР)</t>
  </si>
  <si>
    <t xml:space="preserve">ГУРзуб сорабының белдігі 987(ЯМЗ) 236 </t>
  </si>
  <si>
    <t>1026 Т</t>
  </si>
  <si>
    <t>22.19.40.300.000.00.0796.000000000200</t>
  </si>
  <si>
    <t>клиновый, вентиляторный, размер 14*10-1037 мм, ГОСТ 5813-93.</t>
  </si>
  <si>
    <t>сыналы, желдеткіш көлемі  14*10-1037 мм, ГОСТ 5813-93.</t>
  </si>
  <si>
    <t>Ремень. ГОСТ 5813-93 ремня 14х 10х 1037. ЯМЗ-236 (238).</t>
  </si>
  <si>
    <t>белдік 14*10*1037</t>
  </si>
  <si>
    <t>1027 Т</t>
  </si>
  <si>
    <t>22.19.40.300.000.00.0796.000000000197</t>
  </si>
  <si>
    <t>клиновый, вентиляторный, размер 14*10-887 мм, ГОСТ 5813-93.</t>
  </si>
  <si>
    <t>сыналы, желдеткіш көлемі  14*10-887 мм, ГОСТ 5813-93.</t>
  </si>
  <si>
    <t>Ремень водяного насоса. Каталожный номер 236-1307170-30. Ремень 14*10*887.</t>
  </si>
  <si>
    <t>су сорабының белдігі 887</t>
  </si>
  <si>
    <t>1028 Т</t>
  </si>
  <si>
    <t>*жүк автокөлігі үшін желдеткіш жетегі</t>
  </si>
  <si>
    <t>Ремень генератора. Каталожный номер 236-3701002 . Применяемость двигатели ЯМЗ (генератор).</t>
  </si>
  <si>
    <t>генератор белдігі 850</t>
  </si>
  <si>
    <t>1029 Т</t>
  </si>
  <si>
    <t>22.19.40.300.000.00.0796.000000000198</t>
  </si>
  <si>
    <t>клиновый, вентиляторный, размер 14*10-937 мм, ГОСТ 5813-93.</t>
  </si>
  <si>
    <t>сыналы, желдеткіш номері 14*10-937 мм, ГОСТ 5813-93.</t>
  </si>
  <si>
    <t>Ремень компрессора 14*10-937. Каталожный номер 236  1307172 . Применяемость двигатели ЯМЗ (компрессор)</t>
  </si>
  <si>
    <t>Компрессор белдігі 14х10х937 КрАЗ</t>
  </si>
  <si>
    <t>1030 Т</t>
  </si>
  <si>
    <t>жүк автокөлігі үшін, артқы</t>
  </si>
  <si>
    <t>Рессора задняя 15лL-1550. Каталожный номер 525-2902012-Б1. Применяемость автомобиль КрАЗ-63221.</t>
  </si>
  <si>
    <t>Рессор  артқы 15л L255Б</t>
  </si>
  <si>
    <t>1031 Т</t>
  </si>
  <si>
    <t>*жүк автокөлігі үшін, алдыңғы</t>
  </si>
  <si>
    <t>Рессора передняя в сборе. Каталожный номер 251-2902012-02. Применяемость автомобиль КрАЗ-63221.</t>
  </si>
  <si>
    <t>Алдыңғы рессор жиынтығы Краз 250</t>
  </si>
  <si>
    <t>1032 Т</t>
  </si>
  <si>
    <t xml:space="preserve">жүк автокөлігі үшін, ажыратқыш жетегі </t>
  </si>
  <si>
    <t>Цил.выключения сцепления (ПГУ). Каталожный номер 11.1602410. Применяемость автомобиль КрАЗ-63221.</t>
  </si>
  <si>
    <t xml:space="preserve"> Ажыратқышты сөндіру цил (ПГУ) 11.1602410</t>
  </si>
  <si>
    <t>1033 Т</t>
  </si>
  <si>
    <t>карданды, жүк автокөлігі үшін, артқы</t>
  </si>
  <si>
    <t>Вал карданный. Каталожный номер 32053-2200011. Применяемость автобус ПАЗ-32053.</t>
  </si>
  <si>
    <t xml:space="preserve">Карданды білік (ПАЗ) 3205 </t>
  </si>
  <si>
    <t>1034 Т</t>
  </si>
  <si>
    <t>жүк автокөлігі үшін, бас тежегіш</t>
  </si>
  <si>
    <t>Главный цилиндр тормоза. Главный цилиндр тормоза  3205-3505010-10. Применяемость автобус ПАЗ-32053.</t>
  </si>
  <si>
    <t>бас тежегіш цилиндрі 3205</t>
  </si>
  <si>
    <t>1035 Т</t>
  </si>
  <si>
    <t>29.32.30.230.000.00.0796.000000000001</t>
  </si>
  <si>
    <t>Накладка</t>
  </si>
  <si>
    <t> қаптама</t>
  </si>
  <si>
    <t>тормозной колодки, для грузового автомобиля</t>
  </si>
  <si>
    <t>жүк автокөлігі үшін, тежегіш қалыбы</t>
  </si>
  <si>
    <t>Накладка тормозная фрикционная. Каталожный номер 4331-3502105. Применяемость автобус ПАЗ-32053.</t>
  </si>
  <si>
    <t>қаптама фрикциялы тежегіш 133-</t>
  </si>
  <si>
    <t>1036 Т</t>
  </si>
  <si>
    <t>жүк автокөлігі үшін тежегіш қалыбы</t>
  </si>
  <si>
    <t>Накладка фрикционная  тормозная. Каталожный номер4331-3502105. Применяемость автобус ПАЗ-32053.</t>
  </si>
  <si>
    <t>қаптама фрикциялы тежегіш 53-</t>
  </si>
  <si>
    <t>1037 Т</t>
  </si>
  <si>
    <t>гидравликалық күшейткіш сорағы</t>
  </si>
  <si>
    <t>жүк автокөлігі үшін рульді басқару гидрокүшейткіші</t>
  </si>
  <si>
    <t>Насос ГУР со шкивом. Каталожный номер 3205-3407010.Применяемость автобус ПАЗ-32053.</t>
  </si>
  <si>
    <t xml:space="preserve">шкивпен  ГУР сорабы (ПАЗ) 672 </t>
  </si>
  <si>
    <t>1038 Т</t>
  </si>
  <si>
    <t xml:space="preserve">жүк автокөлігі үшін, салқындату жүйесі </t>
  </si>
  <si>
    <t>Радиатор системы охлаждения. Каталожный номер 3205-1301010. Применяемость автомобиль ПАЗ-32053.</t>
  </si>
  <si>
    <t>радиатор ПАЗ</t>
  </si>
  <si>
    <t>1039 Т</t>
  </si>
  <si>
    <t>22.19.40.300.000.00.0796.000000000194</t>
  </si>
  <si>
    <t>клиновый, вентиляторный, размер 11*10-1775 мм, ГОСТ 5813-93.</t>
  </si>
  <si>
    <t>сыналы, желдеткіш көлемі 11*10-1775 мм, ГОСТ 5813-93.</t>
  </si>
  <si>
    <t>Ремень   11х10х1775   ВК-66-01-4201068. Применяемость автомобиль ПАЗ-32053</t>
  </si>
  <si>
    <t>Белдік   11х10х1775   ВК-66-01-4201068</t>
  </si>
  <si>
    <t>1040 Т</t>
  </si>
  <si>
    <t>Рессора  9 лист. Каталожный номер 672-2912012-01. Применяемость автомобиль ПАЗ-32053.</t>
  </si>
  <si>
    <t xml:space="preserve">рессор  9 табақ ( ПАЗ.ГАЗ)66 </t>
  </si>
  <si>
    <t>1041 Т</t>
  </si>
  <si>
    <t>жүк автокөлігі үшін ажыратқыш</t>
  </si>
  <si>
    <t>Цилиндр сцепления главный. Каталожный номер 4301-1602290. Применяемость автомобиль ПАЗ-32053.</t>
  </si>
  <si>
    <t xml:space="preserve">Ажыратқыш цилиндрі бас (ПАЗ) 408 </t>
  </si>
  <si>
    <t>1042 Т</t>
  </si>
  <si>
    <t>29.32.30.990.123.00.0796.000000000009</t>
  </si>
  <si>
    <t>с нисходяшим потоком или падающим, для специализированной техники</t>
  </si>
  <si>
    <t>Карбюратор.  Каталожный номер К125Л.1107010. Применяемость пусковой двигатель ПД-23.</t>
  </si>
  <si>
    <t>Карбюратор Т-170 К-125л-1107010</t>
  </si>
  <si>
    <t>1043 Т</t>
  </si>
  <si>
    <t>28.92.61.300.003.00.0796.000000000001</t>
  </si>
  <si>
    <t>Каток опорный</t>
  </si>
  <si>
    <t>тірек катогы</t>
  </si>
  <si>
    <t>для гусеничного трактора, двубортный</t>
  </si>
  <si>
    <t xml:space="preserve"> шынжыр табанды тракторға арналған, екі бортты</t>
  </si>
  <si>
    <t>Каток двубортный в сборе. Каталожный номер 24-21-170 СП. Применяемость трактор Т-170.</t>
  </si>
  <si>
    <t>Екі бортты каток  24-21-170СП</t>
  </si>
  <si>
    <t>1044 Т</t>
  </si>
  <si>
    <t>28.92.61.300.003.00.0796.000000000002</t>
  </si>
  <si>
    <t>для гусеничного трактора, однобортный</t>
  </si>
  <si>
    <t xml:space="preserve"> шынжыр табанды тракторға арналған, бір бортты</t>
  </si>
  <si>
    <t>Каток однобортный в сборе. Каталожный номер 24-21-169СП. Применяемость трактор Т-170.</t>
  </si>
  <si>
    <t>Бір бортты каток жиынтық Т-170 24-21-169СП</t>
  </si>
  <si>
    <t>1045 Т</t>
  </si>
  <si>
    <t>28.30.93.500.006.00.0796.000000000000</t>
  </si>
  <si>
    <t>Магнето контактное</t>
  </si>
  <si>
    <t>байланыстырғыш магнето</t>
  </si>
  <si>
    <t>к двигателю сельскохозяйственной техники</t>
  </si>
  <si>
    <t xml:space="preserve">ауыл шаруашылығы қозғалтқышына </t>
  </si>
  <si>
    <t>Магнето. Каталожный номер 3728000-02. Применяемость пусковой двигатель ПД-23.</t>
  </si>
  <si>
    <t>Магнето М149А Т-170, 3728000-02</t>
  </si>
  <si>
    <t>1046 Т</t>
  </si>
  <si>
    <t>28.11.42.900.066.01.0796.000000000000</t>
  </si>
  <si>
    <t>для дизельного двигателя, топливный</t>
  </si>
  <si>
    <t>*дизельдік қозғалтқыш үшін, отындық</t>
  </si>
  <si>
    <t>ТНВД. Каталожный номер 51-67-9 СП. Применяемость двигатель Т-170.</t>
  </si>
  <si>
    <t>ТНВД-51 Т-170</t>
  </si>
  <si>
    <t>1047 Т</t>
  </si>
  <si>
    <t>28.11.42.900.044.00.0796.000000000000</t>
  </si>
  <si>
    <t>Турбокомпрессор. Каталожный номер 51-54-1СП. Применяемость двигатель Д-160.</t>
  </si>
  <si>
    <t>Турбокомпрессор Т-170(ТКР-8.5С)</t>
  </si>
  <si>
    <t>1048 Т</t>
  </si>
  <si>
    <t>*дизельдік қозғалтқыш үшін</t>
  </si>
  <si>
    <t>Форсунка. Каталожный номер 14-69-117-1СП. Применяемость двигатель Д-160.</t>
  </si>
  <si>
    <t>*Форсунка Т-170</t>
  </si>
  <si>
    <t>1049 Т</t>
  </si>
  <si>
    <t>22.11.14.900.000.01.0796.000000000383</t>
  </si>
  <si>
    <t>шина</t>
  </si>
  <si>
    <t>на спецтехнику, размер 16,9R28, пневматическая, радиальная, ведущих колес, норма слойности 10, ГОСТ 25641-84</t>
  </si>
  <si>
    <t>арнайы техникаға, көлемі 16,9R28, пневматикалық, радиальды, жетекші дөңгелек, қабатталу нормасы 10, ГОСТ 25641-84</t>
  </si>
  <si>
    <t>Автошины задние 16,9-28IND-25 12PR НМК2В0</t>
  </si>
  <si>
    <t>Автошина артқы 16,9-28IND-25 12PR НМК2В0</t>
  </si>
  <si>
    <t>1050 Т</t>
  </si>
  <si>
    <t>28.13.31.000.071.00.0796.000000000031</t>
  </si>
  <si>
    <t>гидравликалық таратқыш</t>
  </si>
  <si>
    <t>золотниковый, управление электрогидравлическое, трехпозиционный, условный проход 20 мм</t>
  </si>
  <si>
    <t>*бөліп таратқыш, электр гидравликалық басқару, үш позициялы, шартты өткіш 20 мм</t>
  </si>
  <si>
    <t>Гидрораспределитель 1Рн 203-ФВ64-УХЛ4</t>
  </si>
  <si>
    <t>Гидробөлгіш 1Рн 203-ФВ64-УХЛ4</t>
  </si>
  <si>
    <t>1051 Т</t>
  </si>
  <si>
    <t>22.11.11.100.000.01.0796.000000002132</t>
  </si>
  <si>
    <t>для легковых автомобилей, всесезонная, 205, 75, R15, пневматическая, радиальная, бескамерная, нешипованная, ГОСТ 4754-97</t>
  </si>
  <si>
    <t>жеңіл автокөліктер үшін, барлық кезеңге арналған, 205, 75,  R15, превматикалық, радиальды, камерасыз, тікенексіз, ГОСТ 4754-97</t>
  </si>
  <si>
    <t xml:space="preserve">Автошина, размер - 205/75R15.                                                             1. Конструкция - радиальная.                                                               2. Исполнение - TT. (камерное)                                                                                      3. Тип рисунка протектора- «М+S».                                                   4. Индекс скорости - Т (190)                                                                                             5. Индекс нагрузки - 97 (730 кг)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Сезонность - всесезонная.                                                                7. Применение -   легковой автомобиль среднего класса.                                                                                        </t>
  </si>
  <si>
    <t>Шина түрі - жеңіл көлік шинасы. Типтік көлемі - 205/75R 15. жылдамдық индексі -  Т- 190 км/ч, конструкция типі - радиальды,  орындалуы  - камерасыз, протектор суреті - барлық кезеңге арналған  шина, сыртқы диаметрі, мм - 689</t>
  </si>
  <si>
    <t>1052 Т</t>
  </si>
  <si>
    <t>22.11.14.900.000.01.0796.000000000473</t>
  </si>
  <si>
    <t>на спецтехнику, размер 16,0/70-20 (405/70-20), пневматическая, диагональная, норма слойности 14, индекс категории скорости А8, ГОСТ 25641-84</t>
  </si>
  <si>
    <t>арнайы техника, көлемі 16,0/70-20 (405/70-20), пневматикалық, диагональды, қабатталу нормасы 14, жылдамдық категориясының индексі А8, ГОСТ 25641-84</t>
  </si>
  <si>
    <t xml:space="preserve">Шины  16.0/70-20 TR09 14PR TBL </t>
  </si>
  <si>
    <t>Шины  16.0/70-20 TR09 14PR TBL</t>
  </si>
  <si>
    <t>1053 Т</t>
  </si>
  <si>
    <t>22.11.11.100.000.01.0796.000000001801</t>
  </si>
  <si>
    <t>для легковых автомобилей, летняя, 215, 60, R16, пневматическая, радиальная, бескамерная, ГОСТ 4754-97</t>
  </si>
  <si>
    <t>жеңіл автокөлік үшін, жазғы, 215, 60, R16, пневматикалық, радиальды, камерасыз, ГОСТ 4754-97</t>
  </si>
  <si>
    <t xml:space="preserve">Автошина, размер - 215/60 R16                                                                                                                                1. Исполнение -  ТL. (бескамерное)                                                                                                                                                                                 2. Индекс скорости - T (190)                                                                                            3. Индекс нагрузки - 99 (775 кг)                                                                                  4. Показатель термостойкости – А, В                                                                         5. Сезонность - летние.                                                                                  6. Применение - легковые автомобили повышенной комфортности марки.                                                                                                                                           </t>
  </si>
  <si>
    <t xml:space="preserve">Автошина 215х 60R16 </t>
  </si>
  <si>
    <t>1054 Т</t>
  </si>
  <si>
    <t>22.19.40.300.000.00.0796.000000000201</t>
  </si>
  <si>
    <t>клиновый, вентиляторный, размер 14*13-1280 мм, ГОСТ 5813-93.</t>
  </si>
  <si>
    <t>сыналы, желдеткішті, көлемі 14*13-1280 мм, ГОСТ 5813-93</t>
  </si>
  <si>
    <t>ремень 1280 КамаАЗ</t>
  </si>
  <si>
    <t>*белдік 1280 КамАЗ</t>
  </si>
  <si>
    <t>1055 Т</t>
  </si>
  <si>
    <t>22.19.40.300.000.00.0796.000000000189</t>
  </si>
  <si>
    <t>клиновый, вентиляторный, размер 11*10-1400 мм, ГОСТ 5813-93.</t>
  </si>
  <si>
    <t>сыналы, желдеткішті, көлемі 11*10-1400 мм, ГОСТ 5813-93</t>
  </si>
  <si>
    <t>ремень 1400 ПАЗ,ЛАЗ</t>
  </si>
  <si>
    <t>белдік 1400 ПАЗ, ЛАЗ</t>
  </si>
  <si>
    <t>1056 Т</t>
  </si>
  <si>
    <t>22.19.40.300.000.00.0796.000000000185</t>
  </si>
  <si>
    <t>клиновый, вентиляторный, размер 11*10-1180 мм, ГОСТ 5813-93.</t>
  </si>
  <si>
    <t>*сыналы, желдеткішті, көлемі 11*10-1180 мм, ГОСТ 5813-93</t>
  </si>
  <si>
    <t>Ремни вентилярные 1-14х13-1180</t>
  </si>
  <si>
    <t>Желдеткішті белдік 1-14х13-1180</t>
  </si>
  <si>
    <t>1057 Т</t>
  </si>
  <si>
    <t>22.19.40.300.000.00.0796.000000000191</t>
  </si>
  <si>
    <t>клиновый, вентиляторный, размер 11*10-1500 мм, ГОСТ 5813-93.</t>
  </si>
  <si>
    <t>*сыналы, желдеткішті, көлемі 11*10-1500 мм, ГОСТ 5813-93</t>
  </si>
  <si>
    <t>ремень 1500 Паз</t>
  </si>
  <si>
    <t>белдік 1500 Паз</t>
  </si>
  <si>
    <t>1058 Т</t>
  </si>
  <si>
    <t>22.19.40.300.000.00.0796.000000000087</t>
  </si>
  <si>
    <t>клиновый, приводный, с сечением В(Б)-1750, ГОСТ 1284.2-89</t>
  </si>
  <si>
    <t>*сыналы, жетекті, қимасымен В(Б)-1750, ГОСТ 1284.2-89</t>
  </si>
  <si>
    <t>ремень 1750 ПАЗ</t>
  </si>
  <si>
    <t>Белдік 1750 ПАЗ</t>
  </si>
  <si>
    <t>1059 Т</t>
  </si>
  <si>
    <t>22.19.40.300.000.00.0796.000000000177</t>
  </si>
  <si>
    <t>клиновый, вентиляторный, размер 8,5*8-1030 мм, ГОСТ 5813-93.</t>
  </si>
  <si>
    <t>*сыналы, желдеткішті, көлемі 8,5*8-1030 мм, ГОСТ 5813-93</t>
  </si>
  <si>
    <t>Ремень L=1030 УАЗ-31514</t>
  </si>
  <si>
    <t>Белдік L=1030 УАЗ-31514</t>
  </si>
  <si>
    <t>1060 Т</t>
  </si>
  <si>
    <t>*жеңіл автокөлік үшін, генератор жетегі мен су сорабы</t>
  </si>
  <si>
    <t>Ремень L=1154</t>
  </si>
  <si>
    <t>Белдік L=1154</t>
  </si>
  <si>
    <t>1061 Т</t>
  </si>
  <si>
    <t>22.19.40.300.000.00.0796.000000000182</t>
  </si>
  <si>
    <t>клиновый, вентиляторный, размер 11*10-1045 мм, ГОСТ 5813-93.</t>
  </si>
  <si>
    <t>*сыналы, желдеткішті, көлемі 11*10-1045 мм, ГОСТ 5813-93</t>
  </si>
  <si>
    <t>Ремень вентиляторный клиновой 1-11х10-1045</t>
  </si>
  <si>
    <t>Желдеткіш белдігі сыналы 1-11х10-1045</t>
  </si>
  <si>
    <t>1062 Т</t>
  </si>
  <si>
    <t xml:space="preserve">*жүк автокөлігі үшін, желдеткіш жетегі </t>
  </si>
  <si>
    <t>"Ремень генерат.11*10*1090 (Маз.Зил.Урал) Артикул: 1090 1307170
"</t>
  </si>
  <si>
    <t>Генератор белдігі 11*10*1090 (Маг. Зил. Урал) Артикул: 1090 1307170</t>
  </si>
  <si>
    <t>1063 Т</t>
  </si>
  <si>
    <t>20.30.12.700.000.00.0166.000000000058</t>
  </si>
  <si>
    <t>Эмаль</t>
  </si>
  <si>
    <t>НЦ-1125, ГОСТ 7930-73</t>
  </si>
  <si>
    <t>*НЦ-1125, ГОСТ 7930-73</t>
  </si>
  <si>
    <t>КРАСКА АВТОМОБ.БЕЛАЯ ЭМ.НЦ-1125 10 КГ</t>
  </si>
  <si>
    <t>АВТОКӨЛІК БОЯУЫ АҚ ЭМ. НЦ-1125 10 КГ</t>
  </si>
  <si>
    <t>1064 Т</t>
  </si>
  <si>
    <t>КРАСКА АВТОМОБ.ГОЛУБАЯ ЭМ.НЦ-1125 10КГ</t>
  </si>
  <si>
    <t>АВТОКӨЛІК БОЯУЫ КӨГІЛДІР ЭМ. НЦ-1125 10 КГ</t>
  </si>
  <si>
    <t>1065 Т</t>
  </si>
  <si>
    <t>КРАСКА АВТОМОБ.ЖЕЛТАЯ ЭМ.НЦ-1125 10 КГ</t>
  </si>
  <si>
    <t>АВТОКӨЛІК БОЯУЫ САРЫ ЭМ. НЦ-1125 10 КГ</t>
  </si>
  <si>
    <t>1066 Т</t>
  </si>
  <si>
    <t>КРАСКА АВТОМОБ.ЗЕЛЕНАЯ ЭМ.НЦ-1125 10 КГ</t>
  </si>
  <si>
    <t>АВТОКӨЛІК БОЯУЫ ЖАСЫЛ ЭМ. НЦ-1125 10 КГ</t>
  </si>
  <si>
    <t>1067 Т</t>
  </si>
  <si>
    <t>КРАСКА АВТОМОБ.КРАСНАЯ ЭМ.НЦ-1125 10 КГ</t>
  </si>
  <si>
    <t>АВТОКӨЛІК БОЯУЫ ҚЫЗЫЛ ЭМ. НЦ-1125 10 КГ</t>
  </si>
  <si>
    <t>1068 Т</t>
  </si>
  <si>
    <t>КРАСКА АВТОМОБ.СЕРАЯ ЭМ.НЦ-1125 10КГ</t>
  </si>
  <si>
    <t>АВТОКӨЛІК БОЯУЫ СҰР ЭМ. НЦ-1125 10 КГ</t>
  </si>
  <si>
    <t>1069 Т</t>
  </si>
  <si>
    <t>КРАСКА АВТОМОБ.СИНЯЯ ЭМ.НЦ-1125 10КГ</t>
  </si>
  <si>
    <t>АВТОКӨЛІК БОЯУЫ КӨК ЭМ. НЦ-1125 10 КГ</t>
  </si>
  <si>
    <t>1070 Т</t>
  </si>
  <si>
    <t>КРАСКА АВТОМОБ.ХАКИ ЭМ.НЦ-1125 10 КГ</t>
  </si>
  <si>
    <t>АВТОКӨЛІК БОЯУЫ ХАКИ ЭМ. НЦ-1125 10 КГ</t>
  </si>
  <si>
    <t>1071 Т</t>
  </si>
  <si>
    <t>20.30.12.700.000.00.0166.000000000056</t>
  </si>
  <si>
    <t>НЦ-184, ГОСТ 18335-83</t>
  </si>
  <si>
    <t>*НЦ-184, ГОСТ 18335-83</t>
  </si>
  <si>
    <t>КРАСКА АВТОМОБ.ЧЕРН.ЭМ.НЦ-184 10 КГ</t>
  </si>
  <si>
    <t xml:space="preserve">автокөлік бояуы қара эм. НЦ-184 10 КГ </t>
  </si>
  <si>
    <t>4 изменения и дополнения в План закупок товаров, работ и услуг АО "Эмбамунайгаз" на 2016 год</t>
  </si>
  <si>
    <t>204-2 Р</t>
  </si>
  <si>
    <t>274 Р</t>
  </si>
  <si>
    <t>275 Р</t>
  </si>
  <si>
    <t>276 Р</t>
  </si>
  <si>
    <t xml:space="preserve">март-апрель </t>
  </si>
  <si>
    <t xml:space="preserve">апрель -ноябрь </t>
  </si>
  <si>
    <t>Топогеодезические и геологические изыскания для разработки ПСД объектов НГДУ "Жайыкмунайгаз"</t>
  </si>
  <si>
    <t>Топогеодезические и геологические изыскания для разработки ПСД объектов НГДУ "Жылыоймунайгаз"</t>
  </si>
  <si>
    <t>Топогеодезические и геологические изыскания для разработки ПСД объектов НГДУ "Доссормунайгаз"</t>
  </si>
  <si>
    <t>Топогеодезические и геологические изыскания для разработки ПСД объектов НГДУ "Кайнармунайгаз"</t>
  </si>
  <si>
    <t>205-1 Р</t>
  </si>
  <si>
    <t>Капремонт РВС-5000м3 № 10 на ЦПС и ПН м/р С.Балгимбаева</t>
  </si>
  <si>
    <t xml:space="preserve">С.Балғымбаев кен орнындағы  ЦПС и ПН №10 5000м3 болат тік  резервуарын күрделі жөндеу  </t>
  </si>
  <si>
    <r>
      <t>авансовый</t>
    </r>
    <r>
      <rPr>
        <sz val="8"/>
        <rFont val="Times New Roman"/>
        <family val="1"/>
        <charset val="204"/>
      </rPr>
      <t xml:space="preserve"> платеж - 0%, </t>
    </r>
    <r>
      <rPr>
        <b/>
        <sz val="8"/>
        <rFont val="Times New Roman"/>
        <family val="1"/>
        <charset val="204"/>
      </rPr>
      <t xml:space="preserve">промежуточные </t>
    </r>
    <r>
      <rPr>
        <sz val="8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8"/>
        <rFont val="Times New Roman"/>
        <family val="1"/>
        <charset val="204"/>
      </rPr>
      <t>остаток</t>
    </r>
    <r>
      <rPr>
        <sz val="8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 в полном объеме.</t>
    </r>
  </si>
  <si>
    <t>277 Р</t>
  </si>
  <si>
    <t>R-600А (Изобутан), газ</t>
  </si>
  <si>
    <t>R-410А (Фреон R-410А), смесь</t>
  </si>
  <si>
    <t>для грузового автомобиля, задней подвески, газовый (с гидравлическим газовым подпором)</t>
  </si>
  <si>
    <t>карданный, для грузового автомобиля, передний, в сборе с шарниром, фланцами, промежуточной опорой</t>
  </si>
  <si>
    <t>к приказу  АО "Эмбамунайгаз" №110   от "17"  февраля 2016г.</t>
  </si>
  <si>
    <t>По НГДУ "Жайыкмунайгаз" грунт (глинистые породы) квалифицированы по Гост 25100-95</t>
  </si>
  <si>
    <t>"Жайыкмұнайгаз"МГӨБ бойынша квалификацияланған сазды жыныстар</t>
  </si>
  <si>
    <t>Атырауская область, Исатайский р-н</t>
  </si>
  <si>
    <t>Проведение геофизических исследований  на месторождениях НГДУ "Жаикмунайгаз"</t>
  </si>
  <si>
    <t xml:space="preserve">«Жайықмұнайгаз» МГӨБ кен орындарындағы ұңғымаларды  геофизикалық зерттеу жүргізу </t>
  </si>
  <si>
    <t>Проведение геофизических исследований  на месторождениях НГДУ "Доссормунайгаз"</t>
  </si>
  <si>
    <t xml:space="preserve">«Доссормұнайгаз» МГӨБ кен орындарындағы ұңғымаларды геофизикалық зерттеу жүргізу </t>
  </si>
  <si>
    <t>Проведение геофизических исследований  на месторождениях НГДУ "Кайнармунайгаз"</t>
  </si>
  <si>
    <t xml:space="preserve">«Кайнармұнайгаз» МГӨБ кен орындарындағы ұңғымаларды геофизикалық зерттеу жүргізу </t>
  </si>
  <si>
    <t>Проведение геофизических исследований  на месторождениях НГДУ "Жылоймунайгаз"</t>
  </si>
  <si>
    <t xml:space="preserve">«Жылоймұнайгаз» МГӨБ кен орындарындағы ұңғымаларды геофизикалық зерттеу жүргізу </t>
  </si>
  <si>
    <t>6,11,18,20,21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</si>
</sst>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&quot;€&quot;#,##0;[Red]\-&quot;€&quot;#,##0"/>
    <numFmt numFmtId="173" formatCode="_-* #,##0.00[$€]_-;\-* #,##0.00[$€]_-;_-* &quot;-&quot;??[$€]_-;_-@_-"/>
    <numFmt numFmtId="174" formatCode="_-* #,##0.00000[$€]_-;\-* #,##0.00000[$€]_-;_-* &quot;-&quot;??[$€]_-;_-@_-"/>
    <numFmt numFmtId="175" formatCode="_(* #,##0.0_);_(* \(#,##0.00\);_(* &quot;-&quot;??_);_(@_)"/>
    <numFmt numFmtId="176" formatCode="General_)"/>
    <numFmt numFmtId="177" formatCode="0.000"/>
    <numFmt numFmtId="178" formatCode="#,##0.0_);\(#,##0.0\)"/>
    <numFmt numFmtId="179" formatCode="#,##0.000_);\(#,##0.000\)"/>
    <numFmt numFmtId="180" formatCode="&quot;$&quot;#,\);\(&quot;$&quot;#,##0\)"/>
    <numFmt numFmtId="181" formatCode="&quot;р.&quot;#,\);\(&quot;р.&quot;#,##0\)"/>
    <numFmt numFmtId="182" formatCode="* \(#,##0\);* #,##0_);&quot;-&quot;??_);@"/>
    <numFmt numFmtId="183" formatCode="&quot;$&quot;#,##0_);[Red]\(&quot;$&quot;#,##0\)"/>
    <numFmt numFmtId="184" formatCode="[$-409]d\-mmm\-yy;@"/>
    <numFmt numFmtId="185" formatCode="[$-409]d\-mmm;@"/>
    <numFmt numFmtId="186" formatCode="* #,##0_);* \(#,##0\);&quot;-&quot;??_);@"/>
    <numFmt numFmtId="187" formatCode="_(#,##0;\(#,##0\);\-;&quot;  &quot;@"/>
    <numFmt numFmtId="188" formatCode="&quot;р.&quot;#,##0\ ;\-&quot;р.&quot;#,##0"/>
    <numFmt numFmtId="189" formatCode="&quot;р.&quot;#,##0.00\ ;\(&quot;р.&quot;#,##0.00\)"/>
    <numFmt numFmtId="190" formatCode="0.00_)"/>
    <numFmt numFmtId="191" formatCode="_(* #,##0,_);_(* \(#,##0,\);_(* &quot;-&quot;_);_(@_)"/>
    <numFmt numFmtId="192" formatCode="_-* #,##0\ _đ_._-;\-* #,##0\ _đ_._-;_-* &quot;-&quot;\ _đ_._-;_-@_-"/>
    <numFmt numFmtId="193" formatCode="\60\4\7\:"/>
    <numFmt numFmtId="194" formatCode="\+0.0;\-0.0"/>
    <numFmt numFmtId="195" formatCode="\+0.0%;\-0.0%"/>
    <numFmt numFmtId="196" formatCode="&quot;$&quot;#,##0"/>
    <numFmt numFmtId="197" formatCode="&quot;$&quot;#,\);\(&quot;$&quot;#,\)"/>
    <numFmt numFmtId="198" formatCode="&quot;р.&quot;#,\);\(&quot;р.&quot;#,\)"/>
    <numFmt numFmtId="199" formatCode="&quot;$&quot;#,;\(&quot;$&quot;#,\)"/>
    <numFmt numFmtId="200" formatCode="&quot;р.&quot;#,;\(&quot;р.&quot;#,\)"/>
    <numFmt numFmtId="201" formatCode="##\ &quot;h&quot;"/>
    <numFmt numFmtId="202" formatCode="_(&quot;$&quot;* #,##0_);_(&quot;$&quot;* \(#,##0\);_(&quot;$&quot;* &quot;-&quot;_);_(@_)"/>
    <numFmt numFmtId="203" formatCode="_-* #,##0.00\ _€_-;\-* #,##0.00\ _€_-;_-* &quot;-&quot;??\ _€_-;_-@_-"/>
    <numFmt numFmtId="204" formatCode="0.0"/>
    <numFmt numFmtId="205" formatCode="000000"/>
    <numFmt numFmtId="206" formatCode="_([$€-2]* #,##0.00_);_([$€-2]* \(#,##0.00\);_([$€-2]* &quot;-&quot;??_)"/>
    <numFmt numFmtId="207" formatCode="[$-419]d\ mmm\ yy;@"/>
    <numFmt numFmtId="208" formatCode="d\.mmm"/>
    <numFmt numFmtId="209" formatCode="d\.m\.yy"/>
    <numFmt numFmtId="210" formatCode="d\.mmm\.yy"/>
    <numFmt numFmtId="211" formatCode="_-* #,##0\ _?_._-;\-* #,##0\ _?_._-;_-* &quot;-&quot;\ _?_._-;_-@_-"/>
    <numFmt numFmtId="212" formatCode="#"/>
    <numFmt numFmtId="213" formatCode="_-* #,##0.00\ _?_._-;\-* #,##0.00\ _?_._-;_-* &quot;-&quot;??\ _?_._-;_-@_-"/>
    <numFmt numFmtId="214" formatCode="#,##0;\(#,##0\)"/>
    <numFmt numFmtId="215" formatCode="_-&quot;$&quot;\ * #,##0.00_-;_-&quot;$&quot;\ * #,##0.00\-;_-&quot;$&quot;\ * &quot;-&quot;??_-;_-@_-"/>
    <numFmt numFmtId="216" formatCode="_-&quot;$&quot;\ * #,##0_-;_-&quot;$&quot;\ * #,##0\-;_-&quot;$&quot;\ * &quot;-&quot;_-;_-@_-"/>
    <numFmt numFmtId="217" formatCode="_-* #,##0&quot;тг.&quot;_-;\-* #,##0&quot;тг.&quot;_-;_-* &quot;-&quot;&quot;тг.&quot;_-;_-@_-"/>
    <numFmt numFmtId="218" formatCode="_(&quot;$&quot;* #,##0.00_);_(&quot;$&quot;* \(#,##0.00\);_(&quot;$&quot;* &quot;-&quot;??_);_(@_)"/>
    <numFmt numFmtId="219" formatCode="0.00;0;"/>
    <numFmt numFmtId="220" formatCode="0\ &quot;cu.m&quot;"/>
    <numFmt numFmtId="221" formatCode="_(* #,##0.0_);_(* \(#,##0.0\);_(* &quot;-&quot;??_);_(@_)"/>
    <numFmt numFmtId="222" formatCode="000"/>
    <numFmt numFmtId="223" formatCode="0.000%"/>
    <numFmt numFmtId="224" formatCode="_-* ###0_-;\(###0\);_-* &quot;–&quot;_-;_-@_-"/>
    <numFmt numFmtId="225" formatCode="_-* #,##0_-;\(#,##0\);_-* &quot;–&quot;_-;_-@_-"/>
    <numFmt numFmtId="226" formatCode="_-* #,###_-;\(#,###\);_-* &quot;–&quot;_-;_-@_-"/>
    <numFmt numFmtId="227" formatCode="_-\ #,##0.000_-;\(#,##0.000\);_-* &quot;–&quot;_-;_-@_-"/>
    <numFmt numFmtId="228" formatCode="_-#,###_-;\(#,###\);_-\ &quot;–&quot;_-;_-@_-"/>
    <numFmt numFmtId="229" formatCode="&quot;$&quot;#,##0.0_);[Red]\(&quot;$&quot;#,##0.0\)"/>
    <numFmt numFmtId="230" formatCode="_-&quot;$&quot;* #,##0.00_-;\-&quot;$&quot;* #,##0.00_-;_-&quot;$&quot;* &quot;-&quot;??_-;_-@_-"/>
    <numFmt numFmtId="231" formatCode="_(* #,##0_);_(* \(#,##0\);_(* &quot;-&quot;_);_(@_)"/>
    <numFmt numFmtId="232" formatCode="0000"/>
    <numFmt numFmtId="233" formatCode="0.0E+00"/>
    <numFmt numFmtId="234" formatCode="#,##0.0_);[Red]\(#,##0.0\)"/>
    <numFmt numFmtId="235" formatCode="_ * #,##0_)&quot;£&quot;_ ;_ * \(#,##0\)&quot;£&quot;_ ;_ * &quot;-&quot;_)&quot;£&quot;_ ;_ @_ "/>
    <numFmt numFmtId="236" formatCode="#,##0.00&quot;£&quot;_);[Red]\(#,##0.00&quot;£&quot;\)"/>
    <numFmt numFmtId="237" formatCode="_-* #,##0_$_-;\-* #,##0_$_-;_-* &quot;-&quot;_$_-;_-@_-"/>
    <numFmt numFmtId="238" formatCode="&quot;$&quot;#,##0.00_);[Red]\(&quot;$&quot;#,##0.00\)"/>
    <numFmt numFmtId="239" formatCode="#,##0.000\);[Red]\(#,##0.000\)"/>
    <numFmt numFmtId="240" formatCode="&quot;RM&quot;#,##0.00_);[Red]\(&quot;RM&quot;#,##0.00\)"/>
    <numFmt numFmtId="241" formatCode="_ * #,##0.00_)&quot;£&quot;_ ;_ * \(#,##0.00\)&quot;£&quot;_ ;_ * &quot;-&quot;??_)&quot;£&quot;_ ;_ @_ "/>
    <numFmt numFmtId="242" formatCode="_ * #,##0_)_£_ ;_ * \(#,##0\)_£_ ;_ * &quot;-&quot;_)_£_ ;_ @_ "/>
    <numFmt numFmtId="243" formatCode="0.0&quot;  &quot;"/>
    <numFmt numFmtId="244" formatCode="_-* #,##0.00&quot;$&quot;_-;\-* #,##0.00&quot;$&quot;_-;_-* &quot;-&quot;??&quot;$&quot;_-;_-@_-"/>
    <numFmt numFmtId="245" formatCode="&quot;$&quot;#,##0_);\(&quot;$&quot;#,##0\)"/>
    <numFmt numFmtId="246" formatCode="d\-mmm\-yy\ h:mm"/>
    <numFmt numFmtId="247" formatCode="#,##0.00&quot; $&quot;;[Red]\-#,##0.00&quot; $&quot;"/>
    <numFmt numFmtId="248" formatCode="mmmm\ d\,\ yyyy"/>
    <numFmt numFmtId="249" formatCode="d\/mm\/yyyy"/>
    <numFmt numFmtId="250" formatCode="dd\.mm\.yyyy&quot;г.&quot;"/>
    <numFmt numFmtId="251" formatCode="&quot;P&quot;#,##0.00;[Red]\-&quot;P&quot;#,##0.00"/>
    <numFmt numFmtId="252" formatCode="_-&quot;P&quot;* #,##0.00_-;\-&quot;P&quot;* #,##0.00_-;_-&quot;P&quot;* &quot;-&quot;??_-;_-@_-"/>
    <numFmt numFmtId="253" formatCode="[Magenta]&quot;Err&quot;;[Magenta]&quot;Err&quot;;[Blue]&quot;OK&quot;"/>
    <numFmt numFmtId="254" formatCode="[Blue]&quot;P&quot;;;[Red]&quot;O&quot;"/>
    <numFmt numFmtId="255" formatCode="#,##0_);[Red]\(#,##0\);\-_)"/>
    <numFmt numFmtId="256" formatCode="0.0_)%;[Red]\(0.0%\);0.0_)%"/>
    <numFmt numFmtId="257" formatCode="0.0_)%;[Red]\(0.0%\);&quot;-&quot;"/>
    <numFmt numFmtId="258" formatCode="[Red][&gt;1]&quot;&gt;100 %&quot;;[Red]\(0.0%\);0.0_)%"/>
    <numFmt numFmtId="259" formatCode="&quot;$&quot;#,##0\ ;\-&quot;$&quot;#,##0"/>
    <numFmt numFmtId="260" formatCode="&quot;$&quot;#,##0.00\ ;\(&quot;$&quot;#,##0.00\)"/>
    <numFmt numFmtId="261" formatCode="_-* #,##0.00_-;\-* #,##0.00_-;_-* &quot;-&quot;??_-;_-@_-"/>
    <numFmt numFmtId="262" formatCode="0.00000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#,##0.00&quot; F&quot;_);\(#,##0.00&quot; F&quot;\)"/>
    <numFmt numFmtId="266" formatCode="#,##0&quot; F&quot;_);[Red]\(#,##0&quot; F&quot;\)"/>
    <numFmt numFmtId="267" formatCode="#,##0.00&quot; F&quot;_);[Red]\(#,##0.00&quot; F&quot;\)"/>
    <numFmt numFmtId="268" formatCode="#,##0&quot; $&quot;;[Red]\-#,##0&quot; $&quot;"/>
    <numFmt numFmtId="269" formatCode="#,##0.00&quot; $&quot;;\-#,##0.00&quot; $&quot;"/>
    <numFmt numFmtId="270" formatCode="#,##0&quot; $&quot;;\-#,##0&quot; $&quot;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0.0&quot; N&quot;"/>
    <numFmt numFmtId="274" formatCode="_-* #,##0\ _d_._-;\-* #,##0\ _d_._-;_-* &quot;-&quot;\ _d_._-;_-@_-"/>
    <numFmt numFmtId="275" formatCode="_-* #,##0.00\ _d_._-;\-* #,##0.00\ _d_._-;_-* &quot;-&quot;??\ _d_._-;_-@_-"/>
    <numFmt numFmtId="276" formatCode="_-* #,##0.00\ _đ_._-;\-* #,##0.00\ _đ_._-;_-* &quot;-&quot;??\ _đ_._-;_-@_-"/>
    <numFmt numFmtId="277" formatCode="_-* #,##0_d_._-;\-* #,##0_d_._-;_-* &quot;-&quot;_d_._-;_-@_-"/>
    <numFmt numFmtId="278" formatCode="_-* #,##0.00_d_._-;\-* #,##0.00_d_._-;_-* &quot;-&quot;??_d_._-;_-@_-"/>
    <numFmt numFmtId="279" formatCode="_-* #,##0_-;\-* #,##0_-;_-* &quot;-&quot;_-;_-@_-"/>
    <numFmt numFmtId="280" formatCode="_-* #,##0.0000\ &quot;р.&quot;_-;\-* #,##0.0000\ &quot;р.&quot;_-;_-* &quot;-&quot;??\ &quot;р.&quot;_-;_-@_-"/>
    <numFmt numFmtId="281" formatCode="_-* #,##0.00000\ &quot;р.&quot;_-;\-* #,##0.00000\ &quot;р.&quot;_-;_-* &quot;-&quot;??\ &quot;р.&quot;_-;_-@_-"/>
    <numFmt numFmtId="282" formatCode="0.000000000"/>
    <numFmt numFmtId="283" formatCode="0%_);\(0%\)"/>
    <numFmt numFmtId="284" formatCode="#,##0\ &quot;F&quot;;[Red]\-#,##0\ &quot;F&quot;"/>
    <numFmt numFmtId="285" formatCode="_-* #,##0\ _$_-;\-* #,##0\ _$_-;_-* &quot;-&quot;\ _$_-;_-@_-"/>
    <numFmt numFmtId="286" formatCode="0.0%"/>
    <numFmt numFmtId="287" formatCode="#,##0______;;&quot;------------      &quot;"/>
    <numFmt numFmtId="288" formatCode="#,##0_р_.;\(#,##0\)_р_."/>
    <numFmt numFmtId="289" formatCode="#,##0.00;[Red]#,##0.00"/>
    <numFmt numFmtId="290" formatCode="#,##0.0000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name val="Times New Roman Cyr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120">
    <xf numFmtId="0" fontId="0" fillId="0" borderId="0"/>
    <xf numFmtId="0" fontId="8" fillId="0" borderId="0"/>
    <xf numFmtId="0" fontId="12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0" borderId="0"/>
    <xf numFmtId="0" fontId="10" fillId="0" borderId="0"/>
    <xf numFmtId="171" fontId="10" fillId="0" borderId="0" applyFont="0" applyFill="0" applyBorder="0" applyAlignment="0" applyProtection="0"/>
    <xf numFmtId="40" fontId="10" fillId="2" borderId="1"/>
    <xf numFmtId="0" fontId="8" fillId="0" borderId="0"/>
    <xf numFmtId="171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40" fontId="10" fillId="2" borderId="1"/>
    <xf numFmtId="49" fontId="16" fillId="3" borderId="2">
      <alignment vertical="center"/>
    </xf>
    <xf numFmtId="49" fontId="17" fillId="3" borderId="2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7" fillId="0" borderId="0"/>
    <xf numFmtId="0" fontId="10" fillId="0" borderId="0"/>
    <xf numFmtId="0" fontId="14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4" borderId="142" applyNumberFormat="0" applyFont="0" applyAlignment="0" applyProtection="0"/>
    <xf numFmtId="0" fontId="5" fillId="0" borderId="0"/>
    <xf numFmtId="49" fontId="17" fillId="3" borderId="144">
      <alignment vertical="center"/>
    </xf>
    <xf numFmtId="0" fontId="10" fillId="0" borderId="73">
      <alignment horizontal="right"/>
    </xf>
    <xf numFmtId="0" fontId="8" fillId="0" borderId="0"/>
    <xf numFmtId="0" fontId="10" fillId="0" borderId="73">
      <alignment horizontal="right"/>
    </xf>
    <xf numFmtId="0" fontId="10" fillId="34" borderId="124" applyNumberFormat="0" applyFont="0" applyAlignment="0" applyProtection="0"/>
    <xf numFmtId="0" fontId="10" fillId="0" borderId="0"/>
    <xf numFmtId="173" fontId="10" fillId="0" borderId="0"/>
    <xf numFmtId="174" fontId="10" fillId="0" borderId="0"/>
    <xf numFmtId="174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173" fontId="21" fillId="0" borderId="0"/>
    <xf numFmtId="0" fontId="10" fillId="0" borderId="0"/>
    <xf numFmtId="0" fontId="8" fillId="0" borderId="0"/>
    <xf numFmtId="0" fontId="22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2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3" fillId="0" borderId="0"/>
    <xf numFmtId="0" fontId="29" fillId="0" borderId="5">
      <protection locked="0"/>
    </xf>
    <xf numFmtId="0" fontId="30" fillId="0" borderId="5">
      <protection locked="0"/>
    </xf>
    <xf numFmtId="0" fontId="34" fillId="0" borderId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35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3" borderId="0" applyNumberFormat="0" applyBorder="0" applyAlignment="0" applyProtection="0"/>
    <xf numFmtId="0" fontId="18" fillId="13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165" fontId="41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7" fontId="43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46" fillId="0" borderId="0" applyNumberFormat="0" applyBorder="0" applyAlignment="0"/>
    <xf numFmtId="0" fontId="47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3" fontId="49" fillId="24" borderId="8">
      <alignment horizontal="left" vertical="center"/>
    </xf>
    <xf numFmtId="0" fontId="50" fillId="0" borderId="0">
      <alignment horizontal="left" vertical="top"/>
    </xf>
    <xf numFmtId="0" fontId="51" fillId="25" borderId="9" applyNumberFormat="0" applyAlignment="0" applyProtection="0"/>
    <xf numFmtId="0" fontId="52" fillId="25" borderId="9" applyNumberFormat="0" applyAlignment="0" applyProtection="0"/>
    <xf numFmtId="0" fontId="53" fillId="0" borderId="10">
      <alignment horizontal="center"/>
    </xf>
    <xf numFmtId="175" fontId="4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2" fontId="54" fillId="0" borderId="0" applyFill="0" applyBorder="0" applyProtection="0"/>
    <xf numFmtId="183" fontId="55" fillId="0" borderId="0" applyFont="0" applyFill="0" applyBorder="0" applyAlignment="0" applyProtection="0"/>
    <xf numFmtId="18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6" fontId="43" fillId="0" borderId="0" applyFont="0" applyFill="0" applyBorder="0" applyAlignment="0" applyProtection="0"/>
    <xf numFmtId="184" fontId="21" fillId="5" borderId="0" applyFont="0" applyFill="0" applyBorder="0" applyAlignment="0" applyProtection="0"/>
    <xf numFmtId="14" fontId="57" fillId="0" borderId="0" applyFill="0" applyBorder="0" applyAlignment="0"/>
    <xf numFmtId="185" fontId="21" fillId="5" borderId="0" applyFont="0" applyFill="0" applyBorder="0" applyAlignment="0" applyProtection="0"/>
    <xf numFmtId="186" fontId="54" fillId="0" borderId="0" applyFill="0" applyBorder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5" applyFill="0" applyProtection="0"/>
    <xf numFmtId="38" fontId="55" fillId="0" borderId="11">
      <alignment vertical="center"/>
    </xf>
    <xf numFmtId="38" fontId="56" fillId="0" borderId="11">
      <alignment vertical="center"/>
    </xf>
    <xf numFmtId="3" fontId="58" fillId="0" borderId="12" applyNumberFormat="0" applyFont="0" applyFill="0" applyBorder="0" applyAlignment="0">
      <alignment horizontal="left" vertical="center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173" fontId="1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0" fontId="10" fillId="27" borderId="0" applyNumberFormat="0" applyFont="0" applyBorder="0">
      <alignment horizontal="left" vertical="center"/>
    </xf>
    <xf numFmtId="0" fontId="10" fillId="27" borderId="0" applyNumberFormat="0" applyFont="0" applyBorder="0">
      <alignment horizontal="left" vertical="center"/>
    </xf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24" borderId="11">
      <alignment horizontal="left" vertical="center" wrapText="1"/>
    </xf>
    <xf numFmtId="0" fontId="67" fillId="24" borderId="11">
      <alignment horizontal="left" vertical="center" wrapText="1"/>
    </xf>
    <xf numFmtId="38" fontId="68" fillId="28" borderId="0" applyNumberFormat="0" applyBorder="0" applyAlignment="0" applyProtection="0"/>
    <xf numFmtId="0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70" fillId="0" borderId="0" applyNumberFormat="0" applyFill="0" applyBorder="0" applyAlignment="0" applyProtection="0">
      <alignment horizontal="left" vertical="top"/>
    </xf>
    <xf numFmtId="0" fontId="20" fillId="0" borderId="0">
      <alignment horizontal="left" vertical="top"/>
    </xf>
    <xf numFmtId="0" fontId="71" fillId="0" borderId="0">
      <alignment horizontal="left"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/>
    <xf numFmtId="0" fontId="75" fillId="29" borderId="14">
      <alignment horizontal="right"/>
    </xf>
    <xf numFmtId="3" fontId="75" fillId="30" borderId="15" applyBorder="0">
      <alignment horizontal="right" vertical="center"/>
      <protection locked="0"/>
    </xf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40" fontId="77" fillId="0" borderId="0">
      <protection locked="0"/>
    </xf>
    <xf numFmtId="1" fontId="78" fillId="0" borderId="0">
      <alignment horizontal="center"/>
      <protection locked="0"/>
    </xf>
    <xf numFmtId="188" fontId="25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14">
      <alignment horizontal="left"/>
    </xf>
    <xf numFmtId="3" fontId="81" fillId="32" borderId="8">
      <alignment vertical="center"/>
    </xf>
    <xf numFmtId="38" fontId="82" fillId="0" borderId="0"/>
    <xf numFmtId="38" fontId="83" fillId="0" borderId="0"/>
    <xf numFmtId="38" fontId="84" fillId="0" borderId="0"/>
    <xf numFmtId="38" fontId="85" fillId="0" borderId="0"/>
    <xf numFmtId="0" fontId="86" fillId="0" borderId="0"/>
    <xf numFmtId="0" fontId="86" fillId="0" borderId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89" fillId="0" borderId="0">
      <protection locked="0"/>
    </xf>
    <xf numFmtId="0" fontId="90" fillId="33" borderId="0" applyNumberFormat="0" applyBorder="0" applyAlignment="0" applyProtection="0"/>
    <xf numFmtId="0" fontId="91" fillId="33" borderId="0" applyNumberFormat="0" applyBorder="0" applyAlignment="0" applyProtection="0"/>
    <xf numFmtId="3" fontId="92" fillId="0" borderId="17" applyNumberFormat="0" applyFont="0" applyAlignment="0">
      <alignment vertical="center"/>
    </xf>
    <xf numFmtId="3" fontId="93" fillId="0" borderId="17" applyNumberFormat="0" applyFont="0" applyAlignment="0">
      <alignment vertical="center"/>
    </xf>
    <xf numFmtId="190" fontId="94" fillId="0" borderId="0"/>
    <xf numFmtId="190" fontId="95" fillId="0" borderId="0"/>
    <xf numFmtId="0" fontId="96" fillId="0" borderId="0">
      <alignment horizontal="left" vertical="top"/>
    </xf>
    <xf numFmtId="0" fontId="97" fillId="0" borderId="0">
      <alignment horizontal="left" vertical="top"/>
    </xf>
    <xf numFmtId="0" fontId="10" fillId="0" borderId="0"/>
    <xf numFmtId="10" fontId="63" fillId="26" borderId="83" applyNumberFormat="0" applyFill="0" applyBorder="0" applyAlignment="0" applyProtection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0" fontId="10" fillId="0" borderId="0"/>
    <xf numFmtId="0" fontId="10" fillId="0" borderId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56" fillId="0" borderId="0"/>
    <xf numFmtId="0" fontId="98" fillId="0" borderId="0"/>
    <xf numFmtId="0" fontId="10" fillId="0" borderId="0"/>
    <xf numFmtId="0" fontId="99" fillId="0" borderId="0"/>
    <xf numFmtId="0" fontId="100" fillId="0" borderId="0"/>
    <xf numFmtId="0" fontId="12" fillId="0" borderId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191" fontId="21" fillId="5" borderId="0"/>
    <xf numFmtId="192" fontId="8" fillId="0" borderId="0" applyFont="0" applyFill="0" applyBorder="0" applyAlignment="0" applyProtection="0"/>
    <xf numFmtId="0" fontId="101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3" fillId="5" borderId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94" fontId="12" fillId="0" borderId="0"/>
    <xf numFmtId="194" fontId="24" fillId="0" borderId="0"/>
    <xf numFmtId="195" fontId="12" fillId="0" borderId="0"/>
    <xf numFmtId="195" fontId="24" fillId="0" borderId="0"/>
    <xf numFmtId="0" fontId="28" fillId="0" borderId="0">
      <alignment vertical="top"/>
    </xf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4" fontId="104" fillId="0" borderId="0" applyFont="0" applyFill="0" applyBorder="0" applyProtection="0">
      <alignment horizontal="right" vertical="top" wrapText="1"/>
    </xf>
    <xf numFmtId="4" fontId="105" fillId="0" borderId="0" applyFont="0" applyFill="0" applyBorder="0" applyProtection="0">
      <alignment horizontal="right" vertical="top" wrapText="1"/>
    </xf>
    <xf numFmtId="1" fontId="106" fillId="0" borderId="0">
      <alignment horizontal="center" vertical="top" wrapText="1"/>
    </xf>
    <xf numFmtId="1" fontId="106" fillId="0" borderId="0">
      <alignment horizontal="center" vertical="top" wrapText="1"/>
    </xf>
    <xf numFmtId="3" fontId="22" fillId="0" borderId="0" applyFont="0" applyFill="0" applyBorder="0" applyAlignment="0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0" fontId="107" fillId="35" borderId="0" applyNumberFormat="0" applyFill="0" applyBorder="0" applyAlignment="0"/>
    <xf numFmtId="196" fontId="108" fillId="0" borderId="3">
      <alignment horizontal="left" vertical="center"/>
      <protection locked="0"/>
    </xf>
    <xf numFmtId="187" fontId="21" fillId="31" borderId="83" applyNumberFormat="0" applyFont="0" applyAlignment="0">
      <protection locked="0"/>
    </xf>
    <xf numFmtId="0" fontId="24" fillId="0" borderId="0"/>
    <xf numFmtId="0" fontId="26" fillId="0" borderId="0"/>
    <xf numFmtId="0" fontId="27" fillId="0" borderId="0"/>
    <xf numFmtId="0" fontId="55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>
      <alignment vertical="top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10" fillId="0" borderId="13">
      <alignment vertical="center" wrapText="1"/>
    </xf>
    <xf numFmtId="0" fontId="10" fillId="0" borderId="17"/>
    <xf numFmtId="0" fontId="10" fillId="0" borderId="17"/>
    <xf numFmtId="49" fontId="57" fillId="0" borderId="0" applyFill="0" applyBorder="0" applyAlignment="0"/>
    <xf numFmtId="197" fontId="44" fillId="0" borderId="0" applyFill="0" applyBorder="0" applyAlignment="0"/>
    <xf numFmtId="197" fontId="45" fillId="0" borderId="0" applyFill="0" applyBorder="0" applyAlignment="0"/>
    <xf numFmtId="198" fontId="44" fillId="0" borderId="0" applyFill="0" applyBorder="0" applyAlignment="0"/>
    <xf numFmtId="199" fontId="44" fillId="0" borderId="0" applyFill="0" applyBorder="0" applyAlignment="0"/>
    <xf numFmtId="199" fontId="45" fillId="0" borderId="0" applyFill="0" applyBorder="0" applyAlignment="0"/>
    <xf numFmtId="200" fontId="44" fillId="0" borderId="0" applyFill="0" applyBorder="0" applyAlignment="0"/>
    <xf numFmtId="0" fontId="111" fillId="0" borderId="0">
      <alignment horizontal="center" vertical="top"/>
    </xf>
    <xf numFmtId="0" fontId="112" fillId="36" borderId="11" applyNumberFormat="0" applyProtection="0">
      <alignment horizontal="left" vertical="center" wrapText="1"/>
    </xf>
    <xf numFmtId="0" fontId="113" fillId="36" borderId="11" applyNumberFormat="0" applyProtection="0">
      <alignment horizontal="left" vertical="center" wrapText="1"/>
    </xf>
    <xf numFmtId="4" fontId="114" fillId="24" borderId="13">
      <alignment vertical="top" wrapText="1"/>
    </xf>
    <xf numFmtId="201" fontId="21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" fontId="117" fillId="0" borderId="17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176" fontId="22" fillId="0" borderId="21">
      <protection locked="0"/>
    </xf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8" fillId="23" borderId="135" applyNumberFormat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28" borderId="22"/>
    <xf numFmtId="14" fontId="22" fillId="0" borderId="0">
      <alignment horizontal="right"/>
    </xf>
    <xf numFmtId="169" fontId="8" fillId="0" borderId="0" applyFon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176" fontId="128" fillId="37" borderId="21"/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25" borderId="9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33" borderId="0" applyNumberFormat="0" applyBorder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8" fillId="0" borderId="0"/>
    <xf numFmtId="0" fontId="118" fillId="23" borderId="117" applyNumberFormat="0" applyAlignment="0" applyProtection="0"/>
    <xf numFmtId="0" fontId="5" fillId="0" borderId="0"/>
    <xf numFmtId="49" fontId="17" fillId="3" borderId="118">
      <alignment vertical="center"/>
    </xf>
    <xf numFmtId="49" fontId="17" fillId="3" borderId="118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76" fillId="10" borderId="133" applyNumberFormat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9" fillId="0" borderId="0"/>
    <xf numFmtId="0" fontId="5" fillId="0" borderId="0"/>
    <xf numFmtId="0" fontId="5" fillId="0" borderId="0"/>
    <xf numFmtId="173" fontId="10" fillId="0" borderId="0"/>
    <xf numFmtId="0" fontId="8" fillId="0" borderId="0"/>
    <xf numFmtId="40" fontId="10" fillId="2" borderId="83"/>
    <xf numFmtId="40" fontId="10" fillId="2" borderId="83"/>
    <xf numFmtId="0" fontId="8" fillId="0" borderId="0"/>
    <xf numFmtId="0" fontId="8" fillId="0" borderId="0"/>
    <xf numFmtId="0" fontId="22" fillId="0" borderId="0"/>
    <xf numFmtId="0" fontId="98" fillId="0" borderId="0"/>
    <xf numFmtId="40" fontId="10" fillId="2" borderId="83"/>
    <xf numFmtId="0" fontId="8" fillId="0" borderId="0"/>
    <xf numFmtId="0" fontId="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10" fillId="0" borderId="0"/>
    <xf numFmtId="0" fontId="5" fillId="0" borderId="0"/>
    <xf numFmtId="0" fontId="9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6" fontId="10" fillId="64" borderId="97" applyNumberFormat="0" applyProtection="0">
      <alignment horizontal="left" vertical="center" indent="1"/>
    </xf>
    <xf numFmtId="0" fontId="10" fillId="0" borderId="0"/>
    <xf numFmtId="0" fontId="15" fillId="0" borderId="0"/>
    <xf numFmtId="0" fontId="8" fillId="0" borderId="0"/>
    <xf numFmtId="0" fontId="5" fillId="0" borderId="0"/>
    <xf numFmtId="0" fontId="9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98" fillId="0" borderId="0"/>
    <xf numFmtId="0" fontId="8" fillId="0" borderId="0"/>
    <xf numFmtId="0" fontId="7" fillId="0" borderId="0"/>
    <xf numFmtId="0" fontId="55" fillId="0" borderId="0"/>
    <xf numFmtId="0" fontId="5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5" fillId="0" borderId="0"/>
    <xf numFmtId="0" fontId="8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22" fillId="0" borderId="0"/>
    <xf numFmtId="0" fontId="15" fillId="34" borderId="86" applyNumberFormat="0" applyFont="0" applyAlignment="0" applyProtection="0"/>
    <xf numFmtId="0" fontId="10" fillId="0" borderId="0"/>
    <xf numFmtId="0" fontId="8" fillId="0" borderId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8" fillId="0" borderId="0"/>
    <xf numFmtId="0" fontId="8" fillId="0" borderId="0"/>
    <xf numFmtId="0" fontId="10" fillId="0" borderId="73">
      <alignment horizontal="right"/>
    </xf>
    <xf numFmtId="0" fontId="10" fillId="0" borderId="73">
      <alignment horizontal="right"/>
    </xf>
    <xf numFmtId="0" fontId="5" fillId="0" borderId="0"/>
    <xf numFmtId="0" fontId="5" fillId="0" borderId="0"/>
    <xf numFmtId="0" fontId="10" fillId="0" borderId="73">
      <alignment horizontal="right"/>
    </xf>
    <xf numFmtId="0" fontId="10" fillId="0" borderId="73">
      <alignment horizontal="right"/>
    </xf>
    <xf numFmtId="0" fontId="8" fillId="0" borderId="0"/>
    <xf numFmtId="0" fontId="8" fillId="0" borderId="0"/>
    <xf numFmtId="0" fontId="135" fillId="7" borderId="0" applyNumberFormat="0" applyBorder="0" applyAlignment="0" applyProtection="0"/>
    <xf numFmtId="0" fontId="136" fillId="0" borderId="0" applyNumberFormat="0" applyFill="0" applyBorder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0" borderId="73">
      <alignment horizontal="right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7" fillId="0" borderId="16" applyNumberFormat="0" applyFill="0" applyAlignment="0" applyProtection="0"/>
    <xf numFmtId="0" fontId="10" fillId="0" borderId="73">
      <alignment horizontal="right"/>
    </xf>
    <xf numFmtId="0" fontId="10" fillId="0" borderId="0"/>
    <xf numFmtId="0" fontId="12" fillId="0" borderId="0"/>
    <xf numFmtId="0" fontId="10" fillId="0" borderId="0"/>
    <xf numFmtId="0" fontId="24" fillId="0" borderId="0"/>
    <xf numFmtId="0" fontId="8" fillId="0" borderId="0">
      <alignment vertical="justify"/>
    </xf>
    <xf numFmtId="0" fontId="1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4" fontId="10" fillId="0" borderId="83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29" fillId="0" borderId="68" applyNumberFormat="0" applyFill="0" applyAlignment="0" applyProtection="0"/>
    <xf numFmtId="0" fontId="10" fillId="0" borderId="0" applyFont="0" applyFill="0" applyBorder="0" applyAlignment="0" applyProtection="0"/>
    <xf numFmtId="0" fontId="15" fillId="34" borderId="134" applyNumberFormat="0" applyFont="0" applyAlignment="0" applyProtection="0"/>
    <xf numFmtId="0" fontId="118" fillId="23" borderId="66" applyNumberFormat="0" applyAlignment="0" applyProtection="0"/>
    <xf numFmtId="186" fontId="54" fillId="0" borderId="104" applyFill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" fillId="0" borderId="0"/>
    <xf numFmtId="171" fontId="10" fillId="0" borderId="0" applyFont="0" applyFill="0" applyBorder="0" applyAlignment="0" applyProtection="0"/>
    <xf numFmtId="0" fontId="15" fillId="34" borderId="65" applyNumberFormat="0" applyFon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169" fontId="29" fillId="0" borderId="0">
      <protection locked="0"/>
    </xf>
    <xf numFmtId="169" fontId="30" fillId="0" borderId="0">
      <protection locked="0"/>
    </xf>
    <xf numFmtId="0" fontId="19" fillId="4" borderId="0" applyNumberFormat="0" applyBorder="0" applyAlignment="0" applyProtection="0"/>
    <xf numFmtId="0" fontId="135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132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130" fillId="25" borderId="9" applyNumberFormat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33" fillId="33" borderId="0" applyNumberFormat="0" applyBorder="0" applyAlignment="0" applyProtection="0"/>
    <xf numFmtId="0" fontId="137" fillId="0" borderId="16" applyNumberFormat="0" applyFill="0" applyAlignment="0" applyProtection="0"/>
    <xf numFmtId="0" fontId="7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1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145" fillId="0" borderId="22"/>
    <xf numFmtId="206" fontId="12" fillId="0" borderId="0"/>
    <xf numFmtId="0" fontId="12" fillId="0" borderId="0"/>
    <xf numFmtId="206" fontId="12" fillId="0" borderId="0"/>
    <xf numFmtId="184" fontId="12" fillId="0" borderId="0"/>
    <xf numFmtId="184" fontId="12" fillId="0" borderId="0"/>
    <xf numFmtId="206" fontId="145" fillId="0" borderId="22"/>
    <xf numFmtId="206" fontId="145" fillId="0" borderId="22"/>
    <xf numFmtId="206" fontId="145" fillId="0" borderId="22"/>
    <xf numFmtId="0" fontId="21" fillId="0" borderId="0"/>
    <xf numFmtId="207" fontId="10" fillId="0" borderId="0"/>
    <xf numFmtId="207" fontId="10" fillId="0" borderId="0"/>
    <xf numFmtId="184" fontId="10" fillId="0" borderId="0"/>
    <xf numFmtId="206" fontId="10" fillId="0" borderId="0"/>
    <xf numFmtId="184" fontId="10" fillId="0" borderId="0"/>
    <xf numFmtId="0" fontId="10" fillId="0" borderId="0"/>
    <xf numFmtId="0" fontId="10" fillId="0" borderId="0"/>
    <xf numFmtId="0" fontId="143" fillId="0" borderId="0"/>
    <xf numFmtId="0" fontId="10" fillId="0" borderId="0"/>
    <xf numFmtId="184" fontId="143" fillId="0" borderId="0"/>
    <xf numFmtId="0" fontId="10" fillId="0" borderId="0"/>
    <xf numFmtId="184" fontId="143" fillId="0" borderId="0"/>
    <xf numFmtId="184" fontId="143" fillId="0" borderId="0"/>
    <xf numFmtId="0" fontId="10" fillId="0" borderId="0"/>
    <xf numFmtId="0" fontId="143" fillId="0" borderId="0"/>
    <xf numFmtId="0" fontId="10" fillId="0" borderId="0"/>
    <xf numFmtId="206" fontId="143" fillId="0" borderId="0"/>
    <xf numFmtId="0" fontId="143" fillId="0" borderId="0"/>
    <xf numFmtId="206" fontId="143" fillId="0" borderId="0"/>
    <xf numFmtId="0" fontId="10" fillId="0" borderId="0"/>
    <xf numFmtId="0" fontId="143" fillId="0" borderId="0"/>
    <xf numFmtId="0" fontId="10" fillId="0" borderId="0"/>
    <xf numFmtId="0" fontId="143" fillId="0" borderId="0"/>
    <xf numFmtId="184" fontId="143" fillId="0" borderId="0"/>
    <xf numFmtId="18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84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146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8" fillId="0" borderId="0"/>
    <xf numFmtId="213" fontId="8" fillId="0" borderId="0" applyFont="0" applyFill="0" applyBorder="0" applyAlignment="0" applyProtection="0"/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184" fontId="22" fillId="0" borderId="0"/>
    <xf numFmtId="0" fontId="2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206" fontId="23" fillId="0" borderId="0"/>
    <xf numFmtId="184" fontId="22" fillId="0" borderId="0"/>
    <xf numFmtId="184" fontId="22" fillId="0" borderId="0"/>
    <xf numFmtId="184" fontId="22" fillId="0" borderId="0"/>
    <xf numFmtId="4" fontId="149" fillId="0" borderId="0">
      <alignment vertical="center"/>
    </xf>
    <xf numFmtId="0" fontId="2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184" fontId="23" fillId="0" borderId="0"/>
    <xf numFmtId="184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22" fillId="0" borderId="0"/>
    <xf numFmtId="0" fontId="18" fillId="0" borderId="0"/>
    <xf numFmtId="0" fontId="12" fillId="0" borderId="0"/>
    <xf numFmtId="0" fontId="1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5" fillId="0" borderId="0">
      <alignment vertical="top"/>
    </xf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184" fontId="23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6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8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2" fillId="0" borderId="0"/>
    <xf numFmtId="0" fontId="22" fillId="0" borderId="0"/>
    <xf numFmtId="0" fontId="18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0" fontId="23" fillId="0" borderId="0"/>
    <xf numFmtId="0" fontId="12" fillId="0" borderId="0"/>
    <xf numFmtId="206" fontId="22" fillId="0" borderId="0"/>
    <xf numFmtId="0" fontId="22" fillId="0" borderId="0"/>
    <xf numFmtId="206" fontId="22" fillId="0" borderId="0"/>
    <xf numFmtId="184" fontId="22" fillId="0" borderId="0"/>
    <xf numFmtId="184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3" fillId="0" borderId="0"/>
    <xf numFmtId="0" fontId="23" fillId="0" borderId="0"/>
    <xf numFmtId="0" fontId="12" fillId="0" borderId="0"/>
    <xf numFmtId="184" fontId="12" fillId="0" borderId="0"/>
    <xf numFmtId="184" fontId="12" fillId="0" borderId="0"/>
    <xf numFmtId="0" fontId="22" fillId="0" borderId="0"/>
    <xf numFmtId="184" fontId="23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5" fillId="0" borderId="0">
      <alignment vertical="top"/>
    </xf>
    <xf numFmtId="184" fontId="25" fillId="0" borderId="0">
      <alignment vertical="top"/>
    </xf>
    <xf numFmtId="0" fontId="12" fillId="0" borderId="0"/>
    <xf numFmtId="184" fontId="12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0" fontId="2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0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8" fillId="0" borderId="0"/>
    <xf numFmtId="206" fontId="8" fillId="0" borderId="0"/>
    <xf numFmtId="184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8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2" fillId="0" borderId="0"/>
    <xf numFmtId="0" fontId="12" fillId="0" borderId="0"/>
    <xf numFmtId="0" fontId="12" fillId="0" borderId="0"/>
    <xf numFmtId="184" fontId="23" fillId="0" borderId="0"/>
    <xf numFmtId="0" fontId="12" fillId="0" borderId="0"/>
    <xf numFmtId="184" fontId="2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184" fontId="12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23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184" fontId="12" fillId="0" borderId="0"/>
    <xf numFmtId="0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206" fontId="12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0" fontId="12" fillId="0" borderId="0"/>
    <xf numFmtId="0" fontId="22" fillId="0" borderId="0"/>
    <xf numFmtId="0" fontId="12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0" fontId="12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206" fontId="23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23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0" fontId="22" fillId="0" borderId="0"/>
    <xf numFmtId="184" fontId="23" fillId="0" borderId="0"/>
    <xf numFmtId="184" fontId="143" fillId="0" borderId="0"/>
    <xf numFmtId="184" fontId="143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206" fontId="12" fillId="0" borderId="0"/>
    <xf numFmtId="0" fontId="12" fillId="0" borderId="0"/>
    <xf numFmtId="206" fontId="1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22" fillId="0" borderId="0"/>
    <xf numFmtId="184" fontId="23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184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206" fontId="23" fillId="0" borderId="0"/>
    <xf numFmtId="184" fontId="12" fillId="0" borderId="0"/>
    <xf numFmtId="184" fontId="22" fillId="0" borderId="0"/>
    <xf numFmtId="0" fontId="22" fillId="0" borderId="0"/>
    <xf numFmtId="0" fontId="12" fillId="0" borderId="0"/>
    <xf numFmtId="184" fontId="22" fillId="0" borderId="0"/>
    <xf numFmtId="184" fontId="22" fillId="0" borderId="0"/>
    <xf numFmtId="184" fontId="12" fillId="0" borderId="0"/>
    <xf numFmtId="215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0" fontId="29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184" fontId="30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219" fontId="139" fillId="0" borderId="0">
      <alignment horizontal="center"/>
    </xf>
    <xf numFmtId="204" fontId="151" fillId="0" borderId="31" applyFont="0" applyFill="0" applyBorder="0" applyAlignment="0" applyProtection="0">
      <alignment horizontal="right"/>
    </xf>
    <xf numFmtId="220" fontId="10" fillId="0" borderId="27">
      <alignment horizontal="center"/>
      <protection locked="0"/>
    </xf>
    <xf numFmtId="204" fontId="55" fillId="0" borderId="17" applyFont="0" applyFill="0" applyBorder="0" applyAlignment="0" applyProtection="0">
      <alignment horizontal="center"/>
    </xf>
    <xf numFmtId="206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206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206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206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221" fontId="10" fillId="0" borderId="0" applyProtection="0">
      <protection locked="0"/>
    </xf>
    <xf numFmtId="2" fontId="55" fillId="0" borderId="0" applyFont="0" applyFill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206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206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206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206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206" fontId="37" fillId="15" borderId="0" applyNumberFormat="0" applyBorder="0" applyAlignment="0" applyProtection="0"/>
    <xf numFmtId="0" fontId="38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0" fontId="38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0" fontId="38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206" fontId="37" fillId="18" borderId="0" applyNumberFormat="0" applyBorder="0" applyAlignment="0" applyProtection="0"/>
    <xf numFmtId="0" fontId="38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5" fontId="152" fillId="0" borderId="0" applyFont="0" applyFill="0" applyBorder="0">
      <alignment horizontal="center"/>
    </xf>
    <xf numFmtId="184" fontId="99" fillId="0" borderId="0">
      <alignment horizontal="right"/>
    </xf>
    <xf numFmtId="206" fontId="99" fillId="0" borderId="0">
      <alignment horizontal="right"/>
    </xf>
    <xf numFmtId="222" fontId="153" fillId="0" borderId="0" applyFont="0" applyFill="0" applyBorder="0" applyAlignment="0" applyProtection="0"/>
    <xf numFmtId="223" fontId="153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06" fontId="37" fillId="19" borderId="0" applyNumberFormat="0" applyBorder="0" applyAlignment="0" applyProtection="0"/>
    <xf numFmtId="184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206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206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22" borderId="0" applyNumberFormat="0" applyBorder="0" applyAlignment="0" applyProtection="0"/>
    <xf numFmtId="184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184" fontId="121" fillId="0" borderId="0" applyNumberFormat="0" applyFill="0" applyBorder="0" applyAlignment="0" applyProtection="0">
      <alignment vertical="top"/>
      <protection locked="0"/>
    </xf>
    <xf numFmtId="184" fontId="154" fillId="0" borderId="0" applyNumberFormat="0" applyFill="0" applyBorder="0" applyAlignment="0" applyProtection="0">
      <alignment vertical="top"/>
      <protection locked="0"/>
    </xf>
    <xf numFmtId="184" fontId="9" fillId="0" borderId="0"/>
    <xf numFmtId="184" fontId="155" fillId="0" borderId="0"/>
    <xf numFmtId="206" fontId="40" fillId="7" borderId="0" applyNumberFormat="0" applyBorder="0" applyAlignment="0" applyProtection="0"/>
    <xf numFmtId="184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184" fontId="45" fillId="39" borderId="0"/>
    <xf numFmtId="184" fontId="44" fillId="39" borderId="0"/>
    <xf numFmtId="184" fontId="58" fillId="39" borderId="0"/>
    <xf numFmtId="40" fontId="20" fillId="40" borderId="3"/>
    <xf numFmtId="184" fontId="156" fillId="0" borderId="0"/>
    <xf numFmtId="224" fontId="157" fillId="0" borderId="0">
      <alignment horizontal="right"/>
    </xf>
    <xf numFmtId="225" fontId="157" fillId="0" borderId="0">
      <alignment horizontal="right" vertical="center"/>
    </xf>
    <xf numFmtId="224" fontId="157" fillId="0" borderId="0">
      <alignment horizontal="right" vertical="center"/>
    </xf>
    <xf numFmtId="184" fontId="68" fillId="0" borderId="0">
      <alignment vertical="center"/>
    </xf>
    <xf numFmtId="184" fontId="158" fillId="0" borderId="0">
      <alignment horizontal="left"/>
    </xf>
    <xf numFmtId="226" fontId="159" fillId="30" borderId="0">
      <alignment horizontal="right" vertical="center"/>
    </xf>
    <xf numFmtId="227" fontId="159" fillId="30" borderId="0">
      <alignment horizontal="right"/>
    </xf>
    <xf numFmtId="228" fontId="159" fillId="0" borderId="0">
      <alignment horizontal="right" vertical="center"/>
    </xf>
    <xf numFmtId="184" fontId="57" fillId="0" borderId="0" applyFill="0" applyBorder="0" applyAlignment="0"/>
    <xf numFmtId="175" fontId="43" fillId="0" borderId="0" applyFill="0" applyBorder="0" applyAlignment="0"/>
    <xf numFmtId="206" fontId="57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229" fontId="10" fillId="0" borderId="0" applyFill="0" applyBorder="0" applyAlignment="0"/>
    <xf numFmtId="178" fontId="45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119" fillId="23" borderId="7" applyNumberFormat="0" applyAlignment="0" applyProtection="0"/>
    <xf numFmtId="0" fontId="119" fillId="23" borderId="7" applyNumberFormat="0" applyAlignment="0" applyProtection="0"/>
    <xf numFmtId="231" fontId="22" fillId="41" borderId="22">
      <alignment vertical="center"/>
    </xf>
    <xf numFmtId="168" fontId="22" fillId="41" borderId="22">
      <alignment vertical="center"/>
    </xf>
    <xf numFmtId="206" fontId="52" fillId="25" borderId="9" applyNumberFormat="0" applyAlignment="0" applyProtection="0"/>
    <xf numFmtId="184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168" fontId="22" fillId="41" borderId="22">
      <alignment vertical="center"/>
    </xf>
    <xf numFmtId="232" fontId="10" fillId="0" borderId="32" applyFont="0" applyFill="0" applyBorder="0" applyProtection="0">
      <alignment horizontal="center"/>
      <protection locked="0"/>
    </xf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4" fontId="161" fillId="0" borderId="0" applyFont="0" applyFill="0" applyBorder="0" applyAlignment="0" applyProtection="0"/>
    <xf numFmtId="40" fontId="161" fillId="0" borderId="0" applyFont="0" applyFill="0" applyBorder="0" applyAlignment="0" applyProtection="0"/>
    <xf numFmtId="235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237" fontId="10" fillId="0" borderId="0" applyFont="0" applyFill="0" applyBorder="0" applyAlignment="0" applyProtection="0"/>
    <xf numFmtId="230" fontId="12" fillId="0" borderId="0" applyFont="0" applyFill="0" applyBorder="0" applyAlignment="0" applyProtection="0"/>
    <xf numFmtId="175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5" fontId="43" fillId="0" borderId="0" applyFont="0" applyFill="0" applyBorder="0" applyAlignment="0" applyProtection="0"/>
    <xf numFmtId="239" fontId="162" fillId="0" borderId="0" applyFont="0" applyFill="0" applyBorder="0" applyAlignment="0" applyProtection="0">
      <alignment horizontal="center"/>
    </xf>
    <xf numFmtId="17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1" fontId="10" fillId="0" borderId="0" applyFont="0" applyFill="0" applyBorder="0" applyAlignment="0" applyProtection="0"/>
    <xf numFmtId="3" fontId="10" fillId="0" borderId="0" applyFill="0" applyBorder="0" applyAlignment="0" applyProtection="0"/>
    <xf numFmtId="229" fontId="161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216" fontId="163" fillId="0" borderId="33" applyBorder="0"/>
    <xf numFmtId="178" fontId="12" fillId="0" borderId="0" applyFont="0" applyFill="0" applyBorder="0" applyAlignment="0" applyProtection="0"/>
    <xf numFmtId="176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6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37" fontId="57" fillId="0" borderId="34" applyFont="0" applyFill="0" applyBorder="0"/>
    <xf numFmtId="37" fontId="164" fillId="0" borderId="34" applyFont="0" applyFill="0" applyBorder="0">
      <protection locked="0"/>
    </xf>
    <xf numFmtId="37" fontId="106" fillId="28" borderId="3" applyFill="0" applyBorder="0" applyProtection="0"/>
    <xf numFmtId="243" fontId="160" fillId="0" borderId="0">
      <protection locked="0"/>
    </xf>
    <xf numFmtId="244" fontId="10" fillId="0" borderId="0" applyFont="0" applyFill="0" applyBorder="0" applyAlignment="0" applyProtection="0"/>
    <xf numFmtId="245" fontId="10" fillId="0" borderId="0" applyFill="0" applyBorder="0" applyAlignment="0" applyProtection="0"/>
    <xf numFmtId="38" fontId="10" fillId="0" borderId="0"/>
    <xf numFmtId="38" fontId="10" fillId="0" borderId="0"/>
    <xf numFmtId="38" fontId="10" fillId="0" borderId="0"/>
    <xf numFmtId="184" fontId="45" fillId="42" borderId="0"/>
    <xf numFmtId="184" fontId="44" fillId="42" borderId="0"/>
    <xf numFmtId="184" fontId="58" fillId="43" borderId="0"/>
    <xf numFmtId="15" fontId="161" fillId="0" borderId="0" applyFont="0" applyFill="0" applyBorder="0" applyAlignment="0" applyProtection="0"/>
    <xf numFmtId="14" fontId="161" fillId="0" borderId="0" applyFont="0" applyFill="0" applyBorder="0" applyAlignment="0" applyProtection="0"/>
    <xf numFmtId="17" fontId="161" fillId="0" borderId="0" applyFont="0" applyFill="0" applyBorder="0" applyAlignment="0" applyProtection="0"/>
    <xf numFmtId="15" fontId="165" fillId="0" borderId="0" applyFont="0" applyFill="0" applyBorder="0" applyAlignment="0" applyProtection="0"/>
    <xf numFmtId="14" fontId="1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17" fontId="165" fillId="0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9" fontId="166" fillId="0" borderId="28" applyFill="0">
      <alignment horizontal="centerContinuous"/>
    </xf>
    <xf numFmtId="250" fontId="124" fillId="0" borderId="28" applyFill="0" applyBorder="0" applyAlignment="0">
      <alignment horizontal="centerContinuous"/>
    </xf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2" fontId="161" fillId="0" borderId="0" applyFont="0" applyFill="0" applyBorder="0" applyAlignment="0" applyProtection="0"/>
    <xf numFmtId="184" fontId="167" fillId="0" borderId="35" applyNumberFormat="0" applyFill="0" applyAlignment="0" applyProtection="0"/>
    <xf numFmtId="238" fontId="168" fillId="0" borderId="0" applyFont="0" applyFill="0" applyBorder="0" applyAlignment="0" applyProtection="0"/>
    <xf numFmtId="202" fontId="168" fillId="0" borderId="0" applyFont="0" applyFill="0" applyBorder="0" applyAlignment="0" applyProtection="0"/>
    <xf numFmtId="186" fontId="9" fillId="0" borderId="0" applyFill="0" applyBorder="0" applyProtection="0"/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251" fontId="169" fillId="0" borderId="0" applyFont="0" applyFill="0" applyBorder="0" applyAlignment="0" applyProtection="0"/>
    <xf numFmtId="252" fontId="16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06" fontId="59" fillId="0" borderId="0" applyNumberFormat="0" applyFill="0" applyBorder="0" applyAlignment="0" applyProtection="0"/>
    <xf numFmtId="184" fontId="59" fillId="0" borderId="0" applyNumberFormat="0" applyFill="0" applyBorder="0" applyAlignment="0" applyProtection="0"/>
    <xf numFmtId="49" fontId="170" fillId="44" borderId="20">
      <alignment horizontal="center"/>
    </xf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14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1" fillId="25" borderId="0" applyNumberFormat="0" applyFont="0" applyBorder="0" applyAlignment="0" applyProtection="0"/>
    <xf numFmtId="0" fontId="141" fillId="25" borderId="0" applyNumberFormat="0" applyFont="0" applyBorder="0" applyAlignment="0" applyProtection="0"/>
    <xf numFmtId="184" fontId="141" fillId="25" borderId="0" applyNumberFormat="0" applyFont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84" fontId="171" fillId="0" borderId="0" applyNumberFormat="0" applyFill="0" applyBorder="0" applyAlignment="0" applyProtection="0"/>
    <xf numFmtId="253" fontId="172" fillId="0" borderId="0" applyFill="0" applyBorder="0"/>
    <xf numFmtId="0" fontId="173" fillId="0" borderId="0">
      <alignment horizontal="center" wrapText="1"/>
    </xf>
    <xf numFmtId="15" fontId="57" fillId="0" borderId="0" applyFill="0" applyBorder="0" applyProtection="0">
      <alignment horizontal="center"/>
    </xf>
    <xf numFmtId="0" fontId="141" fillId="7" borderId="0" applyNumberFormat="0" applyFont="0" applyBorder="0" applyAlignment="0" applyProtection="0"/>
    <xf numFmtId="0" fontId="141" fillId="7" borderId="0" applyNumberFormat="0" applyFont="0" applyBorder="0" applyAlignment="0" applyProtection="0"/>
    <xf numFmtId="184" fontId="141" fillId="7" borderId="0" applyNumberFormat="0" applyFont="0" applyBorder="0" applyAlignment="0" applyProtection="0"/>
    <xf numFmtId="254" fontId="174" fillId="0" borderId="0" applyFill="0" applyBorder="0" applyProtection="0"/>
    <xf numFmtId="0" fontId="175" fillId="28" borderId="4" applyAlignment="0" applyProtection="0"/>
    <xf numFmtId="0" fontId="175" fillId="28" borderId="4" applyAlignment="0" applyProtection="0"/>
    <xf numFmtId="184" fontId="175" fillId="28" borderId="4" applyAlignment="0" applyProtection="0"/>
    <xf numFmtId="255" fontId="176" fillId="0" borderId="0" applyNumberFormat="0" applyFill="0" applyBorder="0" applyAlignment="0" applyProtection="0"/>
    <xf numFmtId="255" fontId="177" fillId="0" borderId="0" applyNumberFormat="0" applyFill="0" applyBorder="0" applyAlignment="0" applyProtection="0"/>
    <xf numFmtId="15" fontId="75" fillId="33" borderId="36">
      <alignment horizontal="center"/>
      <protection locked="0"/>
    </xf>
    <xf numFmtId="15" fontId="75" fillId="33" borderId="36">
      <alignment horizontal="center"/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57" fillId="0" borderId="0" applyFill="0" applyBorder="0" applyAlignment="0" applyProtection="0"/>
    <xf numFmtId="257" fontId="57" fillId="0" borderId="0" applyFill="0" applyBorder="0" applyAlignment="0" applyProtection="0"/>
    <xf numFmtId="258" fontId="57" fillId="0" borderId="0" applyFill="0" applyBorder="0" applyAlignment="0" applyProtection="0"/>
    <xf numFmtId="0" fontId="141" fillId="0" borderId="37" applyNumberFormat="0" applyFont="0" applyAlignment="0" applyProtection="0"/>
    <xf numFmtId="0" fontId="141" fillId="0" borderId="37" applyNumberFormat="0" applyFont="0" applyAlignment="0" applyProtection="0"/>
    <xf numFmtId="184" fontId="141" fillId="0" borderId="37" applyNumberFormat="0" applyFont="0" applyAlignment="0" applyProtection="0"/>
    <xf numFmtId="0" fontId="43" fillId="0" borderId="0" applyFill="0" applyBorder="0">
      <alignment horizontal="left" vertical="top"/>
    </xf>
    <xf numFmtId="0" fontId="141" fillId="0" borderId="38" applyNumberFormat="0" applyFont="0" applyAlignment="0" applyProtection="0"/>
    <xf numFmtId="184" fontId="8" fillId="0" borderId="5" applyNumberFormat="0" applyFont="0" applyAlignment="0" applyProtection="0"/>
    <xf numFmtId="0" fontId="141" fillId="0" borderId="38" applyNumberFormat="0" applyFont="0" applyAlignment="0" applyProtection="0"/>
    <xf numFmtId="184" fontId="141" fillId="0" borderId="38" applyNumberFormat="0" applyFont="0" applyAlignment="0" applyProtection="0"/>
    <xf numFmtId="0" fontId="141" fillId="13" borderId="0" applyNumberFormat="0" applyFont="0" applyBorder="0" applyAlignment="0" applyProtection="0"/>
    <xf numFmtId="0" fontId="141" fillId="13" borderId="0" applyNumberFormat="0" applyFont="0" applyBorder="0" applyAlignment="0" applyProtection="0"/>
    <xf numFmtId="184" fontId="141" fillId="13" borderId="0" applyNumberFormat="0" applyFont="0" applyBorder="0" applyAlignment="0" applyProtection="0"/>
    <xf numFmtId="170" fontId="8" fillId="0" borderId="0" applyFont="0" applyFill="0" applyBorder="0" applyAlignment="0" applyProtection="0"/>
    <xf numFmtId="2" fontId="10" fillId="0" borderId="0" applyFill="0" applyBorder="0" applyAlignment="0" applyProtection="0"/>
    <xf numFmtId="0" fontId="18" fillId="0" borderId="0"/>
    <xf numFmtId="184" fontId="178" fillId="0" borderId="0">
      <alignment vertical="center"/>
    </xf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5" fillId="4" borderId="0" applyNumberFormat="0" applyBorder="0" applyAlignment="0" applyProtection="0"/>
    <xf numFmtId="184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179" fillId="28" borderId="13" applyAlignment="0">
      <alignment vertical="center"/>
    </xf>
    <xf numFmtId="0" fontId="179" fillId="28" borderId="13" applyAlignment="0">
      <alignment vertical="center"/>
    </xf>
    <xf numFmtId="184" fontId="179" fillId="28" borderId="13" applyAlignment="0">
      <alignment vertical="center"/>
    </xf>
    <xf numFmtId="206" fontId="69" fillId="0" borderId="13" applyNumberFormat="0" applyAlignment="0" applyProtection="0">
      <alignment horizontal="left" vertical="center"/>
    </xf>
    <xf numFmtId="0" fontId="69" fillId="0" borderId="13" applyNumberFormat="0" applyAlignment="0" applyProtection="0">
      <alignment horizontal="left" vertical="center"/>
    </xf>
    <xf numFmtId="206" fontId="69" fillId="0" borderId="13" applyNumberFormat="0" applyAlignment="0" applyProtection="0">
      <alignment horizontal="left" vertical="center"/>
    </xf>
    <xf numFmtId="184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14" fontId="180" fillId="37" borderId="29">
      <alignment horizontal="center" vertical="center" wrapText="1"/>
    </xf>
    <xf numFmtId="184" fontId="181" fillId="0" borderId="23" applyNumberFormat="0" applyFill="0" applyAlignment="0" applyProtection="0"/>
    <xf numFmtId="206" fontId="181" fillId="0" borderId="23" applyNumberFormat="0" applyFill="0" applyAlignment="0" applyProtection="0"/>
    <xf numFmtId="184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184" fontId="183" fillId="0" borderId="24" applyNumberFormat="0" applyFill="0" applyAlignment="0" applyProtection="0"/>
    <xf numFmtId="206" fontId="183" fillId="0" borderId="24" applyNumberFormat="0" applyFill="0" applyAlignment="0" applyProtection="0"/>
    <xf numFmtId="184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184" fontId="73" fillId="0" borderId="25" applyNumberFormat="0" applyFill="0" applyAlignment="0" applyProtection="0"/>
    <xf numFmtId="206" fontId="73" fillId="0" borderId="25" applyNumberFormat="0" applyFill="0" applyAlignment="0" applyProtection="0"/>
    <xf numFmtId="184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206" fontId="73" fillId="0" borderId="0" applyNumberFormat="0" applyFill="0" applyBorder="0" applyAlignment="0" applyProtection="0"/>
    <xf numFmtId="184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4" fontId="180" fillId="37" borderId="29">
      <alignment horizontal="center" vertical="center" wrapText="1"/>
    </xf>
    <xf numFmtId="0" fontId="175" fillId="0" borderId="4"/>
    <xf numFmtId="0" fontId="175" fillId="0" borderId="4"/>
    <xf numFmtId="184" fontId="175" fillId="0" borderId="4"/>
    <xf numFmtId="255" fontId="176" fillId="0" borderId="0">
      <alignment horizontal="left" vertical="top"/>
    </xf>
    <xf numFmtId="255" fontId="177" fillId="0" borderId="0" applyAlignment="0"/>
    <xf numFmtId="231" fontId="168" fillId="0" borderId="0" applyFont="0" applyFill="0" applyBorder="0" applyAlignment="0" applyProtection="0"/>
    <xf numFmtId="218" fontId="168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8" fillId="0" borderId="0"/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0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0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0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55" fillId="0" borderId="0"/>
    <xf numFmtId="212" fontId="146" fillId="0" borderId="0">
      <protection locked="0"/>
    </xf>
    <xf numFmtId="184" fontId="8" fillId="0" borderId="0"/>
    <xf numFmtId="49" fontId="10" fillId="45" borderId="41">
      <alignment horizontal="left" vertical="center"/>
    </xf>
    <xf numFmtId="212" fontId="147" fillId="0" borderId="0"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255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259" fontId="25" fillId="0" borderId="0" applyFont="0" applyFill="0" applyBorder="0" applyAlignment="0" applyProtection="0"/>
    <xf numFmtId="259" fontId="188" fillId="0" borderId="0" applyFont="0" applyFill="0" applyBorder="0" applyAlignment="0" applyProtection="0"/>
    <xf numFmtId="259" fontId="188" fillId="0" borderId="0" applyFont="0" applyFill="0" applyBorder="0" applyAlignment="0" applyProtection="0"/>
    <xf numFmtId="260" fontId="79" fillId="0" borderId="0" applyFont="0" applyFill="0" applyBorder="0" applyAlignment="0" applyProtection="0"/>
    <xf numFmtId="260" fontId="189" fillId="0" borderId="0" applyFont="0" applyFill="0" applyBorder="0" applyAlignment="0" applyProtection="0"/>
    <xf numFmtId="260" fontId="189" fillId="0" borderId="0" applyFont="0" applyFill="0" applyBorder="0" applyAlignment="0" applyProtection="0"/>
    <xf numFmtId="184" fontId="190" fillId="0" borderId="0" applyNumberFormat="0" applyFill="0" applyBorder="0" applyAlignment="0" applyProtection="0">
      <alignment vertical="top"/>
      <protection locked="0"/>
    </xf>
    <xf numFmtId="184" fontId="191" fillId="0" borderId="0">
      <alignment vertical="center"/>
    </xf>
    <xf numFmtId="261" fontId="153" fillId="0" borderId="0" applyFont="0" applyFill="0" applyBorder="0" applyAlignment="0" applyProtection="0"/>
    <xf numFmtId="262" fontId="153" fillId="0" borderId="0" applyFont="0" applyFill="0" applyBorder="0" applyAlignment="0" applyProtection="0"/>
    <xf numFmtId="184" fontId="192" fillId="0" borderId="0" applyProtection="0">
      <alignment vertical="center"/>
      <protection locked="0"/>
    </xf>
    <xf numFmtId="184" fontId="192" fillId="0" borderId="0" applyNumberFormat="0" applyProtection="0">
      <alignment vertical="top"/>
      <protection locked="0"/>
    </xf>
    <xf numFmtId="184" fontId="193" fillId="0" borderId="42" applyAlignment="0"/>
    <xf numFmtId="184" fontId="193" fillId="0" borderId="42" applyAlignment="0"/>
    <xf numFmtId="184" fontId="193" fillId="0" borderId="42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88" fillId="0" borderId="16" applyNumberFormat="0" applyFill="0" applyAlignment="0" applyProtection="0"/>
    <xf numFmtId="184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0" fontId="18" fillId="0" borderId="0"/>
    <xf numFmtId="0" fontId="18" fillId="0" borderId="0"/>
    <xf numFmtId="265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0" fontId="18" fillId="0" borderId="0"/>
    <xf numFmtId="0" fontId="18" fillId="0" borderId="0"/>
    <xf numFmtId="202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273" fontId="194" fillId="0" borderId="0" applyFill="0" applyBorder="0" applyAlignment="0"/>
    <xf numFmtId="0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71" fontId="168" fillId="0" borderId="0" applyFont="0" applyFill="0" applyBorder="0" applyAlignment="0" applyProtection="0"/>
    <xf numFmtId="206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184" fontId="139" fillId="0" borderId="0"/>
    <xf numFmtId="0" fontId="10" fillId="0" borderId="0"/>
    <xf numFmtId="247" fontId="10" fillId="0" borderId="0"/>
    <xf numFmtId="0" fontId="10" fillId="0" borderId="0"/>
    <xf numFmtId="247" fontId="10" fillId="0" borderId="0"/>
    <xf numFmtId="247" fontId="10" fillId="0" borderId="0"/>
    <xf numFmtId="247" fontId="10" fillId="0" borderId="0"/>
    <xf numFmtId="247" fontId="10" fillId="0" borderId="0"/>
    <xf numFmtId="206" fontId="139" fillId="0" borderId="0"/>
    <xf numFmtId="190" fontId="94" fillId="0" borderId="0"/>
    <xf numFmtId="206" fontId="139" fillId="0" borderId="0"/>
    <xf numFmtId="190" fontId="94" fillId="0" borderId="0"/>
    <xf numFmtId="206" fontId="139" fillId="0" borderId="0"/>
    <xf numFmtId="206" fontId="139" fillId="0" borderId="0"/>
    <xf numFmtId="206" fontId="139" fillId="0" borderId="0"/>
    <xf numFmtId="190" fontId="94" fillId="0" borderId="0"/>
    <xf numFmtId="247" fontId="10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206" fontId="8" fillId="0" borderId="0"/>
    <xf numFmtId="206" fontId="10" fillId="0" borderId="0"/>
    <xf numFmtId="184" fontId="10" fillId="0" borderId="0"/>
    <xf numFmtId="206" fontId="141" fillId="0" borderId="0"/>
    <xf numFmtId="206" fontId="8" fillId="0" borderId="0"/>
    <xf numFmtId="0" fontId="8" fillId="0" borderId="0"/>
    <xf numFmtId="184" fontId="8" fillId="0" borderId="0"/>
    <xf numFmtId="184" fontId="8" fillId="0" borderId="0"/>
    <xf numFmtId="184" fontId="8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0" fillId="0" borderId="0"/>
    <xf numFmtId="184" fontId="10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25" fillId="0" borderId="0"/>
    <xf numFmtId="206" fontId="2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0" fontId="10" fillId="0" borderId="0"/>
    <xf numFmtId="0" fontId="22" fillId="0" borderId="0"/>
    <xf numFmtId="0" fontId="99" fillId="0" borderId="0"/>
    <xf numFmtId="206" fontId="99" fillId="0" borderId="0"/>
    <xf numFmtId="184" fontId="99" fillId="0" borderId="0"/>
    <xf numFmtId="16" fontId="195" fillId="0" borderId="43" applyNumberFormat="0" applyBorder="0" applyAlignment="0">
      <alignment horizontal="center"/>
    </xf>
    <xf numFmtId="184" fontId="196" fillId="0" borderId="44" applyBorder="0">
      <alignment horizontal="center"/>
    </xf>
    <xf numFmtId="184" fontId="18" fillId="34" borderId="18" applyNumberFormat="0" applyFont="0" applyAlignment="0" applyProtection="0"/>
    <xf numFmtId="184" fontId="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0" fontId="1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191" fontId="10" fillId="5" borderId="0"/>
    <xf numFmtId="191" fontId="10" fillId="5" borderId="0"/>
    <xf numFmtId="191" fontId="10" fillId="5" borderId="0"/>
    <xf numFmtId="274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61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184" fontId="21" fillId="0" borderId="0"/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184" fontId="197" fillId="46" borderId="0" applyFill="0" applyBorder="0" applyProtection="0">
      <alignment horizontal="center"/>
    </xf>
    <xf numFmtId="184" fontId="198" fillId="0" borderId="0"/>
    <xf numFmtId="282" fontId="160" fillId="47" borderId="22"/>
    <xf numFmtId="206" fontId="103" fillId="5" borderId="0"/>
    <xf numFmtId="0" fontId="103" fillId="5" borderId="0"/>
    <xf numFmtId="206" fontId="103" fillId="5" borderId="0"/>
    <xf numFmtId="184" fontId="103" fillId="5" borderId="0"/>
    <xf numFmtId="9" fontId="161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285" fontId="199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62" fillId="0" borderId="0" applyFont="0" applyFill="0" applyBorder="0" applyAlignment="0" applyProtection="0">
      <alignment horizontal="center"/>
    </xf>
    <xf numFmtId="10" fontId="1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37" fontId="200" fillId="31" borderId="46"/>
    <xf numFmtId="37" fontId="200" fillId="31" borderId="46"/>
    <xf numFmtId="184" fontId="10" fillId="0" borderId="0" applyNumberFormat="0" applyFill="0" applyBorder="0" applyAlignment="0" applyProtection="0"/>
    <xf numFmtId="286" fontId="10" fillId="0" borderId="0" applyFont="0" applyFill="0" applyBorder="0" applyAlignment="0" applyProtection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201" fillId="0" borderId="0" applyNumberFormat="0">
      <alignment horizontal="left"/>
    </xf>
    <xf numFmtId="287" fontId="202" fillId="0" borderId="47" applyBorder="0">
      <alignment horizontal="right"/>
      <protection locked="0"/>
    </xf>
    <xf numFmtId="184" fontId="55" fillId="0" borderId="0" applyNumberFormat="0" applyFont="0" applyFill="0" applyBorder="0" applyAlignment="0" applyProtection="0">
      <alignment horizontal="left"/>
    </xf>
    <xf numFmtId="184" fontId="41" fillId="0" borderId="29">
      <alignment horizontal="center"/>
    </xf>
    <xf numFmtId="184" fontId="198" fillId="0" borderId="0"/>
    <xf numFmtId="184" fontId="203" fillId="0" borderId="0" applyProtection="0"/>
    <xf numFmtId="0" fontId="204" fillId="0" borderId="48" applyFont="0" applyBorder="0">
      <alignment horizontal="center"/>
    </xf>
    <xf numFmtId="4" fontId="57" fillId="31" borderId="19" applyNumberFormat="0" applyProtection="0">
      <alignment vertical="center"/>
    </xf>
    <xf numFmtId="4" fontId="205" fillId="31" borderId="19" applyNumberFormat="0" applyProtection="0">
      <alignment vertical="center"/>
    </xf>
    <xf numFmtId="4" fontId="57" fillId="31" borderId="19" applyNumberFormat="0" applyProtection="0">
      <alignment horizontal="left" vertical="center" indent="1"/>
    </xf>
    <xf numFmtId="4" fontId="57" fillId="31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57" fillId="49" borderId="19" applyNumberFormat="0" applyProtection="0">
      <alignment horizontal="right" vertical="center"/>
    </xf>
    <xf numFmtId="4" fontId="57" fillId="50" borderId="19" applyNumberFormat="0" applyProtection="0">
      <alignment horizontal="right" vertical="center"/>
    </xf>
    <xf numFmtId="4" fontId="57" fillId="51" borderId="19" applyNumberFormat="0" applyProtection="0">
      <alignment horizontal="right" vertical="center"/>
    </xf>
    <xf numFmtId="4" fontId="57" fillId="52" borderId="19" applyNumberFormat="0" applyProtection="0">
      <alignment horizontal="right" vertical="center"/>
    </xf>
    <xf numFmtId="4" fontId="57" fillId="53" borderId="19" applyNumberFormat="0" applyProtection="0">
      <alignment horizontal="right" vertical="center"/>
    </xf>
    <xf numFmtId="4" fontId="57" fillId="54" borderId="19" applyNumberFormat="0" applyProtection="0">
      <alignment horizontal="right" vertical="center"/>
    </xf>
    <xf numFmtId="4" fontId="57" fillId="55" borderId="19" applyNumberFormat="0" applyProtection="0">
      <alignment horizontal="right" vertical="center"/>
    </xf>
    <xf numFmtId="4" fontId="57" fillId="56" borderId="19" applyNumberFormat="0" applyProtection="0">
      <alignment horizontal="right" vertical="center"/>
    </xf>
    <xf numFmtId="4" fontId="57" fillId="57" borderId="19" applyNumberFormat="0" applyProtection="0">
      <alignment horizontal="right" vertical="center"/>
    </xf>
    <xf numFmtId="4" fontId="58" fillId="58" borderId="19" applyNumberFormat="0" applyProtection="0">
      <alignment horizontal="left" vertical="center" indent="1"/>
    </xf>
    <xf numFmtId="4" fontId="57" fillId="59" borderId="5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57" fillId="29" borderId="19" applyNumberFormat="0" applyProtection="0">
      <alignment vertical="center"/>
    </xf>
    <xf numFmtId="4" fontId="205" fillId="29" borderId="19" applyNumberFormat="0" applyProtection="0">
      <alignment vertical="center"/>
    </xf>
    <xf numFmtId="4" fontId="57" fillId="29" borderId="19" applyNumberFormat="0" applyProtection="0">
      <alignment horizontal="left" vertical="center" indent="1"/>
    </xf>
    <xf numFmtId="4" fontId="57" fillId="29" borderId="19" applyNumberFormat="0" applyProtection="0">
      <alignment horizontal="left" vertical="center" indent="1"/>
    </xf>
    <xf numFmtId="4" fontId="57" fillId="59" borderId="19" applyNumberFormat="0" applyProtection="0">
      <alignment horizontal="right" vertical="center"/>
    </xf>
    <xf numFmtId="4" fontId="68" fillId="0" borderId="4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208" fillId="0" borderId="0"/>
    <xf numFmtId="184" fontId="208" fillId="0" borderId="0"/>
    <xf numFmtId="0" fontId="208" fillId="0" borderId="0"/>
    <xf numFmtId="184" fontId="208" fillId="0" borderId="0"/>
    <xf numFmtId="4" fontId="209" fillId="59" borderId="19" applyNumberFormat="0" applyProtection="0">
      <alignment horizontal="right" vertical="center"/>
    </xf>
    <xf numFmtId="184" fontId="10" fillId="23" borderId="0" applyNumberFormat="0" applyFont="0" applyBorder="0" applyAlignment="0" applyProtection="0"/>
    <xf numFmtId="206" fontId="10" fillId="23" borderId="0" applyNumberFormat="0" applyFont="0" applyBorder="0" applyAlignment="0" applyProtection="0"/>
    <xf numFmtId="184" fontId="10" fillId="0" borderId="0" applyNumberFormat="0" applyFont="0" applyBorder="0" applyAlignment="0" applyProtection="0"/>
    <xf numFmtId="206" fontId="10" fillId="0" borderId="0" applyNumberFormat="0" applyFont="0" applyBorder="0" applyAlignment="0" applyProtection="0"/>
    <xf numFmtId="40" fontId="10" fillId="40" borderId="3"/>
    <xf numFmtId="40" fontId="10" fillId="67" borderId="3"/>
    <xf numFmtId="40" fontId="10" fillId="40" borderId="3"/>
    <xf numFmtId="40" fontId="10" fillId="40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4" borderId="3"/>
    <xf numFmtId="40" fontId="10" fillId="2" borderId="3"/>
    <xf numFmtId="40" fontId="10" fillId="44" borderId="3"/>
    <xf numFmtId="40" fontId="10" fillId="44" borderId="3"/>
    <xf numFmtId="40" fontId="10" fillId="2" borderId="3"/>
    <xf numFmtId="40" fontId="10" fillId="2" borderId="3"/>
    <xf numFmtId="40" fontId="10" fillId="44" borderId="3"/>
    <xf numFmtId="40" fontId="10" fillId="44" borderId="3"/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10" fillId="45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6" fillId="0" borderId="0"/>
    <xf numFmtId="49" fontId="16" fillId="0" borderId="0"/>
    <xf numFmtId="49" fontId="16" fillId="0" borderId="0"/>
    <xf numFmtId="0" fontId="10" fillId="68" borderId="3"/>
    <xf numFmtId="0" fontId="10" fillId="69" borderId="3"/>
    <xf numFmtId="0" fontId="10" fillId="70" borderId="3"/>
    <xf numFmtId="0" fontId="10" fillId="68" borderId="3"/>
    <xf numFmtId="0" fontId="10" fillId="68" borderId="3"/>
    <xf numFmtId="0" fontId="10" fillId="68" borderId="3"/>
    <xf numFmtId="0" fontId="10" fillId="40" borderId="3"/>
    <xf numFmtId="0" fontId="10" fillId="40" borderId="3"/>
    <xf numFmtId="0" fontId="10" fillId="40" borderId="3"/>
    <xf numFmtId="0" fontId="10" fillId="40" borderId="3"/>
    <xf numFmtId="40" fontId="10" fillId="71" borderId="3"/>
    <xf numFmtId="40" fontId="10" fillId="71" borderId="3"/>
    <xf numFmtId="40" fontId="10" fillId="71" borderId="3"/>
    <xf numFmtId="40" fontId="10" fillId="71" borderId="3"/>
    <xf numFmtId="40" fontId="10" fillId="40" borderId="3"/>
    <xf numFmtId="40" fontId="10" fillId="67" borderId="3"/>
    <xf numFmtId="40" fontId="10" fillId="72" borderId="3"/>
    <xf numFmtId="40" fontId="10" fillId="72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0" borderId="3"/>
    <xf numFmtId="0" fontId="10" fillId="0" borderId="0" applyNumberFormat="0" applyFont="0" applyFill="0" applyBorder="0" applyAlignment="0" applyProtection="0"/>
    <xf numFmtId="288" fontId="10" fillId="2" borderId="3"/>
    <xf numFmtId="49" fontId="210" fillId="45" borderId="20">
      <alignment vertical="center"/>
    </xf>
    <xf numFmtId="49" fontId="210" fillId="45" borderId="20">
      <alignment vertical="center"/>
    </xf>
    <xf numFmtId="49" fontId="200" fillId="3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00" fillId="3" borderId="20">
      <alignment vertical="center"/>
    </xf>
    <xf numFmtId="49" fontId="210" fillId="3" borderId="20">
      <alignment vertical="center"/>
    </xf>
    <xf numFmtId="49" fontId="210" fillId="45" borderId="20">
      <alignment vertical="center"/>
    </xf>
    <xf numFmtId="0" fontId="10" fillId="0" borderId="0" applyNumberFormat="0" applyFont="0" applyFill="0" applyBorder="0" applyAlignment="0" applyProtection="0"/>
    <xf numFmtId="49" fontId="210" fillId="45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16" fillId="3" borderId="20">
      <alignment vertical="center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3">
      <alignment horizontal="right"/>
    </xf>
    <xf numFmtId="49" fontId="10" fillId="0" borderId="0">
      <alignment horizontal="right"/>
    </xf>
    <xf numFmtId="49" fontId="20" fillId="0" borderId="3">
      <alignment horizontal="right"/>
    </xf>
    <xf numFmtId="40" fontId="10" fillId="73" borderId="3"/>
    <xf numFmtId="40" fontId="10" fillId="73" borderId="3"/>
    <xf numFmtId="40" fontId="10" fillId="73" borderId="3"/>
    <xf numFmtId="40" fontId="10" fillId="73" borderId="3"/>
    <xf numFmtId="40" fontId="10" fillId="74" borderId="3"/>
    <xf numFmtId="40" fontId="10" fillId="75" borderId="3"/>
    <xf numFmtId="40" fontId="10" fillId="74" borderId="3"/>
    <xf numFmtId="40" fontId="10" fillId="74" borderId="3"/>
    <xf numFmtId="40" fontId="10" fillId="75" borderId="3"/>
    <xf numFmtId="0" fontId="10" fillId="0" borderId="0" applyNumberFormat="0" applyFont="0" applyFill="0" applyBorder="0" applyAlignment="0" applyProtection="0"/>
    <xf numFmtId="40" fontId="10" fillId="74" borderId="3"/>
    <xf numFmtId="40" fontId="10" fillId="74" borderId="3"/>
    <xf numFmtId="0" fontId="179" fillId="0" borderId="0"/>
    <xf numFmtId="0" fontId="179" fillId="0" borderId="0"/>
    <xf numFmtId="184" fontId="179" fillId="0" borderId="0"/>
    <xf numFmtId="0" fontId="10" fillId="0" borderId="0" applyNumberFormat="0" applyFont="0" applyFill="0" applyBorder="0" applyAlignment="0" applyProtection="0"/>
    <xf numFmtId="184" fontId="99" fillId="0" borderId="0" applyNumberFormat="0" applyFill="0" applyBorder="0" applyAlignment="0" applyProtection="0">
      <alignment horizontal="center"/>
    </xf>
    <xf numFmtId="206" fontId="99" fillId="0" borderId="0" applyNumberFormat="0" applyFill="0" applyBorder="0" applyAlignment="0" applyProtection="0">
      <alignment horizontal="center"/>
    </xf>
    <xf numFmtId="0" fontId="10" fillId="0" borderId="0" applyNumberFormat="0" applyFont="0" applyFill="0" applyBorder="0" applyAlignment="0" applyProtection="0"/>
    <xf numFmtId="184" fontId="165" fillId="0" borderId="0" applyFont="0" applyFill="0" applyBorder="0" applyAlignment="0" applyProtection="0"/>
    <xf numFmtId="184" fontId="211" fillId="0" borderId="0" applyProtection="0">
      <alignment vertical="center"/>
    </xf>
    <xf numFmtId="184" fontId="212" fillId="0" borderId="0" applyProtection="0">
      <alignment vertical="center"/>
    </xf>
    <xf numFmtId="184" fontId="213" fillId="0" borderId="0"/>
    <xf numFmtId="184" fontId="10" fillId="0" borderId="0"/>
    <xf numFmtId="184" fontId="214" fillId="0" borderId="0"/>
    <xf numFmtId="0" fontId="12" fillId="0" borderId="0"/>
    <xf numFmtId="0" fontId="22" fillId="0" borderId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184" fontId="23" fillId="0" borderId="0"/>
    <xf numFmtId="0" fontId="10" fillId="0" borderId="0" applyNumberFormat="0" applyFont="0" applyFill="0" applyBorder="0" applyAlignment="0" applyProtection="0"/>
    <xf numFmtId="206" fontId="215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206" fontId="215" fillId="0" borderId="0"/>
    <xf numFmtId="184" fontId="215" fillId="0" borderId="0"/>
    <xf numFmtId="0" fontId="26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184" fontId="26" fillId="0" borderId="0"/>
    <xf numFmtId="0" fontId="10" fillId="0" borderId="0" applyNumberFormat="0" applyFont="0" applyFill="0" applyBorder="0" applyAlignment="0" applyProtection="0"/>
    <xf numFmtId="184" fontId="26" fillId="0" borderId="0"/>
    <xf numFmtId="184" fontId="26" fillId="0" borderId="0"/>
    <xf numFmtId="38" fontId="216" fillId="0" borderId="31" applyBorder="0">
      <alignment horizontal="right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8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55" fontId="21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73">
      <alignment horizontal="right"/>
    </xf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0" borderId="73">
      <alignment horizontal="right"/>
    </xf>
    <xf numFmtId="49" fontId="200" fillId="3" borderId="67">
      <alignment vertical="center"/>
    </xf>
    <xf numFmtId="40" fontId="10" fillId="40" borderId="61"/>
    <xf numFmtId="4" fontId="10" fillId="0" borderId="73"/>
    <xf numFmtId="40" fontId="10" fillId="2" borderId="61"/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205" fillId="59" borderId="66" applyNumberFormat="0" applyProtection="0">
      <alignment horizontal="right" vertical="center"/>
    </xf>
    <xf numFmtId="4" fontId="205" fillId="59" borderId="66" applyNumberFormat="0" applyProtection="0">
      <alignment horizontal="right" vertical="center"/>
    </xf>
    <xf numFmtId="4" fontId="207" fillId="5" borderId="71" applyNumberFormat="0" applyProtection="0">
      <alignment horizontal="right" vertical="center"/>
    </xf>
    <xf numFmtId="4" fontId="68" fillId="0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206" fontId="10" fillId="66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48" fillId="23" borderId="95" applyNumberFormat="0" applyAlignment="0" applyProtection="0"/>
    <xf numFmtId="40" fontId="10" fillId="2" borderId="1"/>
    <xf numFmtId="0" fontId="15" fillId="34" borderId="124" applyNumberFormat="0" applyFont="0" applyAlignment="0" applyProtection="0"/>
    <xf numFmtId="49" fontId="210" fillId="3" borderId="98">
      <alignment vertical="center"/>
    </xf>
    <xf numFmtId="49" fontId="200" fillId="3" borderId="98">
      <alignment vertical="center"/>
    </xf>
    <xf numFmtId="49" fontId="210" fillId="45" borderId="98">
      <alignment vertical="center"/>
    </xf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67" borderId="1"/>
    <xf numFmtId="40" fontId="10" fillId="72" borderId="1"/>
    <xf numFmtId="40" fontId="10" fillId="67" borderId="1"/>
    <xf numFmtId="40" fontId="10" fillId="40" borderId="1"/>
    <xf numFmtId="40" fontId="10" fillId="71" borderId="1"/>
    <xf numFmtId="40" fontId="10" fillId="71" borderId="1"/>
    <xf numFmtId="40" fontId="10" fillId="71" borderId="1"/>
    <xf numFmtId="255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76" fillId="10" borderId="64" applyNumberFormat="0" applyAlignment="0" applyProtection="0"/>
    <xf numFmtId="255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10" fillId="68" borderId="1"/>
    <xf numFmtId="49" fontId="10" fillId="45" borderId="98">
      <alignment horizontal="center"/>
    </xf>
    <xf numFmtId="49" fontId="10" fillId="45" borderId="98">
      <alignment horizontal="center"/>
    </xf>
    <xf numFmtId="0" fontId="129" fillId="0" borderId="145" applyNumberFormat="0" applyFill="0" applyAlignment="0" applyProtection="0"/>
    <xf numFmtId="40" fontId="10" fillId="74" borderId="83"/>
    <xf numFmtId="0" fontId="175" fillId="28" borderId="62" applyAlignment="0" applyProtection="0"/>
    <xf numFmtId="0" fontId="175" fillId="28" borderId="62" applyAlignment="0" applyProtection="0"/>
    <xf numFmtId="49" fontId="210" fillId="45" borderId="67">
      <alignment vertical="center"/>
    </xf>
    <xf numFmtId="49" fontId="210" fillId="45" borderId="67">
      <alignment vertical="center"/>
    </xf>
    <xf numFmtId="40" fontId="10" fillId="40" borderId="83"/>
    <xf numFmtId="40" fontId="10" fillId="72" borderId="83"/>
    <xf numFmtId="40" fontId="10" fillId="72" borderId="83"/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2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66" borderId="135" applyNumberFormat="0" applyProtection="0">
      <alignment horizontal="left" vertical="center" indent="1"/>
    </xf>
    <xf numFmtId="49" fontId="200" fillId="3" borderId="136">
      <alignment vertical="center"/>
    </xf>
    <xf numFmtId="49" fontId="210" fillId="3" borderId="13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8" fillId="34" borderId="124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7" fillId="23" borderId="151" applyNumberFormat="0" applyAlignment="0" applyProtection="0"/>
    <xf numFmtId="0" fontId="10" fillId="34" borderId="152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" fontId="57" fillId="50" borderId="117" applyNumberFormat="0" applyProtection="0">
      <alignment horizontal="right" vertical="center"/>
    </xf>
    <xf numFmtId="4" fontId="57" fillId="51" borderId="117" applyNumberFormat="0" applyProtection="0">
      <alignment horizontal="right" vertical="center"/>
    </xf>
    <xf numFmtId="4" fontId="57" fillId="52" borderId="117" applyNumberFormat="0" applyProtection="0">
      <alignment horizontal="right" vertical="center"/>
    </xf>
    <xf numFmtId="4" fontId="57" fillId="59" borderId="123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4" fontId="57" fillId="29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18">
      <alignment horizontal="center"/>
    </xf>
    <xf numFmtId="49" fontId="2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184" fontId="141" fillId="0" borderId="90" applyNumberFormat="0" applyFont="0" applyAlignment="0" applyProtection="0"/>
    <xf numFmtId="0" fontId="118" fillId="23" borderId="125" applyNumberFormat="0" applyAlignment="0" applyProtection="0"/>
    <xf numFmtId="0" fontId="141" fillId="0" borderId="91" applyNumberFormat="0" applyFont="0" applyAlignment="0" applyProtection="0"/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7" fillId="23" borderId="133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29" fillId="0" borderId="99" applyNumberFormat="0" applyFill="0" applyAlignment="0" applyProtection="0"/>
    <xf numFmtId="0" fontId="129" fillId="0" borderId="145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34" borderId="116" applyNumberFormat="0" applyFont="0" applyAlignment="0" applyProtection="0"/>
    <xf numFmtId="49" fontId="210" fillId="45" borderId="10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65" fontId="41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2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4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47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0" fontId="10" fillId="40" borderId="61"/>
    <xf numFmtId="49" fontId="210" fillId="3" borderId="88">
      <alignment vertical="center"/>
    </xf>
    <xf numFmtId="0" fontId="15" fillId="34" borderId="124" applyNumberFormat="0" applyFont="0" applyAlignment="0" applyProtection="0"/>
    <xf numFmtId="49" fontId="210" fillId="45" borderId="88">
      <alignment vertical="center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29" fillId="0" borderId="99" applyNumberFormat="0" applyFill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49" fontId="210" fillId="3" borderId="136">
      <alignment horizontal="center"/>
    </xf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49" fontId="210" fillId="45" borderId="11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9" fontId="210" fillId="45" borderId="126">
      <alignment vertical="center"/>
    </xf>
    <xf numFmtId="49" fontId="16" fillId="3" borderId="126">
      <alignment vertical="center"/>
    </xf>
    <xf numFmtId="0" fontId="5" fillId="0" borderId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0" fontId="68" fillId="29" borderId="1" applyNumberFormat="0" applyBorder="0" applyAlignment="0" applyProtection="0"/>
    <xf numFmtId="4" fontId="109" fillId="24" borderId="149">
      <alignment horizontal="left" vertical="center" wrapText="1"/>
    </xf>
    <xf numFmtId="0" fontId="76" fillId="10" borderId="151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10" fontId="63" fillId="26" borderId="1" applyNumberFormat="0" applyFill="0" applyBorder="0" applyAlignment="0" applyProtection="0">
      <protection locked="0"/>
    </xf>
    <xf numFmtId="0" fontId="118" fillId="23" borderId="125" applyNumberForma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118" fillId="23" borderId="125" applyNumberFormat="0" applyAlignment="0" applyProtection="0"/>
    <xf numFmtId="0" fontId="10" fillId="34" borderId="116" applyNumberFormat="0" applyFont="0" applyAlignment="0" applyProtection="0"/>
    <xf numFmtId="0" fontId="76" fillId="10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5" borderId="77" applyNumberFormat="0" applyProtection="0">
      <alignment horizontal="right" vertical="center"/>
    </xf>
    <xf numFmtId="0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184" fontId="10" fillId="66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1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4" fontId="57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09" fillId="59" borderId="77" applyNumberFormat="0" applyProtection="0">
      <alignment horizontal="right" vertical="center"/>
    </xf>
    <xf numFmtId="40" fontId="10" fillId="44" borderId="73"/>
    <xf numFmtId="40" fontId="10" fillId="2" borderId="73"/>
    <xf numFmtId="40" fontId="10" fillId="44" borderId="73"/>
    <xf numFmtId="40" fontId="10" fillId="44" borderId="73"/>
    <xf numFmtId="49" fontId="10" fillId="45" borderId="78">
      <alignment horizontal="center"/>
    </xf>
    <xf numFmtId="0" fontId="10" fillId="40" borderId="73"/>
    <xf numFmtId="0" fontId="10" fillId="40" borderId="73"/>
    <xf numFmtId="40" fontId="10" fillId="71" borderId="73"/>
    <xf numFmtId="40" fontId="10" fillId="72" borderId="73"/>
    <xf numFmtId="40" fontId="10" fillId="72" borderId="73"/>
    <xf numFmtId="49" fontId="210" fillId="45" borderId="78">
      <alignment vertical="center"/>
    </xf>
    <xf numFmtId="184" fontId="10" fillId="63" borderId="135" applyNumberFormat="0" applyProtection="0">
      <alignment horizontal="left" vertical="center" indent="1"/>
    </xf>
    <xf numFmtId="0" fontId="118" fillId="23" borderId="87" applyNumberFormat="0" applyAlignment="0" applyProtection="0"/>
    <xf numFmtId="0" fontId="15" fillId="34" borderId="96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49" fontId="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184" fontId="10" fillId="48" borderId="135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0" fontId="5" fillId="0" borderId="0"/>
    <xf numFmtId="0" fontId="47" fillId="23" borderId="95" applyNumberFormat="0" applyAlignment="0" applyProtection="0"/>
    <xf numFmtId="10" fontId="68" fillId="29" borderId="1" applyNumberFormat="0" applyBorder="0" applyAlignment="0" applyProtection="0"/>
    <xf numFmtId="0" fontId="15" fillId="34" borderId="142" applyNumberFormat="0" applyFont="0" applyAlignment="0" applyProtection="0"/>
    <xf numFmtId="0" fontId="15" fillId="34" borderId="152" applyNumberFormat="0" applyFont="0" applyAlignment="0" applyProtection="0"/>
    <xf numFmtId="206" fontId="10" fillId="64" borderId="143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206" fontId="10" fillId="66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40" fontId="10" fillId="2" borderId="73"/>
    <xf numFmtId="0" fontId="10" fillId="63" borderId="87" applyNumberFormat="0" applyProtection="0">
      <alignment horizontal="left" vertical="center" indent="1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0" fontId="15" fillId="34" borderId="152" applyNumberFormat="0" applyFont="0" applyAlignment="0" applyProtection="0"/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49" fontId="17" fillId="3" borderId="136">
      <alignment vertical="center"/>
    </xf>
    <xf numFmtId="0" fontId="118" fillId="23" borderId="77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186" fontId="54" fillId="0" borderId="75" applyFill="0" applyProtection="0"/>
    <xf numFmtId="49" fontId="17" fillId="3" borderId="78">
      <alignment vertical="center"/>
    </xf>
    <xf numFmtId="4" fontId="68" fillId="17" borderId="158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19" fillId="23" borderId="115" applyNumberFormat="0" applyAlignment="0" applyProtection="0"/>
    <xf numFmtId="40" fontId="10" fillId="2" borderId="73"/>
    <xf numFmtId="40" fontId="10" fillId="2" borderId="73"/>
    <xf numFmtId="0" fontId="5" fillId="0" borderId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5" fillId="0" borderId="0"/>
    <xf numFmtId="184" fontId="10" fillId="48" borderId="97" applyNumberFormat="0" applyProtection="0">
      <alignment horizontal="left" vertical="center" indent="1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" fontId="57" fillId="31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0" fontId="119" fillId="23" borderId="76" applyNumberFormat="0" applyAlignment="0" applyProtection="0"/>
    <xf numFmtId="0" fontId="101" fillId="23" borderId="66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206" fontId="10" fillId="66" borderId="97" applyNumberFormat="0" applyProtection="0">
      <alignment horizontal="left" vertical="center" indent="1"/>
    </xf>
    <xf numFmtId="0" fontId="69" fillId="0" borderId="62">
      <alignment horizontal="left" vertical="center"/>
    </xf>
    <xf numFmtId="186" fontId="54" fillId="0" borderId="63" applyFill="0" applyProtection="0"/>
    <xf numFmtId="186" fontId="54" fillId="0" borderId="63" applyFill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165" fontId="41" fillId="0" borderId="63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184" fontId="10" fillId="63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184" fontId="10" fillId="66" borderId="107" applyNumberFormat="0" applyProtection="0">
      <alignment horizontal="left" vertical="center" indent="1"/>
    </xf>
    <xf numFmtId="4" fontId="57" fillId="50" borderId="107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8" fillId="34" borderId="152" applyNumberFormat="0" applyFont="0" applyAlignment="0" applyProtection="0"/>
    <xf numFmtId="186" fontId="54" fillId="0" borderId="150" applyFill="0" applyProtection="0"/>
    <xf numFmtId="0" fontId="15" fillId="34" borderId="124" applyNumberFormat="0" applyFont="0" applyAlignment="0" applyProtection="0"/>
    <xf numFmtId="49" fontId="17" fillId="3" borderId="144">
      <alignment vertical="center"/>
    </xf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9" fontId="200" fillId="3" borderId="136">
      <alignment vertical="center"/>
    </xf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170" fontId="8" fillId="0" borderId="0" applyFont="0" applyFill="0" applyBorder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5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4" fontId="57" fillId="59" borderId="87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0" fontId="10" fillId="48" borderId="87" applyNumberFormat="0" applyProtection="0">
      <alignment horizontal="left" vertical="center" indent="1"/>
    </xf>
    <xf numFmtId="37" fontId="106" fillId="28" borderId="73" applyFill="0" applyBorder="0" applyProtection="0"/>
    <xf numFmtId="49" fontId="16" fillId="3" borderId="108">
      <alignment vertical="center"/>
    </xf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9" fillId="23" borderId="95" applyNumberFormat="0" applyAlignment="0" applyProtection="0"/>
    <xf numFmtId="0" fontId="76" fillId="10" borderId="95" applyNumberFormat="0" applyAlignment="0" applyProtection="0"/>
    <xf numFmtId="49" fontId="16" fillId="3" borderId="98">
      <alignment vertical="center"/>
    </xf>
    <xf numFmtId="49" fontId="16" fillId="3" borderId="98">
      <alignment vertical="center"/>
    </xf>
    <xf numFmtId="0" fontId="76" fillId="10" borderId="10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206" fontId="10" fillId="65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6" fontId="54" fillId="0" borderId="94" applyFill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0" fillId="48" borderId="77" applyNumberFormat="0" applyProtection="0">
      <alignment horizontal="left" vertical="center" indent="1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40" fontId="10" fillId="40" borderId="73"/>
    <xf numFmtId="49" fontId="210" fillId="3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0" fontId="10" fillId="68" borderId="73"/>
    <xf numFmtId="0" fontId="10" fillId="69" borderId="73"/>
    <xf numFmtId="0" fontId="10" fillId="70" borderId="73"/>
    <xf numFmtId="0" fontId="10" fillId="68" borderId="73"/>
    <xf numFmtId="0" fontId="10" fillId="68" borderId="73"/>
    <xf numFmtId="40" fontId="10" fillId="71" borderId="73"/>
    <xf numFmtId="184" fontId="10" fillId="63" borderId="135" applyNumberFormat="0" applyProtection="0">
      <alignment horizontal="left" vertical="center" indent="1"/>
    </xf>
    <xf numFmtId="49" fontId="210" fillId="45" borderId="78">
      <alignment vertical="center"/>
    </xf>
    <xf numFmtId="49" fontId="210" fillId="3" borderId="78">
      <alignment vertical="center"/>
    </xf>
    <xf numFmtId="4" fontId="57" fillId="31" borderId="117" applyNumberFormat="0" applyProtection="0">
      <alignment horizontal="left" vertical="center" indent="1"/>
    </xf>
    <xf numFmtId="40" fontId="10" fillId="74" borderId="1"/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0" fontId="10" fillId="0" borderId="73">
      <alignment horizontal="right"/>
    </xf>
    <xf numFmtId="0" fontId="15" fillId="34" borderId="134" applyNumberFormat="0" applyFont="0" applyAlignment="0" applyProtection="0"/>
    <xf numFmtId="49" fontId="17" fillId="3" borderId="78">
      <alignment vertical="center"/>
    </xf>
    <xf numFmtId="0" fontId="5" fillId="0" borderId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40" fontId="10" fillId="2" borderId="61"/>
    <xf numFmtId="40" fontId="10" fillId="2" borderId="61"/>
    <xf numFmtId="0" fontId="15" fillId="34" borderId="96" applyNumberFormat="0" applyFont="0" applyAlignment="0" applyProtection="0"/>
    <xf numFmtId="0" fontId="119" fillId="23" borderId="64" applyNumberFormat="0" applyAlignment="0" applyProtection="0"/>
    <xf numFmtId="0" fontId="15" fillId="34" borderId="65" applyNumberFormat="0" applyFont="0" applyAlignment="0" applyProtection="0"/>
    <xf numFmtId="4" fontId="109" fillId="24" borderId="93">
      <alignment horizontal="left" vertical="center" wrapText="1"/>
    </xf>
    <xf numFmtId="0" fontId="10" fillId="48" borderId="87" applyNumberFormat="0" applyProtection="0">
      <alignment horizontal="left" vertical="center" indent="1"/>
    </xf>
    <xf numFmtId="0" fontId="76" fillId="10" borderId="64" applyNumberFormat="0" applyAlignment="0" applyProtection="0"/>
    <xf numFmtId="40" fontId="10" fillId="2" borderId="61"/>
    <xf numFmtId="0" fontId="69" fillId="0" borderId="62">
      <alignment horizontal="left" vertical="center"/>
    </xf>
    <xf numFmtId="0" fontId="129" fillId="0" borderId="68" applyNumberFormat="0" applyFill="0" applyAlignment="0" applyProtection="0"/>
    <xf numFmtId="0" fontId="10" fillId="0" borderId="61">
      <alignment horizontal="right"/>
    </xf>
    <xf numFmtId="0" fontId="119" fillId="23" borderId="115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142" applyNumberFormat="0" applyFont="0" applyAlignment="0" applyProtection="0"/>
    <xf numFmtId="40" fontId="10" fillId="2" borderId="61"/>
    <xf numFmtId="4" fontId="10" fillId="0" borderId="83"/>
    <xf numFmtId="4" fontId="10" fillId="0" borderId="83"/>
    <xf numFmtId="4" fontId="10" fillId="0" borderId="83"/>
    <xf numFmtId="0" fontId="119" fillId="23" borderId="133" applyNumberFormat="0" applyAlignment="0" applyProtection="0"/>
    <xf numFmtId="49" fontId="17" fillId="3" borderId="126">
      <alignment vertical="center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10" fillId="45" borderId="108">
      <alignment vertical="center"/>
    </xf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40" fontId="10" fillId="2" borderId="1"/>
    <xf numFmtId="40" fontId="10" fillId="2" borderId="1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08">
      <alignment horizontal="center"/>
    </xf>
    <xf numFmtId="184" fontId="175" fillId="28" borderId="131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15" fillId="34" borderId="124" applyNumberFormat="0" applyFont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141" fillId="0" borderId="101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75" fillId="28" borderId="93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18" fillId="23" borderId="125" applyNumberFormat="0" applyAlignment="0" applyProtection="0"/>
    <xf numFmtId="0" fontId="15" fillId="34" borderId="152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4" fontId="10" fillId="66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54">
      <alignment horizontal="center"/>
    </xf>
    <xf numFmtId="49" fontId="10" fillId="45" borderId="154">
      <alignment horizontal="center"/>
    </xf>
    <xf numFmtId="49" fontId="17" fillId="3" borderId="15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49" fontId="10" fillId="45" borderId="108">
      <alignment horizont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205" fillId="59" borderId="107" applyNumberFormat="0" applyProtection="0">
      <alignment horizontal="right" vertical="center"/>
    </xf>
    <xf numFmtId="206" fontId="10" fillId="66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184" fontId="10" fillId="63" borderId="107" applyNumberFormat="0" applyProtection="0">
      <alignment horizontal="left" vertical="center" indent="1"/>
    </xf>
    <xf numFmtId="184" fontId="10" fillId="64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0" fontId="15" fillId="34" borderId="134" applyNumberFormat="0" applyFont="0" applyAlignment="0" applyProtection="0"/>
    <xf numFmtId="184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49" fontId="17" fillId="3" borderId="144">
      <alignment vertical="center"/>
    </xf>
    <xf numFmtId="49" fontId="210" fillId="3" borderId="126">
      <alignment vertical="center"/>
    </xf>
    <xf numFmtId="49" fontId="200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0" fillId="45" borderId="126">
      <alignment horizontal="center"/>
    </xf>
    <xf numFmtId="49" fontId="10" fillId="3" borderId="126">
      <alignment horizontal="center"/>
    </xf>
    <xf numFmtId="49" fontId="10" fillId="45" borderId="126">
      <alignment horizontal="center"/>
    </xf>
    <xf numFmtId="49" fontId="10" fillId="45" borderId="126">
      <alignment horizontal="center"/>
    </xf>
    <xf numFmtId="49" fontId="210" fillId="45" borderId="126">
      <alignment horizontal="center"/>
    </xf>
    <xf numFmtId="49" fontId="210" fillId="3" borderId="126">
      <alignment horizontal="center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2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57" fillId="31" borderId="125" applyNumberFormat="0" applyProtection="0">
      <alignment horizontal="left" vertical="center" indent="1"/>
    </xf>
    <xf numFmtId="4" fontId="205" fillId="31" borderId="125" applyNumberFormat="0" applyProtection="0">
      <alignment vertical="center"/>
    </xf>
    <xf numFmtId="4" fontId="57" fillId="31" borderId="125" applyNumberFormat="0" applyProtection="0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4" fontId="57" fillId="49" borderId="87" applyNumberFormat="0" applyProtection="0">
      <alignment horizontal="right" vertical="center"/>
    </xf>
    <xf numFmtId="4" fontId="57" fillId="50" borderId="87" applyNumberFormat="0" applyProtection="0">
      <alignment horizontal="right" vertical="center"/>
    </xf>
    <xf numFmtId="4" fontId="57" fillId="51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68" fillId="17" borderId="92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9" fillId="23" borderId="105" applyNumberFormat="0" applyAlignment="0" applyProtection="0"/>
    <xf numFmtId="49" fontId="16" fillId="3" borderId="108">
      <alignment vertical="center"/>
    </xf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8" fillId="23" borderId="97" applyNumberFormat="0" applyAlignment="0" applyProtection="0"/>
    <xf numFmtId="40" fontId="10" fillId="2" borderId="1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1" fillId="0" borderId="94" applyAlignment="0" applyProtection="0"/>
    <xf numFmtId="49" fontId="17" fillId="3" borderId="126">
      <alignment vertical="center"/>
    </xf>
    <xf numFmtId="49" fontId="17" fillId="3" borderId="126">
      <alignment vertical="center"/>
    </xf>
    <xf numFmtId="40" fontId="10" fillId="74" borderId="61"/>
    <xf numFmtId="40" fontId="10" fillId="75" borderId="61"/>
    <xf numFmtId="40" fontId="10" fillId="74" borderId="61"/>
    <xf numFmtId="40" fontId="10" fillId="74" borderId="61"/>
    <xf numFmtId="40" fontId="10" fillId="75" borderId="61"/>
    <xf numFmtId="40" fontId="10" fillId="74" borderId="61"/>
    <xf numFmtId="40" fontId="10" fillId="73" borderId="61"/>
    <xf numFmtId="40" fontId="10" fillId="73" borderId="61"/>
    <xf numFmtId="40" fontId="10" fillId="73" borderId="61"/>
    <xf numFmtId="49" fontId="20" fillId="0" borderId="61">
      <alignment horizontal="right"/>
    </xf>
    <xf numFmtId="4" fontId="10" fillId="0" borderId="73"/>
    <xf numFmtId="4" fontId="10" fillId="0" borderId="73"/>
    <xf numFmtId="49" fontId="210" fillId="45" borderId="67">
      <alignment vertical="center"/>
    </xf>
    <xf numFmtId="4" fontId="10" fillId="0" borderId="73"/>
    <xf numFmtId="49" fontId="210" fillId="45" borderId="67">
      <alignment vertical="center"/>
    </xf>
    <xf numFmtId="49" fontId="210" fillId="3" borderId="67">
      <alignment vertical="center"/>
    </xf>
    <xf numFmtId="49" fontId="200" fillId="3" borderId="67">
      <alignment vertical="center"/>
    </xf>
    <xf numFmtId="4" fontId="10" fillId="0" borderId="73"/>
    <xf numFmtId="49" fontId="210" fillId="3" borderId="67">
      <alignment vertical="center"/>
    </xf>
    <xf numFmtId="4" fontId="10" fillId="0" borderId="73"/>
    <xf numFmtId="49" fontId="210" fillId="3" borderId="67">
      <alignment vertical="center"/>
    </xf>
    <xf numFmtId="49" fontId="210" fillId="45" borderId="67">
      <alignment vertical="center"/>
    </xf>
    <xf numFmtId="49" fontId="210" fillId="45" borderId="67">
      <alignment vertical="center"/>
    </xf>
    <xf numFmtId="4" fontId="10" fillId="0" borderId="73"/>
    <xf numFmtId="40" fontId="10" fillId="40" borderId="61"/>
    <xf numFmtId="40" fontId="10" fillId="67" borderId="61"/>
    <xf numFmtId="40" fontId="10" fillId="72" borderId="61"/>
    <xf numFmtId="40" fontId="10" fillId="72" borderId="61"/>
    <xf numFmtId="40" fontId="10" fillId="67" borderId="61"/>
    <xf numFmtId="40" fontId="10" fillId="40" borderId="61"/>
    <xf numFmtId="40" fontId="10" fillId="71" borderId="61"/>
    <xf numFmtId="40" fontId="10" fillId="71" borderId="61"/>
    <xf numFmtId="40" fontId="10" fillId="71" borderId="61"/>
    <xf numFmtId="0" fontId="10" fillId="40" borderId="61"/>
    <xf numFmtId="0" fontId="10" fillId="40" borderId="61"/>
    <xf numFmtId="0" fontId="10" fillId="40" borderId="61"/>
    <xf numFmtId="0" fontId="10" fillId="68" borderId="61"/>
    <xf numFmtId="0" fontId="10" fillId="68" borderId="61"/>
    <xf numFmtId="0" fontId="10" fillId="70" borderId="61"/>
    <xf numFmtId="0" fontId="10" fillId="69" borderId="61"/>
    <xf numFmtId="0" fontId="10" fillId="68" borderId="61"/>
    <xf numFmtId="4" fontId="10" fillId="0" borderId="73"/>
    <xf numFmtId="4" fontId="10" fillId="0" borderId="73"/>
    <xf numFmtId="49" fontId="10" fillId="45" borderId="67">
      <alignment horizontal="center"/>
    </xf>
    <xf numFmtId="49" fontId="10" fillId="45" borderId="67">
      <alignment horizontal="center"/>
    </xf>
    <xf numFmtId="49" fontId="10" fillId="3" borderId="67">
      <alignment horizontal="center"/>
    </xf>
    <xf numFmtId="49" fontId="10" fillId="45" borderId="67">
      <alignment horizontal="center"/>
    </xf>
    <xf numFmtId="49" fontId="10" fillId="45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9" fontId="210" fillId="3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0" fontId="10" fillId="44" borderId="61"/>
    <xf numFmtId="40" fontId="10" fillId="44" borderId="61"/>
    <xf numFmtId="40" fontId="10" fillId="44" borderId="61"/>
    <xf numFmtId="40" fontId="10" fillId="2" borderId="61"/>
    <xf numFmtId="40" fontId="10" fillId="44" borderId="61"/>
    <xf numFmtId="40" fontId="10" fillId="40" borderId="61"/>
    <xf numFmtId="40" fontId="10" fillId="67" borderId="61"/>
    <xf numFmtId="40" fontId="10" fillId="40" borderId="61"/>
    <xf numFmtId="40" fontId="10" fillId="40" borderId="61"/>
    <xf numFmtId="40" fontId="10" fillId="67" borderId="61"/>
    <xf numFmtId="40" fontId="10" fillId="40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209" fillId="59" borderId="66" applyNumberFormat="0" applyProtection="0">
      <alignment horizontal="right"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4" fontId="207" fillId="5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29" borderId="66" applyNumberFormat="0" applyProtection="0">
      <alignment horizontal="left" vertical="center" indent="1"/>
    </xf>
    <xf numFmtId="4" fontId="57" fillId="29" borderId="66" applyNumberFormat="0" applyProtection="0">
      <alignment horizontal="left" vertical="center" indent="1"/>
    </xf>
    <xf numFmtId="4" fontId="205" fillId="29" borderId="66" applyNumberFormat="0" applyProtection="0">
      <alignment vertical="center"/>
    </xf>
    <xf numFmtId="4" fontId="57" fillId="29" borderId="66" applyNumberFormat="0" applyProtection="0">
      <alignment vertical="center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66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65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10" fillId="0" borderId="73"/>
    <xf numFmtId="4" fontId="10" fillId="0" borderId="73"/>
    <xf numFmtId="4" fontId="10" fillId="0" borderId="73"/>
    <xf numFmtId="4" fontId="57" fillId="59" borderId="72" applyNumberFormat="0" applyProtection="0">
      <alignment horizontal="left" vertical="center" indent="1"/>
    </xf>
    <xf numFmtId="4" fontId="58" fillId="58" borderId="66" applyNumberFormat="0" applyProtection="0">
      <alignment horizontal="left" vertical="center" indent="1"/>
    </xf>
    <xf numFmtId="4" fontId="57" fillId="57" borderId="66" applyNumberFormat="0" applyProtection="0">
      <alignment horizontal="right" vertical="center"/>
    </xf>
    <xf numFmtId="4" fontId="57" fillId="56" borderId="66" applyNumberFormat="0" applyProtection="0">
      <alignment horizontal="right" vertical="center"/>
    </xf>
    <xf numFmtId="4" fontId="57" fillId="55" borderId="66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4" fontId="57" fillId="51" borderId="66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4" fontId="57" fillId="49" borderId="66" applyNumberFormat="0" applyProtection="0">
      <alignment horizontal="right" vertical="center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205" fillId="31" borderId="66" applyNumberFormat="0" applyProtection="0">
      <alignment vertical="center"/>
    </xf>
    <xf numFmtId="4" fontId="57" fillId="31" borderId="66" applyNumberFormat="0" applyProtection="0">
      <alignment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5" fillId="0" borderId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8" fillId="34" borderId="65" applyNumberFormat="0" applyFont="0" applyAlignment="0" applyProtection="0"/>
    <xf numFmtId="184" fontId="8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206" fontId="10" fillId="62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4" fontId="57" fillId="31" borderId="97" applyNumberFormat="0" applyProtection="0">
      <alignment horizontal="left" vertical="center" indent="1"/>
    </xf>
    <xf numFmtId="0" fontId="102" fillId="23" borderId="97" applyNumberFormat="0" applyAlignment="0" applyProtection="0"/>
    <xf numFmtId="49" fontId="17" fillId="3" borderId="118">
      <alignment vertical="center"/>
    </xf>
    <xf numFmtId="49" fontId="17" fillId="3" borderId="88">
      <alignment vertical="center"/>
    </xf>
    <xf numFmtId="40" fontId="10" fillId="2" borderId="83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206" fontId="10" fillId="64" borderId="107" applyNumberFormat="0" applyProtection="0">
      <alignment horizontal="left" vertical="center" indent="1"/>
    </xf>
    <xf numFmtId="49" fontId="17" fillId="3" borderId="144">
      <alignment vertical="center"/>
    </xf>
    <xf numFmtId="4" fontId="109" fillId="24" borderId="84">
      <alignment horizontal="left" vertical="center" wrapText="1"/>
    </xf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49" fontId="16" fillId="3" borderId="108">
      <alignment vertical="center"/>
    </xf>
    <xf numFmtId="0" fontId="5" fillId="0" borderId="0"/>
    <xf numFmtId="0" fontId="10" fillId="34" borderId="134" applyNumberFormat="0" applyFont="0" applyAlignment="0" applyProtection="0"/>
    <xf numFmtId="170" fontId="5" fillId="0" borderId="0" applyFont="0" applyFill="0" applyBorder="0" applyAlignment="0" applyProtection="0"/>
    <xf numFmtId="0" fontId="47" fillId="23" borderId="115" applyNumberFormat="0" applyAlignment="0" applyProtection="0"/>
    <xf numFmtId="0" fontId="10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87" fontId="10" fillId="31" borderId="61" applyNumberFormat="0" applyFont="0" applyAlignment="0">
      <protection locked="0"/>
    </xf>
    <xf numFmtId="0" fontId="10" fillId="68" borderId="1"/>
    <xf numFmtId="0" fontId="10" fillId="70" borderId="1"/>
    <xf numFmtId="0" fontId="10" fillId="68" borderId="1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0" fillId="45" borderId="98">
      <alignment horizontal="center"/>
    </xf>
    <xf numFmtId="49" fontId="10" fillId="3" borderId="98">
      <alignment horizontal="center"/>
    </xf>
    <xf numFmtId="49" fontId="10" fillId="45" borderId="98">
      <alignment horizontal="center"/>
    </xf>
    <xf numFmtId="49" fontId="210" fillId="45" borderId="98">
      <alignment horizontal="center"/>
    </xf>
    <xf numFmtId="49" fontId="210" fillId="45" borderId="98">
      <alignment horizontal="center"/>
    </xf>
    <xf numFmtId="49" fontId="210" fillId="3" borderId="98">
      <alignment horizontal="center"/>
    </xf>
    <xf numFmtId="49" fontId="210" fillId="45" borderId="98">
      <alignment horizontal="center"/>
    </xf>
    <xf numFmtId="40" fontId="10" fillId="2" borderId="1"/>
    <xf numFmtId="40" fontId="10" fillId="44" borderId="1"/>
    <xf numFmtId="40" fontId="10" fillId="44" borderId="1"/>
    <xf numFmtId="40" fontId="10" fillId="2" borderId="1"/>
    <xf numFmtId="40" fontId="10" fillId="44" borderId="1"/>
    <xf numFmtId="40" fontId="10" fillId="40" borderId="1"/>
    <xf numFmtId="40" fontId="10" fillId="67" borderId="1"/>
    <xf numFmtId="40" fontId="10" fillId="40" borderId="1"/>
    <xf numFmtId="184" fontId="175" fillId="0" borderId="62"/>
    <xf numFmtId="0" fontId="175" fillId="0" borderId="62"/>
    <xf numFmtId="0" fontId="175" fillId="0" borderId="62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4" fontId="209" fillId="59" borderId="97" applyNumberFormat="0" applyProtection="0">
      <alignment horizontal="right" vertical="center"/>
    </xf>
    <xf numFmtId="0" fontId="10" fillId="34" borderId="134" applyNumberFormat="0" applyFon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205" fillId="59" borderId="97" applyNumberFormat="0" applyProtection="0">
      <alignment horizontal="right" vertical="center"/>
    </xf>
    <xf numFmtId="4" fontId="205" fillId="59" borderId="97" applyNumberFormat="0" applyProtection="0">
      <alignment horizontal="right" vertical="center"/>
    </xf>
    <xf numFmtId="4" fontId="207" fillId="5" borderId="102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68" fillId="0" borderId="102" applyNumberFormat="0" applyProtection="0">
      <alignment horizontal="right" vertical="center"/>
    </xf>
    <xf numFmtId="4" fontId="57" fillId="29" borderId="97" applyNumberFormat="0" applyProtection="0">
      <alignment horizontal="left" vertical="center" indent="1"/>
    </xf>
    <xf numFmtId="4" fontId="57" fillId="29" borderId="97" applyNumberFormat="0" applyProtection="0">
      <alignment horizontal="left" vertical="center" indent="1"/>
    </xf>
    <xf numFmtId="4" fontId="205" fillId="29" borderId="97" applyNumberFormat="0" applyProtection="0">
      <alignment vertical="center"/>
    </xf>
    <xf numFmtId="4" fontId="57" fillId="29" borderId="97" applyNumberFormat="0" applyProtection="0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69" fillId="0" borderId="62">
      <alignment horizontal="left" vertical="center"/>
    </xf>
    <xf numFmtId="0" fontId="10" fillId="28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59" borderId="103" applyNumberFormat="0" applyProtection="0">
      <alignment horizontal="left" vertical="center" indent="1"/>
    </xf>
    <xf numFmtId="4" fontId="58" fillId="58" borderId="97" applyNumberFormat="0" applyProtection="0">
      <alignment horizontal="left" vertical="center" indent="1"/>
    </xf>
    <xf numFmtId="4" fontId="57" fillId="57" borderId="97" applyNumberFormat="0" applyProtection="0">
      <alignment horizontal="right" vertical="center"/>
    </xf>
    <xf numFmtId="4" fontId="57" fillId="56" borderId="97" applyNumberFormat="0" applyProtection="0">
      <alignment horizontal="right" vertical="center"/>
    </xf>
    <xf numFmtId="4" fontId="57" fillId="55" borderId="97" applyNumberFormat="0" applyProtection="0">
      <alignment horizontal="right" vertical="center"/>
    </xf>
    <xf numFmtId="184" fontId="141" fillId="0" borderId="70" applyNumberFormat="0" applyFont="0" applyAlignment="0" applyProtection="0"/>
    <xf numFmtId="0" fontId="141" fillId="0" borderId="70" applyNumberFormat="0" applyFont="0" applyAlignment="0" applyProtection="0"/>
    <xf numFmtId="4" fontId="57" fillId="54" borderId="97" applyNumberFormat="0" applyProtection="0">
      <alignment horizontal="right" vertical="center"/>
    </xf>
    <xf numFmtId="0" fontId="141" fillId="0" borderId="70" applyNumberFormat="0" applyFont="0" applyAlignment="0" applyProtection="0"/>
    <xf numFmtId="4" fontId="57" fillId="51" borderId="97" applyNumberFormat="0" applyProtection="0">
      <alignment horizontal="right" vertical="center"/>
    </xf>
    <xf numFmtId="184" fontId="141" fillId="0" borderId="69" applyNumberFormat="0" applyFont="0" applyAlignment="0" applyProtection="0"/>
    <xf numFmtId="0" fontId="141" fillId="0" borderId="69" applyNumberFormat="0" applyFont="0" applyAlignment="0" applyProtection="0"/>
    <xf numFmtId="0" fontId="141" fillId="0" borderId="69" applyNumberFormat="0" applyFont="0" applyAlignment="0" applyProtection="0"/>
    <xf numFmtId="4" fontId="57" fillId="50" borderId="97" applyNumberFormat="0" applyProtection="0">
      <alignment horizontal="right" vertical="center"/>
    </xf>
    <xf numFmtId="0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" fontId="57" fillId="31" borderId="97" applyNumberFormat="0" applyProtection="0">
      <alignment horizontal="left" vertical="center" indent="1"/>
    </xf>
    <xf numFmtId="4" fontId="205" fillId="31" borderId="97" applyNumberFormat="0" applyProtection="0">
      <alignment vertical="center"/>
    </xf>
    <xf numFmtId="4" fontId="57" fillId="31" borderId="97" applyNumberFormat="0" applyProtection="0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0" fontId="10" fillId="75" borderId="83"/>
    <xf numFmtId="40" fontId="10" fillId="74" borderId="83"/>
    <xf numFmtId="40" fontId="10" fillId="74" borderId="83"/>
    <xf numFmtId="40" fontId="10" fillId="75" borderId="83"/>
    <xf numFmtId="40" fontId="10" fillId="74" borderId="83"/>
    <xf numFmtId="184" fontId="175" fillId="28" borderId="62" applyAlignment="0" applyProtection="0"/>
    <xf numFmtId="40" fontId="10" fillId="73" borderId="83"/>
    <xf numFmtId="40" fontId="10" fillId="73" borderId="83"/>
    <xf numFmtId="40" fontId="10" fillId="73" borderId="83"/>
    <xf numFmtId="49" fontId="20" fillId="0" borderId="83">
      <alignment horizontal="right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40" borderId="83"/>
    <xf numFmtId="40" fontId="10" fillId="71" borderId="83"/>
    <xf numFmtId="40" fontId="10" fillId="71" borderId="83"/>
    <xf numFmtId="40" fontId="10" fillId="71" borderId="83"/>
    <xf numFmtId="0" fontId="10" fillId="40" borderId="83"/>
    <xf numFmtId="0" fontId="10" fillId="40" borderId="83"/>
    <xf numFmtId="0" fontId="10" fillId="40" borderId="83"/>
    <xf numFmtId="0" fontId="10" fillId="68" borderId="83"/>
    <xf numFmtId="0" fontId="10" fillId="68" borderId="83"/>
    <xf numFmtId="0" fontId="10" fillId="70" borderId="83"/>
    <xf numFmtId="49" fontId="170" fillId="44" borderId="67">
      <alignment horizontal="center"/>
    </xf>
    <xf numFmtId="0" fontId="10" fillId="68" borderId="83"/>
    <xf numFmtId="49" fontId="170" fillId="44" borderId="136">
      <alignment horizontal="center"/>
    </xf>
    <xf numFmtId="0" fontId="10" fillId="48" borderId="153" applyNumberFormat="0" applyProtection="0">
      <alignment horizontal="left" vertical="center" indent="1"/>
    </xf>
    <xf numFmtId="40" fontId="10" fillId="2" borderId="83"/>
    <xf numFmtId="40" fontId="10" fillId="44" borderId="83"/>
    <xf numFmtId="40" fontId="10" fillId="2" borderId="83"/>
    <xf numFmtId="40" fontId="10" fillId="44" borderId="83"/>
    <xf numFmtId="40" fontId="10" fillId="40" borderId="83"/>
    <xf numFmtId="40" fontId="10" fillId="67" borderId="83"/>
    <xf numFmtId="40" fontId="10" fillId="40" borderId="83"/>
    <xf numFmtId="40" fontId="10" fillId="40" borderId="83"/>
    <xf numFmtId="0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0" fillId="28" borderId="153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37" fontId="106" fillId="28" borderId="61" applyFill="0" applyBorder="0" applyProtection="0"/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0" fontId="69" fillId="0" borderId="113">
      <alignment horizontal="left" vertical="center"/>
    </xf>
    <xf numFmtId="0" fontId="118" fillId="23" borderId="143" applyNumberFormat="0" applyAlignment="0" applyProtection="0"/>
    <xf numFmtId="0" fontId="10" fillId="48" borderId="66" applyNumberFormat="0" applyProtection="0">
      <alignment horizontal="left" vertical="center" indent="1"/>
    </xf>
    <xf numFmtId="49" fontId="210" fillId="3" borderId="136">
      <alignment vertical="center"/>
    </xf>
    <xf numFmtId="4" fontId="57" fillId="59" borderId="85" applyNumberFormat="0" applyProtection="0">
      <alignment horizontal="left" vertical="center" indent="1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48" borderId="66" applyNumberFormat="0" applyProtection="0">
      <alignment horizontal="left" vertical="center" indent="1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0" fontId="175" fillId="0" borderId="93"/>
    <xf numFmtId="0" fontId="175" fillId="0" borderId="93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69" fillId="0" borderId="93">
      <alignment horizontal="left" vertical="center"/>
    </xf>
    <xf numFmtId="0" fontId="76" fillId="10" borderId="151" applyNumberFormat="0" applyAlignment="0" applyProtection="0"/>
    <xf numFmtId="40" fontId="20" fillId="40" borderId="61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47" fillId="23" borderId="133" applyNumberFormat="0" applyAlignment="0" applyProtection="0"/>
    <xf numFmtId="184" fontId="175" fillId="28" borderId="93" applyAlignment="0" applyProtection="0"/>
    <xf numFmtId="0" fontId="175" fillId="28" borderId="93" applyAlignment="0" applyProtection="0"/>
    <xf numFmtId="0" fontId="15" fillId="34" borderId="13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210" fillId="3" borderId="154">
      <alignment vertical="center"/>
    </xf>
    <xf numFmtId="0" fontId="5" fillId="0" borderId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" fontId="109" fillId="24" borderId="113">
      <alignment horizontal="left" vertical="center" wrapText="1"/>
    </xf>
    <xf numFmtId="4" fontId="109" fillId="24" borderId="113">
      <alignment horizontal="left" vertical="center" wrapText="1"/>
    </xf>
    <xf numFmtId="37" fontId="106" fillId="28" borderId="1" applyFill="0" applyBorder="0" applyProtection="0"/>
    <xf numFmtId="184" fontId="10" fillId="64" borderId="143" applyNumberFormat="0" applyProtection="0">
      <alignment horizontal="left" vertical="center" indent="1"/>
    </xf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0" fontId="20" fillId="40" borderId="1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4" fontId="57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76" fillId="10" borderId="151" applyNumberFormat="0" applyAlignment="0" applyProtection="0"/>
    <xf numFmtId="0" fontId="118" fillId="23" borderId="153" applyNumberFormat="0" applyAlignment="0" applyProtection="0"/>
    <xf numFmtId="0" fontId="15" fillId="34" borderId="142" applyNumberFormat="0" applyFont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83" applyNumberFormat="0" applyFont="0" applyAlignment="0">
      <protection locked="0"/>
    </xf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0" fontId="10" fillId="34" borderId="134" applyNumberFormat="0" applyFont="0" applyAlignment="0" applyProtection="0"/>
    <xf numFmtId="0" fontId="175" fillId="0" borderId="84"/>
    <xf numFmtId="49" fontId="10" fillId="45" borderId="108">
      <alignment horizontal="center"/>
    </xf>
    <xf numFmtId="49" fontId="10" fillId="3" borderId="108">
      <alignment horizontal="center"/>
    </xf>
    <xf numFmtId="0" fontId="15" fillId="34" borderId="134" applyNumberFormat="0" applyFont="0" applyAlignment="0" applyProtection="0"/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6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206" fontId="10" fillId="65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184" fontId="10" fillId="65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" fontId="57" fillId="57" borderId="107" applyNumberFormat="0" applyProtection="0">
      <alignment horizontal="right" vertical="center"/>
    </xf>
    <xf numFmtId="4" fontId="57" fillId="56" borderId="107" applyNumberFormat="0" applyProtection="0">
      <alignment horizontal="right" vertical="center"/>
    </xf>
    <xf numFmtId="4" fontId="57" fillId="55" borderId="107" applyNumberFormat="0" applyProtection="0">
      <alignment horizontal="right" vertical="center"/>
    </xf>
    <xf numFmtId="4" fontId="57" fillId="54" borderId="107" applyNumberFormat="0" applyProtection="0">
      <alignment horizontal="right" vertical="center"/>
    </xf>
    <xf numFmtId="4" fontId="57" fillId="4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8" fillId="34" borderId="106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66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40" fontId="20" fillId="40" borderId="83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111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8" fillId="23" borderId="153" applyNumberFormat="0" applyAlignment="0" applyProtection="0"/>
    <xf numFmtId="49" fontId="170" fillId="44" borderId="108">
      <alignment horizontal="center"/>
    </xf>
    <xf numFmtId="49" fontId="210" fillId="3" borderId="144">
      <alignment vertical="center"/>
    </xf>
    <xf numFmtId="49" fontId="210" fillId="45" borderId="144">
      <alignment horizontal="center"/>
    </xf>
    <xf numFmtId="4" fontId="209" fillId="59" borderId="143" applyNumberFormat="0" applyProtection="0">
      <alignment horizontal="right" vertic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8" fillId="34" borderId="142" applyNumberFormat="0" applyFont="0" applyAlignment="0" applyProtection="0"/>
    <xf numFmtId="184" fontId="8" fillId="34" borderId="142" applyNumberFormat="0" applyFont="0" applyAlignment="0" applyProtection="0"/>
    <xf numFmtId="4" fontId="58" fillId="58" borderId="153" applyNumberFormat="0" applyProtection="0">
      <alignment horizontal="left" vertical="center" indent="1"/>
    </xf>
    <xf numFmtId="4" fontId="57" fillId="59" borderId="159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0" fontId="175" fillId="28" borderId="131" applyAlignment="0" applyProtection="0"/>
    <xf numFmtId="0" fontId="141" fillId="0" borderId="138" applyNumberFormat="0" applyFont="0" applyAlignment="0" applyProtection="0"/>
    <xf numFmtId="0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41" fillId="0" borderId="139" applyNumberFormat="0" applyFont="0" applyAlignment="0" applyProtection="0"/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29" borderId="153" applyNumberFormat="0" applyProtection="0">
      <alignment vertical="center"/>
    </xf>
    <xf numFmtId="4" fontId="205" fillId="29" borderId="153" applyNumberFormat="0" applyProtection="0">
      <alignment vertical="center"/>
    </xf>
    <xf numFmtId="4" fontId="57" fillId="29" borderId="153" applyNumberFormat="0" applyProtection="0">
      <alignment horizontal="left" vertical="center" indent="1"/>
    </xf>
    <xf numFmtId="4" fontId="57" fillId="29" borderId="153" applyNumberFormat="0" applyProtection="0">
      <alignment horizontal="left" vertical="center" indent="1"/>
    </xf>
    <xf numFmtId="4" fontId="68" fillId="0" borderId="158" applyNumberFormat="0" applyProtection="0">
      <alignment horizontal="right" vertical="center"/>
    </xf>
    <xf numFmtId="4" fontId="207" fillId="5" borderId="158" applyNumberFormat="0" applyProtection="0">
      <alignment horizontal="right" vertical="center"/>
    </xf>
    <xf numFmtId="4" fontId="68" fillId="17" borderId="158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75" fillId="0" borderId="131"/>
    <xf numFmtId="49" fontId="210" fillId="45" borderId="154">
      <alignment horizontal="center"/>
    </xf>
    <xf numFmtId="49" fontId="10" fillId="3" borderId="154">
      <alignment horizontal="center"/>
    </xf>
    <xf numFmtId="49" fontId="10" fillId="45" borderId="154">
      <alignment horizontal="center"/>
    </xf>
    <xf numFmtId="49" fontId="210" fillId="45" borderId="154">
      <alignment vertical="center"/>
    </xf>
    <xf numFmtId="0" fontId="76" fillId="10" borderId="105" applyNumberFormat="0" applyAlignment="0" applyProtection="0"/>
    <xf numFmtId="0" fontId="141" fillId="0" borderId="121" applyNumberFormat="0" applyFont="0" applyAlignment="0" applyProtection="0"/>
    <xf numFmtId="0" fontId="141" fillId="0" borderId="121" applyNumberFormat="0" applyFont="0" applyAlignment="0" applyProtection="0"/>
    <xf numFmtId="184" fontId="10" fillId="65" borderId="135" applyNumberFormat="0" applyProtection="0">
      <alignment horizontal="left" vertical="center" indent="1"/>
    </xf>
    <xf numFmtId="206" fontId="10" fillId="65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07" fillId="5" borderId="140" applyNumberFormat="0" applyProtection="0">
      <alignment horizontal="right" vertical="center"/>
    </xf>
    <xf numFmtId="4" fontId="207" fillId="5" borderId="140" applyNumberFormat="0" applyProtection="0">
      <alignment horizontal="right" vertical="center"/>
    </xf>
    <xf numFmtId="4" fontId="205" fillId="59" borderId="135" applyNumberFormat="0" applyProtection="0">
      <alignment horizontal="right" vertical="center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75" fillId="0" borderId="113"/>
    <xf numFmtId="0" fontId="175" fillId="0" borderId="113"/>
    <xf numFmtId="184" fontId="175" fillId="0" borderId="113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" fontId="109" fillId="24" borderId="149">
      <alignment horizontal="left" vertical="center" wrapText="1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57" fillId="53" borderId="117" applyNumberFormat="0" applyProtection="0">
      <alignment horizontal="right" vertical="center"/>
    </xf>
    <xf numFmtId="4" fontId="57" fillId="54" borderId="117" applyNumberFormat="0" applyProtection="0">
      <alignment horizontal="right" vertical="center"/>
    </xf>
    <xf numFmtId="4" fontId="57" fillId="55" borderId="117" applyNumberFormat="0" applyProtection="0">
      <alignment horizontal="right" vertical="center"/>
    </xf>
    <xf numFmtId="4" fontId="57" fillId="56" borderId="117" applyNumberFormat="0" applyProtection="0">
      <alignment horizontal="right" vertical="center"/>
    </xf>
    <xf numFmtId="4" fontId="57" fillId="57" borderId="117" applyNumberFormat="0" applyProtection="0">
      <alignment horizontal="right" vertical="center"/>
    </xf>
    <xf numFmtId="4" fontId="58" fillId="5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2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9" fontId="170" fillId="44" borderId="88">
      <alignment horizontal="center"/>
    </xf>
    <xf numFmtId="0" fontId="10" fillId="48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09" fillId="59" borderId="117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9" fontId="210" fillId="45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49" fontId="10" fillId="3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0" fontId="141" fillId="0" borderId="91" applyNumberFormat="0" applyFont="0" applyAlignment="0" applyProtection="0"/>
    <xf numFmtId="184" fontId="141" fillId="0" borderId="91" applyNumberFormat="0" applyFont="0" applyAlignment="0" applyProtection="0"/>
    <xf numFmtId="49" fontId="210" fillId="45" borderId="118">
      <alignment vertical="center"/>
    </xf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54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5" fillId="34" borderId="106" applyNumberFormat="0" applyFont="0" applyAlignment="0" applyProtection="0"/>
    <xf numFmtId="0" fontId="69" fillId="0" borderId="113">
      <alignment horizontal="left" vertical="center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48" borderId="135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54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68" fillId="17" borderId="92" applyNumberFormat="0" applyProtection="0">
      <alignment horizontal="left" vertical="center" indent="1"/>
    </xf>
    <xf numFmtId="4" fontId="57" fillId="52" borderId="87" applyNumberFormat="0" applyProtection="0">
      <alignment horizontal="right" vertical="center"/>
    </xf>
    <xf numFmtId="4" fontId="57" fillId="53" borderId="87" applyNumberFormat="0" applyProtection="0">
      <alignment horizontal="right" vertical="center"/>
    </xf>
    <xf numFmtId="4" fontId="57" fillId="54" borderId="87" applyNumberFormat="0" applyProtection="0">
      <alignment horizontal="right" vertical="center"/>
    </xf>
    <xf numFmtId="4" fontId="57" fillId="55" borderId="87" applyNumberFormat="0" applyProtection="0">
      <alignment horizontal="right" vertical="center"/>
    </xf>
    <xf numFmtId="4" fontId="57" fillId="56" borderId="87" applyNumberFormat="0" applyProtection="0">
      <alignment horizontal="right" vertical="center"/>
    </xf>
    <xf numFmtId="4" fontId="57" fillId="57" borderId="87" applyNumberFormat="0" applyProtection="0">
      <alignment horizontal="right" vertical="center"/>
    </xf>
    <xf numFmtId="4" fontId="58" fillId="5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40" fontId="20" fillId="40" borderId="73"/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9" fontId="210" fillId="3" borderId="88">
      <alignment horizontal="center"/>
    </xf>
    <xf numFmtId="49" fontId="210" fillId="45" borderId="88">
      <alignment horizontal="center"/>
    </xf>
    <xf numFmtId="49" fontId="10" fillId="45" borderId="88">
      <alignment horizontal="center"/>
    </xf>
    <xf numFmtId="49" fontId="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124" applyNumberFormat="0" applyFont="0" applyAlignment="0" applyProtection="0"/>
    <xf numFmtId="49" fontId="210" fillId="45" borderId="88">
      <alignment vertical="center"/>
    </xf>
    <xf numFmtId="49" fontId="210" fillId="45" borderId="88">
      <alignment vertical="center"/>
    </xf>
    <xf numFmtId="49" fontId="200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00" fillId="3" borderId="88">
      <alignment vertical="center"/>
    </xf>
    <xf numFmtId="49" fontId="210" fillId="45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" fontId="109" fillId="24" borderId="131">
      <alignment horizontal="left" vertical="center" wrapText="1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76" fillId="10" borderId="105" applyNumberForma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0" fillId="34" borderId="134" applyNumberFormat="0" applyFon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57" fillId="54" borderId="125" applyNumberFormat="0" applyProtection="0">
      <alignment horizontal="right" vertical="center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9" fontId="170" fillId="44" borderId="78">
      <alignment horizontal="center"/>
    </xf>
    <xf numFmtId="4" fontId="109" fillId="24" borderId="93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0" fillId="44" borderId="55">
      <alignment horizont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75" fillId="28" borderId="74" applyAlignment="0" applyProtection="0"/>
    <xf numFmtId="0" fontId="175" fillId="28" borderId="74" applyAlignment="0" applyProtection="0"/>
    <xf numFmtId="184" fontId="175" fillId="28" borderId="74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80" applyNumberFormat="0" applyFont="0" applyAlignment="0" applyProtection="0"/>
    <xf numFmtId="0" fontId="141" fillId="0" borderId="80" applyNumberFormat="0" applyFont="0" applyAlignment="0" applyProtection="0"/>
    <xf numFmtId="184" fontId="141" fillId="0" borderId="80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184" fontId="141" fillId="0" borderId="81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57" applyNumberFormat="0" applyFont="0" applyAlignment="0" applyProtection="0"/>
    <xf numFmtId="0" fontId="141" fillId="0" borderId="57" applyNumberFormat="0" applyFont="0" applyAlignment="0" applyProtection="0"/>
    <xf numFmtId="184" fontId="141" fillId="0" borderId="57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184" fontId="141" fillId="0" borderId="58" applyNumberFormat="0" applyFont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75" fillId="0" borderId="74"/>
    <xf numFmtId="0" fontId="175" fillId="0" borderId="74"/>
    <xf numFmtId="184" fontId="175" fillId="0" borderId="74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255" fontId="10" fillId="31" borderId="73" applyNumberFormat="0" applyFont="0" applyAlignment="0">
      <protection locked="0"/>
    </xf>
    <xf numFmtId="0" fontId="76" fillId="10" borderId="76" applyNumberFormat="0" applyAlignment="0" applyProtection="0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5" fillId="34" borderId="124" applyNumberFormat="0" applyFon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1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0" fontId="76" fillId="10" borderId="52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75" fillId="0" borderId="131"/>
    <xf numFmtId="49" fontId="210" fillId="45" borderId="154">
      <alignment horizontal="center"/>
    </xf>
    <xf numFmtId="184" fontId="10" fillId="48" borderId="135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210" fillId="45" borderId="108">
      <alignment vertical="center"/>
    </xf>
    <xf numFmtId="49" fontId="210" fillId="3" borderId="108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" fontId="209" fillId="59" borderId="107" applyNumberFormat="0" applyProtection="0">
      <alignment horizontal="right" vertical="center"/>
    </xf>
    <xf numFmtId="4" fontId="68" fillId="0" borderId="112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4" fontId="57" fillId="31" borderId="77" applyNumberFormat="0" applyProtection="0">
      <alignment vertical="center"/>
    </xf>
    <xf numFmtId="4" fontId="205" fillId="31" borderId="77" applyNumberFormat="0" applyProtection="0">
      <alignment vertical="center"/>
    </xf>
    <xf numFmtId="4" fontId="57" fillId="31" borderId="77" applyNumberFormat="0" applyProtection="0">
      <alignment horizontal="left" vertical="center" indent="1"/>
    </xf>
    <xf numFmtId="4" fontId="57" fillId="31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49" borderId="77" applyNumberFormat="0" applyProtection="0">
      <alignment horizontal="right" vertical="center"/>
    </xf>
    <xf numFmtId="4" fontId="57" fillId="50" borderId="77" applyNumberFormat="0" applyProtection="0">
      <alignment horizontal="right" vertical="center"/>
    </xf>
    <xf numFmtId="4" fontId="57" fillId="51" borderId="77" applyNumberFormat="0" applyProtection="0">
      <alignment horizontal="right" vertical="center"/>
    </xf>
    <xf numFmtId="4" fontId="57" fillId="52" borderId="77" applyNumberFormat="0" applyProtection="0">
      <alignment horizontal="right" vertical="center"/>
    </xf>
    <xf numFmtId="4" fontId="57" fillId="53" borderId="77" applyNumberFormat="0" applyProtection="0">
      <alignment horizontal="right" vertical="center"/>
    </xf>
    <xf numFmtId="4" fontId="57" fillId="54" borderId="77" applyNumberFormat="0" applyProtection="0">
      <alignment horizontal="right" vertical="center"/>
    </xf>
    <xf numFmtId="4" fontId="57" fillId="56" borderId="77" applyNumberFormat="0" applyProtection="0">
      <alignment horizontal="right" vertical="center"/>
    </xf>
    <xf numFmtId="4" fontId="57" fillId="57" borderId="77" applyNumberFormat="0" applyProtection="0">
      <alignment horizontal="right" vertical="center"/>
    </xf>
    <xf numFmtId="4" fontId="58" fillId="5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8" fillId="34" borderId="53" applyNumberFormat="0" applyFont="0" applyAlignment="0" applyProtection="0"/>
    <xf numFmtId="0" fontId="18" fillId="34" borderId="53" applyNumberFormat="0" applyFont="0" applyAlignment="0" applyProtection="0"/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29" borderId="77" applyNumberFormat="0" applyProtection="0">
      <alignment vertical="center"/>
    </xf>
    <xf numFmtId="4" fontId="205" fillId="29" borderId="77" applyNumberFormat="0" applyProtection="0">
      <alignment vertical="center"/>
    </xf>
    <xf numFmtId="4" fontId="57" fillId="29" borderId="77" applyNumberFormat="0" applyProtection="0">
      <alignment horizontal="left" vertical="center" indent="1"/>
    </xf>
    <xf numFmtId="4" fontId="57" fillId="29" borderId="77" applyNumberFormat="0" applyProtection="0">
      <alignment horizontal="left" vertical="center" indent="1"/>
    </xf>
    <xf numFmtId="4" fontId="57" fillId="59" borderId="77" applyNumberFormat="0" applyProtection="0">
      <alignment horizontal="right" vertical="center"/>
    </xf>
    <xf numFmtId="4" fontId="68" fillId="0" borderId="82" applyNumberFormat="0" applyProtection="0">
      <alignment horizontal="right" vertical="center"/>
    </xf>
    <xf numFmtId="4" fontId="57" fillId="59" borderId="77" applyNumberFormat="0" applyProtection="0">
      <alignment horizontal="right" vertical="center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75" fillId="28" borderId="131" applyAlignment="0" applyProtection="0"/>
    <xf numFmtId="40" fontId="10" fillId="40" borderId="73"/>
    <xf numFmtId="40" fontId="10" fillId="67" borderId="73"/>
    <xf numFmtId="40" fontId="10" fillId="40" borderId="73"/>
    <xf numFmtId="40" fontId="10" fillId="40" borderId="73"/>
    <xf numFmtId="40" fontId="10" fillId="67" borderId="73"/>
    <xf numFmtId="40" fontId="10" fillId="44" borderId="73"/>
    <xf numFmtId="40" fontId="10" fillId="2" borderId="73"/>
    <xf numFmtId="49" fontId="210" fillId="45" borderId="78">
      <alignment horizontal="center"/>
    </xf>
    <xf numFmtId="49" fontId="210" fillId="45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49" fontId="10" fillId="45" borderId="78">
      <alignment horizontal="center"/>
    </xf>
    <xf numFmtId="49" fontId="10" fillId="3" borderId="78">
      <alignment horizontal="center"/>
    </xf>
    <xf numFmtId="206" fontId="10" fillId="64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0" fontId="10" fillId="40" borderId="73"/>
    <xf numFmtId="40" fontId="10" fillId="40" borderId="73"/>
    <xf numFmtId="40" fontId="10" fillId="67" borderId="73"/>
    <xf numFmtId="40" fontId="10" fillId="67" borderId="73"/>
    <xf numFmtId="40" fontId="10" fillId="40" borderId="73"/>
    <xf numFmtId="40" fontId="10" fillId="40" borderId="73"/>
    <xf numFmtId="49" fontId="200" fillId="3" borderId="78">
      <alignment vertical="center"/>
    </xf>
    <xf numFmtId="49" fontId="210" fillId="3" borderId="78">
      <alignment vertical="center"/>
    </xf>
    <xf numFmtId="4" fontId="57" fillId="31" borderId="54" applyNumberFormat="0" applyProtection="0">
      <alignment vertical="center"/>
    </xf>
    <xf numFmtId="4" fontId="205" fillId="31" borderId="54" applyNumberFormat="0" applyProtection="0">
      <alignment vertical="center"/>
    </xf>
    <xf numFmtId="4" fontId="57" fillId="31" borderId="54" applyNumberFormat="0" applyProtection="0">
      <alignment horizontal="left" vertical="center" indent="1"/>
    </xf>
    <xf numFmtId="4" fontId="57" fillId="31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49" borderId="54" applyNumberFormat="0" applyProtection="0">
      <alignment horizontal="right" vertical="center"/>
    </xf>
    <xf numFmtId="4" fontId="57" fillId="50" borderId="54" applyNumberFormat="0" applyProtection="0">
      <alignment horizontal="right" vertical="center"/>
    </xf>
    <xf numFmtId="4" fontId="57" fillId="51" borderId="54" applyNumberFormat="0" applyProtection="0">
      <alignment horizontal="right" vertical="center"/>
    </xf>
    <xf numFmtId="4" fontId="57" fillId="52" borderId="54" applyNumberFormat="0" applyProtection="0">
      <alignment horizontal="right" vertical="center"/>
    </xf>
    <xf numFmtId="4" fontId="57" fillId="53" borderId="54" applyNumberFormat="0" applyProtection="0">
      <alignment horizontal="right" vertical="center"/>
    </xf>
    <xf numFmtId="4" fontId="57" fillId="54" borderId="54" applyNumberFormat="0" applyProtection="0">
      <alignment horizontal="right" vertical="center"/>
    </xf>
    <xf numFmtId="4" fontId="57" fillId="55" borderId="54" applyNumberFormat="0" applyProtection="0">
      <alignment horizontal="right" vertical="center"/>
    </xf>
    <xf numFmtId="4" fontId="57" fillId="56" borderId="54" applyNumberFormat="0" applyProtection="0">
      <alignment horizontal="right" vertical="center"/>
    </xf>
    <xf numFmtId="4" fontId="57" fillId="57" borderId="54" applyNumberFormat="0" applyProtection="0">
      <alignment horizontal="right" vertical="center"/>
    </xf>
    <xf numFmtId="4" fontId="58" fillId="58" borderId="54" applyNumberFormat="0" applyProtection="0">
      <alignment horizontal="left" vertical="center" indent="1"/>
    </xf>
    <xf numFmtId="4" fontId="57" fillId="59" borderId="60" applyNumberFormat="0" applyProtection="0">
      <alignment horizontal="left" vertical="center" indent="1"/>
    </xf>
    <xf numFmtId="49" fontId="200" fillId="3" borderId="78">
      <alignment vertical="center"/>
    </xf>
    <xf numFmtId="49" fontId="210" fillId="3" borderId="78">
      <alignment vertical="center"/>
    </xf>
    <xf numFmtId="49" fontId="210" fillId="45" borderId="78">
      <alignment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29" borderId="54" applyNumberFormat="0" applyProtection="0">
      <alignment vertical="center"/>
    </xf>
    <xf numFmtId="4" fontId="205" fillId="29" borderId="54" applyNumberFormat="0" applyProtection="0">
      <alignment vertical="center"/>
    </xf>
    <xf numFmtId="4" fontId="57" fillId="29" borderId="54" applyNumberFormat="0" applyProtection="0">
      <alignment horizontal="left" vertical="center" indent="1"/>
    </xf>
    <xf numFmtId="4" fontId="57" fillId="29" borderId="54" applyNumberFormat="0" applyProtection="0">
      <alignment horizontal="left" vertical="center" indent="1"/>
    </xf>
    <xf numFmtId="4" fontId="57" fillId="59" borderId="54" applyNumberFormat="0" applyProtection="0">
      <alignment horizontal="right" vertical="center"/>
    </xf>
    <xf numFmtId="4" fontId="68" fillId="0" borderId="59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9" fontId="210" fillId="45" borderId="136">
      <alignment horizontal="center"/>
    </xf>
    <xf numFmtId="49" fontId="210" fillId="45" borderId="78">
      <alignment vertical="center"/>
    </xf>
    <xf numFmtId="4" fontId="209" fillId="59" borderId="54" applyNumberFormat="0" applyProtection="0">
      <alignment horizontal="right" vertical="center"/>
    </xf>
    <xf numFmtId="49" fontId="20" fillId="0" borderId="73">
      <alignment horizontal="right"/>
    </xf>
    <xf numFmtId="40" fontId="10" fillId="73" borderId="73"/>
    <xf numFmtId="40" fontId="10" fillId="73" borderId="73"/>
    <xf numFmtId="40" fontId="10" fillId="73" borderId="73"/>
    <xf numFmtId="40" fontId="10" fillId="74" borderId="73"/>
    <xf numFmtId="40" fontId="10" fillId="75" borderId="73"/>
    <xf numFmtId="40" fontId="10" fillId="74" borderId="73"/>
    <xf numFmtId="40" fontId="10" fillId="74" borderId="73"/>
    <xf numFmtId="40" fontId="10" fillId="75" borderId="73"/>
    <xf numFmtId="49" fontId="210" fillId="45" borderId="136">
      <alignment vertical="center"/>
    </xf>
    <xf numFmtId="40" fontId="10" fillId="74" borderId="73"/>
    <xf numFmtId="49" fontId="210" fillId="45" borderId="136">
      <alignment vertical="center"/>
    </xf>
    <xf numFmtId="49" fontId="210" fillId="45" borderId="55">
      <alignment horizontal="center"/>
    </xf>
    <xf numFmtId="49" fontId="210" fillId="45" borderId="55">
      <alignment horizontal="center"/>
    </xf>
    <xf numFmtId="49" fontId="210" fillId="3" borderId="55">
      <alignment horizontal="center"/>
    </xf>
    <xf numFmtId="49" fontId="210" fillId="45" borderId="55">
      <alignment horizontal="center"/>
    </xf>
    <xf numFmtId="49" fontId="210" fillId="45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49" fontId="10" fillId="3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0" fontId="119" fillId="23" borderId="151" applyNumberFormat="0" applyAlignment="0" applyProtection="0"/>
    <xf numFmtId="4" fontId="57" fillId="31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9" fontId="200" fillId="3" borderId="118">
      <alignment vertical="center"/>
    </xf>
    <xf numFmtId="49" fontId="210" fillId="3" borderId="118">
      <alignment vertical="center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0" fontId="118" fillId="23" borderId="66" applyNumberFormat="0" applyAlignment="0" applyProtection="0"/>
    <xf numFmtId="0" fontId="119" fillId="23" borderId="64" applyNumberFormat="0" applyAlignment="0" applyProtection="0"/>
    <xf numFmtId="49" fontId="210" fillId="45" borderId="55">
      <alignment vertical="center"/>
    </xf>
    <xf numFmtId="49" fontId="210" fillId="45" borderId="55">
      <alignment vertical="center"/>
    </xf>
    <xf numFmtId="49" fontId="200" fillId="3" borderId="55">
      <alignment vertical="center"/>
    </xf>
    <xf numFmtId="49" fontId="210" fillId="3" borderId="55">
      <alignment vertical="center"/>
    </xf>
    <xf numFmtId="0" fontId="119" fillId="23" borderId="64" applyNumberFormat="0" applyAlignment="0" applyProtection="0"/>
    <xf numFmtId="49" fontId="210" fillId="3" borderId="55">
      <alignment vertical="center"/>
    </xf>
    <xf numFmtId="0" fontId="119" fillId="23" borderId="64" applyNumberFormat="0" applyAlignment="0" applyProtection="0"/>
    <xf numFmtId="49" fontId="200" fillId="3" borderId="55">
      <alignment vertical="center"/>
    </xf>
    <xf numFmtId="49" fontId="210" fillId="3" borderId="55">
      <alignment vertical="center"/>
    </xf>
    <xf numFmtId="49" fontId="210" fillId="45" borderId="55">
      <alignment vertical="center"/>
    </xf>
    <xf numFmtId="0" fontId="119" fillId="23" borderId="64" applyNumberFormat="0" applyAlignment="0" applyProtection="0"/>
    <xf numFmtId="49" fontId="210" fillId="45" borderId="55">
      <alignment vertical="center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49" fontId="17" fillId="3" borderId="98">
      <alignment vertical="center"/>
    </xf>
    <xf numFmtId="0" fontId="15" fillId="34" borderId="96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96" applyNumberFormat="0" applyFont="0" applyAlignment="0" applyProtection="0"/>
    <xf numFmtId="49" fontId="17" fillId="3" borderId="154">
      <alignment vertical="center"/>
    </xf>
    <xf numFmtId="187" fontId="21" fillId="31" borderId="1" applyNumberFormat="0" applyFont="0" applyAlignment="0">
      <protection locked="0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170" fontId="5" fillId="0" borderId="0" applyFont="0" applyFill="0" applyBorder="0" applyAlignment="0" applyProtection="0"/>
    <xf numFmtId="49" fontId="210" fillId="3" borderId="98">
      <alignment vertical="center"/>
    </xf>
    <xf numFmtId="184" fontId="10" fillId="65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170" fontId="8" fillId="0" borderId="0" applyFont="0" applyFill="0" applyBorder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0" borderId="84"/>
    <xf numFmtId="0" fontId="175" fillId="0" borderId="84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5" fillId="34" borderId="152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206" fontId="10" fillId="64" borderId="135" applyNumberFormat="0" applyProtection="0">
      <alignment horizontal="left" vertical="center" indent="1"/>
    </xf>
    <xf numFmtId="4" fontId="10" fillId="0" borderId="1"/>
    <xf numFmtId="4" fontId="57" fillId="57" borderId="135" applyNumberFormat="0" applyProtection="0">
      <alignment horizontal="right" vertical="center"/>
    </xf>
    <xf numFmtId="206" fontId="10" fillId="65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4" fontId="57" fillId="31" borderId="87" applyNumberFormat="0" applyProtection="0">
      <alignment vertical="center"/>
    </xf>
    <xf numFmtId="184" fontId="10" fillId="4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0" fontId="48" fillId="23" borderId="76" applyNumberFormat="0" applyAlignment="0" applyProtection="0"/>
    <xf numFmtId="0" fontId="48" fillId="23" borderId="76" applyNumberFormat="0" applyAlignment="0" applyProtection="0"/>
    <xf numFmtId="186" fontId="54" fillId="0" borderId="75" applyFill="0" applyProtection="0"/>
    <xf numFmtId="0" fontId="118" fillId="23" borderId="97" applyNumberFormat="0" applyAlignment="0" applyProtection="0"/>
    <xf numFmtId="184" fontId="141" fillId="0" borderId="129" applyNumberFormat="0" applyFont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4" fontId="175" fillId="0" borderId="149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210" fillId="45" borderId="118">
      <alignment horizontal="center"/>
    </xf>
    <xf numFmtId="49" fontId="200" fillId="3" borderId="118">
      <alignment vertical="center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0" fontId="118" fillId="23" borderId="125" applyNumberForma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210" fillId="3" borderId="118">
      <alignment vertical="center"/>
    </xf>
    <xf numFmtId="0" fontId="15" fillId="34" borderId="152" applyNumberFormat="0" applyFont="0" applyAlignment="0" applyProtection="0"/>
    <xf numFmtId="40" fontId="10" fillId="75" borderId="1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76" fillId="10" borderId="105" applyNumberFormat="0" applyAlignment="0" applyProtection="0"/>
    <xf numFmtId="40" fontId="10" fillId="2" borderId="83"/>
    <xf numFmtId="49" fontId="170" fillId="44" borderId="98">
      <alignment horizont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69" fillId="0" borderId="84">
      <alignment horizontal="left" vertical="center"/>
    </xf>
    <xf numFmtId="0" fontId="15" fillId="34" borderId="134" applyNumberFormat="0" applyFon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0" fillId="45" borderId="126">
      <alignment horizontal="center"/>
    </xf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0" fillId="28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8" fillId="23" borderId="97" applyNumberFormat="0" applyAlignment="0" applyProtection="0"/>
    <xf numFmtId="40" fontId="10" fillId="2" borderId="1"/>
    <xf numFmtId="0" fontId="102" fillId="23" borderId="97" applyNumberFormat="0" applyAlignment="0" applyProtection="0"/>
    <xf numFmtId="0" fontId="102" fillId="23" borderId="97" applyNumberFormat="0" applyAlignment="0" applyProtection="0"/>
    <xf numFmtId="165" fontId="42" fillId="0" borderId="94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184" fontId="141" fillId="0" borderId="157" applyNumberFormat="0" applyFont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1" fillId="23" borderId="6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5" fillId="0" borderId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40" fontId="10" fillId="74" borderId="1"/>
    <xf numFmtId="40" fontId="10" fillId="75" borderId="1"/>
    <xf numFmtId="40" fontId="10" fillId="74" borderId="1"/>
    <xf numFmtId="49" fontId="210" fillId="3" borderId="98">
      <alignment vertical="center"/>
    </xf>
    <xf numFmtId="49" fontId="200" fillId="3" borderId="98">
      <alignment vertical="center"/>
    </xf>
    <xf numFmtId="40" fontId="10" fillId="40" borderId="1"/>
    <xf numFmtId="40" fontId="10" fillId="40" borderId="1"/>
    <xf numFmtId="0" fontId="10" fillId="40" borderId="1"/>
    <xf numFmtId="0" fontId="10" fillId="40" borderId="1"/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40" fontId="10" fillId="40" borderId="1"/>
    <xf numFmtId="0" fontId="15" fillId="34" borderId="124" applyNumberFormat="0" applyFont="0" applyAlignment="0" applyProtection="0"/>
    <xf numFmtId="0" fontId="10" fillId="48" borderId="97" applyNumberFormat="0" applyProtection="0">
      <alignment horizontal="left" vertical="center" indent="1"/>
    </xf>
    <xf numFmtId="4" fontId="207" fillId="5" borderId="102" applyNumberFormat="0" applyProtection="0">
      <alignment horizontal="righ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184" fontId="10" fillId="2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40" fontId="10" fillId="67" borderId="83"/>
    <xf numFmtId="40" fontId="10" fillId="67" borderId="83"/>
    <xf numFmtId="40" fontId="10" fillId="40" borderId="83"/>
    <xf numFmtId="0" fontId="10" fillId="69" borderId="83"/>
    <xf numFmtId="4" fontId="57" fillId="49" borderId="153" applyNumberFormat="0" applyProtection="0">
      <alignment horizontal="right" vertical="center"/>
    </xf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40" fontId="10" fillId="44" borderId="83"/>
    <xf numFmtId="40" fontId="10" fillId="67" borderId="83"/>
    <xf numFmtId="40" fontId="10" fillId="40" borderId="83"/>
    <xf numFmtId="165" fontId="42" fillId="0" borderId="114" applyAlignment="0" applyProtection="0"/>
    <xf numFmtId="0" fontId="47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3" borderId="135" applyNumberFormat="0" applyProtection="0">
      <alignment horizontal="right" vertical="center"/>
    </xf>
    <xf numFmtId="0" fontId="10" fillId="2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7" fillId="23" borderId="64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1" fillId="0" borderId="63" applyAlignment="0" applyProtection="0"/>
    <xf numFmtId="49" fontId="17" fillId="3" borderId="136">
      <alignment vertical="center"/>
    </xf>
    <xf numFmtId="0" fontId="129" fillId="0" borderId="145" applyNumberFormat="0" applyFill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109" fillId="24" borderId="113">
      <alignment horizontal="left" vertical="center" wrapText="1"/>
    </xf>
    <xf numFmtId="0" fontId="118" fillId="23" borderId="117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64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4" fontId="205" fillId="59" borderId="107" applyNumberFormat="0" applyProtection="0">
      <alignment horizontal="right" vertical="center"/>
    </xf>
    <xf numFmtId="4" fontId="207" fillId="5" borderId="112" applyNumberFormat="0" applyProtection="0">
      <alignment horizontal="right" vertical="center"/>
    </xf>
    <xf numFmtId="184" fontId="10" fillId="48" borderId="107" applyNumberFormat="0" applyProtection="0">
      <alignment horizontal="left" vertical="center" indent="1"/>
    </xf>
    <xf numFmtId="0" fontId="69" fillId="0" borderId="84">
      <alignment horizontal="left" vertical="center"/>
    </xf>
    <xf numFmtId="206" fontId="10" fillId="65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4" fontId="57" fillId="53" borderId="107" applyNumberFormat="0" applyProtection="0">
      <alignment horizontal="right" vertical="center"/>
    </xf>
    <xf numFmtId="4" fontId="57" fillId="52" borderId="107" applyNumberFormat="0" applyProtection="0">
      <alignment horizontal="right" vertical="center"/>
    </xf>
    <xf numFmtId="4" fontId="57" fillId="51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37" fontId="106" fillId="28" borderId="83" applyFill="0" applyBorder="0" applyProtection="0"/>
    <xf numFmtId="0" fontId="76" fillId="10" borderId="151" applyNumberFormat="0" applyAlignment="0" applyProtection="0"/>
    <xf numFmtId="4" fontId="57" fillId="56" borderId="153" applyNumberFormat="0" applyProtection="0">
      <alignment horizontal="right"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49" fontId="17" fillId="3" borderId="126">
      <alignment vertical="center"/>
    </xf>
    <xf numFmtId="49" fontId="16" fillId="3" borderId="126">
      <alignment vertical="center"/>
    </xf>
    <xf numFmtId="0" fontId="129" fillId="0" borderId="127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0" fontId="118" fillId="23" borderId="97" applyNumberFormat="0" applyAlignment="0" applyProtection="0"/>
    <xf numFmtId="4" fontId="10" fillId="0" borderId="1"/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1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57" fillId="29" borderId="87" applyNumberFormat="0" applyProtection="0">
      <alignment vertical="center"/>
    </xf>
    <xf numFmtId="4" fontId="205" fillId="29" borderId="87" applyNumberFormat="0" applyProtection="0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184" fontId="10" fillId="28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" fontId="25" fillId="61" borderId="143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18" fillId="23" borderId="125" applyNumberFormat="0" applyAlignment="0" applyProtection="0"/>
    <xf numFmtId="49" fontId="17" fillId="3" borderId="118">
      <alignment vertical="center"/>
    </xf>
    <xf numFmtId="186" fontId="54" fillId="0" borderId="94" applyFill="0" applyProtection="0"/>
    <xf numFmtId="49" fontId="16" fillId="3" borderId="118">
      <alignment vertical="center"/>
    </xf>
    <xf numFmtId="0" fontId="15" fillId="34" borderId="124" applyNumberFormat="0" applyFont="0" applyAlignment="0" applyProtection="0"/>
    <xf numFmtId="165" fontId="41" fillId="0" borderId="94" applyAlignment="0" applyProtection="0"/>
    <xf numFmtId="184" fontId="10" fillId="48" borderId="77" applyNumberFormat="0" applyProtection="0">
      <alignment horizontal="left" vertical="center" indent="1"/>
    </xf>
    <xf numFmtId="40" fontId="10" fillId="71" borderId="73"/>
    <xf numFmtId="49" fontId="210" fillId="45" borderId="136">
      <alignment horizontal="center"/>
    </xf>
    <xf numFmtId="49" fontId="10" fillId="45" borderId="136">
      <alignment horizontal="center"/>
    </xf>
    <xf numFmtId="49" fontId="16" fillId="3" borderId="154">
      <alignment vertical="center"/>
    </xf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0" fontId="10" fillId="74" borderId="1"/>
    <xf numFmtId="0" fontId="119" fillId="23" borderId="151" applyNumberFormat="0" applyAlignment="0" applyProtection="0"/>
    <xf numFmtId="0" fontId="101" fillId="23" borderId="117" applyNumberFormat="0" applyAlignment="0" applyProtection="0"/>
    <xf numFmtId="49" fontId="17" fillId="3" borderId="67">
      <alignment vertical="center"/>
    </xf>
    <xf numFmtId="0" fontId="102" fillId="23" borderId="117" applyNumberFormat="0" applyAlignment="0" applyProtection="0"/>
    <xf numFmtId="0" fontId="18" fillId="34" borderId="106" applyNumberFormat="0" applyFont="0" applyAlignment="0" applyProtection="0"/>
    <xf numFmtId="49" fontId="210" fillId="3" borderId="154">
      <alignment vertical="center"/>
    </xf>
    <xf numFmtId="0" fontId="102" fillId="23" borderId="117" applyNumberForma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57" fillId="52" borderId="97" applyNumberFormat="0" applyProtection="0">
      <alignment horizontal="right" vertical="center"/>
    </xf>
    <xf numFmtId="4" fontId="57" fillId="53" borderId="97" applyNumberFormat="0" applyProtection="0">
      <alignment horizontal="right" vertical="center"/>
    </xf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206" fontId="10" fillId="64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5" fillId="34" borderId="124" applyNumberFormat="0" applyFont="0" applyAlignment="0" applyProtection="0"/>
    <xf numFmtId="49" fontId="210" fillId="3" borderId="11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1" fillId="23" borderId="77" applyNumberFormat="0" applyAlignment="0" applyProtection="0"/>
    <xf numFmtId="0" fontId="15" fillId="34" borderId="116" applyNumberFormat="0" applyFont="0" applyAlignment="0" applyProtection="0"/>
    <xf numFmtId="10" fontId="68" fillId="29" borderId="1" applyNumberFormat="0" applyBorder="0" applyAlignment="0" applyProtection="0"/>
    <xf numFmtId="10" fontId="68" fillId="29" borderId="1" applyNumberFormat="0" applyBorder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19" fillId="23" borderId="105" applyNumberFormat="0" applyAlignment="0" applyProtection="0"/>
    <xf numFmtId="0" fontId="129" fillId="0" borderId="137" applyNumberFormat="0" applyFill="0" applyAlignment="0" applyProtection="0"/>
    <xf numFmtId="0" fontId="10" fillId="34" borderId="142" applyNumberFormat="0" applyFont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4" fontId="109" fillId="24" borderId="93">
      <alignment horizontal="left" vertical="center" wrapText="1"/>
    </xf>
    <xf numFmtId="4" fontId="109" fillId="24" borderId="93">
      <alignment horizontal="left" vertical="center" wrapText="1"/>
    </xf>
    <xf numFmtId="184" fontId="10" fillId="48" borderId="135" applyNumberFormat="0" applyProtection="0">
      <alignment horizontal="left" vertical="center" indent="1"/>
    </xf>
    <xf numFmtId="49" fontId="10" fillId="45" borderId="144">
      <alignment horizontal="center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0" borderId="1">
      <alignment horizontal="right"/>
    </xf>
    <xf numFmtId="0" fontId="15" fillId="34" borderId="134" applyNumberFormat="0" applyFon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49" fontId="210" fillId="3" borderId="88">
      <alignment vertical="center"/>
    </xf>
    <xf numFmtId="49" fontId="210" fillId="3" borderId="88">
      <alignment vertical="center"/>
    </xf>
    <xf numFmtId="0" fontId="15" fillId="34" borderId="124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45" borderId="88">
      <alignment horizontal="center"/>
    </xf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7" fillId="23" borderId="76" applyNumberFormat="0" applyAlignment="0" applyProtection="0"/>
    <xf numFmtId="49" fontId="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5" fillId="59" borderId="87" applyNumberFormat="0" applyProtection="0">
      <alignment horizontal="right" vertical="center"/>
    </xf>
    <xf numFmtId="4" fontId="205" fillId="59" borderId="87" applyNumberFormat="0" applyProtection="0">
      <alignment horizontal="right" vertical="center"/>
    </xf>
    <xf numFmtId="4" fontId="68" fillId="0" borderId="92" applyNumberFormat="0" applyProtection="0">
      <alignment horizontal="right" vertical="center"/>
    </xf>
    <xf numFmtId="184" fontId="10" fillId="66" borderId="87" applyNumberFormat="0" applyProtection="0">
      <alignment horizontal="left" vertical="center" indent="1"/>
    </xf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1" fillId="0" borderId="75" applyAlignment="0" applyProtection="0"/>
    <xf numFmtId="184" fontId="10" fillId="63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05" fillId="31" borderId="87" applyNumberFormat="0" applyProtection="0">
      <alignment vertical="center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4" fontId="205" fillId="59" borderId="143" applyNumberFormat="0" applyProtection="0">
      <alignment horizontal="right" vertical="center"/>
    </xf>
    <xf numFmtId="49" fontId="17" fillId="3" borderId="118">
      <alignment vertical="center"/>
    </xf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" fontId="57" fillId="31" borderId="135" applyNumberFormat="0" applyProtection="0">
      <alignment horizontal="left" vertical="center" indent="1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5" fillId="0" borderId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49" fontId="17" fillId="3" borderId="136">
      <alignment vertical="center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5" fillId="0" borderId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9" fontId="210" fillId="3" borderId="108">
      <alignment vertical="center"/>
    </xf>
    <xf numFmtId="49" fontId="210" fillId="45" borderId="108">
      <alignment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87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61" borderId="66" applyNumberFormat="0" applyProtection="0">
      <alignment horizontal="left" vertical="center" indent="1"/>
    </xf>
    <xf numFmtId="0" fontId="69" fillId="0" borderId="113">
      <alignment horizontal="left" vertical="center"/>
    </xf>
    <xf numFmtId="0" fontId="48" fillId="23" borderId="115" applyNumberFormat="0" applyAlignment="0" applyProtection="0"/>
    <xf numFmtId="0" fontId="47" fillId="23" borderId="115" applyNumberFormat="0" applyAlignment="0" applyProtection="0"/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0" fontId="10" fillId="48" borderId="66" applyNumberFormat="0" applyProtection="0">
      <alignment horizontal="left" vertical="center" indent="1"/>
    </xf>
    <xf numFmtId="40" fontId="10" fillId="44" borderId="83"/>
    <xf numFmtId="0" fontId="10" fillId="48" borderId="153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0" fontId="129" fillId="0" borderId="89" applyNumberFormat="0" applyFill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9" fontId="17" fillId="3" borderId="78">
      <alignment vertical="center"/>
    </xf>
    <xf numFmtId="206" fontId="10" fillId="62" borderId="87" applyNumberFormat="0" applyProtection="0">
      <alignment horizontal="left" vertical="center" indent="1"/>
    </xf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0" fillId="61" borderId="8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206" fontId="10" fillId="64" borderId="97" applyNumberFormat="0" applyProtection="0">
      <alignment horizontal="left" vertical="center" indent="1"/>
    </xf>
    <xf numFmtId="184" fontId="10" fillId="64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0" fontId="48" fillId="23" borderId="115" applyNumberFormat="0" applyAlignment="0" applyProtection="0"/>
    <xf numFmtId="186" fontId="54" fillId="0" borderId="114" applyFill="0" applyProtection="0"/>
    <xf numFmtId="0" fontId="101" fillId="23" borderId="117" applyNumberFormat="0" applyAlignment="0" applyProtection="0"/>
    <xf numFmtId="0" fontId="101" fillId="23" borderId="153" applyNumberFormat="0" applyAlignment="0" applyProtection="0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34" borderId="134" applyNumberFormat="0" applyFon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00" fillId="3" borderId="108">
      <alignment vertical="center"/>
    </xf>
    <xf numFmtId="49" fontId="200" fillId="3" borderId="108">
      <alignment vertical="center"/>
    </xf>
    <xf numFmtId="49" fontId="210" fillId="45" borderId="108">
      <alignment vertical="center"/>
    </xf>
    <xf numFmtId="0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49" fontId="200" fillId="3" borderId="144">
      <alignment vertical="center"/>
    </xf>
    <xf numFmtId="49" fontId="210" fillId="3" borderId="144">
      <alignment vertical="center"/>
    </xf>
    <xf numFmtId="49" fontId="210" fillId="3" borderId="144">
      <alignment horizontal="center"/>
    </xf>
    <xf numFmtId="0" fontId="10" fillId="48" borderId="143" applyNumberFormat="0" applyProtection="0">
      <alignment horizontal="left" vertical="center" indent="1"/>
    </xf>
    <xf numFmtId="4" fontId="68" fillId="17" borderId="148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184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49" fontId="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4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66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205" fillId="29" borderId="117" applyNumberFormat="0" applyProtection="0">
      <alignment vertical="center"/>
    </xf>
    <xf numFmtId="4" fontId="68" fillId="0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5" fillId="5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8" fillId="23" borderId="133" applyNumberFormat="0" applyAlignment="0" applyProtection="0"/>
    <xf numFmtId="186" fontId="54" fillId="0" borderId="132" applyFill="0" applyProtection="0"/>
    <xf numFmtId="184" fontId="10" fillId="28" borderId="153" applyNumberFormat="0" applyProtection="0">
      <alignment horizontal="left" vertical="center" indent="1"/>
    </xf>
    <xf numFmtId="49" fontId="17" fillId="3" borderId="136">
      <alignment vertical="center"/>
    </xf>
    <xf numFmtId="49" fontId="17" fillId="3" borderId="136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210" fillId="3" borderId="144">
      <alignment vertical="center"/>
    </xf>
    <xf numFmtId="0" fontId="10" fillId="34" borderId="106" applyNumberFormat="0" applyFont="0" applyAlignment="0" applyProtection="0"/>
    <xf numFmtId="0" fontId="15" fillId="34" borderId="124" applyNumberFormat="0" applyFont="0" applyAlignment="0" applyProtection="0"/>
    <xf numFmtId="0" fontId="47" fillId="23" borderId="151" applyNumberFormat="0" applyAlignment="0" applyProtection="0"/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49" fontId="16" fillId="3" borderId="118">
      <alignment vertical="center"/>
    </xf>
    <xf numFmtId="0" fontId="119" fillId="23" borderId="105" applyNumberFormat="0" applyAlignment="0" applyProtection="0"/>
    <xf numFmtId="0" fontId="119" fillId="23" borderId="133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10" fontId="68" fillId="29" borderId="1" applyNumberFormat="0" applyBorder="0" applyAlignment="0" applyProtection="0"/>
    <xf numFmtId="10" fontId="63" fillId="26" borderId="1" applyNumberFormat="0" applyFill="0" applyBorder="0" applyAlignment="0" applyProtection="0">
      <protection locked="0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9" fontId="17" fillId="3" borderId="144">
      <alignment vertical="center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41" fillId="0" borderId="138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19" fillId="23" borderId="133" applyNumberFormat="0" applyAlignment="0" applyProtection="0"/>
    <xf numFmtId="0" fontId="118" fillId="23" borderId="87" applyNumberFormat="0" applyAlignment="0" applyProtection="0"/>
    <xf numFmtId="170" fontId="5" fillId="0" borderId="0" applyFont="0" applyFill="0" applyBorder="0" applyAlignment="0" applyProtection="0"/>
    <xf numFmtId="0" fontId="5" fillId="0" borderId="0"/>
    <xf numFmtId="165" fontId="41" fillId="0" borderId="94" applyAlignment="0" applyProtection="0"/>
    <xf numFmtId="0" fontId="48" fillId="23" borderId="95" applyNumberFormat="0" applyAlignment="0" applyProtection="0"/>
    <xf numFmtId="10" fontId="68" fillId="29" borderId="1" applyNumberFormat="0" applyBorder="0" applyAlignment="0" applyProtection="0"/>
    <xf numFmtId="0" fontId="10" fillId="34" borderId="142" applyNumberFormat="0" applyFon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73" borderId="1"/>
    <xf numFmtId="40" fontId="10" fillId="73" borderId="1"/>
    <xf numFmtId="40" fontId="10" fillId="73" borderId="1"/>
    <xf numFmtId="49" fontId="20" fillId="0" borderId="1">
      <alignment horizontal="right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72" borderId="1"/>
    <xf numFmtId="0" fontId="10" fillId="40" borderId="1"/>
    <xf numFmtId="0" fontId="10" fillId="69" borderId="1"/>
    <xf numFmtId="49" fontId="210" fillId="45" borderId="98">
      <alignment horizontal="center"/>
    </xf>
    <xf numFmtId="40" fontId="10" fillId="44" borderId="1"/>
    <xf numFmtId="40" fontId="10" fillId="40" borderId="1"/>
    <xf numFmtId="40" fontId="10" fillId="67" borderId="1"/>
    <xf numFmtId="0" fontId="15" fillId="34" borderId="124" applyNumberFormat="0" applyFont="0" applyAlignment="0" applyProtection="0"/>
    <xf numFmtId="4" fontId="57" fillId="59" borderId="97" applyNumberFormat="0" applyProtection="0">
      <alignment horizontal="right" vertical="center"/>
    </xf>
    <xf numFmtId="206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184" fontId="10" fillId="62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49" borderId="97" applyNumberFormat="0" applyProtection="0">
      <alignment horizontal="right"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8" fillId="34" borderId="96" applyNumberFormat="0" applyFont="0" applyAlignment="0" applyProtection="0"/>
    <xf numFmtId="184" fontId="8" fillId="34" borderId="96" applyNumberFormat="0" applyFont="0" applyAlignment="0" applyProtection="0"/>
    <xf numFmtId="0" fontId="5" fillId="0" borderId="0"/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29" fillId="0" borderId="119" applyNumberFormat="0" applyFill="0" applyAlignment="0" applyProtection="0"/>
    <xf numFmtId="4" fontId="207" fillId="5" borderId="148" applyNumberFormat="0" applyProtection="0">
      <alignment horizontal="right" vertical="center"/>
    </xf>
    <xf numFmtId="0" fontId="5" fillId="0" borderId="0"/>
    <xf numFmtId="0" fontId="76" fillId="10" borderId="151" applyNumberFormat="0" applyAlignment="0" applyProtection="0"/>
    <xf numFmtId="0" fontId="15" fillId="34" borderId="106" applyNumberFormat="0" applyFont="0" applyAlignment="0" applyProtection="0"/>
    <xf numFmtId="0" fontId="118" fillId="23" borderId="107" applyNumberFormat="0" applyAlignment="0" applyProtection="0"/>
    <xf numFmtId="49" fontId="210" fillId="45" borderId="118">
      <alignment horizontal="center"/>
    </xf>
    <xf numFmtId="49" fontId="17" fillId="3" borderId="144">
      <alignment vertical="center"/>
    </xf>
    <xf numFmtId="165" fontId="42" fillId="0" borderId="114" applyAlignment="0" applyProtection="0"/>
    <xf numFmtId="49" fontId="17" fillId="3" borderId="108">
      <alignment vertical="center"/>
    </xf>
    <xf numFmtId="49" fontId="17" fillId="3" borderId="144">
      <alignment vertical="center"/>
    </xf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109" fillId="24" borderId="113">
      <alignment horizontal="left" vertical="center" wrapText="1"/>
    </xf>
    <xf numFmtId="0" fontId="76" fillId="10" borderId="115" applyNumberFormat="0" applyAlignment="0" applyProtection="0"/>
    <xf numFmtId="0" fontId="118" fillId="23" borderId="107" applyNumberFormat="0" applyAlignment="0" applyProtection="0"/>
    <xf numFmtId="0" fontId="15" fillId="34" borderId="134" applyNumberFormat="0" applyFont="0" applyAlignment="0" applyProtection="0"/>
    <xf numFmtId="0" fontId="129" fillId="0" borderId="155" applyNumberFormat="0" applyFill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76" fillId="10" borderId="95" applyNumberFormat="0" applyAlignment="0" applyProtection="0"/>
    <xf numFmtId="187" fontId="10" fillId="31" borderId="1" applyNumberFormat="0" applyFont="0" applyAlignment="0">
      <protection locked="0"/>
    </xf>
    <xf numFmtId="187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184" fontId="175" fillId="0" borderId="93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184" fontId="141" fillId="0" borderId="100" applyNumberFormat="0" applyFont="0" applyAlignment="0" applyProtection="0"/>
    <xf numFmtId="0" fontId="141" fillId="0" borderId="100" applyNumberFormat="0" applyFont="0" applyAlignment="0" applyProtection="0"/>
    <xf numFmtId="0" fontId="141" fillId="0" borderId="100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206" fontId="10" fillId="64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0" fontId="141" fillId="0" borderId="111" applyNumberFormat="0" applyFont="0" applyAlignment="0" applyProtection="0"/>
    <xf numFmtId="40" fontId="10" fillId="2" borderId="16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0" fontId="141" fillId="0" borderId="147" applyNumberFormat="0" applyFont="0" applyAlignment="0" applyProtection="0"/>
    <xf numFmtId="4" fontId="25" fillId="59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8" fillId="34" borderId="134" applyNumberFormat="0" applyFont="0" applyAlignment="0" applyProtection="0"/>
    <xf numFmtId="4" fontId="57" fillId="31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184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75" fillId="28" borderId="113" applyAlignment="0" applyProtection="0"/>
    <xf numFmtId="184" fontId="175" fillId="28" borderId="113" applyAlignment="0" applyProtection="0"/>
    <xf numFmtId="184" fontId="10" fillId="61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8" fillId="23" borderId="151" applyNumberFormat="0" applyAlignment="0" applyProtection="0"/>
    <xf numFmtId="0" fontId="10" fillId="34" borderId="152" applyNumberFormat="0" applyFont="0" applyAlignment="0" applyProtection="0"/>
    <xf numFmtId="0" fontId="101" fillId="23" borderId="153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5" fillId="34" borderId="142" applyNumberFormat="0" applyFont="0" applyAlignment="0" applyProtection="0"/>
    <xf numFmtId="49" fontId="210" fillId="45" borderId="108">
      <alignment horizontal="center"/>
    </xf>
    <xf numFmtId="206" fontId="10" fillId="65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0" fontId="141" fillId="0" borderId="147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9" fillId="59" borderId="87" applyNumberFormat="0" applyProtection="0">
      <alignment horizontal="right"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3" borderId="88">
      <alignment horizontal="center"/>
    </xf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19" fillId="23" borderId="133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9" fillId="23" borderId="105" applyNumberFormat="0" applyAlignment="0" applyProtection="0"/>
    <xf numFmtId="0" fontId="10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40" fontId="10" fillId="2" borderId="1"/>
    <xf numFmtId="40" fontId="10" fillId="2" borderId="1"/>
    <xf numFmtId="40" fontId="10" fillId="2" borderId="1"/>
    <xf numFmtId="0" fontId="10" fillId="34" borderId="124" applyNumberFormat="0" applyFont="0" applyAlignment="0" applyProtection="0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48" fillId="23" borderId="115" applyNumberFormat="0" applyAlignment="0" applyProtection="0"/>
    <xf numFmtId="0" fontId="69" fillId="0" borderId="113">
      <alignment horizontal="left" vertical="center"/>
    </xf>
    <xf numFmtId="165" fontId="42" fillId="0" borderId="94" applyAlignment="0" applyProtection="0"/>
    <xf numFmtId="49" fontId="17" fillId="3" borderId="126">
      <alignment vertical="center"/>
    </xf>
    <xf numFmtId="0" fontId="175" fillId="28" borderId="149" applyAlignment="0" applyProtection="0"/>
    <xf numFmtId="0" fontId="141" fillId="0" borderId="120" applyNumberFormat="0" applyFont="0" applyAlignment="0" applyProtection="0"/>
    <xf numFmtId="184" fontId="10" fillId="28" borderId="135" applyNumberFormat="0" applyProtection="0">
      <alignment horizontal="left" vertical="center" indent="1"/>
    </xf>
    <xf numFmtId="49" fontId="10" fillId="45" borderId="136">
      <alignment horizontal="center"/>
    </xf>
    <xf numFmtId="0" fontId="141" fillId="0" borderId="101" applyNumberFormat="0" applyFont="0" applyAlignment="0" applyProtection="0"/>
    <xf numFmtId="49" fontId="16" fillId="3" borderId="144">
      <alignment vertical="center"/>
    </xf>
    <xf numFmtId="184" fontId="141" fillId="0" borderId="101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49" fontId="16" fillId="3" borderId="144">
      <alignment vertical="center"/>
    </xf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75" fillId="0" borderId="149"/>
    <xf numFmtId="206" fontId="10" fillId="66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3" borderId="108">
      <alignment vertical="center"/>
    </xf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49" fontId="210" fillId="3" borderId="136">
      <alignment vertical="center"/>
    </xf>
    <xf numFmtId="49" fontId="210" fillId="45" borderId="13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165" fontId="42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0" fontId="118" fillId="23" borderId="12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29" fillId="0" borderId="127" applyNumberFormat="0" applyFill="0" applyAlignment="0" applyProtection="0"/>
    <xf numFmtId="49" fontId="17" fillId="3" borderId="118">
      <alignment vertical="center"/>
    </xf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8" fillId="29" borderId="1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5" fillId="34" borderId="142" applyNumberFormat="0" applyFont="0" applyAlignment="0" applyProtection="0"/>
    <xf numFmtId="4" fontId="109" fillId="24" borderId="93">
      <alignment horizontal="left" vertical="center" wrapText="1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9" fontId="210" fillId="45" borderId="126">
      <alignment vertical="center"/>
    </xf>
    <xf numFmtId="49" fontId="200" fillId="3" borderId="126">
      <alignment vertical="center"/>
    </xf>
    <xf numFmtId="0" fontId="15" fillId="34" borderId="134" applyNumberFormat="0" applyFon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8" fillId="23" borderId="135" applyNumberFormat="0" applyAlignment="0" applyProtection="0"/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65" fontId="42" fillId="0" borderId="132" applyAlignment="0" applyProtection="0"/>
    <xf numFmtId="165" fontId="42" fillId="0" borderId="132" applyAlignment="0" applyProtection="0"/>
    <xf numFmtId="0" fontId="69" fillId="0" borderId="149">
      <alignment horizontal="left" vertical="center"/>
    </xf>
    <xf numFmtId="4" fontId="57" fillId="53" borderId="143" applyNumberFormat="0" applyProtection="0">
      <alignment horizontal="right" vertical="center"/>
    </xf>
    <xf numFmtId="184" fontId="10" fillId="28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4" fontId="109" fillId="24" borderId="149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61" borderId="135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6" fontId="54" fillId="0" borderId="104" applyFill="0" applyProtection="0"/>
    <xf numFmtId="186" fontId="54" fillId="0" borderId="104" applyFill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19" fillId="23" borderId="95" applyNumberFormat="0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76" fillId="10" borderId="115" applyNumberFormat="0" applyAlignment="0" applyProtection="0"/>
    <xf numFmtId="49" fontId="10" fillId="3" borderId="136">
      <alignment horizontal="center"/>
    </xf>
    <xf numFmtId="49" fontId="10" fillId="45" borderId="136">
      <alignment horizontal="center"/>
    </xf>
    <xf numFmtId="4" fontId="209" fillId="59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184" fontId="10" fillId="64" borderId="135" applyNumberFormat="0" applyProtection="0">
      <alignment horizontal="left" vertical="center" indent="1"/>
    </xf>
    <xf numFmtId="0" fontId="175" fillId="28" borderId="113" applyAlignment="0" applyProtection="0"/>
    <xf numFmtId="0" fontId="10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57" fillId="31" borderId="135" applyNumberFormat="0" applyProtection="0">
      <alignment horizontal="left" vertical="center" indent="1"/>
    </xf>
    <xf numFmtId="4" fontId="205" fillId="31" borderId="135" applyNumberFormat="0" applyProtection="0">
      <alignment vertical="center"/>
    </xf>
    <xf numFmtId="0" fontId="76" fillId="10" borderId="133" applyNumberFormat="0" applyAlignment="0" applyProtection="0"/>
    <xf numFmtId="49" fontId="210" fillId="3" borderId="154">
      <alignment horizontal="center"/>
    </xf>
    <xf numFmtId="49" fontId="210" fillId="45" borderId="154">
      <alignment horizontal="center"/>
    </xf>
    <xf numFmtId="49" fontId="210" fillId="45" borderId="154">
      <alignment horizontal="center"/>
    </xf>
    <xf numFmtId="4" fontId="209" fillId="59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184" fontId="10" fillId="65" borderId="153" applyNumberFormat="0" applyProtection="0">
      <alignment horizontal="left" vertical="center" indent="1"/>
    </xf>
    <xf numFmtId="0" fontId="10" fillId="61" borderId="153" applyNumberFormat="0" applyProtection="0">
      <alignment horizontal="left" vertical="center" indent="1"/>
    </xf>
    <xf numFmtId="4" fontId="25" fillId="59" borderId="153" applyNumberFormat="0" applyProtection="0">
      <alignment horizontal="left" vertical="center" indent="1"/>
    </xf>
    <xf numFmtId="4" fontId="57" fillId="55" borderId="153" applyNumberFormat="0" applyProtection="0">
      <alignment horizontal="right" vertical="center"/>
    </xf>
    <xf numFmtId="4" fontId="57" fillId="31" borderId="153" applyNumberFormat="0" applyProtection="0">
      <alignment horizontal="left" vertical="center" indent="1"/>
    </xf>
    <xf numFmtId="4" fontId="25" fillId="59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200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31" borderId="107" applyNumberFormat="0" applyProtection="0">
      <alignment vertical="center"/>
    </xf>
    <xf numFmtId="4" fontId="205" fillId="31" borderId="107" applyNumberFormat="0" applyProtection="0">
      <alignment vertical="center"/>
    </xf>
    <xf numFmtId="4" fontId="57" fillId="31" borderId="107" applyNumberFormat="0" applyProtection="0">
      <alignment horizontal="left" vertical="center" indent="1"/>
    </xf>
    <xf numFmtId="4" fontId="57" fillId="31" borderId="107" applyNumberFormat="0" applyProtection="0">
      <alignment horizontal="left" vertical="center" indent="1"/>
    </xf>
    <xf numFmtId="4" fontId="58" fillId="5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4" fontId="57" fillId="29" borderId="107" applyNumberFormat="0" applyProtection="0">
      <alignment vertical="center"/>
    </xf>
    <xf numFmtId="4" fontId="205" fillId="29" borderId="107" applyNumberFormat="0" applyProtection="0">
      <alignment vertical="center"/>
    </xf>
    <xf numFmtId="4" fontId="207" fillId="5" borderId="112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53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96" applyNumberFormat="0" applyFont="0" applyAlignment="0" applyProtection="0"/>
    <xf numFmtId="49" fontId="210" fillId="3" borderId="108">
      <alignment horizontal="center"/>
    </xf>
    <xf numFmtId="0" fontId="10" fillId="34" borderId="134" applyNumberFormat="0" applyFont="0" applyAlignment="0" applyProtection="0"/>
    <xf numFmtId="49" fontId="16" fillId="3" borderId="126">
      <alignment vertical="center"/>
    </xf>
    <xf numFmtId="0" fontId="119" fillId="23" borderId="133" applyNumberFormat="0" applyAlignment="0" applyProtection="0"/>
    <xf numFmtId="0" fontId="5" fillId="0" borderId="0"/>
    <xf numFmtId="0" fontId="119" fillId="23" borderId="133" applyNumberFormat="0" applyAlignment="0" applyProtection="0"/>
    <xf numFmtId="0" fontId="118" fillId="23" borderId="153" applyNumberFormat="0" applyAlignment="0" applyProtection="0"/>
    <xf numFmtId="170" fontId="5" fillId="0" borderId="0" applyFont="0" applyFill="0" applyBorder="0" applyAlignment="0" applyProtection="0"/>
    <xf numFmtId="0" fontId="119" fillId="23" borderId="133" applyNumberForma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15" fillId="34" borderId="116" applyNumberFormat="0" applyFont="0" applyAlignment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9" fontId="210" fillId="45" borderId="136">
      <alignment horizontal="center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205" fillId="29" borderId="135" applyNumberFormat="0" applyProtection="0">
      <alignment vertical="center"/>
    </xf>
    <xf numFmtId="4" fontId="57" fillId="29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49" fontId="170" fillId="44" borderId="118">
      <alignment horizontal="center"/>
    </xf>
    <xf numFmtId="0" fontId="141" fillId="0" borderId="128" applyNumberFormat="0" applyFont="0" applyAlignment="0" applyProtection="0"/>
    <xf numFmtId="0" fontId="141" fillId="0" borderId="128" applyNumberFormat="0" applyFont="0" applyAlignment="0" applyProtection="0"/>
    <xf numFmtId="184" fontId="141" fillId="0" borderId="128" applyNumberFormat="0" applyFont="0" applyAlignment="0" applyProtection="0"/>
    <xf numFmtId="0" fontId="141" fillId="0" borderId="129" applyNumberFormat="0" applyFont="0" applyAlignment="0" applyProtection="0"/>
    <xf numFmtId="0" fontId="141" fillId="0" borderId="129" applyNumberFormat="0" applyFont="0" applyAlignment="0" applyProtection="0"/>
    <xf numFmtId="4" fontId="25" fillId="59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184" fontId="10" fillId="65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10" fillId="45" borderId="144">
      <alignment horizontal="center"/>
    </xf>
    <xf numFmtId="49" fontId="10" fillId="3" borderId="144">
      <alignment horizontal="center"/>
    </xf>
    <xf numFmtId="49" fontId="10" fillId="45" borderId="144">
      <alignment horizontal="center"/>
    </xf>
    <xf numFmtId="49" fontId="210" fillId="45" borderId="144">
      <alignment vertical="center"/>
    </xf>
    <xf numFmtId="49" fontId="210" fillId="45" borderId="14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5" fillId="0" borderId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57" fillId="49" borderId="125" applyNumberFormat="0" applyProtection="0">
      <alignment horizontal="right" vertical="center"/>
    </xf>
    <xf numFmtId="4" fontId="57" fillId="50" borderId="125" applyNumberFormat="0" applyProtection="0">
      <alignment horizontal="right" vertical="center"/>
    </xf>
    <xf numFmtId="4" fontId="57" fillId="51" borderId="125" applyNumberFormat="0" applyProtection="0">
      <alignment horizontal="right" vertical="center"/>
    </xf>
    <xf numFmtId="4" fontId="57" fillId="55" borderId="125" applyNumberFormat="0" applyProtection="0">
      <alignment horizontal="right" vertical="center"/>
    </xf>
    <xf numFmtId="4" fontId="57" fillId="56" borderId="125" applyNumberFormat="0" applyProtection="0">
      <alignment horizontal="right" vertical="center"/>
    </xf>
    <xf numFmtId="4" fontId="57" fillId="57" borderId="125" applyNumberFormat="0" applyProtection="0">
      <alignment horizontal="right" vertical="center"/>
    </xf>
    <xf numFmtId="4" fontId="58" fillId="5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65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209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26">
      <alignment vertical="center"/>
    </xf>
    <xf numFmtId="49" fontId="210" fillId="3" borderId="126">
      <alignment vertical="center"/>
    </xf>
    <xf numFmtId="49" fontId="210" fillId="45" borderId="126">
      <alignment vertical="center"/>
    </xf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1" fillId="23" borderId="10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0" fontId="15" fillId="34" borderId="152" applyNumberFormat="0" applyFont="0" applyAlignment="0" applyProtection="0"/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9" fillId="23" borderId="115" applyNumberForma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165" fontId="42" fillId="0" borderId="132" applyAlignment="0" applyProtection="0"/>
    <xf numFmtId="4" fontId="207" fillId="5" borderId="148" applyNumberFormat="0" applyProtection="0">
      <alignment horizontal="right" vertical="center"/>
    </xf>
    <xf numFmtId="0" fontId="15" fillId="34" borderId="152" applyNumberFormat="0" applyFont="0" applyAlignment="0" applyProtection="0"/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0" fillId="34" borderId="116" applyNumberFormat="0" applyFont="0" applyAlignment="0" applyProtection="0"/>
    <xf numFmtId="0" fontId="129" fillId="0" borderId="145" applyNumberFormat="0" applyFill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84" fontId="10" fillId="28" borderId="125" applyNumberFormat="0" applyProtection="0">
      <alignment horizontal="left" vertical="center" indent="1"/>
    </xf>
    <xf numFmtId="4" fontId="57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57" fillId="59" borderId="125" applyNumberFormat="0" applyProtection="0">
      <alignment horizontal="right" vertical="center"/>
    </xf>
    <xf numFmtId="4" fontId="68" fillId="0" borderId="130" applyNumberFormat="0" applyProtection="0">
      <alignment horizontal="right" vertical="center"/>
    </xf>
    <xf numFmtId="4" fontId="57" fillId="59" borderId="125" applyNumberFormat="0" applyProtection="0">
      <alignment horizontal="right" vertical="center"/>
    </xf>
    <xf numFmtId="4" fontId="207" fillId="5" borderId="130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0" fillId="34" borderId="10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49" fontId="17" fillId="3" borderId="144">
      <alignment vertical="center"/>
    </xf>
    <xf numFmtId="49" fontId="16" fillId="3" borderId="144">
      <alignment vertical="center"/>
    </xf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4" fontId="109" fillId="24" borderId="113">
      <alignment horizontal="left" vertical="center" wrapText="1"/>
    </xf>
    <xf numFmtId="184" fontId="10" fillId="28" borderId="135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16" fillId="3" borderId="118">
      <alignment vertical="center"/>
    </xf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0" fontId="10" fillId="34" borderId="134" applyNumberFormat="0" applyFont="0" applyAlignment="0" applyProtection="0"/>
    <xf numFmtId="0" fontId="15" fillId="34" borderId="142" applyNumberFormat="0" applyFon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" fontId="57" fillId="52" borderId="143" applyNumberFormat="0" applyProtection="0">
      <alignment horizontal="right" vertical="center"/>
    </xf>
    <xf numFmtId="0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29" borderId="143" applyNumberFormat="0" applyProtection="0">
      <alignment vertical="center"/>
    </xf>
    <xf numFmtId="4" fontId="205" fillId="29" borderId="143" applyNumberFormat="0" applyProtection="0">
      <alignment vertical="center"/>
    </xf>
    <xf numFmtId="4" fontId="57" fillId="59" borderId="143" applyNumberFormat="0" applyProtection="0">
      <alignment horizontal="right" vertical="center"/>
    </xf>
    <xf numFmtId="4" fontId="57" fillId="59" borderId="143" applyNumberFormat="0" applyProtection="0">
      <alignment horizontal="right" vertical="center"/>
    </xf>
    <xf numFmtId="49" fontId="210" fillId="45" borderId="144">
      <alignment horizontal="center"/>
    </xf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31" borderId="117" applyNumberFormat="0" applyProtection="0">
      <alignment horizontal="left" vertical="center" indent="1"/>
    </xf>
    <xf numFmtId="4" fontId="205" fillId="31" borderId="117" applyNumberFormat="0" applyProtection="0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48" borderId="135" applyNumberFormat="0" applyProtection="0">
      <alignment horizontal="left" vertical="center" indent="1"/>
    </xf>
    <xf numFmtId="4" fontId="205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68" fillId="0" borderId="140" applyNumberFormat="0" applyProtection="0">
      <alignment horizontal="right" vertical="center"/>
    </xf>
    <xf numFmtId="4" fontId="57" fillId="29" borderId="135" applyNumberFormat="0" applyProtection="0">
      <alignment horizontal="left" vertical="center" indent="1"/>
    </xf>
    <xf numFmtId="4" fontId="57" fillId="29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184" fontId="141" fillId="0" borderId="121" applyNumberFormat="0" applyFont="0" applyAlignment="0" applyProtection="0"/>
    <xf numFmtId="206" fontId="10" fillId="64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41" fillId="0" borderId="138" applyNumberFormat="0" applyFont="0" applyAlignment="0" applyProtection="0"/>
    <xf numFmtId="184" fontId="10" fillId="63" borderId="153" applyNumberFormat="0" applyProtection="0">
      <alignment horizontal="left" vertical="center" indent="1"/>
    </xf>
    <xf numFmtId="0" fontId="10" fillId="63" borderId="153" applyNumberFormat="0" applyProtection="0">
      <alignment horizontal="left" vertical="center" indent="1"/>
    </xf>
    <xf numFmtId="184" fontId="10" fillId="62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1" borderId="153" applyNumberFormat="0" applyProtection="0">
      <alignment horizontal="right" vertical="center"/>
    </xf>
    <xf numFmtId="4" fontId="57" fillId="50" borderId="153" applyNumberFormat="0" applyProtection="0">
      <alignment horizontal="right" vertical="center"/>
    </xf>
    <xf numFmtId="4" fontId="205" fillId="31" borderId="153" applyNumberFormat="0" applyProtection="0">
      <alignment vertical="center"/>
    </xf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4" fontId="57" fillId="31" borderId="153" applyNumberFormat="0" applyProtection="0">
      <alignment vertical="center"/>
    </xf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7" fillId="23" borderId="105" applyNumberFormat="0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1" fillId="0" borderId="104" applyAlignment="0" applyProtection="0"/>
    <xf numFmtId="4" fontId="25" fillId="61" borderId="143" applyNumberFormat="0" applyProtection="0">
      <alignment horizontal="left" vertical="center" indent="1"/>
    </xf>
    <xf numFmtId="184" fontId="10" fillId="62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184" fontId="141" fillId="0" borderId="110" applyNumberFormat="0" applyFont="0" applyAlignment="0" applyProtection="0"/>
    <xf numFmtId="184" fontId="141" fillId="0" borderId="111" applyNumberFormat="0" applyFont="0" applyAlignment="0" applyProtection="0"/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206" fontId="10" fillId="64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59" borderId="107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49" fontId="210" fillId="45" borderId="108">
      <alignment horizontal="center"/>
    </xf>
    <xf numFmtId="0" fontId="129" fillId="0" borderId="119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4" fontId="57" fillId="29" borderId="143" applyNumberFormat="0" applyProtection="0">
      <alignment horizontal="left" vertical="center" indent="1"/>
    </xf>
    <xf numFmtId="4" fontId="57" fillId="59" borderId="143" applyNumberFormat="0" applyProtection="0">
      <alignment horizontal="right" vertical="center"/>
    </xf>
    <xf numFmtId="4" fontId="68" fillId="0" borderId="148" applyNumberFormat="0" applyProtection="0">
      <alignment horizontal="right"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0" fillId="34" borderId="152" applyNumberFormat="0" applyFont="0" applyAlignment="0" applyProtection="0"/>
    <xf numFmtId="165" fontId="42" fillId="0" borderId="150" applyAlignment="0" applyProtection="0"/>
    <xf numFmtId="49" fontId="210" fillId="45" borderId="136">
      <alignment vertical="center"/>
    </xf>
    <xf numFmtId="4" fontId="57" fillId="54" borderId="135" applyNumberFormat="0" applyProtection="0">
      <alignment horizontal="right" vertical="center"/>
    </xf>
    <xf numFmtId="186" fontId="54" fillId="0" borderId="114" applyFill="0" applyProtection="0"/>
    <xf numFmtId="186" fontId="54" fillId="0" borderId="114" applyFill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49" fontId="16" fillId="3" borderId="126">
      <alignment vertical="center"/>
    </xf>
    <xf numFmtId="0" fontId="118" fillId="23" borderId="153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5" fillId="34" borderId="124" applyNumberFormat="0" applyFont="0" applyAlignment="0" applyProtection="0"/>
    <xf numFmtId="0" fontId="10" fillId="63" borderId="125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0" fillId="0" borderId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9" borderId="125" applyNumberFormat="0" applyProtection="0">
      <alignment horizontal="right" vertical="center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64" borderId="125" applyNumberFormat="0" applyProtection="0">
      <alignment horizontal="left" vertical="center" indent="1"/>
    </xf>
    <xf numFmtId="4" fontId="57" fillId="52" borderId="125" applyNumberFormat="0" applyProtection="0">
      <alignment horizontal="right" vertical="center"/>
    </xf>
    <xf numFmtId="0" fontId="76" fillId="10" borderId="151" applyNumberFormat="0" applyAlignment="0" applyProtection="0"/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9" fontId="170" fillId="44" borderId="126">
      <alignment horizont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" fontId="25" fillId="61" borderId="153" applyNumberFormat="0" applyProtection="0">
      <alignment horizontal="left" vertical="center" indent="1"/>
    </xf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65" fontId="41" fillId="0" borderId="114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4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4" fontId="57" fillId="59" borderId="135" applyNumberFormat="0" applyProtection="0">
      <alignment horizontal="right" vertical="center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205" fillId="59" borderId="143" applyNumberFormat="0" applyProtection="0">
      <alignment horizontal="right"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4" fontId="207" fillId="5" borderId="158" applyNumberFormat="0" applyProtection="0">
      <alignment horizontal="right" vertical="center"/>
    </xf>
    <xf numFmtId="0" fontId="15" fillId="34" borderId="142" applyNumberFormat="0" applyFont="0" applyAlignment="0" applyProtection="0"/>
    <xf numFmtId="49" fontId="17" fillId="3" borderId="15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5" fillId="0" borderId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24" applyNumberFormat="0" applyFont="0" applyAlignment="0" applyProtection="0"/>
    <xf numFmtId="0" fontId="129" fillId="0" borderId="137" applyNumberFormat="0" applyFill="0" applyAlignment="0" applyProtection="0"/>
    <xf numFmtId="0" fontId="10" fillId="34" borderId="152" applyNumberFormat="0" applyFont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8" fillId="34" borderId="124" applyNumberFormat="0" applyFont="0" applyAlignment="0" applyProtection="0"/>
    <xf numFmtId="0" fontId="141" fillId="0" borderId="146" applyNumberFormat="0" applyFont="0" applyAlignment="0" applyProtection="0"/>
    <xf numFmtId="0" fontId="141" fillId="0" borderId="146" applyNumberFormat="0" applyFont="0" applyAlignment="0" applyProtection="0"/>
    <xf numFmtId="0" fontId="175" fillId="28" borderId="149" applyAlignment="0" applyProtection="0"/>
    <xf numFmtId="184" fontId="175" fillId="28" borderId="149" applyAlignment="0" applyProtection="0"/>
    <xf numFmtId="0" fontId="141" fillId="0" borderId="156" applyNumberFormat="0" applyFont="0" applyAlignment="0" applyProtection="0"/>
    <xf numFmtId="0" fontId="141" fillId="0" borderId="156" applyNumberFormat="0" applyFont="0" applyAlignment="0" applyProtection="0"/>
    <xf numFmtId="184" fontId="141" fillId="0" borderId="156" applyNumberFormat="0" applyFont="0" applyAlignment="0" applyProtection="0"/>
    <xf numFmtId="0" fontId="141" fillId="0" borderId="157" applyNumberFormat="0" applyFont="0" applyAlignment="0" applyProtection="0"/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57" fillId="49" borderId="135" applyNumberFormat="0" applyProtection="0">
      <alignment horizontal="right" vertical="center"/>
    </xf>
    <xf numFmtId="4" fontId="57" fillId="50" borderId="135" applyNumberFormat="0" applyProtection="0">
      <alignment horizontal="right" vertical="center"/>
    </xf>
    <xf numFmtId="4" fontId="57" fillId="51" borderId="135" applyNumberFormat="0" applyProtection="0">
      <alignment horizontal="right" vertical="center"/>
    </xf>
    <xf numFmtId="4" fontId="57" fillId="55" borderId="135" applyNumberFormat="0" applyProtection="0">
      <alignment horizontal="right" vertical="center"/>
    </xf>
    <xf numFmtId="4" fontId="57" fillId="56" borderId="135" applyNumberFormat="0" applyProtection="0">
      <alignment horizontal="right" vertical="center"/>
    </xf>
    <xf numFmtId="4" fontId="58" fillId="58" borderId="135" applyNumberFormat="0" applyProtection="0">
      <alignment horizontal="left" vertical="center" indent="1"/>
    </xf>
    <xf numFmtId="4" fontId="57" fillId="59" borderId="141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41" fillId="0" borderId="120" applyNumberFormat="0" applyFont="0" applyAlignment="0" applyProtection="0"/>
    <xf numFmtId="184" fontId="141" fillId="0" borderId="120" applyNumberFormat="0" applyFont="0" applyAlignment="0" applyProtection="0"/>
    <xf numFmtId="184" fontId="10" fillId="48" borderId="135" applyNumberFormat="0" applyProtection="0">
      <alignment horizontal="left" vertical="center" indent="1"/>
    </xf>
    <xf numFmtId="49" fontId="2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" fontId="205" fillId="59" borderId="117" applyNumberFormat="0" applyProtection="0">
      <alignment horizontal="right" vertical="center"/>
    </xf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6" fillId="3" borderId="136">
      <alignment vertical="center"/>
    </xf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6" fillId="3" borderId="118">
      <alignment vertical="center"/>
    </xf>
    <xf numFmtId="0" fontId="15" fillId="34" borderId="134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34" applyNumberFormat="0" applyFont="0" applyAlignment="0" applyProtection="0"/>
    <xf numFmtId="184" fontId="141" fillId="0" borderId="147" applyNumberFormat="0" applyFont="0" applyAlignment="0" applyProtection="0"/>
    <xf numFmtId="4" fontId="57" fillId="31" borderId="143" applyNumberFormat="0" applyProtection="0">
      <alignment vertical="center"/>
    </xf>
    <xf numFmtId="4" fontId="205" fillId="31" borderId="143" applyNumberFormat="0" applyProtection="0">
      <alignment vertical="center"/>
    </xf>
    <xf numFmtId="4" fontId="57" fillId="31" borderId="143" applyNumberFormat="0" applyProtection="0">
      <alignment horizontal="left" vertical="center" indent="1"/>
    </xf>
    <xf numFmtId="4" fontId="57" fillId="31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49" borderId="143" applyNumberFormat="0" applyProtection="0">
      <alignment horizontal="right" vertical="center"/>
    </xf>
    <xf numFmtId="4" fontId="57" fillId="50" borderId="143" applyNumberFormat="0" applyProtection="0">
      <alignment horizontal="right" vertical="center"/>
    </xf>
    <xf numFmtId="4" fontId="57" fillId="55" borderId="143" applyNumberFormat="0" applyProtection="0">
      <alignment horizontal="right" vertical="center"/>
    </xf>
    <xf numFmtId="4" fontId="57" fillId="56" borderId="143" applyNumberFormat="0" applyProtection="0">
      <alignment horizontal="right" vertical="center"/>
    </xf>
    <xf numFmtId="4" fontId="57" fillId="57" borderId="143" applyNumberFormat="0" applyProtection="0">
      <alignment horizontal="right" vertical="center"/>
    </xf>
    <xf numFmtId="4" fontId="58" fillId="58" borderId="143" applyNumberFormat="0" applyProtection="0">
      <alignment horizontal="left" vertical="center" indent="1"/>
    </xf>
    <xf numFmtId="49" fontId="210" fillId="45" borderId="144">
      <alignment horizontal="center"/>
    </xf>
    <xf numFmtId="49" fontId="10" fillId="45" borderId="144">
      <alignment horizontal="center"/>
    </xf>
    <xf numFmtId="0" fontId="76" fillId="10" borderId="151" applyNumberFormat="0" applyAlignment="0" applyProtection="0"/>
    <xf numFmtId="4" fontId="57" fillId="53" borderId="125" applyNumberFormat="0" applyProtection="0">
      <alignment horizontal="right" vertical="center"/>
    </xf>
    <xf numFmtId="0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05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207" fillId="5" borderId="130" applyNumberFormat="0" applyProtection="0">
      <alignment horizontal="right" vertical="center"/>
    </xf>
    <xf numFmtId="0" fontId="10" fillId="34" borderId="152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49" fontId="17" fillId="3" borderId="118">
      <alignment vertical="center"/>
    </xf>
    <xf numFmtId="165" fontId="41" fillId="0" borderId="114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1" fillId="23" borderId="125" applyNumberForma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49" fontId="210" fillId="45" borderId="144">
      <alignment horizont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54" borderId="143" applyNumberFormat="0" applyProtection="0">
      <alignment horizontal="right" vertical="center"/>
    </xf>
    <xf numFmtId="4" fontId="57" fillId="51" borderId="143" applyNumberFormat="0" applyProtection="0">
      <alignment horizontal="right" vertical="center"/>
    </xf>
    <xf numFmtId="4" fontId="68" fillId="17" borderId="148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41" fillId="0" borderId="146" applyNumberFormat="0" applyFont="0" applyAlignment="0" applyProtection="0"/>
    <xf numFmtId="4" fontId="25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206" fontId="10" fillId="64" borderId="153" applyNumberFormat="0" applyProtection="0">
      <alignment horizontal="left" vertical="center" indent="1"/>
    </xf>
    <xf numFmtId="0" fontId="175" fillId="0" borderId="131"/>
    <xf numFmtId="49" fontId="10" fillId="45" borderId="154">
      <alignment horizontal="center"/>
    </xf>
    <xf numFmtId="184" fontId="8" fillId="34" borderId="134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76" fillId="10" borderId="151" applyNumberForma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" fontId="109" fillId="24" borderId="131">
      <alignment horizontal="left" vertical="center" wrapText="1"/>
    </xf>
    <xf numFmtId="0" fontId="129" fillId="0" borderId="145" applyNumberFormat="0" applyFill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5" fillId="0" borderId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52" applyNumberFormat="0" applyFon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1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9" fontId="200" fillId="3" borderId="154">
      <alignment vertical="center"/>
    </xf>
    <xf numFmtId="49" fontId="210" fillId="3" borderId="154">
      <alignment vertical="center"/>
    </xf>
    <xf numFmtId="49" fontId="200" fillId="3" borderId="154">
      <alignment vertical="center"/>
    </xf>
    <xf numFmtId="49" fontId="210" fillId="45" borderId="154">
      <alignment vertical="center"/>
    </xf>
    <xf numFmtId="0" fontId="10" fillId="4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6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7" borderId="153" applyNumberFormat="0" applyProtection="0">
      <alignment horizontal="right" vertical="center"/>
    </xf>
    <xf numFmtId="4" fontId="57" fillId="54" borderId="153" applyNumberFormat="0" applyProtection="0">
      <alignment horizontal="right" vertical="center"/>
    </xf>
    <xf numFmtId="4" fontId="57" fillId="53" borderId="153" applyNumberFormat="0" applyProtection="0">
      <alignment horizontal="right" vertical="center"/>
    </xf>
    <xf numFmtId="4" fontId="57" fillId="52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57" fillId="31" borderId="153" applyNumberFormat="0" applyProtection="0">
      <alignment horizontal="left" vertical="center" indent="1"/>
    </xf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7" fillId="23" borderId="133" applyNumberFormat="0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1" fillId="0" borderId="132" applyAlignment="0" applyProtection="0"/>
    <xf numFmtId="0" fontId="141" fillId="0" borderId="157" applyNumberFormat="0" applyFont="0" applyAlignment="0" applyProtection="0"/>
    <xf numFmtId="49" fontId="170" fillId="44" borderId="154">
      <alignment horizontal="center"/>
    </xf>
    <xf numFmtId="49" fontId="170" fillId="44" borderId="144">
      <alignment horizontal="center"/>
    </xf>
    <xf numFmtId="4" fontId="57" fillId="29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4" fontId="109" fillId="24" borderId="131">
      <alignment horizontal="left" vertical="center" wrapText="1"/>
    </xf>
    <xf numFmtId="0" fontId="47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47" fillId="23" borderId="13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1" fillId="23" borderId="143" applyNumberForma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75" fillId="0" borderId="149"/>
    <xf numFmtId="184" fontId="8" fillId="34" borderId="152" applyNumberFormat="0" applyFon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4" fontId="109" fillId="24" borderId="149">
      <alignment horizontal="left" vertical="center" wrapText="1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1" fillId="23" borderId="153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7" fillId="23" borderId="151" applyNumberFormat="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1" fillId="0" borderId="15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4" fontId="109" fillId="24" borderId="149">
      <alignment horizontal="left" vertical="center" wrapText="1"/>
    </xf>
    <xf numFmtId="0" fontId="47" fillId="23" borderId="151" applyNumberFormat="0" applyAlignment="0" applyProtection="0"/>
    <xf numFmtId="0" fontId="47" fillId="23" borderId="151" applyNumberFormat="0" applyAlignment="0" applyProtection="0"/>
    <xf numFmtId="0" fontId="5" fillId="0" borderId="0"/>
    <xf numFmtId="40" fontId="10" fillId="2" borderId="16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25" fillId="0" borderId="0"/>
    <xf numFmtId="0" fontId="10" fillId="5" borderId="0"/>
    <xf numFmtId="0" fontId="217" fillId="0" borderId="0"/>
    <xf numFmtId="0" fontId="8" fillId="0" borderId="0"/>
    <xf numFmtId="0" fontId="25" fillId="0" borderId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23" fillId="0" borderId="0"/>
    <xf numFmtId="0" fontId="223" fillId="0" borderId="0"/>
    <xf numFmtId="0" fontId="223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11" fillId="76" borderId="0" xfId="1" applyFont="1" applyFill="1" applyBorder="1" applyAlignment="1">
      <alignment horizontal="center" vertical="center"/>
    </xf>
    <xf numFmtId="0" fontId="11" fillId="76" borderId="0" xfId="1" applyFont="1" applyFill="1" applyBorder="1" applyAlignment="1">
      <alignment horizontal="left" vertical="center"/>
    </xf>
    <xf numFmtId="0" fontId="9" fillId="76" borderId="0" xfId="1" applyFont="1" applyFill="1" applyBorder="1" applyAlignment="1">
      <alignment horizontal="center" vertical="center"/>
    </xf>
    <xf numFmtId="0" fontId="9" fillId="76" borderId="0" xfId="1" applyFont="1" applyFill="1" applyBorder="1" applyAlignment="1">
      <alignment horizontal="center" vertical="center" wrapText="1"/>
    </xf>
    <xf numFmtId="0" fontId="9" fillId="76" borderId="0" xfId="1" applyFont="1" applyFill="1" applyBorder="1" applyAlignment="1">
      <alignment horizontal="left" vertical="center"/>
    </xf>
    <xf numFmtId="0" fontId="9" fillId="76" borderId="0" xfId="0" applyFont="1" applyFill="1" applyBorder="1" applyAlignment="1">
      <alignment horizontal="center" vertical="center"/>
    </xf>
    <xf numFmtId="0" fontId="11" fillId="76" borderId="0" xfId="1" applyFont="1" applyFill="1" applyBorder="1" applyAlignment="1">
      <alignment horizontal="center" vertical="center" wrapText="1"/>
    </xf>
    <xf numFmtId="0" fontId="9" fillId="76" borderId="0" xfId="61" applyFont="1" applyFill="1" applyBorder="1" applyAlignment="1">
      <alignment horizontal="center" vertical="center" wrapText="1"/>
    </xf>
    <xf numFmtId="0" fontId="9" fillId="76" borderId="0" xfId="1" applyFont="1" applyFill="1" applyBorder="1" applyAlignment="1">
      <alignment horizontal="left" vertical="center" wrapText="1"/>
    </xf>
    <xf numFmtId="0" fontId="218" fillId="76" borderId="0" xfId="1" applyFont="1" applyFill="1" applyBorder="1" applyAlignment="1">
      <alignment horizontal="left" vertical="center"/>
    </xf>
    <xf numFmtId="4" fontId="9" fillId="76" borderId="0" xfId="1" applyNumberFormat="1" applyFont="1" applyFill="1" applyBorder="1" applyAlignment="1">
      <alignment horizontal="center" vertical="center" wrapText="1"/>
    </xf>
    <xf numFmtId="0" fontId="219" fillId="76" borderId="0" xfId="1" applyFont="1" applyFill="1" applyBorder="1" applyAlignment="1">
      <alignment horizontal="center" vertical="center" wrapText="1"/>
    </xf>
    <xf numFmtId="0" fontId="219" fillId="76" borderId="0" xfId="1" applyFont="1" applyFill="1" applyBorder="1" applyAlignment="1">
      <alignment horizontal="center" vertical="center"/>
    </xf>
    <xf numFmtId="49" fontId="9" fillId="76" borderId="0" xfId="1" applyNumberFormat="1" applyFont="1" applyFill="1" applyBorder="1" applyAlignment="1">
      <alignment horizontal="left" vertical="center"/>
    </xf>
    <xf numFmtId="49" fontId="9" fillId="76" borderId="0" xfId="1" applyNumberFormat="1" applyFont="1" applyFill="1" applyBorder="1" applyAlignment="1">
      <alignment horizontal="center" vertical="center" wrapText="1"/>
    </xf>
    <xf numFmtId="49" fontId="9" fillId="76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3" applyNumberFormat="1" applyFont="1" applyFill="1" applyAlignment="1">
      <alignment vertical="center"/>
    </xf>
    <xf numFmtId="0" fontId="11" fillId="0" borderId="160" xfId="18" applyNumberFormat="1" applyFont="1" applyFill="1" applyBorder="1" applyAlignment="1">
      <alignment vertical="center"/>
    </xf>
    <xf numFmtId="0" fontId="11" fillId="0" borderId="160" xfId="18" applyFont="1" applyFill="1" applyBorder="1" applyAlignment="1">
      <alignment vertical="center"/>
    </xf>
    <xf numFmtId="0" fontId="11" fillId="0" borderId="160" xfId="18" applyNumberFormat="1" applyFont="1" applyFill="1" applyBorder="1" applyAlignment="1">
      <alignment horizontal="center" vertical="center"/>
    </xf>
    <xf numFmtId="289" fontId="11" fillId="0" borderId="0" xfId="3" applyNumberFormat="1" applyFont="1" applyFill="1" applyAlignment="1">
      <alignment vertical="center"/>
    </xf>
    <xf numFmtId="289" fontId="9" fillId="0" borderId="0" xfId="1" applyNumberFormat="1" applyFont="1" applyFill="1" applyBorder="1" applyAlignment="1">
      <alignment vertical="center"/>
    </xf>
    <xf numFmtId="289" fontId="11" fillId="0" borderId="0" xfId="1" applyNumberFormat="1" applyFont="1" applyFill="1" applyBorder="1" applyAlignment="1">
      <alignment vertical="center"/>
    </xf>
    <xf numFmtId="289" fontId="9" fillId="0" borderId="0" xfId="1" applyNumberFormat="1" applyFont="1" applyFill="1" applyAlignment="1">
      <alignment vertical="center"/>
    </xf>
    <xf numFmtId="289" fontId="11" fillId="0" borderId="160" xfId="18" applyNumberFormat="1" applyFont="1" applyFill="1" applyBorder="1" applyAlignment="1">
      <alignment vertical="center"/>
    </xf>
    <xf numFmtId="2" fontId="11" fillId="0" borderId="160" xfId="18" applyNumberFormat="1" applyFont="1" applyFill="1" applyBorder="1" applyAlignment="1">
      <alignment vertical="center"/>
    </xf>
    <xf numFmtId="0" fontId="9" fillId="0" borderId="160" xfId="0" applyFont="1" applyFill="1" applyBorder="1" applyAlignment="1">
      <alignment vertical="center"/>
    </xf>
    <xf numFmtId="2" fontId="9" fillId="0" borderId="0" xfId="1" applyNumberFormat="1" applyFont="1" applyFill="1" applyAlignment="1">
      <alignment vertical="center"/>
    </xf>
    <xf numFmtId="2" fontId="11" fillId="0" borderId="0" xfId="1" applyNumberFormat="1" applyFont="1" applyFill="1" applyAlignment="1">
      <alignment vertical="center"/>
    </xf>
    <xf numFmtId="2" fontId="11" fillId="0" borderId="0" xfId="1" applyNumberFormat="1" applyFont="1" applyFill="1" applyBorder="1" applyAlignment="1">
      <alignment vertical="center"/>
    </xf>
    <xf numFmtId="2" fontId="9" fillId="0" borderId="0" xfId="1" applyNumberFormat="1" applyFont="1" applyFill="1" applyBorder="1" applyAlignment="1">
      <alignment vertical="center"/>
    </xf>
    <xf numFmtId="0" fontId="11" fillId="0" borderId="160" xfId="1" applyFont="1" applyFill="1" applyBorder="1" applyAlignment="1">
      <alignment vertical="center"/>
    </xf>
    <xf numFmtId="0" fontId="9" fillId="0" borderId="160" xfId="1" applyFont="1" applyFill="1" applyBorder="1" applyAlignment="1">
      <alignment vertical="center"/>
    </xf>
    <xf numFmtId="289" fontId="11" fillId="0" borderId="160" xfId="1" applyNumberFormat="1" applyFont="1" applyFill="1" applyBorder="1" applyAlignment="1">
      <alignment vertical="center"/>
    </xf>
    <xf numFmtId="0" fontId="9" fillId="0" borderId="160" xfId="1" applyNumberFormat="1" applyFont="1" applyFill="1" applyBorder="1" applyAlignment="1">
      <alignment vertical="center"/>
    </xf>
    <xf numFmtId="2" fontId="9" fillId="0" borderId="160" xfId="1" applyNumberFormat="1" applyFont="1" applyFill="1" applyBorder="1" applyAlignment="1">
      <alignment vertical="center"/>
    </xf>
    <xf numFmtId="0" fontId="9" fillId="0" borderId="160" xfId="18" applyFont="1" applyFill="1" applyBorder="1" applyAlignment="1">
      <alignment vertical="center"/>
    </xf>
    <xf numFmtId="0" fontId="9" fillId="0" borderId="160" xfId="2" applyNumberFormat="1" applyFont="1" applyFill="1" applyBorder="1" applyAlignment="1">
      <alignment vertical="center"/>
    </xf>
    <xf numFmtId="49" fontId="220" fillId="0" borderId="160" xfId="16106" applyNumberFormat="1" applyFont="1" applyFill="1" applyBorder="1" applyAlignment="1">
      <alignment vertical="center"/>
    </xf>
    <xf numFmtId="0" fontId="9" fillId="0" borderId="160" xfId="16107" applyFont="1" applyFill="1" applyBorder="1" applyAlignment="1">
      <alignment vertical="center"/>
    </xf>
    <xf numFmtId="0" fontId="9" fillId="0" borderId="160" xfId="2" applyFont="1" applyFill="1" applyBorder="1" applyAlignment="1">
      <alignment vertical="center"/>
    </xf>
    <xf numFmtId="0" fontId="9" fillId="0" borderId="160" xfId="4" applyFont="1" applyFill="1" applyBorder="1" applyAlignment="1">
      <alignment vertical="center"/>
    </xf>
    <xf numFmtId="1" fontId="9" fillId="0" borderId="160" xfId="2" applyNumberFormat="1" applyFont="1" applyFill="1" applyBorder="1" applyAlignment="1">
      <alignment vertical="center"/>
    </xf>
    <xf numFmtId="0" fontId="9" fillId="0" borderId="160" xfId="3" applyFont="1" applyFill="1" applyBorder="1" applyAlignment="1">
      <alignment vertical="center"/>
    </xf>
    <xf numFmtId="49" fontId="9" fillId="0" borderId="160" xfId="2" applyNumberFormat="1" applyFont="1" applyFill="1" applyBorder="1" applyAlignment="1">
      <alignment vertical="center"/>
    </xf>
    <xf numFmtId="289" fontId="9" fillId="0" borderId="160" xfId="1" applyNumberFormat="1" applyFont="1" applyFill="1" applyBorder="1" applyAlignment="1">
      <alignment vertical="center"/>
    </xf>
    <xf numFmtId="289" fontId="9" fillId="0" borderId="160" xfId="2" applyNumberFormat="1" applyFont="1" applyFill="1" applyBorder="1" applyAlignment="1">
      <alignment vertical="center"/>
    </xf>
    <xf numFmtId="0" fontId="9" fillId="0" borderId="161" xfId="1" applyFont="1" applyFill="1" applyBorder="1" applyAlignment="1">
      <alignment vertical="center"/>
    </xf>
    <xf numFmtId="290" fontId="9" fillId="0" borderId="160" xfId="1" applyNumberFormat="1" applyFont="1" applyFill="1" applyBorder="1" applyAlignment="1">
      <alignment horizontal="center" vertical="center"/>
    </xf>
    <xf numFmtId="0" fontId="9" fillId="0" borderId="160" xfId="18" applyNumberFormat="1" applyFont="1" applyFill="1" applyBorder="1" applyAlignment="1">
      <alignment vertical="center"/>
    </xf>
    <xf numFmtId="0" fontId="9" fillId="0" borderId="83" xfId="1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vertical="center"/>
    </xf>
    <xf numFmtId="49" fontId="220" fillId="0" borderId="1" xfId="16106" applyNumberFormat="1" applyFont="1" applyFill="1" applyBorder="1" applyAlignment="1">
      <alignment vertical="center"/>
    </xf>
    <xf numFmtId="0" fontId="9" fillId="0" borderId="1" xfId="16107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49" fontId="9" fillId="0" borderId="1" xfId="2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289" fontId="9" fillId="0" borderId="1" xfId="2" applyNumberFormat="1" applyFont="1" applyFill="1" applyBorder="1" applyAlignment="1">
      <alignment vertical="center"/>
    </xf>
    <xf numFmtId="0" fontId="9" fillId="0" borderId="1" xfId="18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9" fillId="0" borderId="83" xfId="1" applyNumberFormat="1" applyFont="1" applyFill="1" applyBorder="1" applyAlignment="1">
      <alignment vertical="center"/>
    </xf>
    <xf numFmtId="3" fontId="9" fillId="0" borderId="83" xfId="1" applyNumberFormat="1" applyFont="1" applyFill="1" applyBorder="1" applyAlignment="1">
      <alignment vertical="center"/>
    </xf>
    <xf numFmtId="289" fontId="9" fillId="0" borderId="83" xfId="1" applyNumberFormat="1" applyFont="1" applyFill="1" applyBorder="1" applyAlignment="1">
      <alignment vertical="center"/>
    </xf>
    <xf numFmtId="2" fontId="9" fillId="0" borderId="83" xfId="1" applyNumberFormat="1" applyFont="1" applyFill="1" applyBorder="1" applyAlignment="1">
      <alignment vertical="center"/>
    </xf>
    <xf numFmtId="289" fontId="9" fillId="0" borderId="160" xfId="8" applyNumberFormat="1" applyFont="1" applyFill="1" applyBorder="1" applyAlignment="1" applyProtection="1">
      <alignment vertical="center"/>
      <protection hidden="1"/>
    </xf>
    <xf numFmtId="0" fontId="9" fillId="0" borderId="160" xfId="0" applyNumberFormat="1" applyFont="1" applyFill="1" applyBorder="1" applyAlignment="1">
      <alignment vertical="center"/>
    </xf>
    <xf numFmtId="0" fontId="9" fillId="0" borderId="160" xfId="10" applyNumberFormat="1" applyFont="1" applyFill="1" applyBorder="1" applyAlignment="1">
      <alignment vertical="center"/>
    </xf>
    <xf numFmtId="0" fontId="11" fillId="0" borderId="160" xfId="0" applyNumberFormat="1" applyFont="1" applyFill="1" applyBorder="1" applyAlignment="1">
      <alignment vertical="center"/>
    </xf>
    <xf numFmtId="289" fontId="9" fillId="0" borderId="160" xfId="0" applyNumberFormat="1" applyFont="1" applyFill="1" applyBorder="1" applyAlignment="1">
      <alignment vertical="center"/>
    </xf>
    <xf numFmtId="0" fontId="9" fillId="0" borderId="160" xfId="2" applyFont="1" applyFill="1" applyBorder="1" applyAlignment="1" applyProtection="1">
      <alignment vertical="center"/>
      <protection hidden="1"/>
    </xf>
    <xf numFmtId="0" fontId="9" fillId="0" borderId="160" xfId="7" applyFont="1" applyFill="1" applyBorder="1" applyAlignment="1">
      <alignment vertical="center"/>
    </xf>
    <xf numFmtId="0" fontId="9" fillId="0" borderId="160" xfId="16103" applyNumberFormat="1" applyFont="1" applyFill="1" applyBorder="1" applyAlignment="1">
      <alignment vertical="center"/>
    </xf>
    <xf numFmtId="0" fontId="9" fillId="0" borderId="160" xfId="72" applyFont="1" applyFill="1" applyBorder="1" applyAlignment="1">
      <alignment vertical="center"/>
    </xf>
    <xf numFmtId="3" fontId="9" fillId="0" borderId="160" xfId="0" applyNumberFormat="1" applyFont="1" applyFill="1" applyBorder="1" applyAlignment="1">
      <alignment vertical="center"/>
    </xf>
    <xf numFmtId="2" fontId="9" fillId="0" borderId="160" xfId="0" applyNumberFormat="1" applyFont="1" applyFill="1" applyBorder="1" applyAlignment="1">
      <alignment vertical="center"/>
    </xf>
    <xf numFmtId="0" fontId="221" fillId="0" borderId="160" xfId="0" applyFont="1" applyFill="1" applyBorder="1" applyAlignment="1">
      <alignment vertical="center"/>
    </xf>
    <xf numFmtId="0" fontId="9" fillId="0" borderId="1" xfId="2" applyNumberFormat="1" applyFont="1" applyFill="1" applyBorder="1" applyAlignment="1" applyProtection="1">
      <alignment vertical="center"/>
      <protection hidden="1"/>
    </xf>
    <xf numFmtId="3" fontId="9" fillId="0" borderId="1" xfId="1273" applyNumberFormat="1" applyFont="1" applyFill="1" applyBorder="1" applyAlignment="1">
      <alignment vertical="center"/>
    </xf>
    <xf numFmtId="3" fontId="9" fillId="0" borderId="1" xfId="16103" applyNumberFormat="1" applyFont="1" applyFill="1" applyBorder="1" applyAlignment="1">
      <alignment vertical="center"/>
    </xf>
    <xf numFmtId="0" fontId="9" fillId="0" borderId="1" xfId="16" applyFont="1" applyFill="1" applyBorder="1" applyAlignment="1">
      <alignment vertical="center"/>
    </xf>
    <xf numFmtId="4" fontId="9" fillId="0" borderId="1" xfId="1273" applyNumberFormat="1" applyFont="1" applyFill="1" applyBorder="1" applyAlignment="1">
      <alignment vertical="center"/>
    </xf>
    <xf numFmtId="0" fontId="11" fillId="0" borderId="1" xfId="3" applyFont="1" applyFill="1" applyBorder="1" applyAlignment="1" applyProtection="1">
      <alignment vertical="center"/>
      <protection hidden="1"/>
    </xf>
    <xf numFmtId="0" fontId="11" fillId="0" borderId="1" xfId="3" applyNumberFormat="1" applyFont="1" applyFill="1" applyBorder="1" applyAlignment="1" applyProtection="1">
      <alignment vertical="center"/>
      <protection hidden="1"/>
    </xf>
    <xf numFmtId="289" fontId="9" fillId="0" borderId="1" xfId="8" applyNumberFormat="1" applyFont="1" applyFill="1" applyBorder="1" applyAlignment="1" applyProtection="1">
      <alignment vertical="center"/>
      <protection hidden="1"/>
    </xf>
    <xf numFmtId="1" fontId="9" fillId="0" borderId="160" xfId="1" applyNumberFormat="1" applyFont="1" applyFill="1" applyBorder="1" applyAlignment="1">
      <alignment vertical="center"/>
    </xf>
    <xf numFmtId="0" fontId="220" fillId="0" borderId="160" xfId="0" applyNumberFormat="1" applyFont="1" applyFill="1" applyBorder="1" applyAlignment="1">
      <alignment vertical="center"/>
    </xf>
    <xf numFmtId="2" fontId="9" fillId="0" borderId="160" xfId="2" applyNumberFormat="1" applyFont="1" applyFill="1" applyBorder="1" applyAlignment="1">
      <alignment vertical="center"/>
    </xf>
    <xf numFmtId="0" fontId="221" fillId="0" borderId="1" xfId="0" applyFont="1" applyFill="1" applyBorder="1" applyAlignment="1">
      <alignment vertical="center"/>
    </xf>
    <xf numFmtId="0" fontId="9" fillId="0" borderId="1" xfId="4" applyFont="1" applyFill="1" applyBorder="1" applyAlignment="1" applyProtection="1">
      <alignment vertical="center"/>
      <protection hidden="1"/>
    </xf>
    <xf numFmtId="0" fontId="9" fillId="0" borderId="1" xfId="8" applyNumberFormat="1" applyFont="1" applyFill="1" applyBorder="1" applyAlignment="1" applyProtection="1">
      <alignment vertical="center"/>
      <protection hidden="1"/>
    </xf>
    <xf numFmtId="4" fontId="9" fillId="0" borderId="1" xfId="8" applyNumberFormat="1" applyFont="1" applyFill="1" applyBorder="1" applyAlignment="1" applyProtection="1">
      <alignment vertical="center"/>
      <protection hidden="1"/>
    </xf>
    <xf numFmtId="289" fontId="9" fillId="0" borderId="1" xfId="16111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9" fillId="0" borderId="1" xfId="2" applyFont="1" applyFill="1" applyBorder="1" applyAlignment="1" applyProtection="1">
      <alignment vertical="center"/>
      <protection hidden="1"/>
    </xf>
    <xf numFmtId="0" fontId="9" fillId="0" borderId="160" xfId="16" applyFont="1" applyFill="1" applyBorder="1" applyAlignment="1">
      <alignment vertical="center"/>
    </xf>
    <xf numFmtId="0" fontId="9" fillId="0" borderId="1" xfId="1273" applyFont="1" applyFill="1" applyBorder="1" applyAlignment="1">
      <alignment vertical="center"/>
    </xf>
    <xf numFmtId="0" fontId="221" fillId="0" borderId="160" xfId="2" applyNumberFormat="1" applyFont="1" applyFill="1" applyBorder="1" applyAlignment="1">
      <alignment vertical="center"/>
    </xf>
    <xf numFmtId="2" fontId="9" fillId="0" borderId="1" xfId="18" applyNumberFormat="1" applyFont="1" applyFill="1" applyBorder="1" applyAlignment="1">
      <alignment vertical="center"/>
    </xf>
    <xf numFmtId="49" fontId="9" fillId="0" borderId="160" xfId="16106" applyNumberFormat="1" applyFont="1" applyFill="1" applyBorder="1" applyAlignment="1">
      <alignment vertical="center"/>
    </xf>
    <xf numFmtId="289" fontId="220" fillId="0" borderId="160" xfId="2" applyNumberFormat="1" applyFont="1" applyFill="1" applyBorder="1" applyAlignment="1">
      <alignment vertical="center"/>
    </xf>
    <xf numFmtId="1" fontId="220" fillId="0" borderId="160" xfId="0" applyNumberFormat="1" applyFont="1" applyFill="1" applyBorder="1" applyAlignment="1">
      <alignment horizontal="center" vertical="center"/>
    </xf>
    <xf numFmtId="3" fontId="9" fillId="0" borderId="160" xfId="1" applyNumberFormat="1" applyFont="1" applyFill="1" applyBorder="1" applyAlignment="1">
      <alignment horizontal="center" vertical="center"/>
    </xf>
    <xf numFmtId="4" fontId="9" fillId="0" borderId="160" xfId="1" applyNumberFormat="1" applyFont="1" applyFill="1" applyBorder="1" applyAlignment="1">
      <alignment horizontal="center" vertical="center"/>
    </xf>
    <xf numFmtId="0" fontId="9" fillId="0" borderId="160" xfId="3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230" fillId="0" borderId="0" xfId="0" applyFont="1" applyFill="1" applyAlignment="1"/>
    <xf numFmtId="0" fontId="230" fillId="0" borderId="0" xfId="0" applyFont="1" applyFill="1"/>
    <xf numFmtId="0" fontId="0" fillId="0" borderId="1" xfId="0" applyFill="1" applyBorder="1"/>
    <xf numFmtId="0" fontId="11" fillId="0" borderId="1" xfId="1" applyFont="1" applyFill="1" applyBorder="1" applyAlignment="1">
      <alignment vertical="center"/>
    </xf>
    <xf numFmtId="0" fontId="227" fillId="0" borderId="1" xfId="0" applyFont="1" applyFill="1" applyBorder="1"/>
    <xf numFmtId="0" fontId="11" fillId="0" borderId="1" xfId="2" applyNumberFormat="1" applyFont="1" applyFill="1" applyBorder="1" applyAlignment="1" applyProtection="1">
      <alignment vertical="center"/>
      <protection hidden="1"/>
    </xf>
    <xf numFmtId="0" fontId="229" fillId="0" borderId="1" xfId="0" applyFont="1" applyFill="1" applyBorder="1" applyAlignment="1">
      <alignment vertical="center"/>
    </xf>
    <xf numFmtId="1" fontId="11" fillId="0" borderId="1" xfId="2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8" applyNumberFormat="1" applyFont="1" applyFill="1" applyBorder="1" applyAlignment="1" applyProtection="1">
      <alignment vertical="center"/>
      <protection hidden="1"/>
    </xf>
    <xf numFmtId="4" fontId="11" fillId="0" borderId="1" xfId="8" applyNumberFormat="1" applyFont="1" applyFill="1" applyBorder="1" applyAlignment="1" applyProtection="1">
      <alignment vertical="center"/>
      <protection hidden="1"/>
    </xf>
    <xf numFmtId="289" fontId="11" fillId="0" borderId="1" xfId="16111" applyNumberFormat="1" applyFont="1" applyFill="1" applyBorder="1" applyAlignment="1">
      <alignment vertical="center"/>
    </xf>
    <xf numFmtId="289" fontId="11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0" fontId="230" fillId="0" borderId="1" xfId="0" applyFont="1" applyFill="1" applyBorder="1"/>
    <xf numFmtId="0" fontId="11" fillId="0" borderId="1" xfId="18" applyFont="1" applyFill="1" applyBorder="1" applyAlignment="1">
      <alignment vertical="center"/>
    </xf>
    <xf numFmtId="289" fontId="230" fillId="0" borderId="1" xfId="0" applyNumberFormat="1" applyFont="1" applyFill="1" applyBorder="1"/>
    <xf numFmtId="0" fontId="11" fillId="0" borderId="1" xfId="1" applyFont="1" applyFill="1" applyBorder="1" applyAlignment="1">
      <alignment horizontal="right" vertical="center"/>
    </xf>
    <xf numFmtId="0" fontId="9" fillId="0" borderId="160" xfId="3" applyFont="1" applyFill="1" applyBorder="1" applyAlignment="1">
      <alignment horizontal="left" vertical="center"/>
    </xf>
    <xf numFmtId="4" fontId="225" fillId="0" borderId="160" xfId="0" applyNumberFormat="1" applyFont="1" applyFill="1" applyBorder="1" applyAlignment="1">
      <alignment horizontal="center" vertical="center"/>
    </xf>
    <xf numFmtId="3" fontId="225" fillId="0" borderId="160" xfId="0" applyNumberFormat="1" applyFont="1" applyFill="1" applyBorder="1" applyAlignment="1">
      <alignment horizontal="center" vertical="center"/>
    </xf>
    <xf numFmtId="0" fontId="226" fillId="0" borderId="160" xfId="0" applyNumberFormat="1" applyFont="1" applyFill="1" applyBorder="1" applyAlignment="1"/>
    <xf numFmtId="0" fontId="11" fillId="0" borderId="160" xfId="18" applyNumberFormat="1" applyFont="1" applyFill="1" applyBorder="1" applyAlignment="1">
      <alignment horizontal="center" vertical="center" wrapText="1"/>
    </xf>
    <xf numFmtId="4" fontId="11" fillId="0" borderId="160" xfId="18" applyNumberFormat="1" applyFont="1" applyFill="1" applyBorder="1" applyAlignment="1">
      <alignment horizontal="center" vertical="center" wrapText="1"/>
    </xf>
    <xf numFmtId="289" fontId="11" fillId="0" borderId="160" xfId="18" applyNumberFormat="1" applyFont="1" applyFill="1" applyBorder="1" applyAlignment="1">
      <alignment horizontal="center" vertical="center" wrapText="1"/>
    </xf>
    <xf numFmtId="2" fontId="11" fillId="0" borderId="160" xfId="18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/>
    </xf>
    <xf numFmtId="289" fontId="11" fillId="0" borderId="1" xfId="1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vertical="center"/>
    </xf>
    <xf numFmtId="0" fontId="11" fillId="0" borderId="161" xfId="1" applyFont="1" applyFill="1" applyBorder="1" applyAlignment="1">
      <alignment vertical="center"/>
    </xf>
    <xf numFmtId="290" fontId="9" fillId="0" borderId="160" xfId="1" applyNumberFormat="1" applyFont="1" applyFill="1" applyBorder="1" applyAlignment="1">
      <alignment horizontal="left" vertical="center"/>
    </xf>
    <xf numFmtId="0" fontId="9" fillId="0" borderId="1" xfId="16110" applyFont="1" applyFill="1" applyBorder="1" applyAlignment="1">
      <alignment vertical="center"/>
    </xf>
    <xf numFmtId="0" fontId="9" fillId="0" borderId="1" xfId="9" applyFont="1" applyFill="1" applyBorder="1" applyAlignment="1">
      <alignment vertical="center"/>
    </xf>
    <xf numFmtId="0" fontId="9" fillId="0" borderId="1" xfId="3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289" fontId="9" fillId="0" borderId="1" xfId="16109" applyNumberFormat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vertical="center"/>
    </xf>
    <xf numFmtId="289" fontId="9" fillId="0" borderId="1" xfId="1" applyNumberFormat="1" applyFont="1" applyFill="1" applyBorder="1" applyAlignment="1">
      <alignment vertical="center"/>
    </xf>
    <xf numFmtId="4" fontId="9" fillId="0" borderId="1" xfId="2" applyNumberFormat="1" applyFont="1" applyFill="1" applyBorder="1" applyAlignment="1">
      <alignment vertical="center"/>
    </xf>
    <xf numFmtId="0" fontId="9" fillId="0" borderId="1" xfId="7" applyFont="1" applyFill="1" applyBorder="1" applyAlignment="1">
      <alignment vertical="center"/>
    </xf>
    <xf numFmtId="289" fontId="9" fillId="0" borderId="1" xfId="0" applyNumberFormat="1" applyFont="1" applyFill="1" applyBorder="1" applyAlignment="1">
      <alignment vertical="center"/>
    </xf>
    <xf numFmtId="0" fontId="9" fillId="0" borderId="1" xfId="16103" applyNumberFormat="1" applyFont="1" applyFill="1" applyBorder="1" applyAlignment="1">
      <alignment vertical="center"/>
    </xf>
    <xf numFmtId="2" fontId="9" fillId="0" borderId="1" xfId="1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right" vertical="center" wrapText="1"/>
    </xf>
    <xf numFmtId="1" fontId="9" fillId="0" borderId="83" xfId="1" applyNumberFormat="1" applyFont="1" applyFill="1" applyBorder="1" applyAlignment="1">
      <alignment horizontal="center" vertical="center"/>
    </xf>
    <xf numFmtId="4" fontId="225" fillId="0" borderId="160" xfId="0" applyNumberFormat="1" applyFont="1" applyFill="1" applyBorder="1" applyAlignment="1">
      <alignment horizontal="right" vertical="center" wrapText="1"/>
    </xf>
    <xf numFmtId="289" fontId="9" fillId="0" borderId="160" xfId="2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" fontId="9" fillId="0" borderId="1" xfId="1" applyNumberFormat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center" vertical="center"/>
    </xf>
    <xf numFmtId="4" fontId="224" fillId="0" borderId="1" xfId="1" applyNumberFormat="1" applyFont="1" applyFill="1" applyBorder="1" applyAlignment="1">
      <alignment horizontal="center" vertical="center"/>
    </xf>
    <xf numFmtId="3" fontId="224" fillId="0" borderId="1" xfId="1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/>
      <protection hidden="1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left" vertical="center"/>
    </xf>
    <xf numFmtId="0" fontId="9" fillId="0" borderId="1" xfId="2" applyNumberFormat="1" applyFont="1" applyFill="1" applyBorder="1" applyAlignment="1" applyProtection="1">
      <alignment horizontal="left" vertical="center"/>
      <protection hidden="1"/>
    </xf>
    <xf numFmtId="3" fontId="9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/>
    </xf>
    <xf numFmtId="1" fontId="9" fillId="0" borderId="1" xfId="3" applyNumberFormat="1" applyFont="1" applyFill="1" applyBorder="1" applyAlignment="1">
      <alignment horizontal="right" vertical="center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right" vertical="center"/>
    </xf>
    <xf numFmtId="3" fontId="9" fillId="0" borderId="160" xfId="16103" applyNumberFormat="1" applyFont="1" applyFill="1" applyBorder="1" applyAlignment="1">
      <alignment horizontal="center" vertical="center"/>
    </xf>
    <xf numFmtId="0" fontId="225" fillId="0" borderId="160" xfId="10" applyNumberFormat="1" applyFont="1" applyFill="1" applyBorder="1" applyAlignment="1">
      <alignment horizontal="left" vertical="center"/>
    </xf>
    <xf numFmtId="0" fontId="225" fillId="0" borderId="160" xfId="0" applyNumberFormat="1" applyFont="1" applyFill="1" applyBorder="1" applyAlignment="1"/>
    <xf numFmtId="289" fontId="9" fillId="0" borderId="1" xfId="7" applyNumberFormat="1" applyFont="1" applyFill="1" applyBorder="1" applyAlignment="1">
      <alignment vertical="center"/>
    </xf>
    <xf numFmtId="1" fontId="9" fillId="0" borderId="1" xfId="16103" applyNumberFormat="1" applyFont="1" applyFill="1" applyBorder="1" applyAlignment="1">
      <alignment horizontal="center" vertical="center"/>
    </xf>
    <xf numFmtId="0" fontId="9" fillId="0" borderId="1" xfId="67" applyNumberFormat="1" applyFont="1" applyFill="1" applyBorder="1" applyAlignment="1" applyProtection="1">
      <alignment vertical="center"/>
      <protection hidden="1"/>
    </xf>
    <xf numFmtId="0" fontId="228" fillId="0" borderId="0" xfId="0" applyFont="1" applyFill="1"/>
    <xf numFmtId="4" fontId="9" fillId="0" borderId="1" xfId="10" applyNumberFormat="1" applyFont="1" applyFill="1" applyBorder="1" applyAlignment="1">
      <alignment vertical="center"/>
    </xf>
    <xf numFmtId="0" fontId="9" fillId="0" borderId="1" xfId="16103" applyFont="1" applyFill="1" applyBorder="1" applyAlignment="1">
      <alignment horizontal="center" vertical="center"/>
    </xf>
    <xf numFmtId="0" fontId="9" fillId="0" borderId="1" xfId="16108" applyFont="1" applyFill="1" applyBorder="1" applyAlignment="1">
      <alignment vertical="center"/>
    </xf>
    <xf numFmtId="289" fontId="9" fillId="0" borderId="1" xfId="16103" applyNumberFormat="1" applyFont="1" applyFill="1" applyBorder="1" applyAlignment="1">
      <alignment vertical="center"/>
    </xf>
    <xf numFmtId="171" fontId="9" fillId="0" borderId="1" xfId="62" applyFont="1" applyFill="1" applyBorder="1" applyAlignment="1">
      <alignment vertical="center"/>
    </xf>
    <xf numFmtId="0" fontId="9" fillId="0" borderId="1" xfId="16103" applyFont="1" applyFill="1" applyBorder="1" applyAlignment="1">
      <alignment vertical="center"/>
    </xf>
    <xf numFmtId="289" fontId="9" fillId="0" borderId="1" xfId="62" applyNumberFormat="1" applyFont="1" applyFill="1" applyBorder="1" applyAlignment="1">
      <alignment vertical="center"/>
    </xf>
    <xf numFmtId="2" fontId="9" fillId="0" borderId="1" xfId="18" applyNumberFormat="1" applyFont="1" applyFill="1" applyBorder="1" applyAlignment="1">
      <alignment horizontal="center" vertical="center"/>
    </xf>
    <xf numFmtId="0" fontId="220" fillId="0" borderId="1" xfId="0" applyFont="1" applyFill="1" applyBorder="1" applyAlignment="1">
      <alignment vertical="center"/>
    </xf>
    <xf numFmtId="0" fontId="222" fillId="0" borderId="1" xfId="0" applyFont="1" applyFill="1" applyBorder="1" applyAlignment="1">
      <alignment vertical="center"/>
    </xf>
    <xf numFmtId="0" fontId="220" fillId="0" borderId="1" xfId="1" applyFont="1" applyFill="1" applyBorder="1" applyAlignment="1">
      <alignment vertical="center"/>
    </xf>
    <xf numFmtId="289" fontId="224" fillId="0" borderId="1" xfId="43" applyNumberFormat="1" applyFont="1" applyFill="1" applyBorder="1" applyAlignment="1">
      <alignment vertical="center"/>
    </xf>
    <xf numFmtId="2" fontId="9" fillId="0" borderId="1" xfId="16103" applyNumberFormat="1" applyFont="1" applyFill="1" applyBorder="1" applyAlignment="1">
      <alignment vertical="center"/>
    </xf>
    <xf numFmtId="0" fontId="221" fillId="0" borderId="1" xfId="1" applyFont="1" applyFill="1" applyBorder="1" applyAlignment="1">
      <alignment vertical="center"/>
    </xf>
    <xf numFmtId="289" fontId="221" fillId="0" borderId="1" xfId="16111" applyNumberFormat="1" applyFont="1" applyFill="1" applyBorder="1" applyAlignment="1">
      <alignment vertical="center"/>
    </xf>
    <xf numFmtId="0" fontId="155" fillId="0" borderId="1" xfId="16" applyFont="1" applyFill="1" applyBorder="1" applyAlignment="1">
      <alignment vertical="center"/>
    </xf>
    <xf numFmtId="0" fontId="220" fillId="0" borderId="1" xfId="1" applyFont="1" applyFill="1" applyBorder="1" applyAlignment="1">
      <alignment horizontal="left" vertical="center" wrapText="1"/>
    </xf>
    <xf numFmtId="0" fontId="220" fillId="0" borderId="1" xfId="0" applyFont="1" applyFill="1" applyBorder="1" applyAlignment="1">
      <alignment horizontal="center" vertical="center"/>
    </xf>
    <xf numFmtId="0" fontId="9" fillId="0" borderId="1" xfId="18" applyFont="1" applyFill="1" applyBorder="1" applyAlignment="1">
      <alignment horizontal="center" vertical="center"/>
    </xf>
    <xf numFmtId="2" fontId="11" fillId="0" borderId="1" xfId="3" applyNumberFormat="1" applyFont="1" applyFill="1" applyBorder="1" applyAlignment="1" applyProtection="1">
      <alignment vertical="center"/>
      <protection hidden="1"/>
    </xf>
    <xf numFmtId="0" fontId="221" fillId="0" borderId="1" xfId="1273" applyFont="1" applyFill="1" applyBorder="1" applyAlignment="1">
      <alignment horizontal="center" vertical="center"/>
    </xf>
    <xf numFmtId="0" fontId="9" fillId="0" borderId="1" xfId="8" applyNumberFormat="1" applyFont="1" applyFill="1" applyBorder="1" applyAlignment="1" applyProtection="1">
      <alignment horizontal="center" vertical="center"/>
      <protection hidden="1"/>
    </xf>
    <xf numFmtId="0" fontId="9" fillId="0" borderId="1" xfId="8" applyNumberFormat="1" applyFont="1" applyFill="1" applyBorder="1" applyAlignment="1" applyProtection="1">
      <alignment horizontal="right" vertical="center"/>
      <protection hidden="1"/>
    </xf>
    <xf numFmtId="4" fontId="9" fillId="0" borderId="1" xfId="8" applyNumberFormat="1" applyFont="1" applyFill="1" applyBorder="1" applyAlignment="1" applyProtection="1">
      <alignment horizontal="right" vertical="center"/>
      <protection hidden="1"/>
    </xf>
    <xf numFmtId="1" fontId="9" fillId="0" borderId="160" xfId="1" applyNumberFormat="1" applyFont="1" applyFill="1" applyBorder="1" applyAlignment="1">
      <alignment horizontal="right" vertical="center"/>
    </xf>
    <xf numFmtId="4" fontId="220" fillId="0" borderId="160" xfId="2" applyNumberFormat="1" applyFont="1" applyFill="1" applyBorder="1" applyAlignment="1">
      <alignment vertical="center"/>
    </xf>
    <xf numFmtId="0" fontId="9" fillId="0" borderId="160" xfId="1" applyFont="1" applyFill="1" applyBorder="1" applyAlignment="1">
      <alignment horizontal="left" vertical="center"/>
    </xf>
    <xf numFmtId="0" fontId="9" fillId="0" borderId="160" xfId="1" applyFont="1" applyFill="1" applyBorder="1" applyAlignment="1">
      <alignment horizontal="center" vertical="center"/>
    </xf>
    <xf numFmtId="0" fontId="221" fillId="0" borderId="160" xfId="0" applyFont="1" applyFill="1" applyBorder="1" applyAlignment="1">
      <alignment horizontal="left" vertical="center"/>
    </xf>
  </cellXfs>
  <cellStyles count="16120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0 2" xfId="16118"/>
    <cellStyle name="Обычный 141" xfId="13930"/>
    <cellStyle name="Обычный 142" xfId="16112"/>
    <cellStyle name="Обычный 143" xfId="16113"/>
    <cellStyle name="Обычный 144" xfId="16114"/>
    <cellStyle name="Обычный 145" xfId="16094"/>
    <cellStyle name="Обычный 147" xfId="16115"/>
    <cellStyle name="Обычный 148" xfId="16116"/>
    <cellStyle name="Обычный 149" xfId="16117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43" xfId="16099"/>
    <cellStyle name="Обычный 2 44" xfId="16101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66" xfId="16119"/>
    <cellStyle name="Обычный 2 7" xfId="1285"/>
    <cellStyle name="Обычный 2 8" xfId="1286"/>
    <cellStyle name="Обычный 2 9" xfId="1287"/>
    <cellStyle name="Обычный 2_2014 мес." xfId="6304"/>
    <cellStyle name="Обычный 2_План ГЗ на 2011г  первочередные " xfId="16103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71" xfId="16104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27" xfId="16105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Лист1 2" xfId="16106"/>
    <cellStyle name="Обычный_Лист1 3" xfId="16107"/>
    <cellStyle name="Обычный_Лист1_Разд7.1 -  автоматиз  и информац  технологии" xfId="16108"/>
    <cellStyle name="Обычный_Лист3" xfId="16110"/>
    <cellStyle name="Обычный_ПП-2008-ЭМГ-23.06.07 обнов" xfId="16109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" xfId="16111" builtinId="3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 5" xfId="1610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3 2" xfId="1610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9"/>
  <sheetViews>
    <sheetView tabSelected="1" zoomScale="85" zoomScaleNormal="85" workbookViewId="0">
      <pane ySplit="8" topLeftCell="A9" activePane="bottomLeft" state="frozen"/>
      <selection activeCell="D1" sqref="D1"/>
      <selection pane="bottomLeft" activeCell="R396" sqref="R396"/>
    </sheetView>
  </sheetViews>
  <sheetFormatPr defaultRowHeight="15"/>
  <cols>
    <col min="1" max="1" width="9.140625" style="125"/>
    <col min="2" max="2" width="16.28515625" style="125" customWidth="1"/>
    <col min="3" max="3" width="36" style="125" customWidth="1"/>
    <col min="4" max="4" width="29.85546875" style="125" customWidth="1"/>
    <col min="5" max="5" width="15.28515625" style="125" hidden="1" customWidth="1"/>
    <col min="6" max="6" width="15.28515625" style="125" customWidth="1"/>
    <col min="7" max="7" width="15.28515625" style="125" hidden="1" customWidth="1"/>
    <col min="8" max="8" width="32.7109375" style="125" customWidth="1"/>
    <col min="9" max="9" width="15.28515625" style="125" customWidth="1"/>
    <col min="10" max="11" width="7.140625" style="125" customWidth="1"/>
    <col min="12" max="12" width="11.85546875" style="125" customWidth="1"/>
    <col min="13" max="13" width="9.140625" style="125" customWidth="1"/>
    <col min="14" max="14" width="14" style="125" customWidth="1"/>
    <col min="15" max="15" width="25.85546875" style="125" customWidth="1"/>
    <col min="16" max="16" width="5.7109375" style="125" customWidth="1"/>
    <col min="17" max="17" width="28.42578125" style="125" customWidth="1"/>
    <col min="18" max="18" width="31.7109375" style="125" customWidth="1"/>
    <col min="19" max="21" width="9.140625" style="125" customWidth="1"/>
    <col min="22" max="22" width="12.85546875" style="125" customWidth="1"/>
    <col min="23" max="24" width="15.28515625" style="125" customWidth="1"/>
    <col min="25" max="25" width="9.140625" style="125"/>
    <col min="26" max="26" width="7.5703125" style="125" customWidth="1"/>
    <col min="27" max="27" width="12.42578125" style="125" customWidth="1"/>
    <col min="28" max="16384" width="9.140625" style="125"/>
  </cols>
  <sheetData>
    <row r="1" spans="1:27">
      <c r="A1" s="17"/>
      <c r="B1" s="17"/>
      <c r="C1" s="18"/>
      <c r="D1" s="121"/>
      <c r="E1" s="121"/>
      <c r="F1" s="121"/>
      <c r="G1" s="121"/>
      <c r="H1" s="121"/>
      <c r="I1" s="121"/>
      <c r="J1" s="18"/>
      <c r="K1" s="18"/>
      <c r="L1" s="18"/>
      <c r="M1" s="18"/>
      <c r="N1" s="18"/>
      <c r="O1" s="18"/>
      <c r="P1" s="18"/>
      <c r="Q1" s="18"/>
      <c r="R1" s="18"/>
      <c r="S1" s="19"/>
      <c r="T1" s="18"/>
      <c r="U1" s="18"/>
      <c r="V1" s="122"/>
      <c r="W1" s="33" t="s">
        <v>731</v>
      </c>
      <c r="X1" s="34"/>
      <c r="Y1" s="18"/>
      <c r="Z1" s="20"/>
      <c r="AA1" s="40"/>
    </row>
    <row r="2" spans="1:27">
      <c r="A2" s="17"/>
      <c r="B2" s="17"/>
      <c r="C2" s="18"/>
      <c r="D2" s="121"/>
      <c r="E2" s="121"/>
      <c r="F2" s="121"/>
      <c r="G2" s="121"/>
      <c r="H2" s="121"/>
      <c r="I2" s="121"/>
      <c r="J2" s="18"/>
      <c r="K2" s="18"/>
      <c r="L2" s="18"/>
      <c r="M2" s="18"/>
      <c r="N2" s="18"/>
      <c r="O2" s="18"/>
      <c r="P2" s="18"/>
      <c r="Q2" s="18"/>
      <c r="R2" s="18"/>
      <c r="S2" s="19"/>
      <c r="T2" s="18"/>
      <c r="U2" s="18"/>
      <c r="V2" s="122"/>
      <c r="W2" s="33" t="s">
        <v>2319</v>
      </c>
      <c r="X2" s="34"/>
      <c r="Y2" s="18"/>
      <c r="Z2" s="20"/>
      <c r="AA2" s="40"/>
    </row>
    <row r="3" spans="1:27">
      <c r="A3" s="21"/>
      <c r="B3" s="21"/>
      <c r="C3" s="22"/>
      <c r="D3" s="123" t="s">
        <v>2299</v>
      </c>
      <c r="E3" s="123"/>
      <c r="F3" s="123"/>
      <c r="G3" s="123"/>
      <c r="H3" s="123"/>
      <c r="I3" s="123"/>
      <c r="J3" s="22"/>
      <c r="K3" s="22"/>
      <c r="L3" s="22"/>
      <c r="M3" s="22"/>
      <c r="N3" s="22"/>
      <c r="O3" s="22"/>
      <c r="P3" s="22"/>
      <c r="Q3" s="22"/>
      <c r="R3" s="18"/>
      <c r="S3" s="23"/>
      <c r="T3" s="22"/>
      <c r="U3" s="22"/>
      <c r="V3" s="24"/>
      <c r="W3" s="35"/>
      <c r="X3" s="35"/>
      <c r="Y3" s="22"/>
      <c r="Z3" s="25"/>
      <c r="AA3" s="41"/>
    </row>
    <row r="4" spans="1:27">
      <c r="A4" s="22"/>
      <c r="B4" s="22"/>
      <c r="C4" s="22"/>
      <c r="D4" s="123"/>
      <c r="E4" s="123"/>
      <c r="F4" s="123"/>
      <c r="G4" s="123"/>
      <c r="H4" s="123"/>
      <c r="I4" s="123"/>
      <c r="J4" s="22"/>
      <c r="K4" s="22"/>
      <c r="L4" s="22"/>
      <c r="M4" s="22"/>
      <c r="N4" s="22"/>
      <c r="O4" s="22"/>
      <c r="P4" s="22"/>
      <c r="Q4" s="22"/>
      <c r="R4" s="18"/>
      <c r="S4" s="22"/>
      <c r="T4" s="22"/>
      <c r="U4" s="22"/>
      <c r="V4" s="25"/>
      <c r="W4" s="35"/>
      <c r="X4" s="35"/>
      <c r="Y4" s="22"/>
      <c r="Z4" s="25"/>
      <c r="AA4" s="42"/>
    </row>
    <row r="5" spans="1:27">
      <c r="A5" s="17"/>
      <c r="B5" s="17"/>
      <c r="C5" s="17"/>
      <c r="D5" s="124"/>
      <c r="E5" s="124"/>
      <c r="F5" s="124"/>
      <c r="G5" s="124"/>
      <c r="H5" s="124"/>
      <c r="I5" s="12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6"/>
      <c r="W5" s="36"/>
      <c r="X5" s="36"/>
      <c r="Y5" s="17"/>
      <c r="Z5" s="27"/>
      <c r="AA5" s="40"/>
    </row>
    <row r="6" spans="1:27">
      <c r="A6" s="22"/>
      <c r="B6" s="28"/>
      <c r="C6" s="22"/>
      <c r="D6" s="123"/>
      <c r="E6" s="123"/>
      <c r="F6" s="123"/>
      <c r="G6" s="123"/>
      <c r="H6" s="123"/>
      <c r="I6" s="123"/>
      <c r="J6" s="22"/>
      <c r="K6" s="22"/>
      <c r="L6" s="22"/>
      <c r="M6" s="22"/>
      <c r="N6" s="22"/>
      <c r="O6" s="22"/>
      <c r="P6" s="22"/>
      <c r="Q6" s="22"/>
      <c r="R6" s="18"/>
      <c r="S6" s="22"/>
      <c r="T6" s="22"/>
      <c r="U6" s="22"/>
      <c r="V6" s="24"/>
      <c r="W6" s="35"/>
      <c r="X6" s="36"/>
      <c r="Y6" s="29"/>
      <c r="Z6" s="27"/>
      <c r="AA6" s="43"/>
    </row>
    <row r="7" spans="1:27" ht="127.5">
      <c r="A7" s="151" t="s">
        <v>18</v>
      </c>
      <c r="B7" s="151" t="s">
        <v>0</v>
      </c>
      <c r="C7" s="151" t="s">
        <v>1</v>
      </c>
      <c r="D7" s="151" t="s">
        <v>19</v>
      </c>
      <c r="E7" s="151" t="s">
        <v>24</v>
      </c>
      <c r="F7" s="151" t="s">
        <v>20</v>
      </c>
      <c r="G7" s="151" t="s">
        <v>25</v>
      </c>
      <c r="H7" s="151" t="s">
        <v>21</v>
      </c>
      <c r="I7" s="151" t="s">
        <v>26</v>
      </c>
      <c r="J7" s="151" t="s">
        <v>2</v>
      </c>
      <c r="K7" s="151" t="s">
        <v>22</v>
      </c>
      <c r="L7" s="151" t="s">
        <v>3</v>
      </c>
      <c r="M7" s="151" t="s">
        <v>23</v>
      </c>
      <c r="N7" s="151" t="s">
        <v>4</v>
      </c>
      <c r="O7" s="151" t="s">
        <v>5</v>
      </c>
      <c r="P7" s="151" t="s">
        <v>6</v>
      </c>
      <c r="Q7" s="151" t="s">
        <v>7</v>
      </c>
      <c r="R7" s="151" t="s">
        <v>8</v>
      </c>
      <c r="S7" s="151" t="s">
        <v>9</v>
      </c>
      <c r="T7" s="151" t="s">
        <v>10</v>
      </c>
      <c r="U7" s="151" t="s">
        <v>11</v>
      </c>
      <c r="V7" s="152" t="s">
        <v>12</v>
      </c>
      <c r="W7" s="153" t="s">
        <v>13</v>
      </c>
      <c r="X7" s="153" t="s">
        <v>14</v>
      </c>
      <c r="Y7" s="151" t="s">
        <v>15</v>
      </c>
      <c r="Z7" s="151" t="s">
        <v>16</v>
      </c>
      <c r="AA7" s="154" t="s">
        <v>17</v>
      </c>
    </row>
    <row r="8" spans="1:27">
      <c r="A8" s="32">
        <v>1</v>
      </c>
      <c r="B8" s="32">
        <v>2</v>
      </c>
      <c r="C8" s="32">
        <v>3</v>
      </c>
      <c r="D8" s="32">
        <v>4</v>
      </c>
      <c r="E8" s="32"/>
      <c r="F8" s="32">
        <v>5</v>
      </c>
      <c r="G8" s="32"/>
      <c r="H8" s="32">
        <v>6</v>
      </c>
      <c r="I8" s="32"/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32">
        <v>23</v>
      </c>
      <c r="AA8" s="32">
        <v>24</v>
      </c>
    </row>
    <row r="9" spans="1:27">
      <c r="A9" s="130" t="s">
        <v>732</v>
      </c>
      <c r="B9" s="130"/>
      <c r="C9" s="130"/>
      <c r="D9" s="155"/>
      <c r="E9" s="155"/>
      <c r="F9" s="155"/>
      <c r="G9" s="155"/>
      <c r="H9" s="155"/>
      <c r="I9" s="155"/>
      <c r="J9" s="130"/>
      <c r="K9" s="130"/>
      <c r="L9" s="130"/>
      <c r="M9" s="130"/>
      <c r="N9" s="130"/>
      <c r="O9" s="130"/>
      <c r="P9" s="130"/>
      <c r="Q9" s="130"/>
      <c r="R9" s="72"/>
      <c r="S9" s="130"/>
      <c r="T9" s="130"/>
      <c r="U9" s="130"/>
      <c r="V9" s="130"/>
      <c r="W9" s="156"/>
      <c r="X9" s="156"/>
      <c r="Y9" s="130"/>
      <c r="Z9" s="157"/>
      <c r="AA9" s="75"/>
    </row>
    <row r="10" spans="1:27">
      <c r="A10" s="44" t="s">
        <v>863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5"/>
      <c r="S10" s="44"/>
      <c r="T10" s="44"/>
      <c r="U10" s="44"/>
      <c r="V10" s="44"/>
      <c r="W10" s="46"/>
      <c r="X10" s="46"/>
      <c r="Y10" s="158"/>
      <c r="Z10" s="47"/>
      <c r="AA10" s="48"/>
    </row>
    <row r="11" spans="1:27">
      <c r="A11" s="45" t="s">
        <v>414</v>
      </c>
      <c r="B11" s="50" t="s">
        <v>402</v>
      </c>
      <c r="C11" s="51" t="s">
        <v>409</v>
      </c>
      <c r="D11" s="52" t="s">
        <v>410</v>
      </c>
      <c r="E11" s="52" t="s">
        <v>331</v>
      </c>
      <c r="F11" s="52" t="s">
        <v>411</v>
      </c>
      <c r="G11" s="52" t="s">
        <v>331</v>
      </c>
      <c r="H11" s="53" t="s">
        <v>415</v>
      </c>
      <c r="I11" s="53" t="s">
        <v>331</v>
      </c>
      <c r="J11" s="53" t="s">
        <v>32</v>
      </c>
      <c r="K11" s="54">
        <v>40</v>
      </c>
      <c r="L11" s="55">
        <v>230000000</v>
      </c>
      <c r="M11" s="45" t="s">
        <v>403</v>
      </c>
      <c r="N11" s="56" t="s">
        <v>37</v>
      </c>
      <c r="O11" s="53" t="s">
        <v>404</v>
      </c>
      <c r="P11" s="45" t="s">
        <v>405</v>
      </c>
      <c r="Q11" s="54" t="s">
        <v>406</v>
      </c>
      <c r="R11" s="57" t="s">
        <v>412</v>
      </c>
      <c r="S11" s="45">
        <v>796</v>
      </c>
      <c r="T11" s="45" t="s">
        <v>408</v>
      </c>
      <c r="U11" s="58">
        <v>80</v>
      </c>
      <c r="V11" s="58">
        <v>2892.85</v>
      </c>
      <c r="W11" s="59">
        <v>0</v>
      </c>
      <c r="X11" s="59">
        <f t="shared" ref="X11:X58" si="0">W11*1.12</f>
        <v>0</v>
      </c>
      <c r="Y11" s="60" t="s">
        <v>413</v>
      </c>
      <c r="Z11" s="45">
        <v>2016</v>
      </c>
      <c r="AA11" s="61" t="s">
        <v>659</v>
      </c>
    </row>
    <row r="12" spans="1:27">
      <c r="A12" s="45" t="s">
        <v>418</v>
      </c>
      <c r="B12" s="50" t="s">
        <v>402</v>
      </c>
      <c r="C12" s="51" t="s">
        <v>416</v>
      </c>
      <c r="D12" s="52" t="s">
        <v>410</v>
      </c>
      <c r="E12" s="52" t="s">
        <v>331</v>
      </c>
      <c r="F12" s="52" t="s">
        <v>417</v>
      </c>
      <c r="G12" s="52" t="s">
        <v>331</v>
      </c>
      <c r="H12" s="53" t="s">
        <v>415</v>
      </c>
      <c r="I12" s="53" t="s">
        <v>331</v>
      </c>
      <c r="J12" s="53" t="s">
        <v>32</v>
      </c>
      <c r="K12" s="54">
        <v>40</v>
      </c>
      <c r="L12" s="55">
        <v>230000000</v>
      </c>
      <c r="M12" s="45" t="s">
        <v>403</v>
      </c>
      <c r="N12" s="56" t="s">
        <v>37</v>
      </c>
      <c r="O12" s="53" t="s">
        <v>404</v>
      </c>
      <c r="P12" s="45" t="s">
        <v>405</v>
      </c>
      <c r="Q12" s="54" t="s">
        <v>406</v>
      </c>
      <c r="R12" s="57" t="s">
        <v>412</v>
      </c>
      <c r="S12" s="45">
        <v>796</v>
      </c>
      <c r="T12" s="45" t="s">
        <v>408</v>
      </c>
      <c r="U12" s="58">
        <v>2</v>
      </c>
      <c r="V12" s="58">
        <v>8169.64</v>
      </c>
      <c r="W12" s="59">
        <v>0</v>
      </c>
      <c r="X12" s="59">
        <f t="shared" si="0"/>
        <v>0</v>
      </c>
      <c r="Y12" s="60" t="s">
        <v>413</v>
      </c>
      <c r="Z12" s="45">
        <v>2016</v>
      </c>
      <c r="AA12" s="61" t="s">
        <v>659</v>
      </c>
    </row>
    <row r="13" spans="1:27">
      <c r="A13" s="45" t="s">
        <v>423</v>
      </c>
      <c r="B13" s="50" t="s">
        <v>402</v>
      </c>
      <c r="C13" s="51" t="s">
        <v>419</v>
      </c>
      <c r="D13" s="52" t="s">
        <v>420</v>
      </c>
      <c r="E13" s="52" t="s">
        <v>331</v>
      </c>
      <c r="F13" s="52" t="s">
        <v>421</v>
      </c>
      <c r="G13" s="52" t="s">
        <v>331</v>
      </c>
      <c r="H13" s="53" t="s">
        <v>415</v>
      </c>
      <c r="I13" s="53" t="s">
        <v>331</v>
      </c>
      <c r="J13" s="53" t="s">
        <v>32</v>
      </c>
      <c r="K13" s="54">
        <v>40</v>
      </c>
      <c r="L13" s="55">
        <v>230000000</v>
      </c>
      <c r="M13" s="45" t="s">
        <v>403</v>
      </c>
      <c r="N13" s="56" t="s">
        <v>37</v>
      </c>
      <c r="O13" s="53" t="s">
        <v>404</v>
      </c>
      <c r="P13" s="45" t="s">
        <v>405</v>
      </c>
      <c r="Q13" s="54" t="s">
        <v>406</v>
      </c>
      <c r="R13" s="57" t="s">
        <v>412</v>
      </c>
      <c r="S13" s="45">
        <v>715</v>
      </c>
      <c r="T13" s="45" t="s">
        <v>422</v>
      </c>
      <c r="U13" s="58">
        <v>16800</v>
      </c>
      <c r="V13" s="58">
        <v>107.14</v>
      </c>
      <c r="W13" s="59">
        <v>0</v>
      </c>
      <c r="X13" s="59">
        <f t="shared" si="0"/>
        <v>0</v>
      </c>
      <c r="Y13" s="60" t="s">
        <v>413</v>
      </c>
      <c r="Z13" s="45">
        <v>2016</v>
      </c>
      <c r="AA13" s="61" t="s">
        <v>659</v>
      </c>
    </row>
    <row r="14" spans="1:27">
      <c r="A14" s="45" t="s">
        <v>427</v>
      </c>
      <c r="B14" s="50" t="s">
        <v>402</v>
      </c>
      <c r="C14" s="51" t="s">
        <v>425</v>
      </c>
      <c r="D14" s="52" t="s">
        <v>426</v>
      </c>
      <c r="E14" s="52" t="s">
        <v>331</v>
      </c>
      <c r="F14" s="52" t="s">
        <v>648</v>
      </c>
      <c r="G14" s="52" t="s">
        <v>331</v>
      </c>
      <c r="H14" s="53" t="s">
        <v>415</v>
      </c>
      <c r="I14" s="53" t="s">
        <v>331</v>
      </c>
      <c r="J14" s="53" t="s">
        <v>32</v>
      </c>
      <c r="K14" s="54">
        <v>0</v>
      </c>
      <c r="L14" s="55">
        <v>230000000</v>
      </c>
      <c r="M14" s="45" t="s">
        <v>403</v>
      </c>
      <c r="N14" s="56" t="s">
        <v>37</v>
      </c>
      <c r="O14" s="53" t="s">
        <v>404</v>
      </c>
      <c r="P14" s="45" t="s">
        <v>405</v>
      </c>
      <c r="Q14" s="54" t="s">
        <v>406</v>
      </c>
      <c r="R14" s="57" t="s">
        <v>407</v>
      </c>
      <c r="S14" s="45">
        <v>168</v>
      </c>
      <c r="T14" s="45" t="s">
        <v>424</v>
      </c>
      <c r="U14" s="58">
        <v>15</v>
      </c>
      <c r="V14" s="58">
        <v>2121428.5699999998</v>
      </c>
      <c r="W14" s="59">
        <v>0</v>
      </c>
      <c r="X14" s="59">
        <f t="shared" si="0"/>
        <v>0</v>
      </c>
      <c r="Y14" s="60"/>
      <c r="Z14" s="45">
        <v>2016</v>
      </c>
      <c r="AA14" s="61" t="s">
        <v>736</v>
      </c>
    </row>
    <row r="15" spans="1:27">
      <c r="A15" s="45" t="s">
        <v>447</v>
      </c>
      <c r="B15" s="50" t="s">
        <v>402</v>
      </c>
      <c r="C15" s="51" t="s">
        <v>448</v>
      </c>
      <c r="D15" s="52" t="s">
        <v>449</v>
      </c>
      <c r="E15" s="52" t="s">
        <v>331</v>
      </c>
      <c r="F15" s="52" t="s">
        <v>649</v>
      </c>
      <c r="G15" s="52" t="s">
        <v>331</v>
      </c>
      <c r="H15" s="53" t="s">
        <v>450</v>
      </c>
      <c r="I15" s="53" t="s">
        <v>331</v>
      </c>
      <c r="J15" s="53" t="s">
        <v>36</v>
      </c>
      <c r="K15" s="54">
        <v>40</v>
      </c>
      <c r="L15" s="55">
        <v>230000000</v>
      </c>
      <c r="M15" s="45" t="s">
        <v>403</v>
      </c>
      <c r="N15" s="56" t="s">
        <v>37</v>
      </c>
      <c r="O15" s="53" t="s">
        <v>404</v>
      </c>
      <c r="P15" s="45" t="s">
        <v>405</v>
      </c>
      <c r="Q15" s="54" t="s">
        <v>437</v>
      </c>
      <c r="R15" s="57" t="s">
        <v>412</v>
      </c>
      <c r="S15" s="45">
        <v>796</v>
      </c>
      <c r="T15" s="45" t="s">
        <v>408</v>
      </c>
      <c r="U15" s="58">
        <v>2</v>
      </c>
      <c r="V15" s="58">
        <v>308624.99999999994</v>
      </c>
      <c r="W15" s="59">
        <v>0</v>
      </c>
      <c r="X15" s="59">
        <f t="shared" si="0"/>
        <v>0</v>
      </c>
      <c r="Y15" s="60" t="s">
        <v>413</v>
      </c>
      <c r="Z15" s="45">
        <v>2016</v>
      </c>
      <c r="AA15" s="159" t="s">
        <v>659</v>
      </c>
    </row>
    <row r="16" spans="1:27">
      <c r="A16" s="45" t="s">
        <v>451</v>
      </c>
      <c r="B16" s="50" t="s">
        <v>402</v>
      </c>
      <c r="C16" s="51" t="s">
        <v>452</v>
      </c>
      <c r="D16" s="52" t="s">
        <v>449</v>
      </c>
      <c r="E16" s="52" t="s">
        <v>331</v>
      </c>
      <c r="F16" s="52" t="s">
        <v>453</v>
      </c>
      <c r="G16" s="52" t="s">
        <v>331</v>
      </c>
      <c r="H16" s="53" t="s">
        <v>454</v>
      </c>
      <c r="I16" s="53" t="s">
        <v>331</v>
      </c>
      <c r="J16" s="53" t="s">
        <v>36</v>
      </c>
      <c r="K16" s="54">
        <v>40</v>
      </c>
      <c r="L16" s="55">
        <v>230000000</v>
      </c>
      <c r="M16" s="45" t="s">
        <v>403</v>
      </c>
      <c r="N16" s="56" t="s">
        <v>37</v>
      </c>
      <c r="O16" s="53" t="s">
        <v>404</v>
      </c>
      <c r="P16" s="45" t="s">
        <v>405</v>
      </c>
      <c r="Q16" s="54" t="s">
        <v>437</v>
      </c>
      <c r="R16" s="57" t="s">
        <v>412</v>
      </c>
      <c r="S16" s="45">
        <v>796</v>
      </c>
      <c r="T16" s="45" t="s">
        <v>408</v>
      </c>
      <c r="U16" s="58">
        <v>2</v>
      </c>
      <c r="V16" s="58">
        <v>575892.85</v>
      </c>
      <c r="W16" s="59">
        <v>0</v>
      </c>
      <c r="X16" s="59">
        <f t="shared" si="0"/>
        <v>0</v>
      </c>
      <c r="Y16" s="60" t="s">
        <v>413</v>
      </c>
      <c r="Z16" s="45">
        <v>2016</v>
      </c>
      <c r="AA16" s="159" t="s">
        <v>659</v>
      </c>
    </row>
    <row r="17" spans="1:27">
      <c r="A17" s="45" t="s">
        <v>465</v>
      </c>
      <c r="B17" s="50" t="s">
        <v>402</v>
      </c>
      <c r="C17" s="51" t="s">
        <v>466</v>
      </c>
      <c r="D17" s="52" t="s">
        <v>438</v>
      </c>
      <c r="E17" s="52" t="s">
        <v>331</v>
      </c>
      <c r="F17" s="52" t="s">
        <v>467</v>
      </c>
      <c r="G17" s="52" t="s">
        <v>331</v>
      </c>
      <c r="H17" s="53" t="s">
        <v>468</v>
      </c>
      <c r="I17" s="53" t="s">
        <v>331</v>
      </c>
      <c r="J17" s="53" t="s">
        <v>36</v>
      </c>
      <c r="K17" s="54">
        <v>0</v>
      </c>
      <c r="L17" s="55">
        <v>230000000</v>
      </c>
      <c r="M17" s="45" t="s">
        <v>403</v>
      </c>
      <c r="N17" s="56" t="s">
        <v>339</v>
      </c>
      <c r="O17" s="53" t="s">
        <v>404</v>
      </c>
      <c r="P17" s="45" t="s">
        <v>405</v>
      </c>
      <c r="Q17" s="54" t="s">
        <v>437</v>
      </c>
      <c r="R17" s="57" t="s">
        <v>407</v>
      </c>
      <c r="S17" s="45">
        <v>796</v>
      </c>
      <c r="T17" s="45" t="s">
        <v>408</v>
      </c>
      <c r="U17" s="58">
        <v>25</v>
      </c>
      <c r="V17" s="58">
        <v>904.99999999999989</v>
      </c>
      <c r="W17" s="59">
        <v>0</v>
      </c>
      <c r="X17" s="59">
        <f t="shared" si="0"/>
        <v>0</v>
      </c>
      <c r="Y17" s="60"/>
      <c r="Z17" s="45">
        <v>2016</v>
      </c>
      <c r="AA17" s="118">
        <v>11</v>
      </c>
    </row>
    <row r="18" spans="1:27">
      <c r="A18" s="45" t="s">
        <v>469</v>
      </c>
      <c r="B18" s="50" t="s">
        <v>402</v>
      </c>
      <c r="C18" s="51" t="s">
        <v>470</v>
      </c>
      <c r="D18" s="52" t="s">
        <v>438</v>
      </c>
      <c r="E18" s="52" t="s">
        <v>331</v>
      </c>
      <c r="F18" s="52" t="s">
        <v>471</v>
      </c>
      <c r="G18" s="52" t="s">
        <v>331</v>
      </c>
      <c r="H18" s="53" t="s">
        <v>472</v>
      </c>
      <c r="I18" s="53" t="s">
        <v>331</v>
      </c>
      <c r="J18" s="53" t="s">
        <v>36</v>
      </c>
      <c r="K18" s="54">
        <v>0</v>
      </c>
      <c r="L18" s="55">
        <v>230000000</v>
      </c>
      <c r="M18" s="45" t="s">
        <v>403</v>
      </c>
      <c r="N18" s="56" t="s">
        <v>339</v>
      </c>
      <c r="O18" s="53" t="s">
        <v>404</v>
      </c>
      <c r="P18" s="45" t="s">
        <v>405</v>
      </c>
      <c r="Q18" s="54" t="s">
        <v>437</v>
      </c>
      <c r="R18" s="57" t="s">
        <v>407</v>
      </c>
      <c r="S18" s="45">
        <v>796</v>
      </c>
      <c r="T18" s="45" t="s">
        <v>408</v>
      </c>
      <c r="U18" s="58">
        <v>36</v>
      </c>
      <c r="V18" s="58">
        <v>972.33</v>
      </c>
      <c r="W18" s="59">
        <v>0</v>
      </c>
      <c r="X18" s="59">
        <f t="shared" si="0"/>
        <v>0</v>
      </c>
      <c r="Y18" s="60"/>
      <c r="Z18" s="45">
        <v>2016</v>
      </c>
      <c r="AA18" s="118">
        <v>11</v>
      </c>
    </row>
    <row r="19" spans="1:27">
      <c r="A19" s="45" t="s">
        <v>473</v>
      </c>
      <c r="B19" s="50" t="s">
        <v>402</v>
      </c>
      <c r="C19" s="51" t="s">
        <v>441</v>
      </c>
      <c r="D19" s="52" t="s">
        <v>438</v>
      </c>
      <c r="E19" s="52" t="s">
        <v>331</v>
      </c>
      <c r="F19" s="52" t="s">
        <v>474</v>
      </c>
      <c r="G19" s="52" t="s">
        <v>331</v>
      </c>
      <c r="H19" s="53" t="s">
        <v>475</v>
      </c>
      <c r="I19" s="53" t="s">
        <v>331</v>
      </c>
      <c r="J19" s="53" t="s">
        <v>36</v>
      </c>
      <c r="K19" s="54">
        <v>0</v>
      </c>
      <c r="L19" s="55">
        <v>230000000</v>
      </c>
      <c r="M19" s="45" t="s">
        <v>403</v>
      </c>
      <c r="N19" s="56" t="s">
        <v>339</v>
      </c>
      <c r="O19" s="53" t="s">
        <v>404</v>
      </c>
      <c r="P19" s="45" t="s">
        <v>405</v>
      </c>
      <c r="Q19" s="54" t="s">
        <v>437</v>
      </c>
      <c r="R19" s="57" t="s">
        <v>407</v>
      </c>
      <c r="S19" s="45">
        <v>796</v>
      </c>
      <c r="T19" s="45" t="s">
        <v>408</v>
      </c>
      <c r="U19" s="58">
        <v>10</v>
      </c>
      <c r="V19" s="58">
        <v>3224.9999999999995</v>
      </c>
      <c r="W19" s="59">
        <v>0</v>
      </c>
      <c r="X19" s="59">
        <f t="shared" si="0"/>
        <v>0</v>
      </c>
      <c r="Y19" s="60"/>
      <c r="Z19" s="45">
        <v>2016</v>
      </c>
      <c r="AA19" s="118">
        <v>11</v>
      </c>
    </row>
    <row r="20" spans="1:27">
      <c r="A20" s="45" t="s">
        <v>476</v>
      </c>
      <c r="B20" s="50" t="s">
        <v>402</v>
      </c>
      <c r="C20" s="51" t="s">
        <v>470</v>
      </c>
      <c r="D20" s="52" t="s">
        <v>438</v>
      </c>
      <c r="E20" s="52" t="s">
        <v>331</v>
      </c>
      <c r="F20" s="52" t="s">
        <v>471</v>
      </c>
      <c r="G20" s="52" t="s">
        <v>331</v>
      </c>
      <c r="H20" s="53" t="s">
        <v>477</v>
      </c>
      <c r="I20" s="53" t="s">
        <v>331</v>
      </c>
      <c r="J20" s="53" t="s">
        <v>36</v>
      </c>
      <c r="K20" s="54">
        <v>0</v>
      </c>
      <c r="L20" s="55">
        <v>230000000</v>
      </c>
      <c r="M20" s="45" t="s">
        <v>403</v>
      </c>
      <c r="N20" s="56" t="s">
        <v>339</v>
      </c>
      <c r="O20" s="53" t="s">
        <v>404</v>
      </c>
      <c r="P20" s="45" t="s">
        <v>405</v>
      </c>
      <c r="Q20" s="54" t="s">
        <v>437</v>
      </c>
      <c r="R20" s="57" t="s">
        <v>407</v>
      </c>
      <c r="S20" s="45">
        <v>796</v>
      </c>
      <c r="T20" s="45" t="s">
        <v>408</v>
      </c>
      <c r="U20" s="58">
        <v>25</v>
      </c>
      <c r="V20" s="58">
        <v>1168.29</v>
      </c>
      <c r="W20" s="59">
        <v>0</v>
      </c>
      <c r="X20" s="59">
        <f t="shared" si="0"/>
        <v>0</v>
      </c>
      <c r="Y20" s="60"/>
      <c r="Z20" s="45">
        <v>2016</v>
      </c>
      <c r="AA20" s="118">
        <v>11</v>
      </c>
    </row>
    <row r="21" spans="1:27">
      <c r="A21" s="45" t="s">
        <v>478</v>
      </c>
      <c r="B21" s="50" t="s">
        <v>402</v>
      </c>
      <c r="C21" s="51" t="s">
        <v>479</v>
      </c>
      <c r="D21" s="52" t="s">
        <v>440</v>
      </c>
      <c r="E21" s="52" t="s">
        <v>331</v>
      </c>
      <c r="F21" s="52" t="s">
        <v>480</v>
      </c>
      <c r="G21" s="52" t="s">
        <v>331</v>
      </c>
      <c r="H21" s="53" t="s">
        <v>481</v>
      </c>
      <c r="I21" s="53" t="s">
        <v>331</v>
      </c>
      <c r="J21" s="53" t="s">
        <v>36</v>
      </c>
      <c r="K21" s="54">
        <v>0</v>
      </c>
      <c r="L21" s="55">
        <v>230000000</v>
      </c>
      <c r="M21" s="45" t="s">
        <v>403</v>
      </c>
      <c r="N21" s="56" t="s">
        <v>339</v>
      </c>
      <c r="O21" s="53" t="s">
        <v>404</v>
      </c>
      <c r="P21" s="45" t="s">
        <v>405</v>
      </c>
      <c r="Q21" s="54" t="s">
        <v>437</v>
      </c>
      <c r="R21" s="57" t="s">
        <v>407</v>
      </c>
      <c r="S21" s="45">
        <v>796</v>
      </c>
      <c r="T21" s="45" t="s">
        <v>408</v>
      </c>
      <c r="U21" s="58">
        <v>34</v>
      </c>
      <c r="V21" s="58">
        <v>739.99999999999989</v>
      </c>
      <c r="W21" s="59">
        <v>0</v>
      </c>
      <c r="X21" s="59">
        <f t="shared" si="0"/>
        <v>0</v>
      </c>
      <c r="Y21" s="60"/>
      <c r="Z21" s="45">
        <v>2016</v>
      </c>
      <c r="AA21" s="118">
        <v>11</v>
      </c>
    </row>
    <row r="22" spans="1:27">
      <c r="A22" s="45" t="s">
        <v>482</v>
      </c>
      <c r="B22" s="50" t="s">
        <v>402</v>
      </c>
      <c r="C22" s="51" t="s">
        <v>483</v>
      </c>
      <c r="D22" s="52" t="s">
        <v>440</v>
      </c>
      <c r="E22" s="52" t="s">
        <v>331</v>
      </c>
      <c r="F22" s="52" t="s">
        <v>484</v>
      </c>
      <c r="G22" s="52" t="s">
        <v>331</v>
      </c>
      <c r="H22" s="53" t="s">
        <v>485</v>
      </c>
      <c r="I22" s="53" t="s">
        <v>331</v>
      </c>
      <c r="J22" s="53" t="s">
        <v>36</v>
      </c>
      <c r="K22" s="54">
        <v>0</v>
      </c>
      <c r="L22" s="55">
        <v>230000000</v>
      </c>
      <c r="M22" s="45" t="s">
        <v>403</v>
      </c>
      <c r="N22" s="56" t="s">
        <v>339</v>
      </c>
      <c r="O22" s="53" t="s">
        <v>404</v>
      </c>
      <c r="P22" s="45" t="s">
        <v>405</v>
      </c>
      <c r="Q22" s="54" t="s">
        <v>437</v>
      </c>
      <c r="R22" s="57" t="s">
        <v>407</v>
      </c>
      <c r="S22" s="45">
        <v>796</v>
      </c>
      <c r="T22" s="45" t="s">
        <v>408</v>
      </c>
      <c r="U22" s="58">
        <v>10</v>
      </c>
      <c r="V22" s="58">
        <v>639.99999999999989</v>
      </c>
      <c r="W22" s="59">
        <v>0</v>
      </c>
      <c r="X22" s="59">
        <f t="shared" si="0"/>
        <v>0</v>
      </c>
      <c r="Y22" s="60"/>
      <c r="Z22" s="45">
        <v>2016</v>
      </c>
      <c r="AA22" s="118">
        <v>11</v>
      </c>
    </row>
    <row r="23" spans="1:27">
      <c r="A23" s="45" t="s">
        <v>486</v>
      </c>
      <c r="B23" s="50" t="s">
        <v>402</v>
      </c>
      <c r="C23" s="51" t="s">
        <v>487</v>
      </c>
      <c r="D23" s="52" t="s">
        <v>488</v>
      </c>
      <c r="E23" s="52" t="s">
        <v>331</v>
      </c>
      <c r="F23" s="52" t="s">
        <v>489</v>
      </c>
      <c r="G23" s="52" t="s">
        <v>331</v>
      </c>
      <c r="H23" s="53" t="s">
        <v>490</v>
      </c>
      <c r="I23" s="53" t="s">
        <v>331</v>
      </c>
      <c r="J23" s="53" t="s">
        <v>36</v>
      </c>
      <c r="K23" s="54">
        <v>0</v>
      </c>
      <c r="L23" s="55">
        <v>230000000</v>
      </c>
      <c r="M23" s="45" t="s">
        <v>403</v>
      </c>
      <c r="N23" s="56" t="s">
        <v>339</v>
      </c>
      <c r="O23" s="53" t="s">
        <v>404</v>
      </c>
      <c r="P23" s="45" t="s">
        <v>405</v>
      </c>
      <c r="Q23" s="54" t="s">
        <v>437</v>
      </c>
      <c r="R23" s="57" t="s">
        <v>407</v>
      </c>
      <c r="S23" s="45">
        <v>796</v>
      </c>
      <c r="T23" s="45" t="s">
        <v>408</v>
      </c>
      <c r="U23" s="58">
        <v>2</v>
      </c>
      <c r="V23" s="58">
        <v>57142.85</v>
      </c>
      <c r="W23" s="59">
        <v>0</v>
      </c>
      <c r="X23" s="59">
        <f t="shared" si="0"/>
        <v>0</v>
      </c>
      <c r="Y23" s="60"/>
      <c r="Z23" s="45">
        <v>2016</v>
      </c>
      <c r="AA23" s="118">
        <v>11</v>
      </c>
    </row>
    <row r="24" spans="1:27">
      <c r="A24" s="45" t="s">
        <v>491</v>
      </c>
      <c r="B24" s="50" t="s">
        <v>402</v>
      </c>
      <c r="C24" s="51" t="s">
        <v>470</v>
      </c>
      <c r="D24" s="52" t="s">
        <v>438</v>
      </c>
      <c r="E24" s="52" t="s">
        <v>331</v>
      </c>
      <c r="F24" s="52" t="s">
        <v>471</v>
      </c>
      <c r="G24" s="52" t="s">
        <v>331</v>
      </c>
      <c r="H24" s="53" t="s">
        <v>492</v>
      </c>
      <c r="I24" s="53" t="s">
        <v>331</v>
      </c>
      <c r="J24" s="53" t="s">
        <v>36</v>
      </c>
      <c r="K24" s="54">
        <v>0</v>
      </c>
      <c r="L24" s="55">
        <v>230000000</v>
      </c>
      <c r="M24" s="45" t="s">
        <v>403</v>
      </c>
      <c r="N24" s="56" t="s">
        <v>339</v>
      </c>
      <c r="O24" s="53" t="s">
        <v>404</v>
      </c>
      <c r="P24" s="45" t="s">
        <v>405</v>
      </c>
      <c r="Q24" s="54" t="s">
        <v>437</v>
      </c>
      <c r="R24" s="57" t="s">
        <v>407</v>
      </c>
      <c r="S24" s="45">
        <v>796</v>
      </c>
      <c r="T24" s="45" t="s">
        <v>408</v>
      </c>
      <c r="U24" s="58">
        <v>28</v>
      </c>
      <c r="V24" s="58">
        <v>1288.3900000000001</v>
      </c>
      <c r="W24" s="59">
        <v>0</v>
      </c>
      <c r="X24" s="59">
        <f t="shared" si="0"/>
        <v>0</v>
      </c>
      <c r="Y24" s="60"/>
      <c r="Z24" s="45">
        <v>2016</v>
      </c>
      <c r="AA24" s="118">
        <v>11</v>
      </c>
    </row>
    <row r="25" spans="1:27">
      <c r="A25" s="45" t="s">
        <v>494</v>
      </c>
      <c r="B25" s="50" t="s">
        <v>402</v>
      </c>
      <c r="C25" s="51" t="s">
        <v>444</v>
      </c>
      <c r="D25" s="52" t="s">
        <v>443</v>
      </c>
      <c r="E25" s="52" t="s">
        <v>331</v>
      </c>
      <c r="F25" s="52" t="s">
        <v>495</v>
      </c>
      <c r="G25" s="52" t="s">
        <v>331</v>
      </c>
      <c r="H25" s="53" t="s">
        <v>496</v>
      </c>
      <c r="I25" s="53" t="s">
        <v>331</v>
      </c>
      <c r="J25" s="53" t="s">
        <v>36</v>
      </c>
      <c r="K25" s="54">
        <v>0</v>
      </c>
      <c r="L25" s="55">
        <v>230000000</v>
      </c>
      <c r="M25" s="45" t="s">
        <v>403</v>
      </c>
      <c r="N25" s="56" t="s">
        <v>339</v>
      </c>
      <c r="O25" s="53" t="s">
        <v>404</v>
      </c>
      <c r="P25" s="45" t="s">
        <v>405</v>
      </c>
      <c r="Q25" s="54" t="s">
        <v>437</v>
      </c>
      <c r="R25" s="57" t="s">
        <v>407</v>
      </c>
      <c r="S25" s="45">
        <v>796</v>
      </c>
      <c r="T25" s="45" t="s">
        <v>408</v>
      </c>
      <c r="U25" s="58">
        <v>6</v>
      </c>
      <c r="V25" s="58">
        <v>14592.67</v>
      </c>
      <c r="W25" s="59">
        <v>0</v>
      </c>
      <c r="X25" s="59">
        <f t="shared" si="0"/>
        <v>0</v>
      </c>
      <c r="Y25" s="60"/>
      <c r="Z25" s="45">
        <v>2016</v>
      </c>
      <c r="AA25" s="118">
        <v>11</v>
      </c>
    </row>
    <row r="26" spans="1:27">
      <c r="A26" s="45" t="s">
        <v>497</v>
      </c>
      <c r="B26" s="50" t="s">
        <v>402</v>
      </c>
      <c r="C26" s="51" t="s">
        <v>498</v>
      </c>
      <c r="D26" s="52" t="s">
        <v>499</v>
      </c>
      <c r="E26" s="52" t="s">
        <v>331</v>
      </c>
      <c r="F26" s="52" t="s">
        <v>500</v>
      </c>
      <c r="G26" s="52" t="s">
        <v>331</v>
      </c>
      <c r="H26" s="53" t="s">
        <v>501</v>
      </c>
      <c r="I26" s="53" t="s">
        <v>331</v>
      </c>
      <c r="J26" s="53" t="s">
        <v>36</v>
      </c>
      <c r="K26" s="54">
        <v>0</v>
      </c>
      <c r="L26" s="55">
        <v>230000000</v>
      </c>
      <c r="M26" s="45" t="s">
        <v>403</v>
      </c>
      <c r="N26" s="56" t="s">
        <v>339</v>
      </c>
      <c r="O26" s="53" t="s">
        <v>404</v>
      </c>
      <c r="P26" s="45" t="s">
        <v>405</v>
      </c>
      <c r="Q26" s="54" t="s">
        <v>437</v>
      </c>
      <c r="R26" s="57" t="s">
        <v>407</v>
      </c>
      <c r="S26" s="45">
        <v>796</v>
      </c>
      <c r="T26" s="45" t="s">
        <v>408</v>
      </c>
      <c r="U26" s="58">
        <v>10</v>
      </c>
      <c r="V26" s="58">
        <v>71428.570000000007</v>
      </c>
      <c r="W26" s="59">
        <v>0</v>
      </c>
      <c r="X26" s="59">
        <f t="shared" si="0"/>
        <v>0</v>
      </c>
      <c r="Y26" s="60"/>
      <c r="Z26" s="45">
        <v>2016</v>
      </c>
      <c r="AA26" s="118">
        <v>11</v>
      </c>
    </row>
    <row r="27" spans="1:27">
      <c r="A27" s="45" t="s">
        <v>502</v>
      </c>
      <c r="B27" s="50" t="s">
        <v>402</v>
      </c>
      <c r="C27" s="51" t="s">
        <v>503</v>
      </c>
      <c r="D27" s="52" t="s">
        <v>499</v>
      </c>
      <c r="E27" s="52" t="s">
        <v>331</v>
      </c>
      <c r="F27" s="52" t="s">
        <v>504</v>
      </c>
      <c r="G27" s="52" t="s">
        <v>331</v>
      </c>
      <c r="H27" s="53" t="s">
        <v>505</v>
      </c>
      <c r="I27" s="53" t="s">
        <v>331</v>
      </c>
      <c r="J27" s="53" t="s">
        <v>36</v>
      </c>
      <c r="K27" s="54">
        <v>0</v>
      </c>
      <c r="L27" s="55">
        <v>230000000</v>
      </c>
      <c r="M27" s="45" t="s">
        <v>403</v>
      </c>
      <c r="N27" s="56" t="s">
        <v>339</v>
      </c>
      <c r="O27" s="53" t="s">
        <v>404</v>
      </c>
      <c r="P27" s="45" t="s">
        <v>405</v>
      </c>
      <c r="Q27" s="54" t="s">
        <v>437</v>
      </c>
      <c r="R27" s="57" t="s">
        <v>407</v>
      </c>
      <c r="S27" s="45">
        <v>796</v>
      </c>
      <c r="T27" s="45" t="s">
        <v>408</v>
      </c>
      <c r="U27" s="58">
        <v>2</v>
      </c>
      <c r="V27" s="58">
        <v>17633.919999999998</v>
      </c>
      <c r="W27" s="59">
        <v>0</v>
      </c>
      <c r="X27" s="59">
        <f t="shared" si="0"/>
        <v>0</v>
      </c>
      <c r="Y27" s="60"/>
      <c r="Z27" s="45">
        <v>2016</v>
      </c>
      <c r="AA27" s="118">
        <v>11</v>
      </c>
    </row>
    <row r="28" spans="1:27">
      <c r="A28" s="45" t="s">
        <v>506</v>
      </c>
      <c r="B28" s="50" t="s">
        <v>402</v>
      </c>
      <c r="C28" s="51" t="s">
        <v>503</v>
      </c>
      <c r="D28" s="52" t="s">
        <v>499</v>
      </c>
      <c r="E28" s="52" t="s">
        <v>331</v>
      </c>
      <c r="F28" s="52" t="s">
        <v>504</v>
      </c>
      <c r="G28" s="52" t="s">
        <v>331</v>
      </c>
      <c r="H28" s="53" t="s">
        <v>507</v>
      </c>
      <c r="I28" s="53" t="s">
        <v>331</v>
      </c>
      <c r="J28" s="53" t="s">
        <v>36</v>
      </c>
      <c r="K28" s="54">
        <v>0</v>
      </c>
      <c r="L28" s="55">
        <v>230000000</v>
      </c>
      <c r="M28" s="45" t="s">
        <v>403</v>
      </c>
      <c r="N28" s="56" t="s">
        <v>339</v>
      </c>
      <c r="O28" s="53" t="s">
        <v>404</v>
      </c>
      <c r="P28" s="45" t="s">
        <v>405</v>
      </c>
      <c r="Q28" s="54" t="s">
        <v>437</v>
      </c>
      <c r="R28" s="57" t="s">
        <v>407</v>
      </c>
      <c r="S28" s="45">
        <v>796</v>
      </c>
      <c r="T28" s="45" t="s">
        <v>408</v>
      </c>
      <c r="U28" s="58">
        <v>2</v>
      </c>
      <c r="V28" s="58">
        <v>22767.85</v>
      </c>
      <c r="W28" s="59">
        <v>0</v>
      </c>
      <c r="X28" s="59">
        <f t="shared" si="0"/>
        <v>0</v>
      </c>
      <c r="Y28" s="60"/>
      <c r="Z28" s="45">
        <v>2016</v>
      </c>
      <c r="AA28" s="118">
        <v>11</v>
      </c>
    </row>
    <row r="29" spans="1:27">
      <c r="A29" s="45" t="s">
        <v>508</v>
      </c>
      <c r="B29" s="50" t="s">
        <v>402</v>
      </c>
      <c r="C29" s="51" t="s">
        <v>509</v>
      </c>
      <c r="D29" s="52" t="s">
        <v>499</v>
      </c>
      <c r="E29" s="52" t="s">
        <v>331</v>
      </c>
      <c r="F29" s="52" t="s">
        <v>510</v>
      </c>
      <c r="G29" s="52" t="s">
        <v>331</v>
      </c>
      <c r="H29" s="53" t="s">
        <v>511</v>
      </c>
      <c r="I29" s="53" t="s">
        <v>331</v>
      </c>
      <c r="J29" s="53" t="s">
        <v>36</v>
      </c>
      <c r="K29" s="54">
        <v>0</v>
      </c>
      <c r="L29" s="55">
        <v>230000000</v>
      </c>
      <c r="M29" s="45" t="s">
        <v>403</v>
      </c>
      <c r="N29" s="56" t="s">
        <v>339</v>
      </c>
      <c r="O29" s="53" t="s">
        <v>404</v>
      </c>
      <c r="P29" s="45" t="s">
        <v>405</v>
      </c>
      <c r="Q29" s="54" t="s">
        <v>437</v>
      </c>
      <c r="R29" s="57" t="s">
        <v>407</v>
      </c>
      <c r="S29" s="45">
        <v>796</v>
      </c>
      <c r="T29" s="45" t="s">
        <v>408</v>
      </c>
      <c r="U29" s="58">
        <v>2</v>
      </c>
      <c r="V29" s="58">
        <v>116964.28</v>
      </c>
      <c r="W29" s="59">
        <v>0</v>
      </c>
      <c r="X29" s="59">
        <f t="shared" si="0"/>
        <v>0</v>
      </c>
      <c r="Y29" s="60"/>
      <c r="Z29" s="45">
        <v>2016</v>
      </c>
      <c r="AA29" s="118">
        <v>11</v>
      </c>
    </row>
    <row r="30" spans="1:27">
      <c r="A30" s="45" t="s">
        <v>512</v>
      </c>
      <c r="B30" s="50" t="s">
        <v>402</v>
      </c>
      <c r="C30" s="51" t="s">
        <v>513</v>
      </c>
      <c r="D30" s="52" t="s">
        <v>493</v>
      </c>
      <c r="E30" s="52" t="s">
        <v>331</v>
      </c>
      <c r="F30" s="52" t="s">
        <v>514</v>
      </c>
      <c r="G30" s="52" t="s">
        <v>331</v>
      </c>
      <c r="H30" s="53" t="s">
        <v>515</v>
      </c>
      <c r="I30" s="53" t="s">
        <v>331</v>
      </c>
      <c r="J30" s="53" t="s">
        <v>36</v>
      </c>
      <c r="K30" s="54">
        <v>0</v>
      </c>
      <c r="L30" s="55">
        <v>230000000</v>
      </c>
      <c r="M30" s="45" t="s">
        <v>403</v>
      </c>
      <c r="N30" s="56" t="s">
        <v>339</v>
      </c>
      <c r="O30" s="53" t="s">
        <v>404</v>
      </c>
      <c r="P30" s="45" t="s">
        <v>405</v>
      </c>
      <c r="Q30" s="54" t="s">
        <v>437</v>
      </c>
      <c r="R30" s="57" t="s">
        <v>407</v>
      </c>
      <c r="S30" s="45">
        <v>796</v>
      </c>
      <c r="T30" s="45" t="s">
        <v>408</v>
      </c>
      <c r="U30" s="58">
        <v>8</v>
      </c>
      <c r="V30" s="58">
        <v>3124.9999999999995</v>
      </c>
      <c r="W30" s="59">
        <v>0</v>
      </c>
      <c r="X30" s="59">
        <f t="shared" si="0"/>
        <v>0</v>
      </c>
      <c r="Y30" s="60"/>
      <c r="Z30" s="45">
        <v>2016</v>
      </c>
      <c r="AA30" s="118">
        <v>11</v>
      </c>
    </row>
    <row r="31" spans="1:27">
      <c r="A31" s="45" t="s">
        <v>516</v>
      </c>
      <c r="B31" s="50" t="s">
        <v>402</v>
      </c>
      <c r="C31" s="51" t="s">
        <v>517</v>
      </c>
      <c r="D31" s="52" t="s">
        <v>493</v>
      </c>
      <c r="E31" s="52" t="s">
        <v>331</v>
      </c>
      <c r="F31" s="52" t="s">
        <v>518</v>
      </c>
      <c r="G31" s="52" t="s">
        <v>331</v>
      </c>
      <c r="H31" s="53" t="s">
        <v>519</v>
      </c>
      <c r="I31" s="53" t="s">
        <v>331</v>
      </c>
      <c r="J31" s="53" t="s">
        <v>36</v>
      </c>
      <c r="K31" s="54">
        <v>0</v>
      </c>
      <c r="L31" s="55">
        <v>230000000</v>
      </c>
      <c r="M31" s="45" t="s">
        <v>403</v>
      </c>
      <c r="N31" s="56" t="s">
        <v>339</v>
      </c>
      <c r="O31" s="53" t="s">
        <v>404</v>
      </c>
      <c r="P31" s="45" t="s">
        <v>405</v>
      </c>
      <c r="Q31" s="54" t="s">
        <v>437</v>
      </c>
      <c r="R31" s="57" t="s">
        <v>407</v>
      </c>
      <c r="S31" s="45">
        <v>796</v>
      </c>
      <c r="T31" s="45" t="s">
        <v>408</v>
      </c>
      <c r="U31" s="58">
        <v>4</v>
      </c>
      <c r="V31" s="58">
        <v>32366.07</v>
      </c>
      <c r="W31" s="59">
        <v>0</v>
      </c>
      <c r="X31" s="59">
        <f t="shared" si="0"/>
        <v>0</v>
      </c>
      <c r="Y31" s="60"/>
      <c r="Z31" s="45">
        <v>2016</v>
      </c>
      <c r="AA31" s="118">
        <v>11</v>
      </c>
    </row>
    <row r="32" spans="1:27">
      <c r="A32" s="45" t="s">
        <v>520</v>
      </c>
      <c r="B32" s="50" t="s">
        <v>402</v>
      </c>
      <c r="C32" s="51" t="s">
        <v>521</v>
      </c>
      <c r="D32" s="52" t="s">
        <v>522</v>
      </c>
      <c r="E32" s="52" t="s">
        <v>331</v>
      </c>
      <c r="F32" s="52" t="s">
        <v>523</v>
      </c>
      <c r="G32" s="52" t="s">
        <v>331</v>
      </c>
      <c r="H32" s="53" t="s">
        <v>524</v>
      </c>
      <c r="I32" s="53" t="s">
        <v>331</v>
      </c>
      <c r="J32" s="53" t="s">
        <v>36</v>
      </c>
      <c r="K32" s="54">
        <v>0</v>
      </c>
      <c r="L32" s="55">
        <v>230000000</v>
      </c>
      <c r="M32" s="45" t="s">
        <v>403</v>
      </c>
      <c r="N32" s="56" t="s">
        <v>339</v>
      </c>
      <c r="O32" s="53" t="s">
        <v>404</v>
      </c>
      <c r="P32" s="45" t="s">
        <v>405</v>
      </c>
      <c r="Q32" s="54" t="s">
        <v>437</v>
      </c>
      <c r="R32" s="57" t="s">
        <v>407</v>
      </c>
      <c r="S32" s="45">
        <v>796</v>
      </c>
      <c r="T32" s="45" t="s">
        <v>408</v>
      </c>
      <c r="U32" s="58">
        <v>1</v>
      </c>
      <c r="V32" s="58">
        <v>342410.71</v>
      </c>
      <c r="W32" s="59">
        <v>0</v>
      </c>
      <c r="X32" s="59">
        <f t="shared" si="0"/>
        <v>0</v>
      </c>
      <c r="Y32" s="60"/>
      <c r="Z32" s="45">
        <v>2016</v>
      </c>
      <c r="AA32" s="118">
        <v>11</v>
      </c>
    </row>
    <row r="33" spans="1:27">
      <c r="A33" s="45" t="s">
        <v>525</v>
      </c>
      <c r="B33" s="50" t="s">
        <v>402</v>
      </c>
      <c r="C33" s="51" t="s">
        <v>526</v>
      </c>
      <c r="D33" s="52" t="s">
        <v>527</v>
      </c>
      <c r="E33" s="52" t="s">
        <v>331</v>
      </c>
      <c r="F33" s="52" t="s">
        <v>528</v>
      </c>
      <c r="G33" s="52" t="s">
        <v>331</v>
      </c>
      <c r="H33" s="53" t="s">
        <v>529</v>
      </c>
      <c r="I33" s="53" t="s">
        <v>331</v>
      </c>
      <c r="J33" s="53" t="s">
        <v>36</v>
      </c>
      <c r="K33" s="54">
        <v>0</v>
      </c>
      <c r="L33" s="55">
        <v>230000000</v>
      </c>
      <c r="M33" s="45" t="s">
        <v>403</v>
      </c>
      <c r="N33" s="56" t="s">
        <v>339</v>
      </c>
      <c r="O33" s="53" t="s">
        <v>404</v>
      </c>
      <c r="P33" s="45" t="s">
        <v>405</v>
      </c>
      <c r="Q33" s="54" t="s">
        <v>437</v>
      </c>
      <c r="R33" s="57" t="s">
        <v>407</v>
      </c>
      <c r="S33" s="45">
        <v>796</v>
      </c>
      <c r="T33" s="45" t="s">
        <v>408</v>
      </c>
      <c r="U33" s="58">
        <v>2</v>
      </c>
      <c r="V33" s="58">
        <v>57142.85</v>
      </c>
      <c r="W33" s="59">
        <v>0</v>
      </c>
      <c r="X33" s="59">
        <f t="shared" si="0"/>
        <v>0</v>
      </c>
      <c r="Y33" s="60"/>
      <c r="Z33" s="45">
        <v>2016</v>
      </c>
      <c r="AA33" s="118">
        <v>11</v>
      </c>
    </row>
    <row r="34" spans="1:27">
      <c r="A34" s="45" t="s">
        <v>530</v>
      </c>
      <c r="B34" s="50" t="s">
        <v>402</v>
      </c>
      <c r="C34" s="51" t="s">
        <v>531</v>
      </c>
      <c r="D34" s="52" t="s">
        <v>532</v>
      </c>
      <c r="E34" s="52" t="s">
        <v>331</v>
      </c>
      <c r="F34" s="52" t="s">
        <v>533</v>
      </c>
      <c r="G34" s="52" t="s">
        <v>331</v>
      </c>
      <c r="H34" s="53" t="s">
        <v>534</v>
      </c>
      <c r="I34" s="53" t="s">
        <v>331</v>
      </c>
      <c r="J34" s="53" t="s">
        <v>36</v>
      </c>
      <c r="K34" s="54">
        <v>0</v>
      </c>
      <c r="L34" s="55">
        <v>230000000</v>
      </c>
      <c r="M34" s="45" t="s">
        <v>403</v>
      </c>
      <c r="N34" s="56" t="s">
        <v>339</v>
      </c>
      <c r="O34" s="53" t="s">
        <v>404</v>
      </c>
      <c r="P34" s="45" t="s">
        <v>405</v>
      </c>
      <c r="Q34" s="54" t="s">
        <v>437</v>
      </c>
      <c r="R34" s="57" t="s">
        <v>407</v>
      </c>
      <c r="S34" s="45">
        <v>796</v>
      </c>
      <c r="T34" s="45" t="s">
        <v>408</v>
      </c>
      <c r="U34" s="58">
        <v>1</v>
      </c>
      <c r="V34" s="58">
        <v>513392.85</v>
      </c>
      <c r="W34" s="59">
        <v>0</v>
      </c>
      <c r="X34" s="59">
        <f t="shared" si="0"/>
        <v>0</v>
      </c>
      <c r="Y34" s="60"/>
      <c r="Z34" s="45">
        <v>2016</v>
      </c>
      <c r="AA34" s="118">
        <v>11</v>
      </c>
    </row>
    <row r="35" spans="1:27">
      <c r="A35" s="45" t="s">
        <v>535</v>
      </c>
      <c r="B35" s="50" t="s">
        <v>402</v>
      </c>
      <c r="C35" s="51" t="s">
        <v>531</v>
      </c>
      <c r="D35" s="52" t="s">
        <v>532</v>
      </c>
      <c r="E35" s="52" t="s">
        <v>331</v>
      </c>
      <c r="F35" s="52" t="s">
        <v>533</v>
      </c>
      <c r="G35" s="52" t="s">
        <v>331</v>
      </c>
      <c r="H35" s="53" t="s">
        <v>536</v>
      </c>
      <c r="I35" s="53" t="s">
        <v>331</v>
      </c>
      <c r="J35" s="53" t="s">
        <v>36</v>
      </c>
      <c r="K35" s="54">
        <v>0</v>
      </c>
      <c r="L35" s="55">
        <v>230000000</v>
      </c>
      <c r="M35" s="45" t="s">
        <v>403</v>
      </c>
      <c r="N35" s="56" t="s">
        <v>339</v>
      </c>
      <c r="O35" s="53" t="s">
        <v>404</v>
      </c>
      <c r="P35" s="45" t="s">
        <v>405</v>
      </c>
      <c r="Q35" s="54" t="s">
        <v>437</v>
      </c>
      <c r="R35" s="57" t="s">
        <v>407</v>
      </c>
      <c r="S35" s="45">
        <v>796</v>
      </c>
      <c r="T35" s="45" t="s">
        <v>408</v>
      </c>
      <c r="U35" s="58">
        <v>1</v>
      </c>
      <c r="V35" s="58">
        <v>513392.85</v>
      </c>
      <c r="W35" s="59">
        <v>0</v>
      </c>
      <c r="X35" s="59">
        <f t="shared" si="0"/>
        <v>0</v>
      </c>
      <c r="Y35" s="60"/>
      <c r="Z35" s="45">
        <v>2016</v>
      </c>
      <c r="AA35" s="118">
        <v>11</v>
      </c>
    </row>
    <row r="36" spans="1:27">
      <c r="A36" s="45" t="s">
        <v>537</v>
      </c>
      <c r="B36" s="50" t="s">
        <v>402</v>
      </c>
      <c r="C36" s="51" t="s">
        <v>538</v>
      </c>
      <c r="D36" s="52" t="s">
        <v>539</v>
      </c>
      <c r="E36" s="52" t="s">
        <v>331</v>
      </c>
      <c r="F36" s="52" t="s">
        <v>540</v>
      </c>
      <c r="G36" s="52" t="s">
        <v>331</v>
      </c>
      <c r="H36" s="53" t="s">
        <v>541</v>
      </c>
      <c r="I36" s="53" t="s">
        <v>331</v>
      </c>
      <c r="J36" s="53" t="s">
        <v>36</v>
      </c>
      <c r="K36" s="54">
        <v>40</v>
      </c>
      <c r="L36" s="55">
        <v>230000000</v>
      </c>
      <c r="M36" s="45" t="s">
        <v>403</v>
      </c>
      <c r="N36" s="56" t="s">
        <v>339</v>
      </c>
      <c r="O36" s="53" t="s">
        <v>404</v>
      </c>
      <c r="P36" s="45" t="s">
        <v>405</v>
      </c>
      <c r="Q36" s="54" t="s">
        <v>406</v>
      </c>
      <c r="R36" s="57" t="s">
        <v>407</v>
      </c>
      <c r="S36" s="45" t="s">
        <v>432</v>
      </c>
      <c r="T36" s="45" t="s">
        <v>433</v>
      </c>
      <c r="U36" s="58">
        <v>2000</v>
      </c>
      <c r="V36" s="58">
        <v>393.3</v>
      </c>
      <c r="W36" s="58">
        <v>0</v>
      </c>
      <c r="X36" s="59">
        <f t="shared" si="0"/>
        <v>0</v>
      </c>
      <c r="Y36" s="60" t="s">
        <v>413</v>
      </c>
      <c r="Z36" s="45">
        <v>2016</v>
      </c>
      <c r="AA36" s="61" t="s">
        <v>864</v>
      </c>
    </row>
    <row r="37" spans="1:27">
      <c r="A37" s="45" t="s">
        <v>542</v>
      </c>
      <c r="B37" s="50" t="s">
        <v>402</v>
      </c>
      <c r="C37" s="51" t="s">
        <v>543</v>
      </c>
      <c r="D37" s="52" t="s">
        <v>440</v>
      </c>
      <c r="E37" s="52" t="s">
        <v>331</v>
      </c>
      <c r="F37" s="52" t="s">
        <v>544</v>
      </c>
      <c r="G37" s="52" t="s">
        <v>331</v>
      </c>
      <c r="H37" s="53" t="s">
        <v>545</v>
      </c>
      <c r="I37" s="53" t="s">
        <v>331</v>
      </c>
      <c r="J37" s="53" t="s">
        <v>36</v>
      </c>
      <c r="K37" s="54">
        <v>0</v>
      </c>
      <c r="L37" s="55">
        <v>230000000</v>
      </c>
      <c r="M37" s="45" t="s">
        <v>403</v>
      </c>
      <c r="N37" s="56" t="s">
        <v>339</v>
      </c>
      <c r="O37" s="53" t="s">
        <v>404</v>
      </c>
      <c r="P37" s="45" t="s">
        <v>405</v>
      </c>
      <c r="Q37" s="54" t="s">
        <v>437</v>
      </c>
      <c r="R37" s="57" t="s">
        <v>407</v>
      </c>
      <c r="S37" s="45">
        <v>796</v>
      </c>
      <c r="T37" s="45" t="s">
        <v>408</v>
      </c>
      <c r="U37" s="58">
        <v>12</v>
      </c>
      <c r="V37" s="58">
        <v>1895</v>
      </c>
      <c r="W37" s="59">
        <v>0</v>
      </c>
      <c r="X37" s="59">
        <f t="shared" si="0"/>
        <v>0</v>
      </c>
      <c r="Y37" s="60"/>
      <c r="Z37" s="45">
        <v>2016</v>
      </c>
      <c r="AA37" s="118">
        <v>11</v>
      </c>
    </row>
    <row r="38" spans="1:27">
      <c r="A38" s="45" t="s">
        <v>546</v>
      </c>
      <c r="B38" s="50" t="s">
        <v>402</v>
      </c>
      <c r="C38" s="51" t="s">
        <v>547</v>
      </c>
      <c r="D38" s="52" t="s">
        <v>440</v>
      </c>
      <c r="E38" s="52" t="s">
        <v>331</v>
      </c>
      <c r="F38" s="52" t="s">
        <v>548</v>
      </c>
      <c r="G38" s="52" t="s">
        <v>331</v>
      </c>
      <c r="H38" s="53" t="s">
        <v>549</v>
      </c>
      <c r="I38" s="53" t="s">
        <v>331</v>
      </c>
      <c r="J38" s="53" t="s">
        <v>36</v>
      </c>
      <c r="K38" s="54">
        <v>0</v>
      </c>
      <c r="L38" s="55">
        <v>230000000</v>
      </c>
      <c r="M38" s="45" t="s">
        <v>403</v>
      </c>
      <c r="N38" s="56" t="s">
        <v>339</v>
      </c>
      <c r="O38" s="53" t="s">
        <v>404</v>
      </c>
      <c r="P38" s="45" t="s">
        <v>405</v>
      </c>
      <c r="Q38" s="54" t="s">
        <v>437</v>
      </c>
      <c r="R38" s="57" t="s">
        <v>407</v>
      </c>
      <c r="S38" s="45">
        <v>796</v>
      </c>
      <c r="T38" s="45" t="s">
        <v>408</v>
      </c>
      <c r="U38" s="58">
        <v>26</v>
      </c>
      <c r="V38" s="58">
        <v>614.99999999999989</v>
      </c>
      <c r="W38" s="59">
        <v>0</v>
      </c>
      <c r="X38" s="59">
        <f t="shared" si="0"/>
        <v>0</v>
      </c>
      <c r="Y38" s="60"/>
      <c r="Z38" s="45">
        <v>2016</v>
      </c>
      <c r="AA38" s="118">
        <v>11</v>
      </c>
    </row>
    <row r="39" spans="1:27">
      <c r="A39" s="45" t="s">
        <v>550</v>
      </c>
      <c r="B39" s="50" t="s">
        <v>402</v>
      </c>
      <c r="C39" s="51" t="s">
        <v>551</v>
      </c>
      <c r="D39" s="52" t="s">
        <v>440</v>
      </c>
      <c r="E39" s="52" t="s">
        <v>331</v>
      </c>
      <c r="F39" s="52" t="s">
        <v>552</v>
      </c>
      <c r="G39" s="52" t="s">
        <v>331</v>
      </c>
      <c r="H39" s="53" t="s">
        <v>553</v>
      </c>
      <c r="I39" s="53" t="s">
        <v>331</v>
      </c>
      <c r="J39" s="53" t="s">
        <v>36</v>
      </c>
      <c r="K39" s="54">
        <v>0</v>
      </c>
      <c r="L39" s="55">
        <v>230000000</v>
      </c>
      <c r="M39" s="45" t="s">
        <v>403</v>
      </c>
      <c r="N39" s="56" t="s">
        <v>339</v>
      </c>
      <c r="O39" s="53" t="s">
        <v>404</v>
      </c>
      <c r="P39" s="45" t="s">
        <v>405</v>
      </c>
      <c r="Q39" s="54" t="s">
        <v>437</v>
      </c>
      <c r="R39" s="57" t="s">
        <v>407</v>
      </c>
      <c r="S39" s="45">
        <v>796</v>
      </c>
      <c r="T39" s="45" t="s">
        <v>408</v>
      </c>
      <c r="U39" s="58">
        <v>26</v>
      </c>
      <c r="V39" s="58">
        <v>939.99999999999989</v>
      </c>
      <c r="W39" s="59">
        <v>0</v>
      </c>
      <c r="X39" s="59">
        <f t="shared" si="0"/>
        <v>0</v>
      </c>
      <c r="Y39" s="60"/>
      <c r="Z39" s="45">
        <v>2016</v>
      </c>
      <c r="AA39" s="118">
        <v>11</v>
      </c>
    </row>
    <row r="40" spans="1:27">
      <c r="A40" s="45" t="s">
        <v>554</v>
      </c>
      <c r="B40" s="50" t="s">
        <v>402</v>
      </c>
      <c r="C40" s="51" t="s">
        <v>555</v>
      </c>
      <c r="D40" s="52" t="s">
        <v>440</v>
      </c>
      <c r="E40" s="52" t="s">
        <v>331</v>
      </c>
      <c r="F40" s="52" t="s">
        <v>556</v>
      </c>
      <c r="G40" s="52" t="s">
        <v>331</v>
      </c>
      <c r="H40" s="53" t="s">
        <v>557</v>
      </c>
      <c r="I40" s="53" t="s">
        <v>331</v>
      </c>
      <c r="J40" s="53" t="s">
        <v>36</v>
      </c>
      <c r="K40" s="54">
        <v>0</v>
      </c>
      <c r="L40" s="55">
        <v>230000000</v>
      </c>
      <c r="M40" s="45" t="s">
        <v>403</v>
      </c>
      <c r="N40" s="56" t="s">
        <v>339</v>
      </c>
      <c r="O40" s="53" t="s">
        <v>404</v>
      </c>
      <c r="P40" s="45" t="s">
        <v>405</v>
      </c>
      <c r="Q40" s="54" t="s">
        <v>437</v>
      </c>
      <c r="R40" s="57" t="s">
        <v>407</v>
      </c>
      <c r="S40" s="45">
        <v>796</v>
      </c>
      <c r="T40" s="45" t="s">
        <v>408</v>
      </c>
      <c r="U40" s="58">
        <v>20</v>
      </c>
      <c r="V40" s="58">
        <v>2949.9999999999995</v>
      </c>
      <c r="W40" s="59">
        <v>0</v>
      </c>
      <c r="X40" s="59">
        <f t="shared" si="0"/>
        <v>0</v>
      </c>
      <c r="Y40" s="60"/>
      <c r="Z40" s="45">
        <v>2016</v>
      </c>
      <c r="AA40" s="118">
        <v>11</v>
      </c>
    </row>
    <row r="41" spans="1:27">
      <c r="A41" s="45" t="s">
        <v>558</v>
      </c>
      <c r="B41" s="50" t="s">
        <v>402</v>
      </c>
      <c r="C41" s="51" t="s">
        <v>555</v>
      </c>
      <c r="D41" s="52" t="s">
        <v>440</v>
      </c>
      <c r="E41" s="52" t="s">
        <v>331</v>
      </c>
      <c r="F41" s="52" t="s">
        <v>556</v>
      </c>
      <c r="G41" s="52" t="s">
        <v>331</v>
      </c>
      <c r="H41" s="53" t="s">
        <v>559</v>
      </c>
      <c r="I41" s="53" t="s">
        <v>331</v>
      </c>
      <c r="J41" s="53" t="s">
        <v>36</v>
      </c>
      <c r="K41" s="54">
        <v>0</v>
      </c>
      <c r="L41" s="55">
        <v>230000000</v>
      </c>
      <c r="M41" s="45" t="s">
        <v>403</v>
      </c>
      <c r="N41" s="56" t="s">
        <v>339</v>
      </c>
      <c r="O41" s="53" t="s">
        <v>404</v>
      </c>
      <c r="P41" s="45" t="s">
        <v>405</v>
      </c>
      <c r="Q41" s="54" t="s">
        <v>437</v>
      </c>
      <c r="R41" s="57" t="s">
        <v>407</v>
      </c>
      <c r="S41" s="45">
        <v>796</v>
      </c>
      <c r="T41" s="45" t="s">
        <v>408</v>
      </c>
      <c r="U41" s="58">
        <v>10</v>
      </c>
      <c r="V41" s="58">
        <v>1289.9999999999998</v>
      </c>
      <c r="W41" s="59">
        <v>0</v>
      </c>
      <c r="X41" s="59">
        <f t="shared" si="0"/>
        <v>0</v>
      </c>
      <c r="Y41" s="60"/>
      <c r="Z41" s="45">
        <v>2016</v>
      </c>
      <c r="AA41" s="118">
        <v>11</v>
      </c>
    </row>
    <row r="42" spans="1:27">
      <c r="A42" s="45" t="s">
        <v>560</v>
      </c>
      <c r="B42" s="50" t="s">
        <v>402</v>
      </c>
      <c r="C42" s="51" t="s">
        <v>555</v>
      </c>
      <c r="D42" s="52" t="s">
        <v>440</v>
      </c>
      <c r="E42" s="52" t="s">
        <v>331</v>
      </c>
      <c r="F42" s="52" t="s">
        <v>556</v>
      </c>
      <c r="G42" s="52" t="s">
        <v>331</v>
      </c>
      <c r="H42" s="53" t="s">
        <v>561</v>
      </c>
      <c r="I42" s="53" t="s">
        <v>331</v>
      </c>
      <c r="J42" s="53" t="s">
        <v>36</v>
      </c>
      <c r="K42" s="54">
        <v>0</v>
      </c>
      <c r="L42" s="55">
        <v>230000000</v>
      </c>
      <c r="M42" s="45" t="s">
        <v>403</v>
      </c>
      <c r="N42" s="56" t="s">
        <v>339</v>
      </c>
      <c r="O42" s="53" t="s">
        <v>404</v>
      </c>
      <c r="P42" s="45" t="s">
        <v>405</v>
      </c>
      <c r="Q42" s="54" t="s">
        <v>437</v>
      </c>
      <c r="R42" s="57" t="s">
        <v>407</v>
      </c>
      <c r="S42" s="45">
        <v>796</v>
      </c>
      <c r="T42" s="45" t="s">
        <v>408</v>
      </c>
      <c r="U42" s="58">
        <v>10</v>
      </c>
      <c r="V42" s="58">
        <v>1849.9999999999998</v>
      </c>
      <c r="W42" s="59">
        <v>0</v>
      </c>
      <c r="X42" s="59">
        <f t="shared" si="0"/>
        <v>0</v>
      </c>
      <c r="Y42" s="60"/>
      <c r="Z42" s="45">
        <v>2016</v>
      </c>
      <c r="AA42" s="118">
        <v>11</v>
      </c>
    </row>
    <row r="43" spans="1:27">
      <c r="A43" s="45" t="s">
        <v>562</v>
      </c>
      <c r="B43" s="50" t="s">
        <v>402</v>
      </c>
      <c r="C43" s="51" t="s">
        <v>563</v>
      </c>
      <c r="D43" s="52" t="s">
        <v>440</v>
      </c>
      <c r="E43" s="52" t="s">
        <v>331</v>
      </c>
      <c r="F43" s="52" t="s">
        <v>564</v>
      </c>
      <c r="G43" s="52" t="s">
        <v>331</v>
      </c>
      <c r="H43" s="53" t="s">
        <v>565</v>
      </c>
      <c r="I43" s="53" t="s">
        <v>331</v>
      </c>
      <c r="J43" s="53" t="s">
        <v>36</v>
      </c>
      <c r="K43" s="54">
        <v>0</v>
      </c>
      <c r="L43" s="55">
        <v>230000000</v>
      </c>
      <c r="M43" s="45" t="s">
        <v>403</v>
      </c>
      <c r="N43" s="56" t="s">
        <v>339</v>
      </c>
      <c r="O43" s="53" t="s">
        <v>404</v>
      </c>
      <c r="P43" s="45" t="s">
        <v>405</v>
      </c>
      <c r="Q43" s="54" t="s">
        <v>437</v>
      </c>
      <c r="R43" s="57" t="s">
        <v>407</v>
      </c>
      <c r="S43" s="45">
        <v>796</v>
      </c>
      <c r="T43" s="45" t="s">
        <v>408</v>
      </c>
      <c r="U43" s="58">
        <v>2</v>
      </c>
      <c r="V43" s="58">
        <v>2678.5714285714284</v>
      </c>
      <c r="W43" s="59">
        <v>0</v>
      </c>
      <c r="X43" s="59">
        <f t="shared" si="0"/>
        <v>0</v>
      </c>
      <c r="Y43" s="60"/>
      <c r="Z43" s="45">
        <v>2016</v>
      </c>
      <c r="AA43" s="118">
        <v>11</v>
      </c>
    </row>
    <row r="44" spans="1:27">
      <c r="A44" s="45" t="s">
        <v>566</v>
      </c>
      <c r="B44" s="50" t="s">
        <v>402</v>
      </c>
      <c r="C44" s="51" t="s">
        <v>563</v>
      </c>
      <c r="D44" s="52" t="s">
        <v>440</v>
      </c>
      <c r="E44" s="52" t="s">
        <v>331</v>
      </c>
      <c r="F44" s="52" t="s">
        <v>564</v>
      </c>
      <c r="G44" s="52" t="s">
        <v>331</v>
      </c>
      <c r="H44" s="53" t="s">
        <v>567</v>
      </c>
      <c r="I44" s="53" t="s">
        <v>331</v>
      </c>
      <c r="J44" s="53" t="s">
        <v>36</v>
      </c>
      <c r="K44" s="54">
        <v>0</v>
      </c>
      <c r="L44" s="55">
        <v>230000000</v>
      </c>
      <c r="M44" s="45" t="s">
        <v>403</v>
      </c>
      <c r="N44" s="56" t="s">
        <v>339</v>
      </c>
      <c r="O44" s="53" t="s">
        <v>404</v>
      </c>
      <c r="P44" s="45" t="s">
        <v>405</v>
      </c>
      <c r="Q44" s="54" t="s">
        <v>437</v>
      </c>
      <c r="R44" s="57" t="s">
        <v>407</v>
      </c>
      <c r="S44" s="45">
        <v>796</v>
      </c>
      <c r="T44" s="45" t="s">
        <v>408</v>
      </c>
      <c r="U44" s="58">
        <v>10</v>
      </c>
      <c r="V44" s="58">
        <v>11424.999999999998</v>
      </c>
      <c r="W44" s="59">
        <v>0</v>
      </c>
      <c r="X44" s="59">
        <f t="shared" si="0"/>
        <v>0</v>
      </c>
      <c r="Y44" s="60"/>
      <c r="Z44" s="45">
        <v>2016</v>
      </c>
      <c r="AA44" s="118">
        <v>11</v>
      </c>
    </row>
    <row r="45" spans="1:27">
      <c r="A45" s="45" t="s">
        <v>568</v>
      </c>
      <c r="B45" s="50" t="s">
        <v>402</v>
      </c>
      <c r="C45" s="51" t="s">
        <v>569</v>
      </c>
      <c r="D45" s="52" t="s">
        <v>440</v>
      </c>
      <c r="E45" s="52" t="s">
        <v>331</v>
      </c>
      <c r="F45" s="52" t="s">
        <v>570</v>
      </c>
      <c r="G45" s="52" t="s">
        <v>331</v>
      </c>
      <c r="H45" s="53" t="s">
        <v>571</v>
      </c>
      <c r="I45" s="53" t="s">
        <v>331</v>
      </c>
      <c r="J45" s="53" t="s">
        <v>36</v>
      </c>
      <c r="K45" s="54">
        <v>0</v>
      </c>
      <c r="L45" s="55">
        <v>230000000</v>
      </c>
      <c r="M45" s="45" t="s">
        <v>403</v>
      </c>
      <c r="N45" s="56" t="s">
        <v>339</v>
      </c>
      <c r="O45" s="53" t="s">
        <v>404</v>
      </c>
      <c r="P45" s="45" t="s">
        <v>405</v>
      </c>
      <c r="Q45" s="54" t="s">
        <v>437</v>
      </c>
      <c r="R45" s="57" t="s">
        <v>407</v>
      </c>
      <c r="S45" s="45">
        <v>796</v>
      </c>
      <c r="T45" s="45" t="s">
        <v>408</v>
      </c>
      <c r="U45" s="58">
        <v>12</v>
      </c>
      <c r="V45" s="58">
        <v>309.99999999999994</v>
      </c>
      <c r="W45" s="59">
        <v>0</v>
      </c>
      <c r="X45" s="59">
        <f t="shared" si="0"/>
        <v>0</v>
      </c>
      <c r="Y45" s="60"/>
      <c r="Z45" s="45">
        <v>2016</v>
      </c>
      <c r="AA45" s="118">
        <v>11</v>
      </c>
    </row>
    <row r="46" spans="1:27">
      <c r="A46" s="45" t="s">
        <v>670</v>
      </c>
      <c r="B46" s="50" t="s">
        <v>402</v>
      </c>
      <c r="C46" s="115" t="s">
        <v>572</v>
      </c>
      <c r="D46" s="52" t="s">
        <v>652</v>
      </c>
      <c r="E46" s="52" t="s">
        <v>331</v>
      </c>
      <c r="F46" s="52" t="s">
        <v>573</v>
      </c>
      <c r="G46" s="52" t="s">
        <v>331</v>
      </c>
      <c r="H46" s="53" t="s">
        <v>574</v>
      </c>
      <c r="I46" s="53" t="s">
        <v>331</v>
      </c>
      <c r="J46" s="53" t="s">
        <v>36</v>
      </c>
      <c r="K46" s="54">
        <v>0</v>
      </c>
      <c r="L46" s="55">
        <v>230000000</v>
      </c>
      <c r="M46" s="45" t="s">
        <v>403</v>
      </c>
      <c r="N46" s="56" t="s">
        <v>34</v>
      </c>
      <c r="O46" s="53" t="s">
        <v>404</v>
      </c>
      <c r="P46" s="45" t="s">
        <v>405</v>
      </c>
      <c r="Q46" s="54" t="s">
        <v>437</v>
      </c>
      <c r="R46" s="57" t="s">
        <v>407</v>
      </c>
      <c r="S46" s="45">
        <v>796</v>
      </c>
      <c r="T46" s="45" t="s">
        <v>408</v>
      </c>
      <c r="U46" s="58">
        <v>1492</v>
      </c>
      <c r="V46" s="58">
        <v>3124.9999999999995</v>
      </c>
      <c r="W46" s="59">
        <v>0</v>
      </c>
      <c r="X46" s="59">
        <f t="shared" si="0"/>
        <v>0</v>
      </c>
      <c r="Y46" s="60"/>
      <c r="Z46" s="45">
        <v>2016</v>
      </c>
      <c r="AA46" s="61" t="s">
        <v>865</v>
      </c>
    </row>
    <row r="47" spans="1:27">
      <c r="A47" s="45" t="s">
        <v>575</v>
      </c>
      <c r="B47" s="50" t="s">
        <v>402</v>
      </c>
      <c r="C47" s="51" t="s">
        <v>576</v>
      </c>
      <c r="D47" s="52" t="s">
        <v>577</v>
      </c>
      <c r="E47" s="52" t="s">
        <v>577</v>
      </c>
      <c r="F47" s="52" t="s">
        <v>578</v>
      </c>
      <c r="G47" s="52" t="s">
        <v>579</v>
      </c>
      <c r="H47" s="53" t="s">
        <v>580</v>
      </c>
      <c r="I47" s="53" t="s">
        <v>581</v>
      </c>
      <c r="J47" s="53" t="s">
        <v>36</v>
      </c>
      <c r="K47" s="54">
        <v>0</v>
      </c>
      <c r="L47" s="55">
        <v>230000000</v>
      </c>
      <c r="M47" s="45" t="s">
        <v>403</v>
      </c>
      <c r="N47" s="56" t="s">
        <v>339</v>
      </c>
      <c r="O47" s="53" t="s">
        <v>404</v>
      </c>
      <c r="P47" s="45" t="s">
        <v>405</v>
      </c>
      <c r="Q47" s="54" t="s">
        <v>437</v>
      </c>
      <c r="R47" s="57" t="s">
        <v>407</v>
      </c>
      <c r="S47" s="45">
        <v>796</v>
      </c>
      <c r="T47" s="45" t="s">
        <v>408</v>
      </c>
      <c r="U47" s="58">
        <v>2</v>
      </c>
      <c r="V47" s="58">
        <v>31499.999999999996</v>
      </c>
      <c r="W47" s="59">
        <v>0</v>
      </c>
      <c r="X47" s="59">
        <f t="shared" si="0"/>
        <v>0</v>
      </c>
      <c r="Y47" s="60"/>
      <c r="Z47" s="45">
        <v>2016</v>
      </c>
      <c r="AA47" s="118">
        <v>11</v>
      </c>
    </row>
    <row r="48" spans="1:27">
      <c r="A48" s="45" t="s">
        <v>582</v>
      </c>
      <c r="B48" s="50" t="s">
        <v>402</v>
      </c>
      <c r="C48" s="51" t="s">
        <v>583</v>
      </c>
      <c r="D48" s="52" t="s">
        <v>584</v>
      </c>
      <c r="E48" s="52" t="s">
        <v>585</v>
      </c>
      <c r="F48" s="52" t="s">
        <v>586</v>
      </c>
      <c r="G48" s="52" t="s">
        <v>587</v>
      </c>
      <c r="H48" s="53" t="s">
        <v>588</v>
      </c>
      <c r="I48" s="53" t="s">
        <v>589</v>
      </c>
      <c r="J48" s="53" t="s">
        <v>36</v>
      </c>
      <c r="K48" s="54">
        <v>0</v>
      </c>
      <c r="L48" s="55">
        <v>230000000</v>
      </c>
      <c r="M48" s="45" t="s">
        <v>403</v>
      </c>
      <c r="N48" s="56" t="s">
        <v>339</v>
      </c>
      <c r="O48" s="53" t="s">
        <v>404</v>
      </c>
      <c r="P48" s="45" t="s">
        <v>405</v>
      </c>
      <c r="Q48" s="54" t="s">
        <v>437</v>
      </c>
      <c r="R48" s="57" t="s">
        <v>407</v>
      </c>
      <c r="S48" s="45">
        <v>704</v>
      </c>
      <c r="T48" s="45" t="s">
        <v>439</v>
      </c>
      <c r="U48" s="58">
        <v>2</v>
      </c>
      <c r="V48" s="58">
        <v>30946.669642857138</v>
      </c>
      <c r="W48" s="59">
        <v>0</v>
      </c>
      <c r="X48" s="59">
        <f t="shared" si="0"/>
        <v>0</v>
      </c>
      <c r="Y48" s="60"/>
      <c r="Z48" s="45">
        <v>2016</v>
      </c>
      <c r="AA48" s="118">
        <v>11</v>
      </c>
    </row>
    <row r="49" spans="1:27">
      <c r="A49" s="45" t="s">
        <v>590</v>
      </c>
      <c r="B49" s="50" t="s">
        <v>402</v>
      </c>
      <c r="C49" s="51" t="s">
        <v>591</v>
      </c>
      <c r="D49" s="52" t="s">
        <v>592</v>
      </c>
      <c r="E49" s="52" t="s">
        <v>585</v>
      </c>
      <c r="F49" s="52" t="s">
        <v>593</v>
      </c>
      <c r="G49" s="52" t="s">
        <v>594</v>
      </c>
      <c r="H49" s="53" t="s">
        <v>595</v>
      </c>
      <c r="I49" s="53" t="s">
        <v>596</v>
      </c>
      <c r="J49" s="53" t="s">
        <v>36</v>
      </c>
      <c r="K49" s="54">
        <v>0</v>
      </c>
      <c r="L49" s="55">
        <v>230000000</v>
      </c>
      <c r="M49" s="45" t="s">
        <v>403</v>
      </c>
      <c r="N49" s="56" t="s">
        <v>339</v>
      </c>
      <c r="O49" s="53" t="s">
        <v>404</v>
      </c>
      <c r="P49" s="45" t="s">
        <v>405</v>
      </c>
      <c r="Q49" s="54" t="s">
        <v>437</v>
      </c>
      <c r="R49" s="57" t="s">
        <v>407</v>
      </c>
      <c r="S49" s="45">
        <v>796</v>
      </c>
      <c r="T49" s="45" t="s">
        <v>408</v>
      </c>
      <c r="U49" s="58">
        <v>6</v>
      </c>
      <c r="V49" s="58">
        <v>63901.187499999993</v>
      </c>
      <c r="W49" s="59">
        <v>0</v>
      </c>
      <c r="X49" s="59">
        <f t="shared" si="0"/>
        <v>0</v>
      </c>
      <c r="Y49" s="60"/>
      <c r="Z49" s="45">
        <v>2016</v>
      </c>
      <c r="AA49" s="118">
        <v>11</v>
      </c>
    </row>
    <row r="50" spans="1:27">
      <c r="A50" s="45" t="s">
        <v>597</v>
      </c>
      <c r="B50" s="50" t="s">
        <v>402</v>
      </c>
      <c r="C50" s="51" t="s">
        <v>591</v>
      </c>
      <c r="D50" s="52" t="s">
        <v>592</v>
      </c>
      <c r="E50" s="52" t="s">
        <v>585</v>
      </c>
      <c r="F50" s="52" t="s">
        <v>593</v>
      </c>
      <c r="G50" s="52" t="s">
        <v>594</v>
      </c>
      <c r="H50" s="53" t="s">
        <v>598</v>
      </c>
      <c r="I50" s="53" t="s">
        <v>599</v>
      </c>
      <c r="J50" s="53" t="s">
        <v>36</v>
      </c>
      <c r="K50" s="54">
        <v>0</v>
      </c>
      <c r="L50" s="55">
        <v>230000000</v>
      </c>
      <c r="M50" s="45" t="s">
        <v>403</v>
      </c>
      <c r="N50" s="56" t="s">
        <v>339</v>
      </c>
      <c r="O50" s="53" t="s">
        <v>404</v>
      </c>
      <c r="P50" s="45" t="s">
        <v>405</v>
      </c>
      <c r="Q50" s="54" t="s">
        <v>437</v>
      </c>
      <c r="R50" s="57" t="s">
        <v>407</v>
      </c>
      <c r="S50" s="45">
        <v>796</v>
      </c>
      <c r="T50" s="45" t="s">
        <v>408</v>
      </c>
      <c r="U50" s="58">
        <v>3</v>
      </c>
      <c r="V50" s="58">
        <v>63700.94642857142</v>
      </c>
      <c r="W50" s="59">
        <v>0</v>
      </c>
      <c r="X50" s="59">
        <f t="shared" si="0"/>
        <v>0</v>
      </c>
      <c r="Y50" s="60"/>
      <c r="Z50" s="45">
        <v>2016</v>
      </c>
      <c r="AA50" s="118">
        <v>11</v>
      </c>
    </row>
    <row r="51" spans="1:27">
      <c r="A51" s="45" t="s">
        <v>600</v>
      </c>
      <c r="B51" s="50" t="s">
        <v>402</v>
      </c>
      <c r="C51" s="51" t="s">
        <v>601</v>
      </c>
      <c r="D51" s="52" t="s">
        <v>456</v>
      </c>
      <c r="E51" s="52"/>
      <c r="F51" s="52" t="s">
        <v>602</v>
      </c>
      <c r="G51" s="52"/>
      <c r="H51" s="53" t="s">
        <v>415</v>
      </c>
      <c r="I51" s="53"/>
      <c r="J51" s="53" t="s">
        <v>32</v>
      </c>
      <c r="K51" s="54">
        <v>45</v>
      </c>
      <c r="L51" s="55">
        <v>230000000</v>
      </c>
      <c r="M51" s="45" t="s">
        <v>403</v>
      </c>
      <c r="N51" s="56" t="s">
        <v>339</v>
      </c>
      <c r="O51" s="53" t="s">
        <v>404</v>
      </c>
      <c r="P51" s="45" t="s">
        <v>405</v>
      </c>
      <c r="Q51" s="54" t="s">
        <v>406</v>
      </c>
      <c r="R51" s="57" t="s">
        <v>412</v>
      </c>
      <c r="S51" s="45">
        <v>796</v>
      </c>
      <c r="T51" s="45" t="s">
        <v>408</v>
      </c>
      <c r="U51" s="58">
        <v>1</v>
      </c>
      <c r="V51" s="58">
        <v>23214285.710000001</v>
      </c>
      <c r="W51" s="58">
        <v>0</v>
      </c>
      <c r="X51" s="59">
        <f t="shared" si="0"/>
        <v>0</v>
      </c>
      <c r="Y51" s="60" t="s">
        <v>413</v>
      </c>
      <c r="Z51" s="45">
        <v>2016</v>
      </c>
      <c r="AA51" s="61" t="s">
        <v>736</v>
      </c>
    </row>
    <row r="52" spans="1:27">
      <c r="A52" s="45" t="s">
        <v>606</v>
      </c>
      <c r="B52" s="50" t="s">
        <v>402</v>
      </c>
      <c r="C52" s="51" t="s">
        <v>607</v>
      </c>
      <c r="D52" s="52" t="s">
        <v>608</v>
      </c>
      <c r="E52" s="52" t="s">
        <v>609</v>
      </c>
      <c r="F52" s="52" t="s">
        <v>610</v>
      </c>
      <c r="G52" s="52" t="s">
        <v>611</v>
      </c>
      <c r="H52" s="53" t="s">
        <v>612</v>
      </c>
      <c r="I52" s="53" t="s">
        <v>613</v>
      </c>
      <c r="J52" s="53" t="s">
        <v>36</v>
      </c>
      <c r="K52" s="54">
        <v>0</v>
      </c>
      <c r="L52" s="55">
        <v>230000000</v>
      </c>
      <c r="M52" s="45" t="s">
        <v>403</v>
      </c>
      <c r="N52" s="56" t="s">
        <v>339</v>
      </c>
      <c r="O52" s="53" t="s">
        <v>404</v>
      </c>
      <c r="P52" s="45" t="s">
        <v>405</v>
      </c>
      <c r="Q52" s="54" t="s">
        <v>435</v>
      </c>
      <c r="R52" s="57" t="s">
        <v>407</v>
      </c>
      <c r="S52" s="45">
        <v>796</v>
      </c>
      <c r="T52" s="45" t="s">
        <v>408</v>
      </c>
      <c r="U52" s="58">
        <v>4</v>
      </c>
      <c r="V52" s="58">
        <v>10599.999999999998</v>
      </c>
      <c r="W52" s="59">
        <v>0</v>
      </c>
      <c r="X52" s="59">
        <f t="shared" si="0"/>
        <v>0</v>
      </c>
      <c r="Y52" s="60"/>
      <c r="Z52" s="45">
        <v>2016</v>
      </c>
      <c r="AA52" s="118">
        <v>11</v>
      </c>
    </row>
    <row r="53" spans="1:27">
      <c r="A53" s="45" t="s">
        <v>614</v>
      </c>
      <c r="B53" s="50" t="s">
        <v>402</v>
      </c>
      <c r="C53" s="51" t="s">
        <v>615</v>
      </c>
      <c r="D53" s="52" t="s">
        <v>459</v>
      </c>
      <c r="E53" s="52" t="s">
        <v>616</v>
      </c>
      <c r="F53" s="52" t="s">
        <v>617</v>
      </c>
      <c r="G53" s="52" t="s">
        <v>618</v>
      </c>
      <c r="H53" s="53" t="s">
        <v>619</v>
      </c>
      <c r="I53" s="53" t="s">
        <v>620</v>
      </c>
      <c r="J53" s="53" t="s">
        <v>36</v>
      </c>
      <c r="K53" s="54">
        <v>0</v>
      </c>
      <c r="L53" s="55">
        <v>230000000</v>
      </c>
      <c r="M53" s="45" t="s">
        <v>403</v>
      </c>
      <c r="N53" s="56" t="s">
        <v>339</v>
      </c>
      <c r="O53" s="53" t="s">
        <v>404</v>
      </c>
      <c r="P53" s="45" t="s">
        <v>405</v>
      </c>
      <c r="Q53" s="54" t="s">
        <v>435</v>
      </c>
      <c r="R53" s="57" t="s">
        <v>407</v>
      </c>
      <c r="S53" s="45">
        <v>796</v>
      </c>
      <c r="T53" s="45" t="s">
        <v>408</v>
      </c>
      <c r="U53" s="58">
        <v>11</v>
      </c>
      <c r="V53" s="58">
        <v>3943.7321428571422</v>
      </c>
      <c r="W53" s="59">
        <v>0</v>
      </c>
      <c r="X53" s="59">
        <f t="shared" si="0"/>
        <v>0</v>
      </c>
      <c r="Y53" s="60"/>
      <c r="Z53" s="45">
        <v>2016</v>
      </c>
      <c r="AA53" s="118">
        <v>11</v>
      </c>
    </row>
    <row r="54" spans="1:27">
      <c r="A54" s="45" t="s">
        <v>622</v>
      </c>
      <c r="B54" s="50" t="s">
        <v>402</v>
      </c>
      <c r="C54" s="51" t="s">
        <v>623</v>
      </c>
      <c r="D54" s="52" t="s">
        <v>624</v>
      </c>
      <c r="E54" s="52" t="s">
        <v>625</v>
      </c>
      <c r="F54" s="52" t="s">
        <v>626</v>
      </c>
      <c r="G54" s="52" t="s">
        <v>627</v>
      </c>
      <c r="H54" s="53" t="s">
        <v>628</v>
      </c>
      <c r="I54" s="53" t="s">
        <v>629</v>
      </c>
      <c r="J54" s="53" t="s">
        <v>36</v>
      </c>
      <c r="K54" s="54">
        <v>0</v>
      </c>
      <c r="L54" s="55">
        <v>230000000</v>
      </c>
      <c r="M54" s="45" t="s">
        <v>403</v>
      </c>
      <c r="N54" s="56" t="s">
        <v>339</v>
      </c>
      <c r="O54" s="53" t="s">
        <v>404</v>
      </c>
      <c r="P54" s="45" t="s">
        <v>405</v>
      </c>
      <c r="Q54" s="54" t="s">
        <v>435</v>
      </c>
      <c r="R54" s="57" t="s">
        <v>407</v>
      </c>
      <c r="S54" s="45">
        <v>796</v>
      </c>
      <c r="T54" s="45" t="s">
        <v>408</v>
      </c>
      <c r="U54" s="58">
        <v>2</v>
      </c>
      <c r="V54" s="58">
        <v>67712.517857142855</v>
      </c>
      <c r="W54" s="59">
        <v>0</v>
      </c>
      <c r="X54" s="59">
        <f t="shared" si="0"/>
        <v>0</v>
      </c>
      <c r="Y54" s="60"/>
      <c r="Z54" s="45">
        <v>2016</v>
      </c>
      <c r="AA54" s="118">
        <v>11</v>
      </c>
    </row>
    <row r="55" spans="1:27">
      <c r="A55" s="45" t="s">
        <v>630</v>
      </c>
      <c r="B55" s="50" t="s">
        <v>402</v>
      </c>
      <c r="C55" s="51" t="s">
        <v>631</v>
      </c>
      <c r="D55" s="52" t="s">
        <v>632</v>
      </c>
      <c r="E55" s="52" t="s">
        <v>633</v>
      </c>
      <c r="F55" s="52" t="s">
        <v>634</v>
      </c>
      <c r="G55" s="52" t="s">
        <v>635</v>
      </c>
      <c r="H55" s="53" t="s">
        <v>636</v>
      </c>
      <c r="I55" s="53" t="s">
        <v>637</v>
      </c>
      <c r="J55" s="53" t="s">
        <v>36</v>
      </c>
      <c r="K55" s="54">
        <v>0</v>
      </c>
      <c r="L55" s="55">
        <v>230000000</v>
      </c>
      <c r="M55" s="45" t="s">
        <v>403</v>
      </c>
      <c r="N55" s="56" t="s">
        <v>339</v>
      </c>
      <c r="O55" s="53" t="s">
        <v>404</v>
      </c>
      <c r="P55" s="45" t="s">
        <v>405</v>
      </c>
      <c r="Q55" s="54" t="s">
        <v>437</v>
      </c>
      <c r="R55" s="57" t="s">
        <v>407</v>
      </c>
      <c r="S55" s="45">
        <v>796</v>
      </c>
      <c r="T55" s="45" t="s">
        <v>408</v>
      </c>
      <c r="U55" s="58">
        <v>3</v>
      </c>
      <c r="V55" s="58">
        <v>678571.42857142852</v>
      </c>
      <c r="W55" s="59">
        <v>0</v>
      </c>
      <c r="X55" s="59">
        <f t="shared" si="0"/>
        <v>0</v>
      </c>
      <c r="Y55" s="60"/>
      <c r="Z55" s="45">
        <v>2016</v>
      </c>
      <c r="AA55" s="118">
        <v>11</v>
      </c>
    </row>
    <row r="56" spans="1:27">
      <c r="A56" s="45" t="s">
        <v>638</v>
      </c>
      <c r="B56" s="50" t="s">
        <v>402</v>
      </c>
      <c r="C56" s="51" t="s">
        <v>639</v>
      </c>
      <c r="D56" s="52" t="s">
        <v>640</v>
      </c>
      <c r="E56" s="52" t="s">
        <v>641</v>
      </c>
      <c r="F56" s="52" t="s">
        <v>642</v>
      </c>
      <c r="G56" s="52" t="s">
        <v>643</v>
      </c>
      <c r="H56" s="53" t="s">
        <v>644</v>
      </c>
      <c r="I56" s="53" t="s">
        <v>645</v>
      </c>
      <c r="J56" s="53" t="s">
        <v>36</v>
      </c>
      <c r="K56" s="54">
        <v>0</v>
      </c>
      <c r="L56" s="55">
        <v>230000000</v>
      </c>
      <c r="M56" s="45" t="s">
        <v>403</v>
      </c>
      <c r="N56" s="56" t="s">
        <v>339</v>
      </c>
      <c r="O56" s="53" t="s">
        <v>404</v>
      </c>
      <c r="P56" s="45" t="s">
        <v>405</v>
      </c>
      <c r="Q56" s="54" t="s">
        <v>435</v>
      </c>
      <c r="R56" s="57" t="s">
        <v>407</v>
      </c>
      <c r="S56" s="45">
        <v>796</v>
      </c>
      <c r="T56" s="45" t="s">
        <v>408</v>
      </c>
      <c r="U56" s="58">
        <v>222</v>
      </c>
      <c r="V56" s="58">
        <v>1599.9017857142856</v>
      </c>
      <c r="W56" s="59">
        <v>0</v>
      </c>
      <c r="X56" s="59">
        <f t="shared" si="0"/>
        <v>0</v>
      </c>
      <c r="Y56" s="60"/>
      <c r="Z56" s="45">
        <v>2016</v>
      </c>
      <c r="AA56" s="118">
        <v>11</v>
      </c>
    </row>
    <row r="57" spans="1:27">
      <c r="A57" s="45" t="s">
        <v>678</v>
      </c>
      <c r="B57" s="50" t="s">
        <v>27</v>
      </c>
      <c r="C57" s="115" t="s">
        <v>457</v>
      </c>
      <c r="D57" s="52" t="s">
        <v>650</v>
      </c>
      <c r="E57" s="52" t="s">
        <v>679</v>
      </c>
      <c r="F57" s="52" t="s">
        <v>458</v>
      </c>
      <c r="G57" s="52" t="s">
        <v>680</v>
      </c>
      <c r="H57" s="53" t="s">
        <v>458</v>
      </c>
      <c r="I57" s="53" t="s">
        <v>681</v>
      </c>
      <c r="J57" s="53" t="s">
        <v>36</v>
      </c>
      <c r="K57" s="54">
        <v>0</v>
      </c>
      <c r="L57" s="55">
        <v>230000000</v>
      </c>
      <c r="M57" s="45" t="s">
        <v>336</v>
      </c>
      <c r="N57" s="56" t="s">
        <v>667</v>
      </c>
      <c r="O57" s="53" t="s">
        <v>28</v>
      </c>
      <c r="P57" s="45" t="s">
        <v>405</v>
      </c>
      <c r="Q57" s="54" t="s">
        <v>437</v>
      </c>
      <c r="R57" s="57" t="s">
        <v>407</v>
      </c>
      <c r="S57" s="45">
        <v>796</v>
      </c>
      <c r="T57" s="45" t="s">
        <v>682</v>
      </c>
      <c r="U57" s="58">
        <v>13</v>
      </c>
      <c r="V57" s="58">
        <v>223214.28</v>
      </c>
      <c r="W57" s="59">
        <v>0</v>
      </c>
      <c r="X57" s="59">
        <f t="shared" si="0"/>
        <v>0</v>
      </c>
      <c r="Y57" s="60"/>
      <c r="Z57" s="45">
        <v>2016</v>
      </c>
      <c r="AA57" s="119">
        <v>11.12</v>
      </c>
    </row>
    <row r="58" spans="1:27">
      <c r="A58" s="45" t="s">
        <v>684</v>
      </c>
      <c r="B58" s="50" t="s">
        <v>27</v>
      </c>
      <c r="C58" s="115" t="s">
        <v>461</v>
      </c>
      <c r="D58" s="52" t="s">
        <v>462</v>
      </c>
      <c r="E58" s="52" t="s">
        <v>685</v>
      </c>
      <c r="F58" s="52" t="s">
        <v>651</v>
      </c>
      <c r="G58" s="52" t="s">
        <v>685</v>
      </c>
      <c r="H58" s="53" t="s">
        <v>686</v>
      </c>
      <c r="I58" s="53" t="s">
        <v>687</v>
      </c>
      <c r="J58" s="53" t="s">
        <v>36</v>
      </c>
      <c r="K58" s="54">
        <v>0</v>
      </c>
      <c r="L58" s="55">
        <v>230000000</v>
      </c>
      <c r="M58" s="45" t="s">
        <v>336</v>
      </c>
      <c r="N58" s="56" t="s">
        <v>667</v>
      </c>
      <c r="O58" s="53" t="s">
        <v>28</v>
      </c>
      <c r="P58" s="45" t="s">
        <v>405</v>
      </c>
      <c r="Q58" s="54" t="s">
        <v>437</v>
      </c>
      <c r="R58" s="57" t="s">
        <v>407</v>
      </c>
      <c r="S58" s="45">
        <v>796</v>
      </c>
      <c r="T58" s="45" t="s">
        <v>683</v>
      </c>
      <c r="U58" s="58">
        <v>8</v>
      </c>
      <c r="V58" s="58">
        <v>267857.14</v>
      </c>
      <c r="W58" s="59">
        <v>0</v>
      </c>
      <c r="X58" s="59">
        <f t="shared" si="0"/>
        <v>0</v>
      </c>
      <c r="Y58" s="60"/>
      <c r="Z58" s="45">
        <v>2016</v>
      </c>
      <c r="AA58" s="118" t="s">
        <v>866</v>
      </c>
    </row>
    <row r="59" spans="1:27">
      <c r="A59" s="30" t="s">
        <v>130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62"/>
      <c r="S59" s="30"/>
      <c r="T59" s="30"/>
      <c r="U59" s="30"/>
      <c r="V59" s="37"/>
      <c r="W59" s="37">
        <f>SUM(W11:W58)</f>
        <v>0</v>
      </c>
      <c r="X59" s="37">
        <f>SUM(X11:X58)</f>
        <v>0</v>
      </c>
      <c r="Y59" s="30"/>
      <c r="Z59" s="30"/>
      <c r="AA59" s="38"/>
    </row>
    <row r="60" spans="1:27">
      <c r="A60" s="31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62"/>
      <c r="S60" s="30"/>
      <c r="T60" s="30"/>
      <c r="U60" s="30"/>
      <c r="V60" s="37"/>
      <c r="W60" s="37"/>
      <c r="X60" s="37"/>
      <c r="Y60" s="30"/>
      <c r="Z60" s="30"/>
      <c r="AA60" s="38"/>
    </row>
    <row r="61" spans="1:27">
      <c r="A61" s="44" t="s">
        <v>867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5"/>
      <c r="S61" s="44"/>
      <c r="T61" s="44"/>
      <c r="U61" s="44"/>
      <c r="V61" s="44"/>
      <c r="W61" s="46"/>
      <c r="X61" s="46"/>
      <c r="Y61" s="158"/>
      <c r="Z61" s="47"/>
      <c r="AA61" s="48"/>
    </row>
    <row r="62" spans="1:27">
      <c r="A62" s="45" t="s">
        <v>868</v>
      </c>
      <c r="B62" s="50" t="s">
        <v>402</v>
      </c>
      <c r="C62" s="51" t="s">
        <v>409</v>
      </c>
      <c r="D62" s="52" t="s">
        <v>410</v>
      </c>
      <c r="E62" s="52" t="s">
        <v>331</v>
      </c>
      <c r="F62" s="52" t="s">
        <v>411</v>
      </c>
      <c r="G62" s="52" t="s">
        <v>331</v>
      </c>
      <c r="H62" s="53" t="s">
        <v>415</v>
      </c>
      <c r="I62" s="53" t="s">
        <v>331</v>
      </c>
      <c r="J62" s="53" t="s">
        <v>32</v>
      </c>
      <c r="K62" s="54">
        <v>0</v>
      </c>
      <c r="L62" s="55">
        <v>230000000</v>
      </c>
      <c r="M62" s="45" t="s">
        <v>403</v>
      </c>
      <c r="N62" s="56" t="s">
        <v>41</v>
      </c>
      <c r="O62" s="53" t="s">
        <v>404</v>
      </c>
      <c r="P62" s="45" t="s">
        <v>405</v>
      </c>
      <c r="Q62" s="54" t="s">
        <v>406</v>
      </c>
      <c r="R62" s="57" t="s">
        <v>407</v>
      </c>
      <c r="S62" s="45">
        <v>796</v>
      </c>
      <c r="T62" s="45" t="s">
        <v>408</v>
      </c>
      <c r="U62" s="58">
        <v>80</v>
      </c>
      <c r="V62" s="58">
        <v>2892.85</v>
      </c>
      <c r="W62" s="59">
        <f t="shared" ref="W62:W125" si="1">U62*V62</f>
        <v>231428</v>
      </c>
      <c r="X62" s="59">
        <f t="shared" ref="X62:X125" si="2">W62*1.12</f>
        <v>259199.36000000002</v>
      </c>
      <c r="Y62" s="60"/>
      <c r="Z62" s="45">
        <v>2016</v>
      </c>
      <c r="AA62" s="61"/>
    </row>
    <row r="63" spans="1:27">
      <c r="A63" s="45" t="s">
        <v>869</v>
      </c>
      <c r="B63" s="50" t="s">
        <v>402</v>
      </c>
      <c r="C63" s="51" t="s">
        <v>416</v>
      </c>
      <c r="D63" s="52" t="s">
        <v>410</v>
      </c>
      <c r="E63" s="52" t="s">
        <v>331</v>
      </c>
      <c r="F63" s="52" t="s">
        <v>417</v>
      </c>
      <c r="G63" s="52" t="s">
        <v>331</v>
      </c>
      <c r="H63" s="53" t="s">
        <v>415</v>
      </c>
      <c r="I63" s="53" t="s">
        <v>331</v>
      </c>
      <c r="J63" s="53" t="s">
        <v>32</v>
      </c>
      <c r="K63" s="54">
        <v>0</v>
      </c>
      <c r="L63" s="55">
        <v>230000000</v>
      </c>
      <c r="M63" s="45" t="s">
        <v>403</v>
      </c>
      <c r="N63" s="56" t="s">
        <v>41</v>
      </c>
      <c r="O63" s="53" t="s">
        <v>404</v>
      </c>
      <c r="P63" s="45" t="s">
        <v>405</v>
      </c>
      <c r="Q63" s="54" t="s">
        <v>406</v>
      </c>
      <c r="R63" s="57" t="s">
        <v>407</v>
      </c>
      <c r="S63" s="45">
        <v>796</v>
      </c>
      <c r="T63" s="45" t="s">
        <v>408</v>
      </c>
      <c r="U63" s="58">
        <v>2</v>
      </c>
      <c r="V63" s="58">
        <v>8169.64</v>
      </c>
      <c r="W63" s="59">
        <f t="shared" si="1"/>
        <v>16339.28</v>
      </c>
      <c r="X63" s="59">
        <f t="shared" si="2"/>
        <v>18299.993600000002</v>
      </c>
      <c r="Y63" s="60"/>
      <c r="Z63" s="45">
        <v>2016</v>
      </c>
      <c r="AA63" s="61"/>
    </row>
    <row r="64" spans="1:27">
      <c r="A64" s="45" t="s">
        <v>870</v>
      </c>
      <c r="B64" s="50" t="s">
        <v>402</v>
      </c>
      <c r="C64" s="51" t="s">
        <v>419</v>
      </c>
      <c r="D64" s="52" t="s">
        <v>420</v>
      </c>
      <c r="E64" s="52" t="s">
        <v>331</v>
      </c>
      <c r="F64" s="52" t="s">
        <v>421</v>
      </c>
      <c r="G64" s="52" t="s">
        <v>331</v>
      </c>
      <c r="H64" s="53" t="s">
        <v>415</v>
      </c>
      <c r="I64" s="53" t="s">
        <v>331</v>
      </c>
      <c r="J64" s="53" t="s">
        <v>32</v>
      </c>
      <c r="K64" s="54">
        <v>0</v>
      </c>
      <c r="L64" s="55">
        <v>230000000</v>
      </c>
      <c r="M64" s="45" t="s">
        <v>403</v>
      </c>
      <c r="N64" s="56" t="s">
        <v>41</v>
      </c>
      <c r="O64" s="53" t="s">
        <v>404</v>
      </c>
      <c r="P64" s="45" t="s">
        <v>405</v>
      </c>
      <c r="Q64" s="54" t="s">
        <v>406</v>
      </c>
      <c r="R64" s="57" t="s">
        <v>407</v>
      </c>
      <c r="S64" s="45">
        <v>715</v>
      </c>
      <c r="T64" s="45" t="s">
        <v>422</v>
      </c>
      <c r="U64" s="58">
        <v>16800</v>
      </c>
      <c r="V64" s="58">
        <v>107.14</v>
      </c>
      <c r="W64" s="59">
        <f t="shared" si="1"/>
        <v>1799952</v>
      </c>
      <c r="X64" s="59">
        <f t="shared" si="2"/>
        <v>2015946.2400000002</v>
      </c>
      <c r="Y64" s="60"/>
      <c r="Z64" s="45">
        <v>2016</v>
      </c>
      <c r="AA64" s="61"/>
    </row>
    <row r="65" spans="1:27">
      <c r="A65" s="45" t="s">
        <v>871</v>
      </c>
      <c r="B65" s="50" t="s">
        <v>402</v>
      </c>
      <c r="C65" s="51" t="s">
        <v>448</v>
      </c>
      <c r="D65" s="52" t="s">
        <v>449</v>
      </c>
      <c r="E65" s="52" t="s">
        <v>331</v>
      </c>
      <c r="F65" s="52" t="s">
        <v>649</v>
      </c>
      <c r="G65" s="52" t="s">
        <v>331</v>
      </c>
      <c r="H65" s="53" t="s">
        <v>450</v>
      </c>
      <c r="I65" s="53" t="s">
        <v>331</v>
      </c>
      <c r="J65" s="53" t="s">
        <v>36</v>
      </c>
      <c r="K65" s="54">
        <v>0</v>
      </c>
      <c r="L65" s="55">
        <v>230000000</v>
      </c>
      <c r="M65" s="45" t="s">
        <v>403</v>
      </c>
      <c r="N65" s="56" t="s">
        <v>41</v>
      </c>
      <c r="O65" s="53" t="s">
        <v>404</v>
      </c>
      <c r="P65" s="45" t="s">
        <v>405</v>
      </c>
      <c r="Q65" s="54" t="s">
        <v>437</v>
      </c>
      <c r="R65" s="57" t="s">
        <v>407</v>
      </c>
      <c r="S65" s="45">
        <v>796</v>
      </c>
      <c r="T65" s="45" t="s">
        <v>408</v>
      </c>
      <c r="U65" s="58">
        <v>2</v>
      </c>
      <c r="V65" s="58">
        <v>308624.99999999994</v>
      </c>
      <c r="W65" s="59">
        <f t="shared" si="1"/>
        <v>617249.99999999988</v>
      </c>
      <c r="X65" s="59">
        <f t="shared" si="2"/>
        <v>691319.99999999988</v>
      </c>
      <c r="Y65" s="60"/>
      <c r="Z65" s="45">
        <v>2016</v>
      </c>
      <c r="AA65" s="61"/>
    </row>
    <row r="66" spans="1:27">
      <c r="A66" s="45" t="s">
        <v>872</v>
      </c>
      <c r="B66" s="50" t="s">
        <v>402</v>
      </c>
      <c r="C66" s="51" t="s">
        <v>452</v>
      </c>
      <c r="D66" s="52" t="s">
        <v>449</v>
      </c>
      <c r="E66" s="52" t="s">
        <v>331</v>
      </c>
      <c r="F66" s="52" t="s">
        <v>453</v>
      </c>
      <c r="G66" s="52" t="s">
        <v>331</v>
      </c>
      <c r="H66" s="53" t="s">
        <v>454</v>
      </c>
      <c r="I66" s="53" t="s">
        <v>331</v>
      </c>
      <c r="J66" s="53" t="s">
        <v>36</v>
      </c>
      <c r="K66" s="54">
        <v>0</v>
      </c>
      <c r="L66" s="55">
        <v>230000000</v>
      </c>
      <c r="M66" s="45" t="s">
        <v>403</v>
      </c>
      <c r="N66" s="56" t="s">
        <v>41</v>
      </c>
      <c r="O66" s="53" t="s">
        <v>404</v>
      </c>
      <c r="P66" s="45" t="s">
        <v>405</v>
      </c>
      <c r="Q66" s="54" t="s">
        <v>437</v>
      </c>
      <c r="R66" s="57" t="s">
        <v>407</v>
      </c>
      <c r="S66" s="45">
        <v>796</v>
      </c>
      <c r="T66" s="45" t="s">
        <v>408</v>
      </c>
      <c r="U66" s="58">
        <v>2</v>
      </c>
      <c r="V66" s="58">
        <v>575892.85</v>
      </c>
      <c r="W66" s="59">
        <f t="shared" si="1"/>
        <v>1151785.7</v>
      </c>
      <c r="X66" s="59">
        <f t="shared" si="2"/>
        <v>1289999.9840000002</v>
      </c>
      <c r="Y66" s="60"/>
      <c r="Z66" s="45">
        <v>2016</v>
      </c>
      <c r="AA66" s="61"/>
    </row>
    <row r="67" spans="1:27">
      <c r="A67" s="45" t="s">
        <v>873</v>
      </c>
      <c r="B67" s="50" t="s">
        <v>402</v>
      </c>
      <c r="C67" s="51" t="s">
        <v>466</v>
      </c>
      <c r="D67" s="52" t="s">
        <v>438</v>
      </c>
      <c r="E67" s="52" t="s">
        <v>331</v>
      </c>
      <c r="F67" s="52" t="s">
        <v>467</v>
      </c>
      <c r="G67" s="52" t="s">
        <v>331</v>
      </c>
      <c r="H67" s="53" t="s">
        <v>468</v>
      </c>
      <c r="I67" s="53" t="s">
        <v>331</v>
      </c>
      <c r="J67" s="53" t="s">
        <v>36</v>
      </c>
      <c r="K67" s="54">
        <v>0</v>
      </c>
      <c r="L67" s="55">
        <v>230000000</v>
      </c>
      <c r="M67" s="45" t="s">
        <v>403</v>
      </c>
      <c r="N67" s="56" t="s">
        <v>41</v>
      </c>
      <c r="O67" s="53" t="s">
        <v>404</v>
      </c>
      <c r="P67" s="45" t="s">
        <v>405</v>
      </c>
      <c r="Q67" s="54" t="s">
        <v>437</v>
      </c>
      <c r="R67" s="57" t="s">
        <v>407</v>
      </c>
      <c r="S67" s="45">
        <v>796</v>
      </c>
      <c r="T67" s="45" t="s">
        <v>408</v>
      </c>
      <c r="U67" s="58">
        <v>25</v>
      </c>
      <c r="V67" s="58">
        <v>904.99999999999989</v>
      </c>
      <c r="W67" s="58">
        <f t="shared" si="1"/>
        <v>22624.999999999996</v>
      </c>
      <c r="X67" s="59">
        <f t="shared" si="2"/>
        <v>25340</v>
      </c>
      <c r="Y67" s="60"/>
      <c r="Z67" s="45">
        <v>2016</v>
      </c>
      <c r="AA67" s="61"/>
    </row>
    <row r="68" spans="1:27">
      <c r="A68" s="45" t="s">
        <v>874</v>
      </c>
      <c r="B68" s="50" t="s">
        <v>402</v>
      </c>
      <c r="C68" s="51" t="s">
        <v>470</v>
      </c>
      <c r="D68" s="52" t="s">
        <v>438</v>
      </c>
      <c r="E68" s="52" t="s">
        <v>331</v>
      </c>
      <c r="F68" s="52" t="s">
        <v>471</v>
      </c>
      <c r="G68" s="52" t="s">
        <v>331</v>
      </c>
      <c r="H68" s="53" t="s">
        <v>472</v>
      </c>
      <c r="I68" s="53" t="s">
        <v>331</v>
      </c>
      <c r="J68" s="53" t="s">
        <v>36</v>
      </c>
      <c r="K68" s="54">
        <v>0</v>
      </c>
      <c r="L68" s="55">
        <v>230000000</v>
      </c>
      <c r="M68" s="45" t="s">
        <v>403</v>
      </c>
      <c r="N68" s="56" t="s">
        <v>41</v>
      </c>
      <c r="O68" s="53" t="s">
        <v>404</v>
      </c>
      <c r="P68" s="45" t="s">
        <v>405</v>
      </c>
      <c r="Q68" s="54" t="s">
        <v>437</v>
      </c>
      <c r="R68" s="57" t="s">
        <v>407</v>
      </c>
      <c r="S68" s="45">
        <v>796</v>
      </c>
      <c r="T68" s="45" t="s">
        <v>408</v>
      </c>
      <c r="U68" s="58">
        <v>36</v>
      </c>
      <c r="V68" s="58">
        <v>972.33</v>
      </c>
      <c r="W68" s="58">
        <f t="shared" si="1"/>
        <v>35003.880000000005</v>
      </c>
      <c r="X68" s="59">
        <f t="shared" si="2"/>
        <v>39204.345600000008</v>
      </c>
      <c r="Y68" s="60"/>
      <c r="Z68" s="45">
        <v>2016</v>
      </c>
      <c r="AA68" s="61"/>
    </row>
    <row r="69" spans="1:27">
      <c r="A69" s="45" t="s">
        <v>875</v>
      </c>
      <c r="B69" s="50" t="s">
        <v>402</v>
      </c>
      <c r="C69" s="51" t="s">
        <v>441</v>
      </c>
      <c r="D69" s="52" t="s">
        <v>438</v>
      </c>
      <c r="E69" s="52" t="s">
        <v>331</v>
      </c>
      <c r="F69" s="52" t="s">
        <v>474</v>
      </c>
      <c r="G69" s="52" t="s">
        <v>331</v>
      </c>
      <c r="H69" s="53" t="s">
        <v>475</v>
      </c>
      <c r="I69" s="53" t="s">
        <v>331</v>
      </c>
      <c r="J69" s="53" t="s">
        <v>36</v>
      </c>
      <c r="K69" s="54">
        <v>0</v>
      </c>
      <c r="L69" s="55">
        <v>230000000</v>
      </c>
      <c r="M69" s="45" t="s">
        <v>403</v>
      </c>
      <c r="N69" s="56" t="s">
        <v>41</v>
      </c>
      <c r="O69" s="53" t="s">
        <v>404</v>
      </c>
      <c r="P69" s="45" t="s">
        <v>405</v>
      </c>
      <c r="Q69" s="54" t="s">
        <v>437</v>
      </c>
      <c r="R69" s="57" t="s">
        <v>407</v>
      </c>
      <c r="S69" s="45">
        <v>796</v>
      </c>
      <c r="T69" s="45" t="s">
        <v>408</v>
      </c>
      <c r="U69" s="58">
        <v>10</v>
      </c>
      <c r="V69" s="58">
        <v>3224.9999999999995</v>
      </c>
      <c r="W69" s="58">
        <f t="shared" si="1"/>
        <v>32249.999999999996</v>
      </c>
      <c r="X69" s="59">
        <f t="shared" si="2"/>
        <v>36120</v>
      </c>
      <c r="Y69" s="60"/>
      <c r="Z69" s="45">
        <v>2016</v>
      </c>
      <c r="AA69" s="61"/>
    </row>
    <row r="70" spans="1:27">
      <c r="A70" s="45" t="s">
        <v>876</v>
      </c>
      <c r="B70" s="50" t="s">
        <v>402</v>
      </c>
      <c r="C70" s="51" t="s">
        <v>470</v>
      </c>
      <c r="D70" s="52" t="s">
        <v>438</v>
      </c>
      <c r="E70" s="52" t="s">
        <v>331</v>
      </c>
      <c r="F70" s="52" t="s">
        <v>471</v>
      </c>
      <c r="G70" s="52" t="s">
        <v>331</v>
      </c>
      <c r="H70" s="53" t="s">
        <v>477</v>
      </c>
      <c r="I70" s="53" t="s">
        <v>331</v>
      </c>
      <c r="J70" s="53" t="s">
        <v>36</v>
      </c>
      <c r="K70" s="54">
        <v>0</v>
      </c>
      <c r="L70" s="55">
        <v>230000000</v>
      </c>
      <c r="M70" s="45" t="s">
        <v>403</v>
      </c>
      <c r="N70" s="56" t="s">
        <v>41</v>
      </c>
      <c r="O70" s="53" t="s">
        <v>404</v>
      </c>
      <c r="P70" s="45" t="s">
        <v>405</v>
      </c>
      <c r="Q70" s="54" t="s">
        <v>437</v>
      </c>
      <c r="R70" s="57" t="s">
        <v>407</v>
      </c>
      <c r="S70" s="45">
        <v>796</v>
      </c>
      <c r="T70" s="45" t="s">
        <v>408</v>
      </c>
      <c r="U70" s="58">
        <v>25</v>
      </c>
      <c r="V70" s="58">
        <v>1168.29</v>
      </c>
      <c r="W70" s="58">
        <f t="shared" si="1"/>
        <v>29207.25</v>
      </c>
      <c r="X70" s="59">
        <f t="shared" si="2"/>
        <v>32712.120000000003</v>
      </c>
      <c r="Y70" s="60"/>
      <c r="Z70" s="45">
        <v>2016</v>
      </c>
      <c r="AA70" s="61"/>
    </row>
    <row r="71" spans="1:27">
      <c r="A71" s="45" t="s">
        <v>877</v>
      </c>
      <c r="B71" s="50" t="s">
        <v>402</v>
      </c>
      <c r="C71" s="51" t="s">
        <v>479</v>
      </c>
      <c r="D71" s="52" t="s">
        <v>440</v>
      </c>
      <c r="E71" s="52" t="s">
        <v>331</v>
      </c>
      <c r="F71" s="52" t="s">
        <v>480</v>
      </c>
      <c r="G71" s="52" t="s">
        <v>331</v>
      </c>
      <c r="H71" s="53" t="s">
        <v>481</v>
      </c>
      <c r="I71" s="53" t="s">
        <v>331</v>
      </c>
      <c r="J71" s="53" t="s">
        <v>36</v>
      </c>
      <c r="K71" s="54">
        <v>0</v>
      </c>
      <c r="L71" s="55">
        <v>230000000</v>
      </c>
      <c r="M71" s="45" t="s">
        <v>403</v>
      </c>
      <c r="N71" s="56" t="s">
        <v>41</v>
      </c>
      <c r="O71" s="53" t="s">
        <v>404</v>
      </c>
      <c r="P71" s="45" t="s">
        <v>405</v>
      </c>
      <c r="Q71" s="54" t="s">
        <v>437</v>
      </c>
      <c r="R71" s="57" t="s">
        <v>407</v>
      </c>
      <c r="S71" s="45">
        <v>796</v>
      </c>
      <c r="T71" s="45" t="s">
        <v>408</v>
      </c>
      <c r="U71" s="58">
        <v>34</v>
      </c>
      <c r="V71" s="58">
        <v>739.99999999999989</v>
      </c>
      <c r="W71" s="58">
        <f t="shared" si="1"/>
        <v>25159.999999999996</v>
      </c>
      <c r="X71" s="59">
        <f t="shared" si="2"/>
        <v>28179.199999999997</v>
      </c>
      <c r="Y71" s="60"/>
      <c r="Z71" s="45">
        <v>2016</v>
      </c>
      <c r="AA71" s="61"/>
    </row>
    <row r="72" spans="1:27">
      <c r="A72" s="45" t="s">
        <v>878</v>
      </c>
      <c r="B72" s="50" t="s">
        <v>402</v>
      </c>
      <c r="C72" s="51" t="s">
        <v>483</v>
      </c>
      <c r="D72" s="52" t="s">
        <v>440</v>
      </c>
      <c r="E72" s="52" t="s">
        <v>331</v>
      </c>
      <c r="F72" s="52" t="s">
        <v>484</v>
      </c>
      <c r="G72" s="52" t="s">
        <v>331</v>
      </c>
      <c r="H72" s="53" t="s">
        <v>485</v>
      </c>
      <c r="I72" s="53" t="s">
        <v>331</v>
      </c>
      <c r="J72" s="53" t="s">
        <v>36</v>
      </c>
      <c r="K72" s="54">
        <v>0</v>
      </c>
      <c r="L72" s="55">
        <v>230000000</v>
      </c>
      <c r="M72" s="45" t="s">
        <v>403</v>
      </c>
      <c r="N72" s="56" t="s">
        <v>41</v>
      </c>
      <c r="O72" s="53" t="s">
        <v>404</v>
      </c>
      <c r="P72" s="45" t="s">
        <v>405</v>
      </c>
      <c r="Q72" s="54" t="s">
        <v>437</v>
      </c>
      <c r="R72" s="57" t="s">
        <v>407</v>
      </c>
      <c r="S72" s="45">
        <v>796</v>
      </c>
      <c r="T72" s="45" t="s">
        <v>408</v>
      </c>
      <c r="U72" s="58">
        <v>10</v>
      </c>
      <c r="V72" s="58">
        <v>639.99999999999989</v>
      </c>
      <c r="W72" s="58">
        <f t="shared" si="1"/>
        <v>6399.9999999999991</v>
      </c>
      <c r="X72" s="59">
        <f t="shared" si="2"/>
        <v>7168</v>
      </c>
      <c r="Y72" s="60"/>
      <c r="Z72" s="45">
        <v>2016</v>
      </c>
      <c r="AA72" s="61"/>
    </row>
    <row r="73" spans="1:27">
      <c r="A73" s="45" t="s">
        <v>879</v>
      </c>
      <c r="B73" s="50" t="s">
        <v>402</v>
      </c>
      <c r="C73" s="51" t="s">
        <v>487</v>
      </c>
      <c r="D73" s="52" t="s">
        <v>488</v>
      </c>
      <c r="E73" s="52" t="s">
        <v>331</v>
      </c>
      <c r="F73" s="52" t="s">
        <v>489</v>
      </c>
      <c r="G73" s="52" t="s">
        <v>331</v>
      </c>
      <c r="H73" s="53" t="s">
        <v>490</v>
      </c>
      <c r="I73" s="53" t="s">
        <v>331</v>
      </c>
      <c r="J73" s="53" t="s">
        <v>36</v>
      </c>
      <c r="K73" s="54">
        <v>0</v>
      </c>
      <c r="L73" s="55">
        <v>230000000</v>
      </c>
      <c r="M73" s="45" t="s">
        <v>403</v>
      </c>
      <c r="N73" s="56" t="s">
        <v>41</v>
      </c>
      <c r="O73" s="53" t="s">
        <v>404</v>
      </c>
      <c r="P73" s="45" t="s">
        <v>405</v>
      </c>
      <c r="Q73" s="54" t="s">
        <v>437</v>
      </c>
      <c r="R73" s="57" t="s">
        <v>407</v>
      </c>
      <c r="S73" s="45">
        <v>796</v>
      </c>
      <c r="T73" s="45" t="s">
        <v>408</v>
      </c>
      <c r="U73" s="58">
        <v>2</v>
      </c>
      <c r="V73" s="58">
        <v>57142.85</v>
      </c>
      <c r="W73" s="58">
        <f t="shared" si="1"/>
        <v>114285.7</v>
      </c>
      <c r="X73" s="59">
        <f t="shared" si="2"/>
        <v>127999.98400000001</v>
      </c>
      <c r="Y73" s="60"/>
      <c r="Z73" s="45">
        <v>2016</v>
      </c>
      <c r="AA73" s="61"/>
    </row>
    <row r="74" spans="1:27">
      <c r="A74" s="45" t="s">
        <v>880</v>
      </c>
      <c r="B74" s="50" t="s">
        <v>402</v>
      </c>
      <c r="C74" s="51" t="s">
        <v>470</v>
      </c>
      <c r="D74" s="52" t="s">
        <v>438</v>
      </c>
      <c r="E74" s="52" t="s">
        <v>331</v>
      </c>
      <c r="F74" s="52" t="s">
        <v>471</v>
      </c>
      <c r="G74" s="52" t="s">
        <v>331</v>
      </c>
      <c r="H74" s="53" t="s">
        <v>492</v>
      </c>
      <c r="I74" s="53" t="s">
        <v>331</v>
      </c>
      <c r="J74" s="53" t="s">
        <v>36</v>
      </c>
      <c r="K74" s="54">
        <v>0</v>
      </c>
      <c r="L74" s="55">
        <v>230000000</v>
      </c>
      <c r="M74" s="45" t="s">
        <v>403</v>
      </c>
      <c r="N74" s="56" t="s">
        <v>41</v>
      </c>
      <c r="O74" s="53" t="s">
        <v>404</v>
      </c>
      <c r="P74" s="45" t="s">
        <v>405</v>
      </c>
      <c r="Q74" s="54" t="s">
        <v>437</v>
      </c>
      <c r="R74" s="57" t="s">
        <v>407</v>
      </c>
      <c r="S74" s="45">
        <v>796</v>
      </c>
      <c r="T74" s="45" t="s">
        <v>408</v>
      </c>
      <c r="U74" s="58">
        <v>28</v>
      </c>
      <c r="V74" s="58">
        <v>1288.3900000000001</v>
      </c>
      <c r="W74" s="58">
        <f t="shared" si="1"/>
        <v>36074.920000000006</v>
      </c>
      <c r="X74" s="59">
        <f t="shared" si="2"/>
        <v>40403.910400000008</v>
      </c>
      <c r="Y74" s="60"/>
      <c r="Z74" s="45">
        <v>2016</v>
      </c>
      <c r="AA74" s="61"/>
    </row>
    <row r="75" spans="1:27">
      <c r="A75" s="45" t="s">
        <v>881</v>
      </c>
      <c r="B75" s="50" t="s">
        <v>402</v>
      </c>
      <c r="C75" s="51" t="s">
        <v>444</v>
      </c>
      <c r="D75" s="52" t="s">
        <v>443</v>
      </c>
      <c r="E75" s="52" t="s">
        <v>331</v>
      </c>
      <c r="F75" s="52" t="s">
        <v>495</v>
      </c>
      <c r="G75" s="52" t="s">
        <v>331</v>
      </c>
      <c r="H75" s="53" t="s">
        <v>496</v>
      </c>
      <c r="I75" s="53" t="s">
        <v>331</v>
      </c>
      <c r="J75" s="53" t="s">
        <v>36</v>
      </c>
      <c r="K75" s="54">
        <v>0</v>
      </c>
      <c r="L75" s="55">
        <v>230000000</v>
      </c>
      <c r="M75" s="45" t="s">
        <v>403</v>
      </c>
      <c r="N75" s="56" t="s">
        <v>41</v>
      </c>
      <c r="O75" s="53" t="s">
        <v>404</v>
      </c>
      <c r="P75" s="45" t="s">
        <v>405</v>
      </c>
      <c r="Q75" s="54" t="s">
        <v>437</v>
      </c>
      <c r="R75" s="57" t="s">
        <v>407</v>
      </c>
      <c r="S75" s="45">
        <v>796</v>
      </c>
      <c r="T75" s="45" t="s">
        <v>408</v>
      </c>
      <c r="U75" s="58">
        <v>6</v>
      </c>
      <c r="V75" s="58">
        <v>14592.67</v>
      </c>
      <c r="W75" s="58">
        <f t="shared" si="1"/>
        <v>87556.02</v>
      </c>
      <c r="X75" s="59">
        <f t="shared" si="2"/>
        <v>98062.742400000017</v>
      </c>
      <c r="Y75" s="60"/>
      <c r="Z75" s="45">
        <v>2016</v>
      </c>
      <c r="AA75" s="61"/>
    </row>
    <row r="76" spans="1:27">
      <c r="A76" s="45" t="s">
        <v>882</v>
      </c>
      <c r="B76" s="50" t="s">
        <v>402</v>
      </c>
      <c r="C76" s="51" t="s">
        <v>498</v>
      </c>
      <c r="D76" s="52" t="s">
        <v>499</v>
      </c>
      <c r="E76" s="52" t="s">
        <v>331</v>
      </c>
      <c r="F76" s="52" t="s">
        <v>500</v>
      </c>
      <c r="G76" s="52" t="s">
        <v>331</v>
      </c>
      <c r="H76" s="53" t="s">
        <v>501</v>
      </c>
      <c r="I76" s="53" t="s">
        <v>331</v>
      </c>
      <c r="J76" s="53" t="s">
        <v>36</v>
      </c>
      <c r="K76" s="54">
        <v>0</v>
      </c>
      <c r="L76" s="55">
        <v>230000000</v>
      </c>
      <c r="M76" s="45" t="s">
        <v>403</v>
      </c>
      <c r="N76" s="56" t="s">
        <v>41</v>
      </c>
      <c r="O76" s="53" t="s">
        <v>404</v>
      </c>
      <c r="P76" s="45" t="s">
        <v>405</v>
      </c>
      <c r="Q76" s="54" t="s">
        <v>437</v>
      </c>
      <c r="R76" s="57" t="s">
        <v>407</v>
      </c>
      <c r="S76" s="45">
        <v>796</v>
      </c>
      <c r="T76" s="45" t="s">
        <v>408</v>
      </c>
      <c r="U76" s="58">
        <v>10</v>
      </c>
      <c r="V76" s="58">
        <v>71428.570000000007</v>
      </c>
      <c r="W76" s="58">
        <f t="shared" si="1"/>
        <v>714285.70000000007</v>
      </c>
      <c r="X76" s="59">
        <f t="shared" si="2"/>
        <v>799999.98400000017</v>
      </c>
      <c r="Y76" s="60"/>
      <c r="Z76" s="45">
        <v>2016</v>
      </c>
      <c r="AA76" s="61"/>
    </row>
    <row r="77" spans="1:27">
      <c r="A77" s="45" t="s">
        <v>883</v>
      </c>
      <c r="B77" s="50" t="s">
        <v>402</v>
      </c>
      <c r="C77" s="51" t="s">
        <v>503</v>
      </c>
      <c r="D77" s="52" t="s">
        <v>499</v>
      </c>
      <c r="E77" s="52" t="s">
        <v>331</v>
      </c>
      <c r="F77" s="52" t="s">
        <v>504</v>
      </c>
      <c r="G77" s="52" t="s">
        <v>331</v>
      </c>
      <c r="H77" s="53" t="s">
        <v>505</v>
      </c>
      <c r="I77" s="53" t="s">
        <v>331</v>
      </c>
      <c r="J77" s="53" t="s">
        <v>36</v>
      </c>
      <c r="K77" s="54">
        <v>0</v>
      </c>
      <c r="L77" s="55">
        <v>230000000</v>
      </c>
      <c r="M77" s="45" t="s">
        <v>403</v>
      </c>
      <c r="N77" s="56" t="s">
        <v>41</v>
      </c>
      <c r="O77" s="53" t="s">
        <v>404</v>
      </c>
      <c r="P77" s="45" t="s">
        <v>405</v>
      </c>
      <c r="Q77" s="54" t="s">
        <v>437</v>
      </c>
      <c r="R77" s="57" t="s">
        <v>407</v>
      </c>
      <c r="S77" s="45">
        <v>796</v>
      </c>
      <c r="T77" s="45" t="s">
        <v>408</v>
      </c>
      <c r="U77" s="58">
        <v>2</v>
      </c>
      <c r="V77" s="58">
        <v>17633.919999999998</v>
      </c>
      <c r="W77" s="58">
        <f t="shared" si="1"/>
        <v>35267.839999999997</v>
      </c>
      <c r="X77" s="59">
        <f t="shared" si="2"/>
        <v>39499.980799999998</v>
      </c>
      <c r="Y77" s="60"/>
      <c r="Z77" s="45">
        <v>2016</v>
      </c>
      <c r="AA77" s="61"/>
    </row>
    <row r="78" spans="1:27">
      <c r="A78" s="45" t="s">
        <v>884</v>
      </c>
      <c r="B78" s="50" t="s">
        <v>402</v>
      </c>
      <c r="C78" s="51" t="s">
        <v>503</v>
      </c>
      <c r="D78" s="52" t="s">
        <v>499</v>
      </c>
      <c r="E78" s="52" t="s">
        <v>331</v>
      </c>
      <c r="F78" s="52" t="s">
        <v>504</v>
      </c>
      <c r="G78" s="52" t="s">
        <v>331</v>
      </c>
      <c r="H78" s="53" t="s">
        <v>507</v>
      </c>
      <c r="I78" s="53" t="s">
        <v>331</v>
      </c>
      <c r="J78" s="53" t="s">
        <v>36</v>
      </c>
      <c r="K78" s="54">
        <v>0</v>
      </c>
      <c r="L78" s="55">
        <v>230000000</v>
      </c>
      <c r="M78" s="45" t="s">
        <v>403</v>
      </c>
      <c r="N78" s="56" t="s">
        <v>41</v>
      </c>
      <c r="O78" s="53" t="s">
        <v>404</v>
      </c>
      <c r="P78" s="45" t="s">
        <v>405</v>
      </c>
      <c r="Q78" s="54" t="s">
        <v>437</v>
      </c>
      <c r="R78" s="57" t="s">
        <v>407</v>
      </c>
      <c r="S78" s="45">
        <v>796</v>
      </c>
      <c r="T78" s="45" t="s">
        <v>408</v>
      </c>
      <c r="U78" s="58">
        <v>2</v>
      </c>
      <c r="V78" s="58">
        <v>22767.85</v>
      </c>
      <c r="W78" s="58">
        <f t="shared" si="1"/>
        <v>45535.7</v>
      </c>
      <c r="X78" s="59">
        <f t="shared" si="2"/>
        <v>50999.984000000004</v>
      </c>
      <c r="Y78" s="60"/>
      <c r="Z78" s="45">
        <v>2016</v>
      </c>
      <c r="AA78" s="61"/>
    </row>
    <row r="79" spans="1:27">
      <c r="A79" s="45" t="s">
        <v>885</v>
      </c>
      <c r="B79" s="50" t="s">
        <v>402</v>
      </c>
      <c r="C79" s="51" t="s">
        <v>509</v>
      </c>
      <c r="D79" s="52" t="s">
        <v>499</v>
      </c>
      <c r="E79" s="52" t="s">
        <v>331</v>
      </c>
      <c r="F79" s="52" t="s">
        <v>510</v>
      </c>
      <c r="G79" s="52" t="s">
        <v>331</v>
      </c>
      <c r="H79" s="53" t="s">
        <v>511</v>
      </c>
      <c r="I79" s="53" t="s">
        <v>331</v>
      </c>
      <c r="J79" s="53" t="s">
        <v>36</v>
      </c>
      <c r="K79" s="54">
        <v>0</v>
      </c>
      <c r="L79" s="55">
        <v>230000000</v>
      </c>
      <c r="M79" s="45" t="s">
        <v>403</v>
      </c>
      <c r="N79" s="56" t="s">
        <v>41</v>
      </c>
      <c r="O79" s="53" t="s">
        <v>404</v>
      </c>
      <c r="P79" s="45" t="s">
        <v>405</v>
      </c>
      <c r="Q79" s="54" t="s">
        <v>437</v>
      </c>
      <c r="R79" s="57" t="s">
        <v>407</v>
      </c>
      <c r="S79" s="45">
        <v>796</v>
      </c>
      <c r="T79" s="45" t="s">
        <v>408</v>
      </c>
      <c r="U79" s="58">
        <v>2</v>
      </c>
      <c r="V79" s="58">
        <v>116964.28</v>
      </c>
      <c r="W79" s="58">
        <f t="shared" si="1"/>
        <v>233928.56</v>
      </c>
      <c r="X79" s="59">
        <f t="shared" si="2"/>
        <v>261999.98720000003</v>
      </c>
      <c r="Y79" s="60"/>
      <c r="Z79" s="45">
        <v>2016</v>
      </c>
      <c r="AA79" s="61"/>
    </row>
    <row r="80" spans="1:27">
      <c r="A80" s="45" t="s">
        <v>886</v>
      </c>
      <c r="B80" s="50" t="s">
        <v>402</v>
      </c>
      <c r="C80" s="51" t="s">
        <v>513</v>
      </c>
      <c r="D80" s="52" t="s">
        <v>493</v>
      </c>
      <c r="E80" s="52" t="s">
        <v>331</v>
      </c>
      <c r="F80" s="52" t="s">
        <v>514</v>
      </c>
      <c r="G80" s="52" t="s">
        <v>331</v>
      </c>
      <c r="H80" s="53" t="s">
        <v>515</v>
      </c>
      <c r="I80" s="53" t="s">
        <v>331</v>
      </c>
      <c r="J80" s="53" t="s">
        <v>36</v>
      </c>
      <c r="K80" s="54">
        <v>0</v>
      </c>
      <c r="L80" s="55">
        <v>230000000</v>
      </c>
      <c r="M80" s="45" t="s">
        <v>403</v>
      </c>
      <c r="N80" s="56" t="s">
        <v>41</v>
      </c>
      <c r="O80" s="53" t="s">
        <v>404</v>
      </c>
      <c r="P80" s="45" t="s">
        <v>405</v>
      </c>
      <c r="Q80" s="54" t="s">
        <v>437</v>
      </c>
      <c r="R80" s="57" t="s">
        <v>407</v>
      </c>
      <c r="S80" s="45">
        <v>796</v>
      </c>
      <c r="T80" s="45" t="s">
        <v>408</v>
      </c>
      <c r="U80" s="58">
        <v>8</v>
      </c>
      <c r="V80" s="58">
        <v>3124.9999999999995</v>
      </c>
      <c r="W80" s="58">
        <f t="shared" si="1"/>
        <v>24999.999999999996</v>
      </c>
      <c r="X80" s="59">
        <f t="shared" si="2"/>
        <v>28000</v>
      </c>
      <c r="Y80" s="60"/>
      <c r="Z80" s="45">
        <v>2016</v>
      </c>
      <c r="AA80" s="61"/>
    </row>
    <row r="81" spans="1:27">
      <c r="A81" s="45" t="s">
        <v>887</v>
      </c>
      <c r="B81" s="50" t="s">
        <v>402</v>
      </c>
      <c r="C81" s="51" t="s">
        <v>517</v>
      </c>
      <c r="D81" s="52" t="s">
        <v>493</v>
      </c>
      <c r="E81" s="52" t="s">
        <v>331</v>
      </c>
      <c r="F81" s="52" t="s">
        <v>518</v>
      </c>
      <c r="G81" s="52" t="s">
        <v>331</v>
      </c>
      <c r="H81" s="53" t="s">
        <v>519</v>
      </c>
      <c r="I81" s="53" t="s">
        <v>331</v>
      </c>
      <c r="J81" s="53" t="s">
        <v>36</v>
      </c>
      <c r="K81" s="54">
        <v>0</v>
      </c>
      <c r="L81" s="55">
        <v>230000000</v>
      </c>
      <c r="M81" s="45" t="s">
        <v>403</v>
      </c>
      <c r="N81" s="56" t="s">
        <v>41</v>
      </c>
      <c r="O81" s="53" t="s">
        <v>404</v>
      </c>
      <c r="P81" s="45" t="s">
        <v>405</v>
      </c>
      <c r="Q81" s="54" t="s">
        <v>437</v>
      </c>
      <c r="R81" s="57" t="s">
        <v>407</v>
      </c>
      <c r="S81" s="45">
        <v>796</v>
      </c>
      <c r="T81" s="45" t="s">
        <v>408</v>
      </c>
      <c r="U81" s="58">
        <v>4</v>
      </c>
      <c r="V81" s="58">
        <v>32366.07</v>
      </c>
      <c r="W81" s="58">
        <f t="shared" si="1"/>
        <v>129464.28</v>
      </c>
      <c r="X81" s="59">
        <f t="shared" si="2"/>
        <v>144999.99360000002</v>
      </c>
      <c r="Y81" s="60"/>
      <c r="Z81" s="45">
        <v>2016</v>
      </c>
      <c r="AA81" s="61"/>
    </row>
    <row r="82" spans="1:27">
      <c r="A82" s="45" t="s">
        <v>888</v>
      </c>
      <c r="B82" s="50" t="s">
        <v>402</v>
      </c>
      <c r="C82" s="51" t="s">
        <v>521</v>
      </c>
      <c r="D82" s="52" t="s">
        <v>522</v>
      </c>
      <c r="E82" s="52" t="s">
        <v>331</v>
      </c>
      <c r="F82" s="52" t="s">
        <v>523</v>
      </c>
      <c r="G82" s="52" t="s">
        <v>331</v>
      </c>
      <c r="H82" s="53" t="s">
        <v>524</v>
      </c>
      <c r="I82" s="53" t="s">
        <v>331</v>
      </c>
      <c r="J82" s="53" t="s">
        <v>36</v>
      </c>
      <c r="K82" s="54">
        <v>0</v>
      </c>
      <c r="L82" s="55">
        <v>230000000</v>
      </c>
      <c r="M82" s="45" t="s">
        <v>403</v>
      </c>
      <c r="N82" s="56" t="s">
        <v>41</v>
      </c>
      <c r="O82" s="53" t="s">
        <v>404</v>
      </c>
      <c r="P82" s="45" t="s">
        <v>405</v>
      </c>
      <c r="Q82" s="54" t="s">
        <v>437</v>
      </c>
      <c r="R82" s="57" t="s">
        <v>407</v>
      </c>
      <c r="S82" s="45">
        <v>796</v>
      </c>
      <c r="T82" s="45" t="s">
        <v>408</v>
      </c>
      <c r="U82" s="58">
        <v>1</v>
      </c>
      <c r="V82" s="58">
        <v>342410.71</v>
      </c>
      <c r="W82" s="58">
        <f t="shared" si="1"/>
        <v>342410.71</v>
      </c>
      <c r="X82" s="59">
        <f t="shared" si="2"/>
        <v>383499.99520000006</v>
      </c>
      <c r="Y82" s="60"/>
      <c r="Z82" s="45">
        <v>2016</v>
      </c>
      <c r="AA82" s="61"/>
    </row>
    <row r="83" spans="1:27">
      <c r="A83" s="45" t="s">
        <v>889</v>
      </c>
      <c r="B83" s="50" t="s">
        <v>402</v>
      </c>
      <c r="C83" s="51" t="s">
        <v>526</v>
      </c>
      <c r="D83" s="52" t="s">
        <v>527</v>
      </c>
      <c r="E83" s="52" t="s">
        <v>331</v>
      </c>
      <c r="F83" s="52" t="s">
        <v>528</v>
      </c>
      <c r="G83" s="52" t="s">
        <v>331</v>
      </c>
      <c r="H83" s="53" t="s">
        <v>529</v>
      </c>
      <c r="I83" s="53" t="s">
        <v>331</v>
      </c>
      <c r="J83" s="53" t="s">
        <v>36</v>
      </c>
      <c r="K83" s="54">
        <v>0</v>
      </c>
      <c r="L83" s="55">
        <v>230000000</v>
      </c>
      <c r="M83" s="45" t="s">
        <v>403</v>
      </c>
      <c r="N83" s="56" t="s">
        <v>41</v>
      </c>
      <c r="O83" s="53" t="s">
        <v>404</v>
      </c>
      <c r="P83" s="45" t="s">
        <v>405</v>
      </c>
      <c r="Q83" s="54" t="s">
        <v>437</v>
      </c>
      <c r="R83" s="57" t="s">
        <v>407</v>
      </c>
      <c r="S83" s="45">
        <v>796</v>
      </c>
      <c r="T83" s="45" t="s">
        <v>408</v>
      </c>
      <c r="U83" s="58">
        <v>2</v>
      </c>
      <c r="V83" s="58">
        <v>57142.85</v>
      </c>
      <c r="W83" s="58">
        <f t="shared" si="1"/>
        <v>114285.7</v>
      </c>
      <c r="X83" s="59">
        <f t="shared" si="2"/>
        <v>127999.98400000001</v>
      </c>
      <c r="Y83" s="60"/>
      <c r="Z83" s="45">
        <v>2016</v>
      </c>
      <c r="AA83" s="61"/>
    </row>
    <row r="84" spans="1:27">
      <c r="A84" s="45" t="s">
        <v>890</v>
      </c>
      <c r="B84" s="50" t="s">
        <v>402</v>
      </c>
      <c r="C84" s="51" t="s">
        <v>531</v>
      </c>
      <c r="D84" s="52" t="s">
        <v>532</v>
      </c>
      <c r="E84" s="52" t="s">
        <v>331</v>
      </c>
      <c r="F84" s="52" t="s">
        <v>533</v>
      </c>
      <c r="G84" s="52" t="s">
        <v>331</v>
      </c>
      <c r="H84" s="53" t="s">
        <v>534</v>
      </c>
      <c r="I84" s="53" t="s">
        <v>331</v>
      </c>
      <c r="J84" s="53" t="s">
        <v>36</v>
      </c>
      <c r="K84" s="54">
        <v>0</v>
      </c>
      <c r="L84" s="55">
        <v>230000000</v>
      </c>
      <c r="M84" s="45" t="s">
        <v>403</v>
      </c>
      <c r="N84" s="56" t="s">
        <v>41</v>
      </c>
      <c r="O84" s="53" t="s">
        <v>404</v>
      </c>
      <c r="P84" s="45" t="s">
        <v>405</v>
      </c>
      <c r="Q84" s="54" t="s">
        <v>437</v>
      </c>
      <c r="R84" s="57" t="s">
        <v>407</v>
      </c>
      <c r="S84" s="45">
        <v>796</v>
      </c>
      <c r="T84" s="45" t="s">
        <v>408</v>
      </c>
      <c r="U84" s="58">
        <v>1</v>
      </c>
      <c r="V84" s="58">
        <v>513392.85</v>
      </c>
      <c r="W84" s="58">
        <f t="shared" si="1"/>
        <v>513392.85</v>
      </c>
      <c r="X84" s="59">
        <f t="shared" si="2"/>
        <v>574999.99200000009</v>
      </c>
      <c r="Y84" s="60"/>
      <c r="Z84" s="45">
        <v>2016</v>
      </c>
      <c r="AA84" s="61"/>
    </row>
    <row r="85" spans="1:27">
      <c r="A85" s="45" t="s">
        <v>891</v>
      </c>
      <c r="B85" s="50" t="s">
        <v>402</v>
      </c>
      <c r="C85" s="51" t="s">
        <v>531</v>
      </c>
      <c r="D85" s="52" t="s">
        <v>532</v>
      </c>
      <c r="E85" s="52" t="s">
        <v>331</v>
      </c>
      <c r="F85" s="52" t="s">
        <v>533</v>
      </c>
      <c r="G85" s="52" t="s">
        <v>331</v>
      </c>
      <c r="H85" s="53" t="s">
        <v>536</v>
      </c>
      <c r="I85" s="53" t="s">
        <v>331</v>
      </c>
      <c r="J85" s="53" t="s">
        <v>36</v>
      </c>
      <c r="K85" s="54">
        <v>0</v>
      </c>
      <c r="L85" s="55">
        <v>230000000</v>
      </c>
      <c r="M85" s="45" t="s">
        <v>403</v>
      </c>
      <c r="N85" s="56" t="s">
        <v>41</v>
      </c>
      <c r="O85" s="53" t="s">
        <v>404</v>
      </c>
      <c r="P85" s="45" t="s">
        <v>405</v>
      </c>
      <c r="Q85" s="54" t="s">
        <v>437</v>
      </c>
      <c r="R85" s="57" t="s">
        <v>407</v>
      </c>
      <c r="S85" s="45">
        <v>796</v>
      </c>
      <c r="T85" s="45" t="s">
        <v>408</v>
      </c>
      <c r="U85" s="58">
        <v>1</v>
      </c>
      <c r="V85" s="58">
        <v>513392.85</v>
      </c>
      <c r="W85" s="58">
        <f t="shared" si="1"/>
        <v>513392.85</v>
      </c>
      <c r="X85" s="59">
        <f t="shared" si="2"/>
        <v>574999.99200000009</v>
      </c>
      <c r="Y85" s="60"/>
      <c r="Z85" s="45">
        <v>2016</v>
      </c>
      <c r="AA85" s="61"/>
    </row>
    <row r="86" spans="1:27">
      <c r="A86" s="45" t="s">
        <v>892</v>
      </c>
      <c r="B86" s="50" t="s">
        <v>402</v>
      </c>
      <c r="C86" s="51" t="s">
        <v>538</v>
      </c>
      <c r="D86" s="52" t="s">
        <v>539</v>
      </c>
      <c r="E86" s="52" t="s">
        <v>331</v>
      </c>
      <c r="F86" s="52" t="s">
        <v>540</v>
      </c>
      <c r="G86" s="52" t="s">
        <v>331</v>
      </c>
      <c r="H86" s="53" t="s">
        <v>541</v>
      </c>
      <c r="I86" s="53" t="s">
        <v>331</v>
      </c>
      <c r="J86" s="53" t="s">
        <v>36</v>
      </c>
      <c r="K86" s="54">
        <v>0</v>
      </c>
      <c r="L86" s="55">
        <v>230000000</v>
      </c>
      <c r="M86" s="45" t="s">
        <v>403</v>
      </c>
      <c r="N86" s="56" t="s">
        <v>41</v>
      </c>
      <c r="O86" s="53" t="s">
        <v>404</v>
      </c>
      <c r="P86" s="45" t="s">
        <v>405</v>
      </c>
      <c r="Q86" s="54" t="s">
        <v>406</v>
      </c>
      <c r="R86" s="57" t="s">
        <v>407</v>
      </c>
      <c r="S86" s="45" t="s">
        <v>432</v>
      </c>
      <c r="T86" s="45" t="s">
        <v>433</v>
      </c>
      <c r="U86" s="58">
        <v>2000</v>
      </c>
      <c r="V86" s="58">
        <v>393.3</v>
      </c>
      <c r="W86" s="58">
        <f t="shared" si="1"/>
        <v>786600</v>
      </c>
      <c r="X86" s="59">
        <f t="shared" si="2"/>
        <v>880992.00000000012</v>
      </c>
      <c r="Y86" s="60"/>
      <c r="Z86" s="45">
        <v>2016</v>
      </c>
      <c r="AA86" s="61"/>
    </row>
    <row r="87" spans="1:27">
      <c r="A87" s="45" t="s">
        <v>893</v>
      </c>
      <c r="B87" s="50" t="s">
        <v>402</v>
      </c>
      <c r="C87" s="51" t="s">
        <v>543</v>
      </c>
      <c r="D87" s="52" t="s">
        <v>440</v>
      </c>
      <c r="E87" s="52" t="s">
        <v>331</v>
      </c>
      <c r="F87" s="52" t="s">
        <v>544</v>
      </c>
      <c r="G87" s="52" t="s">
        <v>331</v>
      </c>
      <c r="H87" s="53" t="s">
        <v>545</v>
      </c>
      <c r="I87" s="53" t="s">
        <v>331</v>
      </c>
      <c r="J87" s="53" t="s">
        <v>36</v>
      </c>
      <c r="K87" s="54">
        <v>0</v>
      </c>
      <c r="L87" s="55">
        <v>230000000</v>
      </c>
      <c r="M87" s="45" t="s">
        <v>403</v>
      </c>
      <c r="N87" s="56" t="s">
        <v>41</v>
      </c>
      <c r="O87" s="53" t="s">
        <v>404</v>
      </c>
      <c r="P87" s="45" t="s">
        <v>405</v>
      </c>
      <c r="Q87" s="54" t="s">
        <v>437</v>
      </c>
      <c r="R87" s="57" t="s">
        <v>407</v>
      </c>
      <c r="S87" s="45">
        <v>796</v>
      </c>
      <c r="T87" s="45" t="s">
        <v>408</v>
      </c>
      <c r="U87" s="58">
        <v>12</v>
      </c>
      <c r="V87" s="58">
        <v>1895</v>
      </c>
      <c r="W87" s="58">
        <f t="shared" si="1"/>
        <v>22740</v>
      </c>
      <c r="X87" s="59">
        <f t="shared" si="2"/>
        <v>25468.800000000003</v>
      </c>
      <c r="Y87" s="60"/>
      <c r="Z87" s="45">
        <v>2016</v>
      </c>
      <c r="AA87" s="61"/>
    </row>
    <row r="88" spans="1:27">
      <c r="A88" s="45" t="s">
        <v>894</v>
      </c>
      <c r="B88" s="50" t="s">
        <v>402</v>
      </c>
      <c r="C88" s="51" t="s">
        <v>547</v>
      </c>
      <c r="D88" s="52" t="s">
        <v>440</v>
      </c>
      <c r="E88" s="52" t="s">
        <v>331</v>
      </c>
      <c r="F88" s="52" t="s">
        <v>548</v>
      </c>
      <c r="G88" s="52" t="s">
        <v>331</v>
      </c>
      <c r="H88" s="53" t="s">
        <v>549</v>
      </c>
      <c r="I88" s="53" t="s">
        <v>331</v>
      </c>
      <c r="J88" s="53" t="s">
        <v>36</v>
      </c>
      <c r="K88" s="54">
        <v>0</v>
      </c>
      <c r="L88" s="55">
        <v>230000000</v>
      </c>
      <c r="M88" s="45" t="s">
        <v>403</v>
      </c>
      <c r="N88" s="56" t="s">
        <v>41</v>
      </c>
      <c r="O88" s="53" t="s">
        <v>404</v>
      </c>
      <c r="P88" s="45" t="s">
        <v>405</v>
      </c>
      <c r="Q88" s="54" t="s">
        <v>437</v>
      </c>
      <c r="R88" s="57" t="s">
        <v>407</v>
      </c>
      <c r="S88" s="45">
        <v>796</v>
      </c>
      <c r="T88" s="45" t="s">
        <v>408</v>
      </c>
      <c r="U88" s="58">
        <v>26</v>
      </c>
      <c r="V88" s="58">
        <v>614.99999999999989</v>
      </c>
      <c r="W88" s="58">
        <f t="shared" si="1"/>
        <v>15989.999999999996</v>
      </c>
      <c r="X88" s="59">
        <f t="shared" si="2"/>
        <v>17908.8</v>
      </c>
      <c r="Y88" s="60"/>
      <c r="Z88" s="45">
        <v>2016</v>
      </c>
      <c r="AA88" s="61"/>
    </row>
    <row r="89" spans="1:27">
      <c r="A89" s="45" t="s">
        <v>895</v>
      </c>
      <c r="B89" s="50" t="s">
        <v>402</v>
      </c>
      <c r="C89" s="51" t="s">
        <v>551</v>
      </c>
      <c r="D89" s="52" t="s">
        <v>440</v>
      </c>
      <c r="E89" s="52" t="s">
        <v>331</v>
      </c>
      <c r="F89" s="52" t="s">
        <v>552</v>
      </c>
      <c r="G89" s="52" t="s">
        <v>331</v>
      </c>
      <c r="H89" s="53" t="s">
        <v>553</v>
      </c>
      <c r="I89" s="53" t="s">
        <v>331</v>
      </c>
      <c r="J89" s="53" t="s">
        <v>36</v>
      </c>
      <c r="K89" s="54">
        <v>0</v>
      </c>
      <c r="L89" s="55">
        <v>230000000</v>
      </c>
      <c r="M89" s="45" t="s">
        <v>403</v>
      </c>
      <c r="N89" s="56" t="s">
        <v>41</v>
      </c>
      <c r="O89" s="53" t="s">
        <v>404</v>
      </c>
      <c r="P89" s="45" t="s">
        <v>405</v>
      </c>
      <c r="Q89" s="54" t="s">
        <v>437</v>
      </c>
      <c r="R89" s="57" t="s">
        <v>407</v>
      </c>
      <c r="S89" s="45">
        <v>796</v>
      </c>
      <c r="T89" s="45" t="s">
        <v>408</v>
      </c>
      <c r="U89" s="58">
        <v>26</v>
      </c>
      <c r="V89" s="58">
        <v>939.99999999999989</v>
      </c>
      <c r="W89" s="58">
        <f t="shared" si="1"/>
        <v>24439.999999999996</v>
      </c>
      <c r="X89" s="59">
        <f t="shared" si="2"/>
        <v>27372.799999999999</v>
      </c>
      <c r="Y89" s="60"/>
      <c r="Z89" s="45">
        <v>2016</v>
      </c>
      <c r="AA89" s="61"/>
    </row>
    <row r="90" spans="1:27">
      <c r="A90" s="45" t="s">
        <v>896</v>
      </c>
      <c r="B90" s="50" t="s">
        <v>402</v>
      </c>
      <c r="C90" s="51" t="s">
        <v>555</v>
      </c>
      <c r="D90" s="52" t="s">
        <v>440</v>
      </c>
      <c r="E90" s="52" t="s">
        <v>331</v>
      </c>
      <c r="F90" s="52" t="s">
        <v>556</v>
      </c>
      <c r="G90" s="52" t="s">
        <v>331</v>
      </c>
      <c r="H90" s="53" t="s">
        <v>557</v>
      </c>
      <c r="I90" s="53" t="s">
        <v>331</v>
      </c>
      <c r="J90" s="53" t="s">
        <v>36</v>
      </c>
      <c r="K90" s="54">
        <v>0</v>
      </c>
      <c r="L90" s="55">
        <v>230000000</v>
      </c>
      <c r="M90" s="45" t="s">
        <v>403</v>
      </c>
      <c r="N90" s="56" t="s">
        <v>41</v>
      </c>
      <c r="O90" s="53" t="s">
        <v>404</v>
      </c>
      <c r="P90" s="45" t="s">
        <v>405</v>
      </c>
      <c r="Q90" s="54" t="s">
        <v>437</v>
      </c>
      <c r="R90" s="57" t="s">
        <v>407</v>
      </c>
      <c r="S90" s="45">
        <v>796</v>
      </c>
      <c r="T90" s="45" t="s">
        <v>408</v>
      </c>
      <c r="U90" s="58">
        <v>20</v>
      </c>
      <c r="V90" s="58">
        <v>2949.9999999999995</v>
      </c>
      <c r="W90" s="58">
        <f t="shared" si="1"/>
        <v>58999.999999999993</v>
      </c>
      <c r="X90" s="59">
        <f t="shared" si="2"/>
        <v>66080</v>
      </c>
      <c r="Y90" s="60"/>
      <c r="Z90" s="45">
        <v>2016</v>
      </c>
      <c r="AA90" s="61"/>
    </row>
    <row r="91" spans="1:27">
      <c r="A91" s="45" t="s">
        <v>897</v>
      </c>
      <c r="B91" s="50" t="s">
        <v>402</v>
      </c>
      <c r="C91" s="51" t="s">
        <v>555</v>
      </c>
      <c r="D91" s="52" t="s">
        <v>440</v>
      </c>
      <c r="E91" s="52" t="s">
        <v>331</v>
      </c>
      <c r="F91" s="52" t="s">
        <v>556</v>
      </c>
      <c r="G91" s="52" t="s">
        <v>331</v>
      </c>
      <c r="H91" s="53" t="s">
        <v>559</v>
      </c>
      <c r="I91" s="53" t="s">
        <v>331</v>
      </c>
      <c r="J91" s="53" t="s">
        <v>36</v>
      </c>
      <c r="K91" s="54">
        <v>0</v>
      </c>
      <c r="L91" s="55">
        <v>230000000</v>
      </c>
      <c r="M91" s="45" t="s">
        <v>403</v>
      </c>
      <c r="N91" s="56" t="s">
        <v>41</v>
      </c>
      <c r="O91" s="53" t="s">
        <v>404</v>
      </c>
      <c r="P91" s="45" t="s">
        <v>405</v>
      </c>
      <c r="Q91" s="54" t="s">
        <v>437</v>
      </c>
      <c r="R91" s="57" t="s">
        <v>407</v>
      </c>
      <c r="S91" s="45">
        <v>796</v>
      </c>
      <c r="T91" s="45" t="s">
        <v>408</v>
      </c>
      <c r="U91" s="58">
        <v>10</v>
      </c>
      <c r="V91" s="58">
        <v>1289.9999999999998</v>
      </c>
      <c r="W91" s="58">
        <f t="shared" si="1"/>
        <v>12899.999999999998</v>
      </c>
      <c r="X91" s="59">
        <f t="shared" si="2"/>
        <v>14448</v>
      </c>
      <c r="Y91" s="60"/>
      <c r="Z91" s="45">
        <v>2016</v>
      </c>
      <c r="AA91" s="61"/>
    </row>
    <row r="92" spans="1:27">
      <c r="A92" s="45" t="s">
        <v>898</v>
      </c>
      <c r="B92" s="50" t="s">
        <v>402</v>
      </c>
      <c r="C92" s="51" t="s">
        <v>555</v>
      </c>
      <c r="D92" s="52" t="s">
        <v>440</v>
      </c>
      <c r="E92" s="52" t="s">
        <v>331</v>
      </c>
      <c r="F92" s="52" t="s">
        <v>556</v>
      </c>
      <c r="G92" s="52" t="s">
        <v>331</v>
      </c>
      <c r="H92" s="53" t="s">
        <v>561</v>
      </c>
      <c r="I92" s="53" t="s">
        <v>331</v>
      </c>
      <c r="J92" s="53" t="s">
        <v>36</v>
      </c>
      <c r="K92" s="54">
        <v>0</v>
      </c>
      <c r="L92" s="55">
        <v>230000000</v>
      </c>
      <c r="M92" s="45" t="s">
        <v>403</v>
      </c>
      <c r="N92" s="56" t="s">
        <v>41</v>
      </c>
      <c r="O92" s="53" t="s">
        <v>404</v>
      </c>
      <c r="P92" s="45" t="s">
        <v>405</v>
      </c>
      <c r="Q92" s="54" t="s">
        <v>437</v>
      </c>
      <c r="R92" s="57" t="s">
        <v>407</v>
      </c>
      <c r="S92" s="45">
        <v>796</v>
      </c>
      <c r="T92" s="45" t="s">
        <v>408</v>
      </c>
      <c r="U92" s="58">
        <v>10</v>
      </c>
      <c r="V92" s="58">
        <v>1849.9999999999998</v>
      </c>
      <c r="W92" s="58">
        <f t="shared" si="1"/>
        <v>18499.999999999996</v>
      </c>
      <c r="X92" s="59">
        <f t="shared" si="2"/>
        <v>20719.999999999996</v>
      </c>
      <c r="Y92" s="60"/>
      <c r="Z92" s="45">
        <v>2016</v>
      </c>
      <c r="AA92" s="61"/>
    </row>
    <row r="93" spans="1:27">
      <c r="A93" s="45" t="s">
        <v>899</v>
      </c>
      <c r="B93" s="50" t="s">
        <v>402</v>
      </c>
      <c r="C93" s="51" t="s">
        <v>563</v>
      </c>
      <c r="D93" s="52" t="s">
        <v>440</v>
      </c>
      <c r="E93" s="52" t="s">
        <v>331</v>
      </c>
      <c r="F93" s="52" t="s">
        <v>564</v>
      </c>
      <c r="G93" s="52" t="s">
        <v>331</v>
      </c>
      <c r="H93" s="53" t="s">
        <v>565</v>
      </c>
      <c r="I93" s="53" t="s">
        <v>331</v>
      </c>
      <c r="J93" s="53" t="s">
        <v>36</v>
      </c>
      <c r="K93" s="54">
        <v>0</v>
      </c>
      <c r="L93" s="55">
        <v>230000000</v>
      </c>
      <c r="M93" s="45" t="s">
        <v>403</v>
      </c>
      <c r="N93" s="56" t="s">
        <v>41</v>
      </c>
      <c r="O93" s="53" t="s">
        <v>404</v>
      </c>
      <c r="P93" s="45" t="s">
        <v>405</v>
      </c>
      <c r="Q93" s="54" t="s">
        <v>437</v>
      </c>
      <c r="R93" s="57" t="s">
        <v>407</v>
      </c>
      <c r="S93" s="45">
        <v>796</v>
      </c>
      <c r="T93" s="45" t="s">
        <v>408</v>
      </c>
      <c r="U93" s="58">
        <v>2</v>
      </c>
      <c r="V93" s="58">
        <v>2678.57</v>
      </c>
      <c r="W93" s="58">
        <f t="shared" si="1"/>
        <v>5357.14</v>
      </c>
      <c r="X93" s="59">
        <f t="shared" si="2"/>
        <v>5999.9968000000008</v>
      </c>
      <c r="Y93" s="60"/>
      <c r="Z93" s="45">
        <v>2016</v>
      </c>
      <c r="AA93" s="61"/>
    </row>
    <row r="94" spans="1:27">
      <c r="A94" s="45" t="s">
        <v>900</v>
      </c>
      <c r="B94" s="50" t="s">
        <v>402</v>
      </c>
      <c r="C94" s="51" t="s">
        <v>563</v>
      </c>
      <c r="D94" s="52" t="s">
        <v>440</v>
      </c>
      <c r="E94" s="52" t="s">
        <v>331</v>
      </c>
      <c r="F94" s="52" t="s">
        <v>564</v>
      </c>
      <c r="G94" s="52" t="s">
        <v>331</v>
      </c>
      <c r="H94" s="53" t="s">
        <v>567</v>
      </c>
      <c r="I94" s="53" t="s">
        <v>331</v>
      </c>
      <c r="J94" s="53" t="s">
        <v>36</v>
      </c>
      <c r="K94" s="54">
        <v>0</v>
      </c>
      <c r="L94" s="55">
        <v>230000000</v>
      </c>
      <c r="M94" s="45" t="s">
        <v>403</v>
      </c>
      <c r="N94" s="56" t="s">
        <v>41</v>
      </c>
      <c r="O94" s="53" t="s">
        <v>404</v>
      </c>
      <c r="P94" s="45" t="s">
        <v>405</v>
      </c>
      <c r="Q94" s="54" t="s">
        <v>437</v>
      </c>
      <c r="R94" s="57" t="s">
        <v>407</v>
      </c>
      <c r="S94" s="45">
        <v>796</v>
      </c>
      <c r="T94" s="45" t="s">
        <v>408</v>
      </c>
      <c r="U94" s="58">
        <v>10</v>
      </c>
      <c r="V94" s="58">
        <v>11424.999999999998</v>
      </c>
      <c r="W94" s="58">
        <f t="shared" si="1"/>
        <v>114249.99999999999</v>
      </c>
      <c r="X94" s="59">
        <f t="shared" si="2"/>
        <v>127960</v>
      </c>
      <c r="Y94" s="60"/>
      <c r="Z94" s="45">
        <v>2016</v>
      </c>
      <c r="AA94" s="61"/>
    </row>
    <row r="95" spans="1:27">
      <c r="A95" s="45" t="s">
        <v>901</v>
      </c>
      <c r="B95" s="50" t="s">
        <v>402</v>
      </c>
      <c r="C95" s="51" t="s">
        <v>569</v>
      </c>
      <c r="D95" s="52" t="s">
        <v>440</v>
      </c>
      <c r="E95" s="52" t="s">
        <v>331</v>
      </c>
      <c r="F95" s="52" t="s">
        <v>570</v>
      </c>
      <c r="G95" s="52" t="s">
        <v>331</v>
      </c>
      <c r="H95" s="53" t="s">
        <v>571</v>
      </c>
      <c r="I95" s="53" t="s">
        <v>331</v>
      </c>
      <c r="J95" s="53" t="s">
        <v>36</v>
      </c>
      <c r="K95" s="54">
        <v>0</v>
      </c>
      <c r="L95" s="55">
        <v>230000000</v>
      </c>
      <c r="M95" s="45" t="s">
        <v>403</v>
      </c>
      <c r="N95" s="56" t="s">
        <v>41</v>
      </c>
      <c r="O95" s="53" t="s">
        <v>404</v>
      </c>
      <c r="P95" s="45" t="s">
        <v>405</v>
      </c>
      <c r="Q95" s="54" t="s">
        <v>437</v>
      </c>
      <c r="R95" s="57" t="s">
        <v>407</v>
      </c>
      <c r="S95" s="45">
        <v>796</v>
      </c>
      <c r="T95" s="45" t="s">
        <v>408</v>
      </c>
      <c r="U95" s="58">
        <v>12</v>
      </c>
      <c r="V95" s="58">
        <v>309.99999999999994</v>
      </c>
      <c r="W95" s="58">
        <f t="shared" si="1"/>
        <v>3719.9999999999991</v>
      </c>
      <c r="X95" s="59">
        <f t="shared" si="2"/>
        <v>4166.3999999999996</v>
      </c>
      <c r="Y95" s="60"/>
      <c r="Z95" s="45">
        <v>2016</v>
      </c>
      <c r="AA95" s="61"/>
    </row>
    <row r="96" spans="1:27">
      <c r="A96" s="45" t="s">
        <v>902</v>
      </c>
      <c r="B96" s="50" t="s">
        <v>402</v>
      </c>
      <c r="C96" s="115" t="s">
        <v>572</v>
      </c>
      <c r="D96" s="52" t="s">
        <v>652</v>
      </c>
      <c r="E96" s="52" t="s">
        <v>331</v>
      </c>
      <c r="F96" s="52" t="s">
        <v>573</v>
      </c>
      <c r="G96" s="52" t="s">
        <v>331</v>
      </c>
      <c r="H96" s="53" t="s">
        <v>574</v>
      </c>
      <c r="I96" s="53" t="s">
        <v>331</v>
      </c>
      <c r="J96" s="53" t="s">
        <v>36</v>
      </c>
      <c r="K96" s="54">
        <v>0</v>
      </c>
      <c r="L96" s="55">
        <v>230000000</v>
      </c>
      <c r="M96" s="45" t="s">
        <v>403</v>
      </c>
      <c r="N96" s="56" t="s">
        <v>41</v>
      </c>
      <c r="O96" s="53" t="s">
        <v>404</v>
      </c>
      <c r="P96" s="45" t="s">
        <v>405</v>
      </c>
      <c r="Q96" s="54" t="s">
        <v>437</v>
      </c>
      <c r="R96" s="57" t="s">
        <v>407</v>
      </c>
      <c r="S96" s="45">
        <v>112</v>
      </c>
      <c r="T96" s="45" t="s">
        <v>460</v>
      </c>
      <c r="U96" s="58">
        <v>1492</v>
      </c>
      <c r="V96" s="58">
        <v>3124.9999999999995</v>
      </c>
      <c r="W96" s="59">
        <f t="shared" si="1"/>
        <v>4662499.9999999991</v>
      </c>
      <c r="X96" s="59">
        <f t="shared" si="2"/>
        <v>5221999.9999999991</v>
      </c>
      <c r="Y96" s="60"/>
      <c r="Z96" s="45">
        <v>2016</v>
      </c>
      <c r="AA96" s="61"/>
    </row>
    <row r="97" spans="1:27">
      <c r="A97" s="45" t="s">
        <v>903</v>
      </c>
      <c r="B97" s="50" t="s">
        <v>402</v>
      </c>
      <c r="C97" s="51" t="s">
        <v>576</v>
      </c>
      <c r="D97" s="52" t="s">
        <v>577</v>
      </c>
      <c r="E97" s="52" t="s">
        <v>577</v>
      </c>
      <c r="F97" s="52" t="s">
        <v>578</v>
      </c>
      <c r="G97" s="52" t="s">
        <v>579</v>
      </c>
      <c r="H97" s="53" t="s">
        <v>580</v>
      </c>
      <c r="I97" s="53" t="s">
        <v>581</v>
      </c>
      <c r="J97" s="53" t="s">
        <v>36</v>
      </c>
      <c r="K97" s="54">
        <v>0</v>
      </c>
      <c r="L97" s="55">
        <v>230000000</v>
      </c>
      <c r="M97" s="45" t="s">
        <v>403</v>
      </c>
      <c r="N97" s="56" t="s">
        <v>41</v>
      </c>
      <c r="O97" s="53" t="s">
        <v>404</v>
      </c>
      <c r="P97" s="45" t="s">
        <v>405</v>
      </c>
      <c r="Q97" s="54" t="s">
        <v>437</v>
      </c>
      <c r="R97" s="57" t="s">
        <v>407</v>
      </c>
      <c r="S97" s="45">
        <v>796</v>
      </c>
      <c r="T97" s="45" t="s">
        <v>408</v>
      </c>
      <c r="U97" s="58">
        <v>2</v>
      </c>
      <c r="V97" s="58">
        <v>31499.999999999996</v>
      </c>
      <c r="W97" s="58">
        <f t="shared" si="1"/>
        <v>62999.999999999993</v>
      </c>
      <c r="X97" s="59">
        <f t="shared" si="2"/>
        <v>70560</v>
      </c>
      <c r="Y97" s="60"/>
      <c r="Z97" s="45">
        <v>2016</v>
      </c>
      <c r="AA97" s="61"/>
    </row>
    <row r="98" spans="1:27">
      <c r="A98" s="45" t="s">
        <v>904</v>
      </c>
      <c r="B98" s="50" t="s">
        <v>402</v>
      </c>
      <c r="C98" s="51" t="s">
        <v>583</v>
      </c>
      <c r="D98" s="52" t="s">
        <v>584</v>
      </c>
      <c r="E98" s="52" t="s">
        <v>585</v>
      </c>
      <c r="F98" s="52" t="s">
        <v>586</v>
      </c>
      <c r="G98" s="52" t="s">
        <v>587</v>
      </c>
      <c r="H98" s="53" t="s">
        <v>588</v>
      </c>
      <c r="I98" s="53" t="s">
        <v>589</v>
      </c>
      <c r="J98" s="53" t="s">
        <v>36</v>
      </c>
      <c r="K98" s="54">
        <v>0</v>
      </c>
      <c r="L98" s="55">
        <v>230000000</v>
      </c>
      <c r="M98" s="45" t="s">
        <v>403</v>
      </c>
      <c r="N98" s="56" t="s">
        <v>41</v>
      </c>
      <c r="O98" s="53" t="s">
        <v>404</v>
      </c>
      <c r="P98" s="45" t="s">
        <v>405</v>
      </c>
      <c r="Q98" s="54" t="s">
        <v>437</v>
      </c>
      <c r="R98" s="57" t="s">
        <v>407</v>
      </c>
      <c r="S98" s="45">
        <v>704</v>
      </c>
      <c r="T98" s="45" t="s">
        <v>439</v>
      </c>
      <c r="U98" s="58">
        <v>2</v>
      </c>
      <c r="V98" s="58">
        <v>30946.67</v>
      </c>
      <c r="W98" s="58">
        <f t="shared" si="1"/>
        <v>61893.34</v>
      </c>
      <c r="X98" s="59">
        <f t="shared" si="2"/>
        <v>69320.540800000002</v>
      </c>
      <c r="Y98" s="60"/>
      <c r="Z98" s="45">
        <v>2016</v>
      </c>
      <c r="AA98" s="61"/>
    </row>
    <row r="99" spans="1:27">
      <c r="A99" s="45" t="s">
        <v>905</v>
      </c>
      <c r="B99" s="50" t="s">
        <v>402</v>
      </c>
      <c r="C99" s="51" t="s">
        <v>591</v>
      </c>
      <c r="D99" s="52" t="s">
        <v>592</v>
      </c>
      <c r="E99" s="52" t="s">
        <v>585</v>
      </c>
      <c r="F99" s="52" t="s">
        <v>593</v>
      </c>
      <c r="G99" s="52" t="s">
        <v>594</v>
      </c>
      <c r="H99" s="53" t="s">
        <v>595</v>
      </c>
      <c r="I99" s="53" t="s">
        <v>596</v>
      </c>
      <c r="J99" s="53" t="s">
        <v>36</v>
      </c>
      <c r="K99" s="54">
        <v>0</v>
      </c>
      <c r="L99" s="55">
        <v>230000000</v>
      </c>
      <c r="M99" s="45" t="s">
        <v>403</v>
      </c>
      <c r="N99" s="56" t="s">
        <v>41</v>
      </c>
      <c r="O99" s="53" t="s">
        <v>404</v>
      </c>
      <c r="P99" s="45" t="s">
        <v>405</v>
      </c>
      <c r="Q99" s="54" t="s">
        <v>437</v>
      </c>
      <c r="R99" s="57" t="s">
        <v>407</v>
      </c>
      <c r="S99" s="45">
        <v>796</v>
      </c>
      <c r="T99" s="45" t="s">
        <v>408</v>
      </c>
      <c r="U99" s="58">
        <v>6</v>
      </c>
      <c r="V99" s="58">
        <v>63901.19</v>
      </c>
      <c r="W99" s="58">
        <f t="shared" si="1"/>
        <v>383407.14</v>
      </c>
      <c r="X99" s="59">
        <f t="shared" si="2"/>
        <v>429415.99680000008</v>
      </c>
      <c r="Y99" s="60"/>
      <c r="Z99" s="45">
        <v>2016</v>
      </c>
      <c r="AA99" s="61"/>
    </row>
    <row r="100" spans="1:27">
      <c r="A100" s="45" t="s">
        <v>906</v>
      </c>
      <c r="B100" s="50" t="s">
        <v>402</v>
      </c>
      <c r="C100" s="51" t="s">
        <v>591</v>
      </c>
      <c r="D100" s="52" t="s">
        <v>592</v>
      </c>
      <c r="E100" s="52" t="s">
        <v>585</v>
      </c>
      <c r="F100" s="52" t="s">
        <v>593</v>
      </c>
      <c r="G100" s="52" t="s">
        <v>594</v>
      </c>
      <c r="H100" s="53" t="s">
        <v>598</v>
      </c>
      <c r="I100" s="53" t="s">
        <v>599</v>
      </c>
      <c r="J100" s="53" t="s">
        <v>36</v>
      </c>
      <c r="K100" s="54">
        <v>0</v>
      </c>
      <c r="L100" s="55">
        <v>230000000</v>
      </c>
      <c r="M100" s="45" t="s">
        <v>403</v>
      </c>
      <c r="N100" s="56" t="s">
        <v>41</v>
      </c>
      <c r="O100" s="53" t="s">
        <v>404</v>
      </c>
      <c r="P100" s="45" t="s">
        <v>405</v>
      </c>
      <c r="Q100" s="54" t="s">
        <v>437</v>
      </c>
      <c r="R100" s="57" t="s">
        <v>407</v>
      </c>
      <c r="S100" s="45">
        <v>796</v>
      </c>
      <c r="T100" s="45" t="s">
        <v>408</v>
      </c>
      <c r="U100" s="58">
        <v>3</v>
      </c>
      <c r="V100" s="58">
        <v>63700.95</v>
      </c>
      <c r="W100" s="58">
        <f t="shared" si="1"/>
        <v>191102.84999999998</v>
      </c>
      <c r="X100" s="59">
        <f t="shared" si="2"/>
        <v>214035.19199999998</v>
      </c>
      <c r="Y100" s="60"/>
      <c r="Z100" s="45">
        <v>2016</v>
      </c>
      <c r="AA100" s="61"/>
    </row>
    <row r="101" spans="1:27">
      <c r="A101" s="45" t="s">
        <v>907</v>
      </c>
      <c r="B101" s="50" t="s">
        <v>402</v>
      </c>
      <c r="C101" s="51" t="s">
        <v>607</v>
      </c>
      <c r="D101" s="52" t="s">
        <v>608</v>
      </c>
      <c r="E101" s="52" t="s">
        <v>609</v>
      </c>
      <c r="F101" s="52" t="s">
        <v>610</v>
      </c>
      <c r="G101" s="52" t="s">
        <v>611</v>
      </c>
      <c r="H101" s="53" t="s">
        <v>612</v>
      </c>
      <c r="I101" s="53" t="s">
        <v>613</v>
      </c>
      <c r="J101" s="53" t="s">
        <v>36</v>
      </c>
      <c r="K101" s="54">
        <v>0</v>
      </c>
      <c r="L101" s="55">
        <v>230000000</v>
      </c>
      <c r="M101" s="45" t="s">
        <v>403</v>
      </c>
      <c r="N101" s="56" t="s">
        <v>41</v>
      </c>
      <c r="O101" s="53" t="s">
        <v>404</v>
      </c>
      <c r="P101" s="45" t="s">
        <v>405</v>
      </c>
      <c r="Q101" s="54" t="s">
        <v>435</v>
      </c>
      <c r="R101" s="57" t="s">
        <v>407</v>
      </c>
      <c r="S101" s="45">
        <v>796</v>
      </c>
      <c r="T101" s="45" t="s">
        <v>408</v>
      </c>
      <c r="U101" s="58">
        <v>4</v>
      </c>
      <c r="V101" s="58">
        <v>10599.999999999998</v>
      </c>
      <c r="W101" s="58">
        <f t="shared" si="1"/>
        <v>42399.999999999993</v>
      </c>
      <c r="X101" s="59">
        <f t="shared" si="2"/>
        <v>47488</v>
      </c>
      <c r="Y101" s="60"/>
      <c r="Z101" s="45">
        <v>2016</v>
      </c>
      <c r="AA101" s="61"/>
    </row>
    <row r="102" spans="1:27">
      <c r="A102" s="45" t="s">
        <v>908</v>
      </c>
      <c r="B102" s="50" t="s">
        <v>402</v>
      </c>
      <c r="C102" s="51" t="s">
        <v>615</v>
      </c>
      <c r="D102" s="52" t="s">
        <v>459</v>
      </c>
      <c r="E102" s="52" t="s">
        <v>616</v>
      </c>
      <c r="F102" s="52" t="s">
        <v>617</v>
      </c>
      <c r="G102" s="52" t="s">
        <v>618</v>
      </c>
      <c r="H102" s="53" t="s">
        <v>619</v>
      </c>
      <c r="I102" s="53" t="s">
        <v>620</v>
      </c>
      <c r="J102" s="53" t="s">
        <v>36</v>
      </c>
      <c r="K102" s="54">
        <v>0</v>
      </c>
      <c r="L102" s="55">
        <v>230000000</v>
      </c>
      <c r="M102" s="45" t="s">
        <v>403</v>
      </c>
      <c r="N102" s="56" t="s">
        <v>41</v>
      </c>
      <c r="O102" s="53" t="s">
        <v>404</v>
      </c>
      <c r="P102" s="45" t="s">
        <v>405</v>
      </c>
      <c r="Q102" s="54" t="s">
        <v>435</v>
      </c>
      <c r="R102" s="57" t="s">
        <v>407</v>
      </c>
      <c r="S102" s="45">
        <v>796</v>
      </c>
      <c r="T102" s="45" t="s">
        <v>408</v>
      </c>
      <c r="U102" s="58">
        <v>11</v>
      </c>
      <c r="V102" s="58">
        <v>3943.73</v>
      </c>
      <c r="W102" s="58">
        <f t="shared" si="1"/>
        <v>43381.03</v>
      </c>
      <c r="X102" s="59">
        <f t="shared" si="2"/>
        <v>48586.753600000004</v>
      </c>
      <c r="Y102" s="60"/>
      <c r="Z102" s="45">
        <v>2016</v>
      </c>
      <c r="AA102" s="61"/>
    </row>
    <row r="103" spans="1:27">
      <c r="A103" s="45" t="s">
        <v>909</v>
      </c>
      <c r="B103" s="50" t="s">
        <v>402</v>
      </c>
      <c r="C103" s="51" t="s">
        <v>623</v>
      </c>
      <c r="D103" s="52" t="s">
        <v>624</v>
      </c>
      <c r="E103" s="52" t="s">
        <v>625</v>
      </c>
      <c r="F103" s="52" t="s">
        <v>626</v>
      </c>
      <c r="G103" s="52" t="s">
        <v>627</v>
      </c>
      <c r="H103" s="53" t="s">
        <v>628</v>
      </c>
      <c r="I103" s="53" t="s">
        <v>629</v>
      </c>
      <c r="J103" s="53" t="s">
        <v>36</v>
      </c>
      <c r="K103" s="54">
        <v>0</v>
      </c>
      <c r="L103" s="55">
        <v>230000000</v>
      </c>
      <c r="M103" s="45" t="s">
        <v>403</v>
      </c>
      <c r="N103" s="56" t="s">
        <v>41</v>
      </c>
      <c r="O103" s="53" t="s">
        <v>404</v>
      </c>
      <c r="P103" s="45" t="s">
        <v>405</v>
      </c>
      <c r="Q103" s="54" t="s">
        <v>435</v>
      </c>
      <c r="R103" s="57" t="s">
        <v>407</v>
      </c>
      <c r="S103" s="45">
        <v>796</v>
      </c>
      <c r="T103" s="45" t="s">
        <v>408</v>
      </c>
      <c r="U103" s="58">
        <v>2</v>
      </c>
      <c r="V103" s="58">
        <v>67712.52</v>
      </c>
      <c r="W103" s="58">
        <f t="shared" si="1"/>
        <v>135425.04</v>
      </c>
      <c r="X103" s="59">
        <f t="shared" si="2"/>
        <v>151676.04480000003</v>
      </c>
      <c r="Y103" s="60"/>
      <c r="Z103" s="45">
        <v>2016</v>
      </c>
      <c r="AA103" s="61"/>
    </row>
    <row r="104" spans="1:27">
      <c r="A104" s="45" t="s">
        <v>910</v>
      </c>
      <c r="B104" s="50" t="s">
        <v>402</v>
      </c>
      <c r="C104" s="51" t="s">
        <v>631</v>
      </c>
      <c r="D104" s="52" t="s">
        <v>632</v>
      </c>
      <c r="E104" s="52" t="s">
        <v>633</v>
      </c>
      <c r="F104" s="52" t="s">
        <v>634</v>
      </c>
      <c r="G104" s="52" t="s">
        <v>635</v>
      </c>
      <c r="H104" s="53" t="s">
        <v>636</v>
      </c>
      <c r="I104" s="53" t="s">
        <v>637</v>
      </c>
      <c r="J104" s="53" t="s">
        <v>36</v>
      </c>
      <c r="K104" s="54">
        <v>0</v>
      </c>
      <c r="L104" s="55">
        <v>230000000</v>
      </c>
      <c r="M104" s="45" t="s">
        <v>403</v>
      </c>
      <c r="N104" s="56" t="s">
        <v>41</v>
      </c>
      <c r="O104" s="53" t="s">
        <v>404</v>
      </c>
      <c r="P104" s="45" t="s">
        <v>405</v>
      </c>
      <c r="Q104" s="54" t="s">
        <v>437</v>
      </c>
      <c r="R104" s="57" t="s">
        <v>407</v>
      </c>
      <c r="S104" s="45">
        <v>796</v>
      </c>
      <c r="T104" s="45" t="s">
        <v>408</v>
      </c>
      <c r="U104" s="58">
        <v>3</v>
      </c>
      <c r="V104" s="58">
        <v>678571.43</v>
      </c>
      <c r="W104" s="58">
        <f t="shared" si="1"/>
        <v>2035714.29</v>
      </c>
      <c r="X104" s="59">
        <f t="shared" si="2"/>
        <v>2280000.0048000002</v>
      </c>
      <c r="Y104" s="60"/>
      <c r="Z104" s="45">
        <v>2016</v>
      </c>
      <c r="AA104" s="61"/>
    </row>
    <row r="105" spans="1:27">
      <c r="A105" s="45" t="s">
        <v>911</v>
      </c>
      <c r="B105" s="50" t="s">
        <v>402</v>
      </c>
      <c r="C105" s="51" t="s">
        <v>639</v>
      </c>
      <c r="D105" s="52" t="s">
        <v>640</v>
      </c>
      <c r="E105" s="52" t="s">
        <v>641</v>
      </c>
      <c r="F105" s="52" t="s">
        <v>642</v>
      </c>
      <c r="G105" s="52" t="s">
        <v>643</v>
      </c>
      <c r="H105" s="53" t="s">
        <v>644</v>
      </c>
      <c r="I105" s="53" t="s">
        <v>645</v>
      </c>
      <c r="J105" s="53" t="s">
        <v>36</v>
      </c>
      <c r="K105" s="54">
        <v>0</v>
      </c>
      <c r="L105" s="55">
        <v>230000000</v>
      </c>
      <c r="M105" s="45" t="s">
        <v>403</v>
      </c>
      <c r="N105" s="56" t="s">
        <v>41</v>
      </c>
      <c r="O105" s="53" t="s">
        <v>404</v>
      </c>
      <c r="P105" s="45" t="s">
        <v>405</v>
      </c>
      <c r="Q105" s="54" t="s">
        <v>435</v>
      </c>
      <c r="R105" s="57" t="s">
        <v>407</v>
      </c>
      <c r="S105" s="45">
        <v>796</v>
      </c>
      <c r="T105" s="45" t="s">
        <v>408</v>
      </c>
      <c r="U105" s="58">
        <v>222</v>
      </c>
      <c r="V105" s="58">
        <v>1599.9</v>
      </c>
      <c r="W105" s="58">
        <f t="shared" si="1"/>
        <v>355177.80000000005</v>
      </c>
      <c r="X105" s="59">
        <f t="shared" si="2"/>
        <v>397799.13600000012</v>
      </c>
      <c r="Y105" s="60"/>
      <c r="Z105" s="45">
        <v>2016</v>
      </c>
      <c r="AA105" s="61"/>
    </row>
    <row r="106" spans="1:27">
      <c r="A106" s="45" t="s">
        <v>912</v>
      </c>
      <c r="B106" s="50" t="s">
        <v>27</v>
      </c>
      <c r="C106" s="115" t="s">
        <v>457</v>
      </c>
      <c r="D106" s="52" t="s">
        <v>650</v>
      </c>
      <c r="E106" s="52" t="s">
        <v>679</v>
      </c>
      <c r="F106" s="52" t="s">
        <v>458</v>
      </c>
      <c r="G106" s="52" t="s">
        <v>680</v>
      </c>
      <c r="H106" s="53" t="s">
        <v>458</v>
      </c>
      <c r="I106" s="53" t="s">
        <v>681</v>
      </c>
      <c r="J106" s="53" t="s">
        <v>36</v>
      </c>
      <c r="K106" s="54">
        <v>0</v>
      </c>
      <c r="L106" s="55">
        <v>230000000</v>
      </c>
      <c r="M106" s="45" t="s">
        <v>336</v>
      </c>
      <c r="N106" s="56" t="s">
        <v>41</v>
      </c>
      <c r="O106" s="53" t="s">
        <v>404</v>
      </c>
      <c r="P106" s="45" t="s">
        <v>405</v>
      </c>
      <c r="Q106" s="54" t="s">
        <v>437</v>
      </c>
      <c r="R106" s="57" t="s">
        <v>407</v>
      </c>
      <c r="S106" s="45">
        <v>796</v>
      </c>
      <c r="T106" s="45" t="s">
        <v>682</v>
      </c>
      <c r="U106" s="58">
        <v>13</v>
      </c>
      <c r="V106" s="58">
        <v>223214.28</v>
      </c>
      <c r="W106" s="59">
        <f t="shared" si="1"/>
        <v>2901785.64</v>
      </c>
      <c r="X106" s="59">
        <f t="shared" si="2"/>
        <v>3249999.9168000002</v>
      </c>
      <c r="Y106" s="60"/>
      <c r="Z106" s="45">
        <v>2016</v>
      </c>
      <c r="AA106" s="61"/>
    </row>
    <row r="107" spans="1:27">
      <c r="A107" s="45" t="s">
        <v>913</v>
      </c>
      <c r="B107" s="50" t="s">
        <v>27</v>
      </c>
      <c r="C107" s="115" t="s">
        <v>461</v>
      </c>
      <c r="D107" s="52" t="s">
        <v>462</v>
      </c>
      <c r="E107" s="52" t="s">
        <v>685</v>
      </c>
      <c r="F107" s="52" t="s">
        <v>651</v>
      </c>
      <c r="G107" s="52" t="s">
        <v>685</v>
      </c>
      <c r="H107" s="53" t="s">
        <v>914</v>
      </c>
      <c r="I107" s="53" t="s">
        <v>915</v>
      </c>
      <c r="J107" s="53" t="s">
        <v>36</v>
      </c>
      <c r="K107" s="54">
        <v>0</v>
      </c>
      <c r="L107" s="55">
        <v>230000000</v>
      </c>
      <c r="M107" s="45" t="s">
        <v>336</v>
      </c>
      <c r="N107" s="56" t="s">
        <v>41</v>
      </c>
      <c r="O107" s="53" t="s">
        <v>404</v>
      </c>
      <c r="P107" s="45" t="s">
        <v>405</v>
      </c>
      <c r="Q107" s="54" t="s">
        <v>437</v>
      </c>
      <c r="R107" s="57" t="s">
        <v>407</v>
      </c>
      <c r="S107" s="45">
        <v>796</v>
      </c>
      <c r="T107" s="45" t="s">
        <v>683</v>
      </c>
      <c r="U107" s="58">
        <v>8</v>
      </c>
      <c r="V107" s="58">
        <v>267857.14</v>
      </c>
      <c r="W107" s="59">
        <f t="shared" si="1"/>
        <v>2142857.12</v>
      </c>
      <c r="X107" s="59">
        <f t="shared" si="2"/>
        <v>2399999.9744000002</v>
      </c>
      <c r="Y107" s="60"/>
      <c r="Z107" s="45">
        <v>2016</v>
      </c>
      <c r="AA107" s="61"/>
    </row>
    <row r="108" spans="1:27">
      <c r="A108" s="45" t="s">
        <v>916</v>
      </c>
      <c r="B108" s="50" t="s">
        <v>27</v>
      </c>
      <c r="C108" s="115" t="s">
        <v>917</v>
      </c>
      <c r="D108" s="52" t="s">
        <v>918</v>
      </c>
      <c r="E108" s="52" t="s">
        <v>919</v>
      </c>
      <c r="F108" s="52" t="s">
        <v>920</v>
      </c>
      <c r="G108" s="52" t="s">
        <v>921</v>
      </c>
      <c r="H108" s="53" t="s">
        <v>922</v>
      </c>
      <c r="I108" s="53" t="s">
        <v>923</v>
      </c>
      <c r="J108" s="53" t="s">
        <v>172</v>
      </c>
      <c r="K108" s="54">
        <v>100</v>
      </c>
      <c r="L108" s="55">
        <v>230000000</v>
      </c>
      <c r="M108" s="45" t="s">
        <v>336</v>
      </c>
      <c r="N108" s="56" t="s">
        <v>269</v>
      </c>
      <c r="O108" s="53" t="s">
        <v>831</v>
      </c>
      <c r="P108" s="45" t="s">
        <v>405</v>
      </c>
      <c r="Q108" s="54" t="s">
        <v>924</v>
      </c>
      <c r="R108" s="57" t="s">
        <v>412</v>
      </c>
      <c r="S108" s="45">
        <v>113</v>
      </c>
      <c r="T108" s="45" t="s">
        <v>925</v>
      </c>
      <c r="U108" s="58">
        <v>180000</v>
      </c>
      <c r="V108" s="58">
        <v>100</v>
      </c>
      <c r="W108" s="59">
        <f t="shared" si="1"/>
        <v>18000000</v>
      </c>
      <c r="X108" s="59">
        <f t="shared" si="2"/>
        <v>20160000.000000004</v>
      </c>
      <c r="Y108" s="60" t="s">
        <v>413</v>
      </c>
      <c r="Z108" s="45">
        <v>2016</v>
      </c>
      <c r="AA108" s="61"/>
    </row>
    <row r="109" spans="1:27">
      <c r="A109" s="45" t="s">
        <v>926</v>
      </c>
      <c r="B109" s="50" t="s">
        <v>27</v>
      </c>
      <c r="C109" s="115" t="s">
        <v>917</v>
      </c>
      <c r="D109" s="52" t="s">
        <v>918</v>
      </c>
      <c r="E109" s="52" t="s">
        <v>919</v>
      </c>
      <c r="F109" s="52" t="s">
        <v>920</v>
      </c>
      <c r="G109" s="52" t="s">
        <v>921</v>
      </c>
      <c r="H109" s="53" t="s">
        <v>927</v>
      </c>
      <c r="I109" s="53" t="s">
        <v>928</v>
      </c>
      <c r="J109" s="53" t="s">
        <v>172</v>
      </c>
      <c r="K109" s="54">
        <v>100</v>
      </c>
      <c r="L109" s="55">
        <v>230000000</v>
      </c>
      <c r="M109" s="45" t="s">
        <v>336</v>
      </c>
      <c r="N109" s="56" t="s">
        <v>269</v>
      </c>
      <c r="O109" s="53" t="s">
        <v>831</v>
      </c>
      <c r="P109" s="45" t="s">
        <v>405</v>
      </c>
      <c r="Q109" s="54" t="s">
        <v>924</v>
      </c>
      <c r="R109" s="57" t="s">
        <v>412</v>
      </c>
      <c r="S109" s="45">
        <v>113</v>
      </c>
      <c r="T109" s="45" t="s">
        <v>925</v>
      </c>
      <c r="U109" s="58">
        <v>29630</v>
      </c>
      <c r="V109" s="58">
        <v>100</v>
      </c>
      <c r="W109" s="59">
        <f t="shared" si="1"/>
        <v>2963000</v>
      </c>
      <c r="X109" s="59">
        <f t="shared" si="2"/>
        <v>3318560.0000000005</v>
      </c>
      <c r="Y109" s="60" t="s">
        <v>413</v>
      </c>
      <c r="Z109" s="45">
        <v>2016</v>
      </c>
      <c r="AA109" s="61"/>
    </row>
    <row r="110" spans="1:27">
      <c r="A110" s="45" t="s">
        <v>929</v>
      </c>
      <c r="B110" s="50" t="s">
        <v>27</v>
      </c>
      <c r="C110" s="115" t="s">
        <v>917</v>
      </c>
      <c r="D110" s="52" t="s">
        <v>918</v>
      </c>
      <c r="E110" s="52" t="s">
        <v>919</v>
      </c>
      <c r="F110" s="52" t="s">
        <v>920</v>
      </c>
      <c r="G110" s="52" t="s">
        <v>921</v>
      </c>
      <c r="H110" s="53" t="s">
        <v>2320</v>
      </c>
      <c r="I110" s="53" t="s">
        <v>2321</v>
      </c>
      <c r="J110" s="53" t="s">
        <v>172</v>
      </c>
      <c r="K110" s="54">
        <v>100</v>
      </c>
      <c r="L110" s="55">
        <v>230000000</v>
      </c>
      <c r="M110" s="45" t="s">
        <v>336</v>
      </c>
      <c r="N110" s="56" t="s">
        <v>269</v>
      </c>
      <c r="O110" s="53" t="s">
        <v>2322</v>
      </c>
      <c r="P110" s="45" t="s">
        <v>405</v>
      </c>
      <c r="Q110" s="54" t="s">
        <v>924</v>
      </c>
      <c r="R110" s="57" t="s">
        <v>412</v>
      </c>
      <c r="S110" s="45">
        <v>113</v>
      </c>
      <c r="T110" s="45" t="s">
        <v>925</v>
      </c>
      <c r="U110" s="58">
        <v>97227</v>
      </c>
      <c r="V110" s="58">
        <v>100</v>
      </c>
      <c r="W110" s="59">
        <f t="shared" si="1"/>
        <v>9722700</v>
      </c>
      <c r="X110" s="59">
        <f t="shared" si="2"/>
        <v>10889424.000000002</v>
      </c>
      <c r="Y110" s="60" t="s">
        <v>413</v>
      </c>
      <c r="Z110" s="45">
        <v>2016</v>
      </c>
      <c r="AA110" s="61"/>
    </row>
    <row r="111" spans="1:27">
      <c r="A111" s="45" t="s">
        <v>930</v>
      </c>
      <c r="B111" s="50" t="s">
        <v>27</v>
      </c>
      <c r="C111" s="115" t="s">
        <v>931</v>
      </c>
      <c r="D111" s="52" t="s">
        <v>429</v>
      </c>
      <c r="E111" s="52" t="s">
        <v>932</v>
      </c>
      <c r="F111" s="52" t="s">
        <v>933</v>
      </c>
      <c r="G111" s="52" t="s">
        <v>934</v>
      </c>
      <c r="H111" s="53" t="s">
        <v>935</v>
      </c>
      <c r="I111" s="53" t="s">
        <v>936</v>
      </c>
      <c r="J111" s="53" t="s">
        <v>36</v>
      </c>
      <c r="K111" s="54">
        <v>0</v>
      </c>
      <c r="L111" s="55">
        <v>230000000</v>
      </c>
      <c r="M111" s="45" t="s">
        <v>336</v>
      </c>
      <c r="N111" s="56" t="s">
        <v>135</v>
      </c>
      <c r="O111" s="53" t="s">
        <v>404</v>
      </c>
      <c r="P111" s="45" t="s">
        <v>405</v>
      </c>
      <c r="Q111" s="54" t="s">
        <v>463</v>
      </c>
      <c r="R111" s="57" t="s">
        <v>407</v>
      </c>
      <c r="S111" s="45">
        <v>796</v>
      </c>
      <c r="T111" s="45" t="s">
        <v>663</v>
      </c>
      <c r="U111" s="58">
        <v>215</v>
      </c>
      <c r="V111" s="58">
        <v>8312</v>
      </c>
      <c r="W111" s="59">
        <f t="shared" si="1"/>
        <v>1787080</v>
      </c>
      <c r="X111" s="59">
        <f t="shared" si="2"/>
        <v>2001529.6</v>
      </c>
      <c r="Y111" s="60"/>
      <c r="Z111" s="45">
        <v>2016</v>
      </c>
      <c r="AA111" s="61"/>
    </row>
    <row r="112" spans="1:27">
      <c r="A112" s="45" t="s">
        <v>937</v>
      </c>
      <c r="B112" s="50" t="s">
        <v>27</v>
      </c>
      <c r="C112" s="115" t="s">
        <v>938</v>
      </c>
      <c r="D112" s="52" t="s">
        <v>939</v>
      </c>
      <c r="E112" s="52" t="s">
        <v>939</v>
      </c>
      <c r="F112" s="52" t="s">
        <v>940</v>
      </c>
      <c r="G112" s="52" t="s">
        <v>941</v>
      </c>
      <c r="H112" s="53" t="s">
        <v>942</v>
      </c>
      <c r="I112" s="53" t="s">
        <v>943</v>
      </c>
      <c r="J112" s="53" t="s">
        <v>36</v>
      </c>
      <c r="K112" s="54">
        <v>50</v>
      </c>
      <c r="L112" s="55">
        <v>230000000</v>
      </c>
      <c r="M112" s="45" t="s">
        <v>336</v>
      </c>
      <c r="N112" s="56" t="s">
        <v>135</v>
      </c>
      <c r="O112" s="53" t="s">
        <v>404</v>
      </c>
      <c r="P112" s="45" t="s">
        <v>405</v>
      </c>
      <c r="Q112" s="54" t="s">
        <v>463</v>
      </c>
      <c r="R112" s="57" t="s">
        <v>412</v>
      </c>
      <c r="S112" s="45">
        <v>796</v>
      </c>
      <c r="T112" s="45" t="s">
        <v>663</v>
      </c>
      <c r="U112" s="58">
        <v>100</v>
      </c>
      <c r="V112" s="58">
        <v>4464.29</v>
      </c>
      <c r="W112" s="59">
        <f t="shared" si="1"/>
        <v>446429</v>
      </c>
      <c r="X112" s="59">
        <f t="shared" si="2"/>
        <v>500000.48000000004</v>
      </c>
      <c r="Y112" s="60" t="s">
        <v>413</v>
      </c>
      <c r="Z112" s="45">
        <v>2016</v>
      </c>
      <c r="AA112" s="61"/>
    </row>
    <row r="113" spans="1:27">
      <c r="A113" s="45" t="s">
        <v>944</v>
      </c>
      <c r="B113" s="50" t="s">
        <v>27</v>
      </c>
      <c r="C113" s="115" t="s">
        <v>945</v>
      </c>
      <c r="D113" s="52" t="s">
        <v>946</v>
      </c>
      <c r="E113" s="52" t="s">
        <v>947</v>
      </c>
      <c r="F113" s="52" t="s">
        <v>948</v>
      </c>
      <c r="G113" s="52" t="s">
        <v>949</v>
      </c>
      <c r="H113" s="53" t="s">
        <v>950</v>
      </c>
      <c r="I113" s="53" t="s">
        <v>951</v>
      </c>
      <c r="J113" s="53" t="s">
        <v>36</v>
      </c>
      <c r="K113" s="54">
        <v>50</v>
      </c>
      <c r="L113" s="55">
        <v>230000000</v>
      </c>
      <c r="M113" s="45" t="s">
        <v>336</v>
      </c>
      <c r="N113" s="56" t="s">
        <v>135</v>
      </c>
      <c r="O113" s="53" t="s">
        <v>404</v>
      </c>
      <c r="P113" s="45" t="s">
        <v>405</v>
      </c>
      <c r="Q113" s="54" t="s">
        <v>463</v>
      </c>
      <c r="R113" s="57" t="s">
        <v>412</v>
      </c>
      <c r="S113" s="45">
        <v>778</v>
      </c>
      <c r="T113" s="45" t="s">
        <v>430</v>
      </c>
      <c r="U113" s="58">
        <v>105</v>
      </c>
      <c r="V113" s="58">
        <v>2120</v>
      </c>
      <c r="W113" s="59">
        <f t="shared" si="1"/>
        <v>222600</v>
      </c>
      <c r="X113" s="59">
        <f t="shared" si="2"/>
        <v>249312.00000000003</v>
      </c>
      <c r="Y113" s="60" t="s">
        <v>413</v>
      </c>
      <c r="Z113" s="45">
        <v>2016</v>
      </c>
      <c r="AA113" s="61"/>
    </row>
    <row r="114" spans="1:27">
      <c r="A114" s="45" t="s">
        <v>952</v>
      </c>
      <c r="B114" s="50" t="s">
        <v>27</v>
      </c>
      <c r="C114" s="115" t="s">
        <v>953</v>
      </c>
      <c r="D114" s="52" t="s">
        <v>429</v>
      </c>
      <c r="E114" s="52" t="s">
        <v>954</v>
      </c>
      <c r="F114" s="52" t="s">
        <v>955</v>
      </c>
      <c r="G114" s="52" t="s">
        <v>956</v>
      </c>
      <c r="H114" s="53" t="s">
        <v>957</v>
      </c>
      <c r="I114" s="53" t="s">
        <v>958</v>
      </c>
      <c r="J114" s="53" t="s">
        <v>36</v>
      </c>
      <c r="K114" s="54">
        <v>50</v>
      </c>
      <c r="L114" s="55">
        <v>230000000</v>
      </c>
      <c r="M114" s="45" t="s">
        <v>336</v>
      </c>
      <c r="N114" s="56" t="s">
        <v>135</v>
      </c>
      <c r="O114" s="53" t="s">
        <v>404</v>
      </c>
      <c r="P114" s="45" t="s">
        <v>405</v>
      </c>
      <c r="Q114" s="54" t="s">
        <v>463</v>
      </c>
      <c r="R114" s="57" t="s">
        <v>412</v>
      </c>
      <c r="S114" s="45">
        <v>796</v>
      </c>
      <c r="T114" s="45" t="s">
        <v>663</v>
      </c>
      <c r="U114" s="58">
        <v>770</v>
      </c>
      <c r="V114" s="58">
        <v>401.99999999999994</v>
      </c>
      <c r="W114" s="59">
        <f t="shared" si="1"/>
        <v>309539.99999999994</v>
      </c>
      <c r="X114" s="59">
        <f t="shared" si="2"/>
        <v>346684.8</v>
      </c>
      <c r="Y114" s="60" t="s">
        <v>413</v>
      </c>
      <c r="Z114" s="45">
        <v>2016</v>
      </c>
      <c r="AA114" s="61"/>
    </row>
    <row r="115" spans="1:27">
      <c r="A115" s="45" t="s">
        <v>959</v>
      </c>
      <c r="B115" s="50" t="s">
        <v>27</v>
      </c>
      <c r="C115" s="115" t="s">
        <v>960</v>
      </c>
      <c r="D115" s="52" t="s">
        <v>946</v>
      </c>
      <c r="E115" s="52" t="s">
        <v>947</v>
      </c>
      <c r="F115" s="52" t="s">
        <v>961</v>
      </c>
      <c r="G115" s="52" t="s">
        <v>962</v>
      </c>
      <c r="H115" s="53" t="s">
        <v>963</v>
      </c>
      <c r="I115" s="53" t="s">
        <v>964</v>
      </c>
      <c r="J115" s="53" t="s">
        <v>36</v>
      </c>
      <c r="K115" s="54">
        <v>50</v>
      </c>
      <c r="L115" s="55">
        <v>230000000</v>
      </c>
      <c r="M115" s="45" t="s">
        <v>336</v>
      </c>
      <c r="N115" s="56" t="s">
        <v>135</v>
      </c>
      <c r="O115" s="53" t="s">
        <v>404</v>
      </c>
      <c r="P115" s="45" t="s">
        <v>405</v>
      </c>
      <c r="Q115" s="54" t="s">
        <v>463</v>
      </c>
      <c r="R115" s="57" t="s">
        <v>412</v>
      </c>
      <c r="S115" s="45">
        <v>796</v>
      </c>
      <c r="T115" s="45" t="s">
        <v>663</v>
      </c>
      <c r="U115" s="58">
        <v>10250</v>
      </c>
      <c r="V115" s="58">
        <v>99.999999999999986</v>
      </c>
      <c r="W115" s="59">
        <f t="shared" si="1"/>
        <v>1024999.9999999999</v>
      </c>
      <c r="X115" s="59">
        <f t="shared" si="2"/>
        <v>1148000</v>
      </c>
      <c r="Y115" s="60" t="s">
        <v>413</v>
      </c>
      <c r="Z115" s="45">
        <v>2016</v>
      </c>
      <c r="AA115" s="61"/>
    </row>
    <row r="116" spans="1:27">
      <c r="A116" s="45" t="s">
        <v>965</v>
      </c>
      <c r="B116" s="50" t="s">
        <v>27</v>
      </c>
      <c r="C116" s="115" t="s">
        <v>966</v>
      </c>
      <c r="D116" s="52" t="s">
        <v>967</v>
      </c>
      <c r="E116" s="52" t="s">
        <v>968</v>
      </c>
      <c r="F116" s="52" t="s">
        <v>969</v>
      </c>
      <c r="G116" s="52" t="s">
        <v>970</v>
      </c>
      <c r="H116" s="53" t="s">
        <v>971</v>
      </c>
      <c r="I116" s="53" t="s">
        <v>972</v>
      </c>
      <c r="J116" s="53" t="s">
        <v>36</v>
      </c>
      <c r="K116" s="54">
        <v>0</v>
      </c>
      <c r="L116" s="55">
        <v>230000000</v>
      </c>
      <c r="M116" s="45" t="s">
        <v>336</v>
      </c>
      <c r="N116" s="56" t="s">
        <v>135</v>
      </c>
      <c r="O116" s="53" t="s">
        <v>404</v>
      </c>
      <c r="P116" s="45" t="s">
        <v>405</v>
      </c>
      <c r="Q116" s="54" t="s">
        <v>463</v>
      </c>
      <c r="R116" s="57" t="s">
        <v>407</v>
      </c>
      <c r="S116" s="45">
        <v>796</v>
      </c>
      <c r="T116" s="45" t="s">
        <v>663</v>
      </c>
      <c r="U116" s="58">
        <v>7670</v>
      </c>
      <c r="V116" s="58">
        <v>106.99999999999999</v>
      </c>
      <c r="W116" s="59">
        <f t="shared" si="1"/>
        <v>820689.99999999988</v>
      </c>
      <c r="X116" s="59">
        <f t="shared" si="2"/>
        <v>919172.79999999993</v>
      </c>
      <c r="Y116" s="60"/>
      <c r="Z116" s="45">
        <v>2016</v>
      </c>
      <c r="AA116" s="61"/>
    </row>
    <row r="117" spans="1:27">
      <c r="A117" s="45" t="s">
        <v>973</v>
      </c>
      <c r="B117" s="50" t="s">
        <v>27</v>
      </c>
      <c r="C117" s="115" t="s">
        <v>974</v>
      </c>
      <c r="D117" s="52" t="s">
        <v>975</v>
      </c>
      <c r="E117" s="52" t="s">
        <v>975</v>
      </c>
      <c r="F117" s="52" t="s">
        <v>976</v>
      </c>
      <c r="G117" s="52" t="s">
        <v>977</v>
      </c>
      <c r="H117" s="53" t="s">
        <v>978</v>
      </c>
      <c r="I117" s="53" t="s">
        <v>977</v>
      </c>
      <c r="J117" s="53" t="s">
        <v>36</v>
      </c>
      <c r="K117" s="54">
        <v>50</v>
      </c>
      <c r="L117" s="55">
        <v>230000000</v>
      </c>
      <c r="M117" s="45" t="s">
        <v>336</v>
      </c>
      <c r="N117" s="56" t="s">
        <v>135</v>
      </c>
      <c r="O117" s="53" t="s">
        <v>404</v>
      </c>
      <c r="P117" s="45" t="s">
        <v>405</v>
      </c>
      <c r="Q117" s="54" t="s">
        <v>463</v>
      </c>
      <c r="R117" s="57" t="s">
        <v>412</v>
      </c>
      <c r="S117" s="45">
        <v>796</v>
      </c>
      <c r="T117" s="45" t="s">
        <v>663</v>
      </c>
      <c r="U117" s="58">
        <v>30</v>
      </c>
      <c r="V117" s="58">
        <v>562.5</v>
      </c>
      <c r="W117" s="59">
        <f t="shared" si="1"/>
        <v>16875</v>
      </c>
      <c r="X117" s="59">
        <f t="shared" si="2"/>
        <v>18900</v>
      </c>
      <c r="Y117" s="60" t="s">
        <v>413</v>
      </c>
      <c r="Z117" s="45">
        <v>2016</v>
      </c>
      <c r="AA117" s="61"/>
    </row>
    <row r="118" spans="1:27">
      <c r="A118" s="45" t="s">
        <v>979</v>
      </c>
      <c r="B118" s="50" t="s">
        <v>27</v>
      </c>
      <c r="C118" s="115" t="s">
        <v>980</v>
      </c>
      <c r="D118" s="52" t="s">
        <v>981</v>
      </c>
      <c r="E118" s="52" t="s">
        <v>982</v>
      </c>
      <c r="F118" s="52" t="s">
        <v>983</v>
      </c>
      <c r="G118" s="52" t="s">
        <v>984</v>
      </c>
      <c r="H118" s="53" t="s">
        <v>985</v>
      </c>
      <c r="I118" s="53" t="s">
        <v>986</v>
      </c>
      <c r="J118" s="53" t="s">
        <v>36</v>
      </c>
      <c r="K118" s="54">
        <v>50</v>
      </c>
      <c r="L118" s="55">
        <v>230000000</v>
      </c>
      <c r="M118" s="45" t="s">
        <v>336</v>
      </c>
      <c r="N118" s="56" t="s">
        <v>135</v>
      </c>
      <c r="O118" s="53" t="s">
        <v>404</v>
      </c>
      <c r="P118" s="45" t="s">
        <v>405</v>
      </c>
      <c r="Q118" s="54" t="s">
        <v>463</v>
      </c>
      <c r="R118" s="57" t="s">
        <v>412</v>
      </c>
      <c r="S118" s="45">
        <v>796</v>
      </c>
      <c r="T118" s="45" t="s">
        <v>663</v>
      </c>
      <c r="U118" s="58">
        <v>1170</v>
      </c>
      <c r="V118" s="58">
        <v>357.14</v>
      </c>
      <c r="W118" s="59">
        <f t="shared" si="1"/>
        <v>417853.8</v>
      </c>
      <c r="X118" s="59">
        <f t="shared" si="2"/>
        <v>467996.25600000005</v>
      </c>
      <c r="Y118" s="60" t="s">
        <v>413</v>
      </c>
      <c r="Z118" s="45">
        <v>2016</v>
      </c>
      <c r="AA118" s="61"/>
    </row>
    <row r="119" spans="1:27">
      <c r="A119" s="45" t="s">
        <v>987</v>
      </c>
      <c r="B119" s="50" t="s">
        <v>27</v>
      </c>
      <c r="C119" s="115" t="s">
        <v>988</v>
      </c>
      <c r="D119" s="52" t="s">
        <v>429</v>
      </c>
      <c r="E119" s="52" t="s">
        <v>989</v>
      </c>
      <c r="F119" s="52" t="s">
        <v>990</v>
      </c>
      <c r="G119" s="52" t="s">
        <v>991</v>
      </c>
      <c r="H119" s="53" t="s">
        <v>992</v>
      </c>
      <c r="I119" s="53" t="s">
        <v>993</v>
      </c>
      <c r="J119" s="53" t="s">
        <v>36</v>
      </c>
      <c r="K119" s="54">
        <v>50</v>
      </c>
      <c r="L119" s="55">
        <v>230000000</v>
      </c>
      <c r="M119" s="45" t="s">
        <v>336</v>
      </c>
      <c r="N119" s="56" t="s">
        <v>135</v>
      </c>
      <c r="O119" s="53" t="s">
        <v>404</v>
      </c>
      <c r="P119" s="45" t="s">
        <v>405</v>
      </c>
      <c r="Q119" s="54" t="s">
        <v>463</v>
      </c>
      <c r="R119" s="57" t="s">
        <v>412</v>
      </c>
      <c r="S119" s="45">
        <v>796</v>
      </c>
      <c r="T119" s="45" t="s">
        <v>663</v>
      </c>
      <c r="U119" s="58">
        <v>1520</v>
      </c>
      <c r="V119" s="58">
        <v>401.99999999999994</v>
      </c>
      <c r="W119" s="59">
        <f t="shared" si="1"/>
        <v>611039.99999999988</v>
      </c>
      <c r="X119" s="59">
        <f t="shared" si="2"/>
        <v>684364.79999999993</v>
      </c>
      <c r="Y119" s="60" t="s">
        <v>413</v>
      </c>
      <c r="Z119" s="45">
        <v>2016</v>
      </c>
      <c r="AA119" s="61"/>
    </row>
    <row r="120" spans="1:27">
      <c r="A120" s="45" t="s">
        <v>994</v>
      </c>
      <c r="B120" s="50" t="s">
        <v>27</v>
      </c>
      <c r="C120" s="115" t="s">
        <v>995</v>
      </c>
      <c r="D120" s="52" t="s">
        <v>429</v>
      </c>
      <c r="E120" s="52" t="s">
        <v>996</v>
      </c>
      <c r="F120" s="52" t="s">
        <v>997</v>
      </c>
      <c r="G120" s="52" t="s">
        <v>996</v>
      </c>
      <c r="H120" s="53" t="s">
        <v>998</v>
      </c>
      <c r="I120" s="53" t="s">
        <v>999</v>
      </c>
      <c r="J120" s="53" t="s">
        <v>36</v>
      </c>
      <c r="K120" s="54">
        <v>50</v>
      </c>
      <c r="L120" s="55">
        <v>230000000</v>
      </c>
      <c r="M120" s="45" t="s">
        <v>336</v>
      </c>
      <c r="N120" s="56" t="s">
        <v>135</v>
      </c>
      <c r="O120" s="53" t="s">
        <v>404</v>
      </c>
      <c r="P120" s="45" t="s">
        <v>405</v>
      </c>
      <c r="Q120" s="54" t="s">
        <v>463</v>
      </c>
      <c r="R120" s="57" t="s">
        <v>412</v>
      </c>
      <c r="S120" s="45">
        <v>796</v>
      </c>
      <c r="T120" s="45" t="s">
        <v>663</v>
      </c>
      <c r="U120" s="58">
        <v>337</v>
      </c>
      <c r="V120" s="58">
        <v>535.71</v>
      </c>
      <c r="W120" s="59">
        <f t="shared" si="1"/>
        <v>180534.27000000002</v>
      </c>
      <c r="X120" s="59">
        <f t="shared" si="2"/>
        <v>202198.38240000003</v>
      </c>
      <c r="Y120" s="60" t="s">
        <v>413</v>
      </c>
      <c r="Z120" s="45">
        <v>2016</v>
      </c>
      <c r="AA120" s="61"/>
    </row>
    <row r="121" spans="1:27">
      <c r="A121" s="45" t="s">
        <v>1000</v>
      </c>
      <c r="B121" s="50" t="s">
        <v>27</v>
      </c>
      <c r="C121" s="115" t="s">
        <v>931</v>
      </c>
      <c r="D121" s="52" t="s">
        <v>429</v>
      </c>
      <c r="E121" s="52" t="s">
        <v>1001</v>
      </c>
      <c r="F121" s="52" t="s">
        <v>933</v>
      </c>
      <c r="G121" s="52" t="s">
        <v>1001</v>
      </c>
      <c r="H121" s="53" t="s">
        <v>1002</v>
      </c>
      <c r="I121" s="53" t="s">
        <v>1003</v>
      </c>
      <c r="J121" s="53" t="s">
        <v>36</v>
      </c>
      <c r="K121" s="54">
        <v>50</v>
      </c>
      <c r="L121" s="55">
        <v>230000000</v>
      </c>
      <c r="M121" s="45" t="s">
        <v>336</v>
      </c>
      <c r="N121" s="56" t="s">
        <v>135</v>
      </c>
      <c r="O121" s="53" t="s">
        <v>404</v>
      </c>
      <c r="P121" s="45" t="s">
        <v>405</v>
      </c>
      <c r="Q121" s="54" t="s">
        <v>463</v>
      </c>
      <c r="R121" s="57" t="s">
        <v>412</v>
      </c>
      <c r="S121" s="45">
        <v>796</v>
      </c>
      <c r="T121" s="45" t="s">
        <v>663</v>
      </c>
      <c r="U121" s="58">
        <v>950</v>
      </c>
      <c r="V121" s="58">
        <v>110.99999999999999</v>
      </c>
      <c r="W121" s="59">
        <f t="shared" si="1"/>
        <v>105449.99999999999</v>
      </c>
      <c r="X121" s="59">
        <f t="shared" si="2"/>
        <v>118104</v>
      </c>
      <c r="Y121" s="60" t="s">
        <v>413</v>
      </c>
      <c r="Z121" s="45">
        <v>2016</v>
      </c>
      <c r="AA121" s="61"/>
    </row>
    <row r="122" spans="1:27">
      <c r="A122" s="45" t="s">
        <v>1004</v>
      </c>
      <c r="B122" s="50" t="s">
        <v>27</v>
      </c>
      <c r="C122" s="115" t="s">
        <v>1005</v>
      </c>
      <c r="D122" s="52" t="s">
        <v>429</v>
      </c>
      <c r="E122" s="52" t="s">
        <v>1006</v>
      </c>
      <c r="F122" s="52" t="s">
        <v>1007</v>
      </c>
      <c r="G122" s="52" t="s">
        <v>1008</v>
      </c>
      <c r="H122" s="53" t="s">
        <v>1009</v>
      </c>
      <c r="I122" s="53" t="s">
        <v>1010</v>
      </c>
      <c r="J122" s="53" t="s">
        <v>36</v>
      </c>
      <c r="K122" s="54">
        <v>50</v>
      </c>
      <c r="L122" s="55">
        <v>230000000</v>
      </c>
      <c r="M122" s="45" t="s">
        <v>336</v>
      </c>
      <c r="N122" s="56" t="s">
        <v>135</v>
      </c>
      <c r="O122" s="53" t="s">
        <v>404</v>
      </c>
      <c r="P122" s="45" t="s">
        <v>405</v>
      </c>
      <c r="Q122" s="54" t="s">
        <v>463</v>
      </c>
      <c r="R122" s="57" t="s">
        <v>412</v>
      </c>
      <c r="S122" s="45">
        <v>796</v>
      </c>
      <c r="T122" s="45" t="s">
        <v>663</v>
      </c>
      <c r="U122" s="58">
        <v>1330</v>
      </c>
      <c r="V122" s="58">
        <v>180.36</v>
      </c>
      <c r="W122" s="59">
        <f t="shared" si="1"/>
        <v>239878.80000000002</v>
      </c>
      <c r="X122" s="59">
        <f t="shared" si="2"/>
        <v>268664.25600000005</v>
      </c>
      <c r="Y122" s="60" t="s">
        <v>413</v>
      </c>
      <c r="Z122" s="45">
        <v>2016</v>
      </c>
      <c r="AA122" s="61"/>
    </row>
    <row r="123" spans="1:27">
      <c r="A123" s="45" t="s">
        <v>1011</v>
      </c>
      <c r="B123" s="50" t="s">
        <v>27</v>
      </c>
      <c r="C123" s="115" t="s">
        <v>1012</v>
      </c>
      <c r="D123" s="52" t="s">
        <v>429</v>
      </c>
      <c r="E123" s="52" t="s">
        <v>1013</v>
      </c>
      <c r="F123" s="52" t="s">
        <v>1014</v>
      </c>
      <c r="G123" s="52" t="s">
        <v>1015</v>
      </c>
      <c r="H123" s="53" t="s">
        <v>1016</v>
      </c>
      <c r="I123" s="53" t="s">
        <v>1017</v>
      </c>
      <c r="J123" s="53" t="s">
        <v>36</v>
      </c>
      <c r="K123" s="54">
        <v>50</v>
      </c>
      <c r="L123" s="55">
        <v>230000000</v>
      </c>
      <c r="M123" s="45" t="s">
        <v>336</v>
      </c>
      <c r="N123" s="56" t="s">
        <v>135</v>
      </c>
      <c r="O123" s="53" t="s">
        <v>404</v>
      </c>
      <c r="P123" s="45" t="s">
        <v>405</v>
      </c>
      <c r="Q123" s="54" t="s">
        <v>463</v>
      </c>
      <c r="R123" s="57" t="s">
        <v>412</v>
      </c>
      <c r="S123" s="45">
        <v>796</v>
      </c>
      <c r="T123" s="45" t="s">
        <v>663</v>
      </c>
      <c r="U123" s="58">
        <v>4750</v>
      </c>
      <c r="V123" s="58">
        <v>401.99999999999994</v>
      </c>
      <c r="W123" s="59">
        <f t="shared" si="1"/>
        <v>1909499.9999999998</v>
      </c>
      <c r="X123" s="59">
        <f t="shared" si="2"/>
        <v>2138640</v>
      </c>
      <c r="Y123" s="60" t="s">
        <v>413</v>
      </c>
      <c r="Z123" s="45">
        <v>2016</v>
      </c>
      <c r="AA123" s="61"/>
    </row>
    <row r="124" spans="1:27">
      <c r="A124" s="45" t="s">
        <v>1018</v>
      </c>
      <c r="B124" s="50" t="s">
        <v>27</v>
      </c>
      <c r="C124" s="115" t="s">
        <v>1019</v>
      </c>
      <c r="D124" s="52" t="s">
        <v>1020</v>
      </c>
      <c r="E124" s="52" t="s">
        <v>1021</v>
      </c>
      <c r="F124" s="52" t="s">
        <v>1022</v>
      </c>
      <c r="G124" s="52" t="s">
        <v>1023</v>
      </c>
      <c r="H124" s="53" t="s">
        <v>1024</v>
      </c>
      <c r="I124" s="53" t="s">
        <v>1025</v>
      </c>
      <c r="J124" s="53" t="s">
        <v>36</v>
      </c>
      <c r="K124" s="54">
        <v>0</v>
      </c>
      <c r="L124" s="55">
        <v>230000000</v>
      </c>
      <c r="M124" s="45" t="s">
        <v>336</v>
      </c>
      <c r="N124" s="56" t="s">
        <v>135</v>
      </c>
      <c r="O124" s="53" t="s">
        <v>404</v>
      </c>
      <c r="P124" s="45" t="s">
        <v>405</v>
      </c>
      <c r="Q124" s="54" t="s">
        <v>463</v>
      </c>
      <c r="R124" s="57" t="s">
        <v>407</v>
      </c>
      <c r="S124" s="45" t="s">
        <v>432</v>
      </c>
      <c r="T124" s="45" t="s">
        <v>1026</v>
      </c>
      <c r="U124" s="58">
        <v>200</v>
      </c>
      <c r="V124" s="58">
        <v>2232.14</v>
      </c>
      <c r="W124" s="59">
        <f t="shared" si="1"/>
        <v>446428</v>
      </c>
      <c r="X124" s="59">
        <f t="shared" si="2"/>
        <v>499999.36000000004</v>
      </c>
      <c r="Y124" s="60"/>
      <c r="Z124" s="45">
        <v>2016</v>
      </c>
      <c r="AA124" s="61"/>
    </row>
    <row r="125" spans="1:27">
      <c r="A125" s="45" t="s">
        <v>1027</v>
      </c>
      <c r="B125" s="50" t="s">
        <v>27</v>
      </c>
      <c r="C125" s="115" t="s">
        <v>1019</v>
      </c>
      <c r="D125" s="52" t="s">
        <v>1020</v>
      </c>
      <c r="E125" s="52" t="s">
        <v>1028</v>
      </c>
      <c r="F125" s="52" t="s">
        <v>1022</v>
      </c>
      <c r="G125" s="52" t="s">
        <v>1029</v>
      </c>
      <c r="H125" s="53" t="s">
        <v>1030</v>
      </c>
      <c r="I125" s="53" t="s">
        <v>1031</v>
      </c>
      <c r="J125" s="53" t="s">
        <v>36</v>
      </c>
      <c r="K125" s="54">
        <v>0</v>
      </c>
      <c r="L125" s="55">
        <v>230000000</v>
      </c>
      <c r="M125" s="45" t="s">
        <v>336</v>
      </c>
      <c r="N125" s="56" t="s">
        <v>135</v>
      </c>
      <c r="O125" s="53" t="s">
        <v>404</v>
      </c>
      <c r="P125" s="45" t="s">
        <v>405</v>
      </c>
      <c r="Q125" s="54" t="s">
        <v>463</v>
      </c>
      <c r="R125" s="57" t="s">
        <v>407</v>
      </c>
      <c r="S125" s="45" t="s">
        <v>432</v>
      </c>
      <c r="T125" s="45" t="s">
        <v>1026</v>
      </c>
      <c r="U125" s="58">
        <v>400</v>
      </c>
      <c r="V125" s="58">
        <v>2232.14</v>
      </c>
      <c r="W125" s="59">
        <f t="shared" si="1"/>
        <v>892856</v>
      </c>
      <c r="X125" s="59">
        <f t="shared" si="2"/>
        <v>999998.72000000009</v>
      </c>
      <c r="Y125" s="60"/>
      <c r="Z125" s="45">
        <v>2016</v>
      </c>
      <c r="AA125" s="61"/>
    </row>
    <row r="126" spans="1:27">
      <c r="A126" s="45" t="s">
        <v>1032</v>
      </c>
      <c r="B126" s="50" t="s">
        <v>27</v>
      </c>
      <c r="C126" s="115" t="s">
        <v>1033</v>
      </c>
      <c r="D126" s="52" t="s">
        <v>1034</v>
      </c>
      <c r="E126" s="52" t="s">
        <v>1035</v>
      </c>
      <c r="F126" s="52" t="s">
        <v>1036</v>
      </c>
      <c r="G126" s="52" t="s">
        <v>1037</v>
      </c>
      <c r="H126" s="53" t="s">
        <v>1038</v>
      </c>
      <c r="I126" s="53" t="s">
        <v>1039</v>
      </c>
      <c r="J126" s="53" t="s">
        <v>36</v>
      </c>
      <c r="K126" s="54">
        <v>0</v>
      </c>
      <c r="L126" s="55">
        <v>230000000</v>
      </c>
      <c r="M126" s="45" t="s">
        <v>336</v>
      </c>
      <c r="N126" s="56" t="s">
        <v>135</v>
      </c>
      <c r="O126" s="53" t="s">
        <v>404</v>
      </c>
      <c r="P126" s="45" t="s">
        <v>405</v>
      </c>
      <c r="Q126" s="54" t="s">
        <v>463</v>
      </c>
      <c r="R126" s="57" t="s">
        <v>407</v>
      </c>
      <c r="S126" s="45">
        <v>796</v>
      </c>
      <c r="T126" s="45" t="s">
        <v>663</v>
      </c>
      <c r="U126" s="58">
        <v>20</v>
      </c>
      <c r="V126" s="58">
        <v>35714.29</v>
      </c>
      <c r="W126" s="59">
        <f t="shared" ref="W126:W190" si="3">U126*V126</f>
        <v>714285.8</v>
      </c>
      <c r="X126" s="59">
        <f t="shared" ref="X126:X190" si="4">W126*1.12</f>
        <v>800000.09600000014</v>
      </c>
      <c r="Y126" s="60"/>
      <c r="Z126" s="45">
        <v>2016</v>
      </c>
      <c r="AA126" s="61"/>
    </row>
    <row r="127" spans="1:27">
      <c r="A127" s="45" t="s">
        <v>1040</v>
      </c>
      <c r="B127" s="50" t="s">
        <v>27</v>
      </c>
      <c r="C127" s="115" t="s">
        <v>1041</v>
      </c>
      <c r="D127" s="52" t="s">
        <v>1034</v>
      </c>
      <c r="E127" s="52" t="s">
        <v>1035</v>
      </c>
      <c r="F127" s="52" t="s">
        <v>1042</v>
      </c>
      <c r="G127" s="52" t="s">
        <v>1037</v>
      </c>
      <c r="H127" s="53" t="s">
        <v>1043</v>
      </c>
      <c r="I127" s="53" t="s">
        <v>1044</v>
      </c>
      <c r="J127" s="53" t="s">
        <v>36</v>
      </c>
      <c r="K127" s="54">
        <v>0</v>
      </c>
      <c r="L127" s="55">
        <v>230000000</v>
      </c>
      <c r="M127" s="45" t="s">
        <v>336</v>
      </c>
      <c r="N127" s="56" t="s">
        <v>135</v>
      </c>
      <c r="O127" s="53" t="s">
        <v>404</v>
      </c>
      <c r="P127" s="45" t="s">
        <v>405</v>
      </c>
      <c r="Q127" s="54" t="s">
        <v>463</v>
      </c>
      <c r="R127" s="57" t="s">
        <v>407</v>
      </c>
      <c r="S127" s="45">
        <v>796</v>
      </c>
      <c r="T127" s="45" t="s">
        <v>663</v>
      </c>
      <c r="U127" s="58">
        <v>200</v>
      </c>
      <c r="V127" s="58">
        <v>17857.14</v>
      </c>
      <c r="W127" s="59">
        <f t="shared" si="3"/>
        <v>3571428</v>
      </c>
      <c r="X127" s="59">
        <f t="shared" si="4"/>
        <v>3999999.3600000003</v>
      </c>
      <c r="Y127" s="60"/>
      <c r="Z127" s="45">
        <v>2016</v>
      </c>
      <c r="AA127" s="61"/>
    </row>
    <row r="128" spans="1:27">
      <c r="A128" s="45" t="s">
        <v>1045</v>
      </c>
      <c r="B128" s="50" t="s">
        <v>27</v>
      </c>
      <c r="C128" s="115" t="s">
        <v>1019</v>
      </c>
      <c r="D128" s="52" t="s">
        <v>1020</v>
      </c>
      <c r="E128" s="52" t="s">
        <v>1021</v>
      </c>
      <c r="F128" s="52" t="s">
        <v>1022</v>
      </c>
      <c r="G128" s="52" t="s">
        <v>1029</v>
      </c>
      <c r="H128" s="53" t="s">
        <v>1046</v>
      </c>
      <c r="I128" s="53" t="s">
        <v>1047</v>
      </c>
      <c r="J128" s="53" t="s">
        <v>36</v>
      </c>
      <c r="K128" s="54">
        <v>0</v>
      </c>
      <c r="L128" s="55">
        <v>230000000</v>
      </c>
      <c r="M128" s="45" t="s">
        <v>336</v>
      </c>
      <c r="N128" s="56" t="s">
        <v>135</v>
      </c>
      <c r="O128" s="53" t="s">
        <v>404</v>
      </c>
      <c r="P128" s="45" t="s">
        <v>405</v>
      </c>
      <c r="Q128" s="54" t="s">
        <v>463</v>
      </c>
      <c r="R128" s="57" t="s">
        <v>407</v>
      </c>
      <c r="S128" s="45" t="s">
        <v>432</v>
      </c>
      <c r="T128" s="45" t="s">
        <v>1026</v>
      </c>
      <c r="U128" s="58">
        <v>160</v>
      </c>
      <c r="V128" s="58">
        <v>26785.71</v>
      </c>
      <c r="W128" s="59">
        <f t="shared" si="3"/>
        <v>4285713.5999999996</v>
      </c>
      <c r="X128" s="59">
        <f t="shared" si="4"/>
        <v>4799999.2319999998</v>
      </c>
      <c r="Y128" s="60"/>
      <c r="Z128" s="45">
        <v>2016</v>
      </c>
      <c r="AA128" s="61"/>
    </row>
    <row r="129" spans="1:27">
      <c r="A129" s="45" t="s">
        <v>1048</v>
      </c>
      <c r="B129" s="50" t="s">
        <v>27</v>
      </c>
      <c r="C129" s="115" t="s">
        <v>1019</v>
      </c>
      <c r="D129" s="52" t="s">
        <v>1020</v>
      </c>
      <c r="E129" s="52" t="s">
        <v>1021</v>
      </c>
      <c r="F129" s="52" t="s">
        <v>1022</v>
      </c>
      <c r="G129" s="52" t="s">
        <v>1029</v>
      </c>
      <c r="H129" s="53" t="s">
        <v>1049</v>
      </c>
      <c r="I129" s="53" t="s">
        <v>1050</v>
      </c>
      <c r="J129" s="53" t="s">
        <v>36</v>
      </c>
      <c r="K129" s="54">
        <v>0</v>
      </c>
      <c r="L129" s="55">
        <v>230000000</v>
      </c>
      <c r="M129" s="45" t="s">
        <v>336</v>
      </c>
      <c r="N129" s="56" t="s">
        <v>135</v>
      </c>
      <c r="O129" s="53" t="s">
        <v>404</v>
      </c>
      <c r="P129" s="45" t="s">
        <v>405</v>
      </c>
      <c r="Q129" s="54" t="s">
        <v>463</v>
      </c>
      <c r="R129" s="57" t="s">
        <v>407</v>
      </c>
      <c r="S129" s="45" t="s">
        <v>432</v>
      </c>
      <c r="T129" s="45" t="s">
        <v>1026</v>
      </c>
      <c r="U129" s="58">
        <v>500</v>
      </c>
      <c r="V129" s="58">
        <v>2410.71</v>
      </c>
      <c r="W129" s="59">
        <f t="shared" si="3"/>
        <v>1205355</v>
      </c>
      <c r="X129" s="59">
        <f t="shared" si="4"/>
        <v>1349997.6</v>
      </c>
      <c r="Y129" s="60"/>
      <c r="Z129" s="45">
        <v>2016</v>
      </c>
      <c r="AA129" s="61"/>
    </row>
    <row r="130" spans="1:27">
      <c r="A130" s="45" t="s">
        <v>1051</v>
      </c>
      <c r="B130" s="50" t="s">
        <v>27</v>
      </c>
      <c r="C130" s="115" t="s">
        <v>1052</v>
      </c>
      <c r="D130" s="52" t="s">
        <v>664</v>
      </c>
      <c r="E130" s="52" t="s">
        <v>1053</v>
      </c>
      <c r="F130" s="52" t="s">
        <v>1054</v>
      </c>
      <c r="G130" s="52" t="s">
        <v>1055</v>
      </c>
      <c r="H130" s="53" t="s">
        <v>1056</v>
      </c>
      <c r="I130" s="53" t="s">
        <v>1057</v>
      </c>
      <c r="J130" s="53" t="s">
        <v>36</v>
      </c>
      <c r="K130" s="54">
        <v>50</v>
      </c>
      <c r="L130" s="55">
        <v>230000000</v>
      </c>
      <c r="M130" s="45" t="s">
        <v>336</v>
      </c>
      <c r="N130" s="56" t="s">
        <v>135</v>
      </c>
      <c r="O130" s="53" t="s">
        <v>404</v>
      </c>
      <c r="P130" s="45" t="s">
        <v>405</v>
      </c>
      <c r="Q130" s="54" t="s">
        <v>463</v>
      </c>
      <c r="R130" s="57" t="s">
        <v>412</v>
      </c>
      <c r="S130" s="45">
        <v>796</v>
      </c>
      <c r="T130" s="45" t="s">
        <v>663</v>
      </c>
      <c r="U130" s="58">
        <v>200</v>
      </c>
      <c r="V130" s="58">
        <v>3571.43</v>
      </c>
      <c r="W130" s="59">
        <f t="shared" si="3"/>
        <v>714286</v>
      </c>
      <c r="X130" s="59">
        <f t="shared" si="4"/>
        <v>800000.32000000007</v>
      </c>
      <c r="Y130" s="60" t="s">
        <v>413</v>
      </c>
      <c r="Z130" s="45">
        <v>2016</v>
      </c>
      <c r="AA130" s="61"/>
    </row>
    <row r="131" spans="1:27">
      <c r="A131" s="45" t="s">
        <v>1058</v>
      </c>
      <c r="B131" s="50" t="s">
        <v>27</v>
      </c>
      <c r="C131" s="115" t="s">
        <v>1052</v>
      </c>
      <c r="D131" s="52" t="s">
        <v>664</v>
      </c>
      <c r="E131" s="52" t="s">
        <v>1053</v>
      </c>
      <c r="F131" s="52" t="s">
        <v>1054</v>
      </c>
      <c r="G131" s="52" t="s">
        <v>1055</v>
      </c>
      <c r="H131" s="53" t="s">
        <v>1059</v>
      </c>
      <c r="I131" s="53" t="s">
        <v>1060</v>
      </c>
      <c r="J131" s="53" t="s">
        <v>36</v>
      </c>
      <c r="K131" s="54">
        <v>50</v>
      </c>
      <c r="L131" s="55">
        <v>230000000</v>
      </c>
      <c r="M131" s="45" t="s">
        <v>336</v>
      </c>
      <c r="N131" s="56" t="s">
        <v>135</v>
      </c>
      <c r="O131" s="53" t="s">
        <v>404</v>
      </c>
      <c r="P131" s="45" t="s">
        <v>405</v>
      </c>
      <c r="Q131" s="54" t="s">
        <v>463</v>
      </c>
      <c r="R131" s="57" t="s">
        <v>412</v>
      </c>
      <c r="S131" s="45">
        <v>796</v>
      </c>
      <c r="T131" s="45" t="s">
        <v>663</v>
      </c>
      <c r="U131" s="58">
        <v>200</v>
      </c>
      <c r="V131" s="58">
        <v>4017.86</v>
      </c>
      <c r="W131" s="59">
        <f t="shared" si="3"/>
        <v>803572</v>
      </c>
      <c r="X131" s="59">
        <f t="shared" si="4"/>
        <v>900000.64000000013</v>
      </c>
      <c r="Y131" s="60" t="s">
        <v>413</v>
      </c>
      <c r="Z131" s="45">
        <v>2016</v>
      </c>
      <c r="AA131" s="61"/>
    </row>
    <row r="132" spans="1:27">
      <c r="A132" s="45" t="s">
        <v>1061</v>
      </c>
      <c r="B132" s="50" t="s">
        <v>27</v>
      </c>
      <c r="C132" s="115" t="s">
        <v>1062</v>
      </c>
      <c r="D132" s="52" t="s">
        <v>1063</v>
      </c>
      <c r="E132" s="52" t="s">
        <v>1064</v>
      </c>
      <c r="F132" s="52" t="s">
        <v>1065</v>
      </c>
      <c r="G132" s="52" t="s">
        <v>1066</v>
      </c>
      <c r="H132" s="53" t="s">
        <v>1067</v>
      </c>
      <c r="I132" s="53" t="s">
        <v>1064</v>
      </c>
      <c r="J132" s="53" t="s">
        <v>36</v>
      </c>
      <c r="K132" s="54">
        <v>50</v>
      </c>
      <c r="L132" s="55">
        <v>230000000</v>
      </c>
      <c r="M132" s="45" t="s">
        <v>336</v>
      </c>
      <c r="N132" s="56" t="s">
        <v>135</v>
      </c>
      <c r="O132" s="53" t="s">
        <v>404</v>
      </c>
      <c r="P132" s="45" t="s">
        <v>405</v>
      </c>
      <c r="Q132" s="54" t="s">
        <v>463</v>
      </c>
      <c r="R132" s="57" t="s">
        <v>412</v>
      </c>
      <c r="S132" s="45">
        <v>796</v>
      </c>
      <c r="T132" s="45" t="s">
        <v>663</v>
      </c>
      <c r="U132" s="58">
        <v>250</v>
      </c>
      <c r="V132" s="58">
        <v>6249.9999999999991</v>
      </c>
      <c r="W132" s="59">
        <f t="shared" si="3"/>
        <v>1562499.9999999998</v>
      </c>
      <c r="X132" s="59">
        <f t="shared" si="4"/>
        <v>1750000</v>
      </c>
      <c r="Y132" s="60" t="s">
        <v>413</v>
      </c>
      <c r="Z132" s="45">
        <v>2016</v>
      </c>
      <c r="AA132" s="61"/>
    </row>
    <row r="133" spans="1:27">
      <c r="A133" s="45" t="s">
        <v>1068</v>
      </c>
      <c r="B133" s="50" t="s">
        <v>27</v>
      </c>
      <c r="C133" s="115" t="s">
        <v>1069</v>
      </c>
      <c r="D133" s="52" t="s">
        <v>1063</v>
      </c>
      <c r="E133" s="52" t="s">
        <v>1070</v>
      </c>
      <c r="F133" s="52" t="s">
        <v>1071</v>
      </c>
      <c r="G133" s="52" t="s">
        <v>1072</v>
      </c>
      <c r="H133" s="53" t="s">
        <v>1073</v>
      </c>
      <c r="I133" s="53" t="s">
        <v>1074</v>
      </c>
      <c r="J133" s="53" t="s">
        <v>36</v>
      </c>
      <c r="K133" s="54">
        <v>50</v>
      </c>
      <c r="L133" s="55">
        <v>230000000</v>
      </c>
      <c r="M133" s="45" t="s">
        <v>336</v>
      </c>
      <c r="N133" s="56" t="s">
        <v>135</v>
      </c>
      <c r="O133" s="53" t="s">
        <v>404</v>
      </c>
      <c r="P133" s="45" t="s">
        <v>405</v>
      </c>
      <c r="Q133" s="54" t="s">
        <v>463</v>
      </c>
      <c r="R133" s="57" t="s">
        <v>412</v>
      </c>
      <c r="S133" s="45">
        <v>796</v>
      </c>
      <c r="T133" s="45" t="s">
        <v>663</v>
      </c>
      <c r="U133" s="58">
        <v>250</v>
      </c>
      <c r="V133" s="58">
        <v>1785.71</v>
      </c>
      <c r="W133" s="59">
        <f t="shared" si="3"/>
        <v>446427.5</v>
      </c>
      <c r="X133" s="59">
        <f t="shared" si="4"/>
        <v>499998.80000000005</v>
      </c>
      <c r="Y133" s="60" t="s">
        <v>413</v>
      </c>
      <c r="Z133" s="45">
        <v>2016</v>
      </c>
      <c r="AA133" s="61"/>
    </row>
    <row r="134" spans="1:27">
      <c r="A134" s="45" t="s">
        <v>1075</v>
      </c>
      <c r="B134" s="50" t="s">
        <v>27</v>
      </c>
      <c r="C134" s="115" t="s">
        <v>1076</v>
      </c>
      <c r="D134" s="52" t="s">
        <v>1077</v>
      </c>
      <c r="E134" s="52" t="s">
        <v>1078</v>
      </c>
      <c r="F134" s="52" t="s">
        <v>1079</v>
      </c>
      <c r="G134" s="52" t="s">
        <v>1080</v>
      </c>
      <c r="H134" s="53" t="s">
        <v>1081</v>
      </c>
      <c r="I134" s="53" t="s">
        <v>1080</v>
      </c>
      <c r="J134" s="53" t="s">
        <v>36</v>
      </c>
      <c r="K134" s="54">
        <v>50</v>
      </c>
      <c r="L134" s="55">
        <v>230000000</v>
      </c>
      <c r="M134" s="45" t="s">
        <v>336</v>
      </c>
      <c r="N134" s="56" t="s">
        <v>135</v>
      </c>
      <c r="O134" s="53" t="s">
        <v>404</v>
      </c>
      <c r="P134" s="45" t="s">
        <v>405</v>
      </c>
      <c r="Q134" s="54" t="s">
        <v>463</v>
      </c>
      <c r="R134" s="57" t="s">
        <v>412</v>
      </c>
      <c r="S134" s="45">
        <v>796</v>
      </c>
      <c r="T134" s="45" t="s">
        <v>663</v>
      </c>
      <c r="U134" s="58">
        <v>570</v>
      </c>
      <c r="V134" s="58">
        <v>2232.14</v>
      </c>
      <c r="W134" s="59">
        <f t="shared" si="3"/>
        <v>1272319.7999999998</v>
      </c>
      <c r="X134" s="59">
        <f t="shared" si="4"/>
        <v>1424998.176</v>
      </c>
      <c r="Y134" s="60" t="s">
        <v>413</v>
      </c>
      <c r="Z134" s="45">
        <v>2016</v>
      </c>
      <c r="AA134" s="61"/>
    </row>
    <row r="135" spans="1:27">
      <c r="A135" s="45" t="s">
        <v>1082</v>
      </c>
      <c r="B135" s="50" t="s">
        <v>27</v>
      </c>
      <c r="C135" s="115" t="s">
        <v>1083</v>
      </c>
      <c r="D135" s="52" t="s">
        <v>1084</v>
      </c>
      <c r="E135" s="52" t="s">
        <v>1085</v>
      </c>
      <c r="F135" s="52" t="s">
        <v>1086</v>
      </c>
      <c r="G135" s="52" t="s">
        <v>1087</v>
      </c>
      <c r="H135" s="53" t="s">
        <v>415</v>
      </c>
      <c r="I135" s="53"/>
      <c r="J135" s="53" t="s">
        <v>32</v>
      </c>
      <c r="K135" s="54">
        <v>50</v>
      </c>
      <c r="L135" s="55">
        <v>230000000</v>
      </c>
      <c r="M135" s="45" t="s">
        <v>336</v>
      </c>
      <c r="N135" s="56" t="s">
        <v>135</v>
      </c>
      <c r="O135" s="53" t="s">
        <v>404</v>
      </c>
      <c r="P135" s="45" t="s">
        <v>405</v>
      </c>
      <c r="Q135" s="54" t="s">
        <v>463</v>
      </c>
      <c r="R135" s="57" t="s">
        <v>412</v>
      </c>
      <c r="S135" s="45">
        <v>839</v>
      </c>
      <c r="T135" s="45" t="s">
        <v>464</v>
      </c>
      <c r="U135" s="58">
        <v>4500</v>
      </c>
      <c r="V135" s="58">
        <v>2809.9999999999995</v>
      </c>
      <c r="W135" s="59">
        <f t="shared" si="3"/>
        <v>12644999.999999998</v>
      </c>
      <c r="X135" s="59">
        <f t="shared" si="4"/>
        <v>14162400</v>
      </c>
      <c r="Y135" s="60" t="s">
        <v>413</v>
      </c>
      <c r="Z135" s="45">
        <v>2016</v>
      </c>
      <c r="AA135" s="61"/>
    </row>
    <row r="136" spans="1:27">
      <c r="A136" s="45" t="s">
        <v>1088</v>
      </c>
      <c r="B136" s="50" t="s">
        <v>27</v>
      </c>
      <c r="C136" s="115" t="s">
        <v>1089</v>
      </c>
      <c r="D136" s="52" t="s">
        <v>1090</v>
      </c>
      <c r="E136" s="52" t="s">
        <v>1091</v>
      </c>
      <c r="F136" s="52" t="s">
        <v>1092</v>
      </c>
      <c r="G136" s="52" t="s">
        <v>1093</v>
      </c>
      <c r="H136" s="53" t="s">
        <v>1094</v>
      </c>
      <c r="I136" s="53" t="s">
        <v>1095</v>
      </c>
      <c r="J136" s="53" t="s">
        <v>36</v>
      </c>
      <c r="K136" s="54">
        <v>50</v>
      </c>
      <c r="L136" s="55">
        <v>230000000</v>
      </c>
      <c r="M136" s="45" t="s">
        <v>336</v>
      </c>
      <c r="N136" s="56" t="s">
        <v>135</v>
      </c>
      <c r="O136" s="53" t="s">
        <v>404</v>
      </c>
      <c r="P136" s="45" t="s">
        <v>405</v>
      </c>
      <c r="Q136" s="54" t="s">
        <v>463</v>
      </c>
      <c r="R136" s="57" t="s">
        <v>412</v>
      </c>
      <c r="S136" s="45" t="s">
        <v>432</v>
      </c>
      <c r="T136" s="45" t="s">
        <v>433</v>
      </c>
      <c r="U136" s="58">
        <v>42400</v>
      </c>
      <c r="V136" s="58">
        <v>93.749999999999986</v>
      </c>
      <c r="W136" s="59">
        <f t="shared" si="3"/>
        <v>3974999.9999999995</v>
      </c>
      <c r="X136" s="59">
        <f t="shared" si="4"/>
        <v>4452000</v>
      </c>
      <c r="Y136" s="60" t="s">
        <v>413</v>
      </c>
      <c r="Z136" s="45">
        <v>2016</v>
      </c>
      <c r="AA136" s="61"/>
    </row>
    <row r="137" spans="1:27">
      <c r="A137" s="45" t="s">
        <v>1096</v>
      </c>
      <c r="B137" s="50" t="s">
        <v>27</v>
      </c>
      <c r="C137" s="115" t="s">
        <v>1097</v>
      </c>
      <c r="D137" s="52" t="s">
        <v>1098</v>
      </c>
      <c r="E137" s="52" t="s">
        <v>1099</v>
      </c>
      <c r="F137" s="52" t="s">
        <v>1100</v>
      </c>
      <c r="G137" s="52" t="s">
        <v>1101</v>
      </c>
      <c r="H137" s="53" t="s">
        <v>1102</v>
      </c>
      <c r="I137" s="53" t="s">
        <v>1103</v>
      </c>
      <c r="J137" s="53" t="s">
        <v>36</v>
      </c>
      <c r="K137" s="54">
        <v>0</v>
      </c>
      <c r="L137" s="55">
        <v>230000000</v>
      </c>
      <c r="M137" s="45" t="s">
        <v>336</v>
      </c>
      <c r="N137" s="56" t="s">
        <v>135</v>
      </c>
      <c r="O137" s="53" t="s">
        <v>404</v>
      </c>
      <c r="P137" s="45" t="s">
        <v>405</v>
      </c>
      <c r="Q137" s="54" t="s">
        <v>463</v>
      </c>
      <c r="R137" s="57" t="s">
        <v>407</v>
      </c>
      <c r="S137" s="45">
        <v>839</v>
      </c>
      <c r="T137" s="45" t="s">
        <v>464</v>
      </c>
      <c r="U137" s="58">
        <v>4</v>
      </c>
      <c r="V137" s="58">
        <v>1339285.71</v>
      </c>
      <c r="W137" s="59">
        <f t="shared" si="3"/>
        <v>5357142.84</v>
      </c>
      <c r="X137" s="59">
        <f t="shared" si="4"/>
        <v>5999999.9808</v>
      </c>
      <c r="Y137" s="60"/>
      <c r="Z137" s="45">
        <v>2016</v>
      </c>
      <c r="AA137" s="61"/>
    </row>
    <row r="138" spans="1:27">
      <c r="A138" s="45" t="s">
        <v>1104</v>
      </c>
      <c r="B138" s="50" t="s">
        <v>27</v>
      </c>
      <c r="C138" s="115" t="s">
        <v>1105</v>
      </c>
      <c r="D138" s="52" t="s">
        <v>1106</v>
      </c>
      <c r="E138" s="52" t="s">
        <v>1106</v>
      </c>
      <c r="F138" s="52" t="s">
        <v>1107</v>
      </c>
      <c r="G138" s="52" t="s">
        <v>1108</v>
      </c>
      <c r="H138" s="53" t="s">
        <v>1109</v>
      </c>
      <c r="I138" s="53" t="s">
        <v>1110</v>
      </c>
      <c r="J138" s="53" t="s">
        <v>36</v>
      </c>
      <c r="K138" s="54">
        <v>0</v>
      </c>
      <c r="L138" s="55">
        <v>230000000</v>
      </c>
      <c r="M138" s="45" t="s">
        <v>336</v>
      </c>
      <c r="N138" s="56" t="s">
        <v>135</v>
      </c>
      <c r="O138" s="53" t="s">
        <v>404</v>
      </c>
      <c r="P138" s="45" t="s">
        <v>405</v>
      </c>
      <c r="Q138" s="54" t="s">
        <v>463</v>
      </c>
      <c r="R138" s="57" t="s">
        <v>407</v>
      </c>
      <c r="S138" s="45">
        <v>796</v>
      </c>
      <c r="T138" s="45" t="s">
        <v>663</v>
      </c>
      <c r="U138" s="58">
        <v>2</v>
      </c>
      <c r="V138" s="58">
        <v>89285.71</v>
      </c>
      <c r="W138" s="59">
        <f t="shared" si="3"/>
        <v>178571.42</v>
      </c>
      <c r="X138" s="59">
        <f t="shared" si="4"/>
        <v>199999.99040000004</v>
      </c>
      <c r="Y138" s="60"/>
      <c r="Z138" s="45">
        <v>2016</v>
      </c>
      <c r="AA138" s="61"/>
    </row>
    <row r="139" spans="1:27">
      <c r="A139" s="45" t="s">
        <v>1111</v>
      </c>
      <c r="B139" s="50" t="s">
        <v>27</v>
      </c>
      <c r="C139" s="115" t="s">
        <v>1112</v>
      </c>
      <c r="D139" s="52" t="s">
        <v>1113</v>
      </c>
      <c r="E139" s="52" t="s">
        <v>1113</v>
      </c>
      <c r="F139" s="52" t="s">
        <v>1114</v>
      </c>
      <c r="G139" s="52" t="s">
        <v>660</v>
      </c>
      <c r="H139" s="53" t="s">
        <v>1115</v>
      </c>
      <c r="I139" s="53" t="s">
        <v>1113</v>
      </c>
      <c r="J139" s="53" t="s">
        <v>36</v>
      </c>
      <c r="K139" s="54">
        <v>0</v>
      </c>
      <c r="L139" s="55">
        <v>230000000</v>
      </c>
      <c r="M139" s="45" t="s">
        <v>336</v>
      </c>
      <c r="N139" s="56" t="s">
        <v>135</v>
      </c>
      <c r="O139" s="53" t="s">
        <v>404</v>
      </c>
      <c r="P139" s="45" t="s">
        <v>405</v>
      </c>
      <c r="Q139" s="54" t="s">
        <v>463</v>
      </c>
      <c r="R139" s="57" t="s">
        <v>407</v>
      </c>
      <c r="S139" s="45">
        <v>796</v>
      </c>
      <c r="T139" s="45" t="s">
        <v>663</v>
      </c>
      <c r="U139" s="58">
        <v>8</v>
      </c>
      <c r="V139" s="58">
        <v>187499.99999999997</v>
      </c>
      <c r="W139" s="59">
        <f t="shared" si="3"/>
        <v>1499999.9999999998</v>
      </c>
      <c r="X139" s="59">
        <f t="shared" si="4"/>
        <v>1680000</v>
      </c>
      <c r="Y139" s="60"/>
      <c r="Z139" s="45">
        <v>2016</v>
      </c>
      <c r="AA139" s="61"/>
    </row>
    <row r="140" spans="1:27">
      <c r="A140" s="45" t="s">
        <v>1116</v>
      </c>
      <c r="B140" s="50" t="s">
        <v>27</v>
      </c>
      <c r="C140" s="115" t="s">
        <v>1117</v>
      </c>
      <c r="D140" s="52" t="s">
        <v>1118</v>
      </c>
      <c r="E140" s="52" t="s">
        <v>1119</v>
      </c>
      <c r="F140" s="52" t="s">
        <v>1120</v>
      </c>
      <c r="G140" s="52" t="s">
        <v>660</v>
      </c>
      <c r="H140" s="53" t="s">
        <v>1121</v>
      </c>
      <c r="I140" s="53" t="s">
        <v>1118</v>
      </c>
      <c r="J140" s="53" t="s">
        <v>36</v>
      </c>
      <c r="K140" s="54">
        <v>0</v>
      </c>
      <c r="L140" s="55">
        <v>230000000</v>
      </c>
      <c r="M140" s="45" t="s">
        <v>336</v>
      </c>
      <c r="N140" s="56" t="s">
        <v>135</v>
      </c>
      <c r="O140" s="53" t="s">
        <v>404</v>
      </c>
      <c r="P140" s="45" t="s">
        <v>405</v>
      </c>
      <c r="Q140" s="54" t="s">
        <v>463</v>
      </c>
      <c r="R140" s="57" t="s">
        <v>407</v>
      </c>
      <c r="S140" s="45">
        <v>796</v>
      </c>
      <c r="T140" s="45" t="s">
        <v>663</v>
      </c>
      <c r="U140" s="58">
        <v>22</v>
      </c>
      <c r="V140" s="58">
        <v>25892.86</v>
      </c>
      <c r="W140" s="59">
        <f t="shared" si="3"/>
        <v>569642.92000000004</v>
      </c>
      <c r="X140" s="59">
        <f t="shared" si="4"/>
        <v>638000.07040000008</v>
      </c>
      <c r="Y140" s="60"/>
      <c r="Z140" s="45">
        <v>2016</v>
      </c>
      <c r="AA140" s="61"/>
    </row>
    <row r="141" spans="1:27">
      <c r="A141" s="45" t="s">
        <v>1122</v>
      </c>
      <c r="B141" s="50" t="s">
        <v>27</v>
      </c>
      <c r="C141" s="115" t="s">
        <v>1123</v>
      </c>
      <c r="D141" s="52" t="s">
        <v>1124</v>
      </c>
      <c r="E141" s="52" t="s">
        <v>1125</v>
      </c>
      <c r="F141" s="52" t="s">
        <v>1126</v>
      </c>
      <c r="G141" s="52" t="s">
        <v>1127</v>
      </c>
      <c r="H141" s="53" t="s">
        <v>1128</v>
      </c>
      <c r="I141" s="53" t="s">
        <v>1129</v>
      </c>
      <c r="J141" s="53" t="s">
        <v>36</v>
      </c>
      <c r="K141" s="54">
        <v>0</v>
      </c>
      <c r="L141" s="55">
        <v>230000000</v>
      </c>
      <c r="M141" s="45" t="s">
        <v>336</v>
      </c>
      <c r="N141" s="56" t="s">
        <v>135</v>
      </c>
      <c r="O141" s="53" t="s">
        <v>404</v>
      </c>
      <c r="P141" s="45" t="s">
        <v>405</v>
      </c>
      <c r="Q141" s="54" t="s">
        <v>463</v>
      </c>
      <c r="R141" s="57" t="s">
        <v>407</v>
      </c>
      <c r="S141" s="45">
        <v>796</v>
      </c>
      <c r="T141" s="45" t="s">
        <v>663</v>
      </c>
      <c r="U141" s="58">
        <v>3</v>
      </c>
      <c r="V141" s="58">
        <v>160714.29</v>
      </c>
      <c r="W141" s="59">
        <f t="shared" si="3"/>
        <v>482142.87</v>
      </c>
      <c r="X141" s="59">
        <f t="shared" si="4"/>
        <v>540000.0144000001</v>
      </c>
      <c r="Y141" s="60"/>
      <c r="Z141" s="45">
        <v>2016</v>
      </c>
      <c r="AA141" s="61"/>
    </row>
    <row r="142" spans="1:27">
      <c r="A142" s="45" t="s">
        <v>1130</v>
      </c>
      <c r="B142" s="50" t="s">
        <v>27</v>
      </c>
      <c r="C142" s="115" t="s">
        <v>1131</v>
      </c>
      <c r="D142" s="52" t="s">
        <v>1132</v>
      </c>
      <c r="E142" s="52" t="s">
        <v>1132</v>
      </c>
      <c r="F142" s="52" t="s">
        <v>1133</v>
      </c>
      <c r="G142" s="52" t="s">
        <v>1134</v>
      </c>
      <c r="H142" s="53" t="s">
        <v>1135</v>
      </c>
      <c r="I142" s="53" t="s">
        <v>1136</v>
      </c>
      <c r="J142" s="53" t="s">
        <v>36</v>
      </c>
      <c r="K142" s="54">
        <v>0</v>
      </c>
      <c r="L142" s="55">
        <v>230000000</v>
      </c>
      <c r="M142" s="45" t="s">
        <v>336</v>
      </c>
      <c r="N142" s="56" t="s">
        <v>135</v>
      </c>
      <c r="O142" s="53" t="s">
        <v>404</v>
      </c>
      <c r="P142" s="45" t="s">
        <v>405</v>
      </c>
      <c r="Q142" s="54" t="s">
        <v>463</v>
      </c>
      <c r="R142" s="57" t="s">
        <v>407</v>
      </c>
      <c r="S142" s="45">
        <v>796</v>
      </c>
      <c r="T142" s="45" t="s">
        <v>663</v>
      </c>
      <c r="U142" s="58">
        <v>6</v>
      </c>
      <c r="V142" s="58">
        <v>8750</v>
      </c>
      <c r="W142" s="59">
        <f t="shared" si="3"/>
        <v>52500</v>
      </c>
      <c r="X142" s="59">
        <f t="shared" si="4"/>
        <v>58800.000000000007</v>
      </c>
      <c r="Y142" s="60"/>
      <c r="Z142" s="45">
        <v>2016</v>
      </c>
      <c r="AA142" s="61"/>
    </row>
    <row r="143" spans="1:27">
      <c r="A143" s="45" t="s">
        <v>1137</v>
      </c>
      <c r="B143" s="50" t="s">
        <v>27</v>
      </c>
      <c r="C143" s="115" t="s">
        <v>1138</v>
      </c>
      <c r="D143" s="52" t="s">
        <v>1139</v>
      </c>
      <c r="E143" s="52" t="s">
        <v>1140</v>
      </c>
      <c r="F143" s="52" t="s">
        <v>1141</v>
      </c>
      <c r="G143" s="52" t="s">
        <v>1142</v>
      </c>
      <c r="H143" s="53" t="s">
        <v>1143</v>
      </c>
      <c r="I143" s="53" t="s">
        <v>1144</v>
      </c>
      <c r="J143" s="53" t="s">
        <v>36</v>
      </c>
      <c r="K143" s="54">
        <v>0</v>
      </c>
      <c r="L143" s="55">
        <v>230000000</v>
      </c>
      <c r="M143" s="45" t="s">
        <v>336</v>
      </c>
      <c r="N143" s="56" t="s">
        <v>135</v>
      </c>
      <c r="O143" s="53" t="s">
        <v>404</v>
      </c>
      <c r="P143" s="45" t="s">
        <v>405</v>
      </c>
      <c r="Q143" s="54" t="s">
        <v>463</v>
      </c>
      <c r="R143" s="57" t="s">
        <v>407</v>
      </c>
      <c r="S143" s="45">
        <v>796</v>
      </c>
      <c r="T143" s="45" t="s">
        <v>663</v>
      </c>
      <c r="U143" s="58">
        <v>6</v>
      </c>
      <c r="V143" s="58">
        <v>9732.14</v>
      </c>
      <c r="W143" s="59">
        <f t="shared" si="3"/>
        <v>58392.84</v>
      </c>
      <c r="X143" s="59">
        <f t="shared" si="4"/>
        <v>65399.980800000005</v>
      </c>
      <c r="Y143" s="60"/>
      <c r="Z143" s="45">
        <v>2016</v>
      </c>
      <c r="AA143" s="61"/>
    </row>
    <row r="144" spans="1:27">
      <c r="A144" s="45" t="s">
        <v>1145</v>
      </c>
      <c r="B144" s="50" t="s">
        <v>27</v>
      </c>
      <c r="C144" s="115" t="s">
        <v>1105</v>
      </c>
      <c r="D144" s="52" t="s">
        <v>1106</v>
      </c>
      <c r="E144" s="52" t="s">
        <v>1106</v>
      </c>
      <c r="F144" s="52" t="s">
        <v>1107</v>
      </c>
      <c r="G144" s="52" t="s">
        <v>1108</v>
      </c>
      <c r="H144" s="53" t="s">
        <v>1146</v>
      </c>
      <c r="I144" s="53" t="s">
        <v>1147</v>
      </c>
      <c r="J144" s="53" t="s">
        <v>36</v>
      </c>
      <c r="K144" s="54">
        <v>0</v>
      </c>
      <c r="L144" s="55">
        <v>230000000</v>
      </c>
      <c r="M144" s="45" t="s">
        <v>336</v>
      </c>
      <c r="N144" s="56" t="s">
        <v>135</v>
      </c>
      <c r="O144" s="53" t="s">
        <v>404</v>
      </c>
      <c r="P144" s="45" t="s">
        <v>405</v>
      </c>
      <c r="Q144" s="54" t="s">
        <v>463</v>
      </c>
      <c r="R144" s="57" t="s">
        <v>407</v>
      </c>
      <c r="S144" s="45">
        <v>796</v>
      </c>
      <c r="T144" s="45" t="s">
        <v>663</v>
      </c>
      <c r="U144" s="58">
        <v>2</v>
      </c>
      <c r="V144" s="58">
        <v>99107.14</v>
      </c>
      <c r="W144" s="59">
        <f t="shared" si="3"/>
        <v>198214.28</v>
      </c>
      <c r="X144" s="59">
        <f t="shared" si="4"/>
        <v>221999.99360000002</v>
      </c>
      <c r="Y144" s="60"/>
      <c r="Z144" s="45">
        <v>2016</v>
      </c>
      <c r="AA144" s="61"/>
    </row>
    <row r="145" spans="1:27">
      <c r="A145" s="45" t="s">
        <v>1148</v>
      </c>
      <c r="B145" s="50" t="s">
        <v>27</v>
      </c>
      <c r="C145" s="115" t="s">
        <v>1105</v>
      </c>
      <c r="D145" s="52" t="s">
        <v>1106</v>
      </c>
      <c r="E145" s="52" t="s">
        <v>1106</v>
      </c>
      <c r="F145" s="52" t="s">
        <v>1107</v>
      </c>
      <c r="G145" s="52" t="s">
        <v>1108</v>
      </c>
      <c r="H145" s="53" t="s">
        <v>1149</v>
      </c>
      <c r="I145" s="53" t="s">
        <v>1150</v>
      </c>
      <c r="J145" s="53" t="s">
        <v>36</v>
      </c>
      <c r="K145" s="54">
        <v>0</v>
      </c>
      <c r="L145" s="55">
        <v>230000000</v>
      </c>
      <c r="M145" s="45" t="s">
        <v>336</v>
      </c>
      <c r="N145" s="56" t="s">
        <v>135</v>
      </c>
      <c r="O145" s="53" t="s">
        <v>404</v>
      </c>
      <c r="P145" s="45" t="s">
        <v>405</v>
      </c>
      <c r="Q145" s="54" t="s">
        <v>463</v>
      </c>
      <c r="R145" s="57" t="s">
        <v>407</v>
      </c>
      <c r="S145" s="45">
        <v>796</v>
      </c>
      <c r="T145" s="45" t="s">
        <v>663</v>
      </c>
      <c r="U145" s="58">
        <v>2</v>
      </c>
      <c r="V145" s="58">
        <v>124999.99999999999</v>
      </c>
      <c r="W145" s="59">
        <f t="shared" si="3"/>
        <v>249999.99999999997</v>
      </c>
      <c r="X145" s="59">
        <f t="shared" si="4"/>
        <v>280000</v>
      </c>
      <c r="Y145" s="60"/>
      <c r="Z145" s="45">
        <v>2016</v>
      </c>
      <c r="AA145" s="61"/>
    </row>
    <row r="146" spans="1:27">
      <c r="A146" s="45" t="s">
        <v>1151</v>
      </c>
      <c r="B146" s="50" t="s">
        <v>27</v>
      </c>
      <c r="C146" s="115" t="s">
        <v>1131</v>
      </c>
      <c r="D146" s="52" t="s">
        <v>1132</v>
      </c>
      <c r="E146" s="52" t="s">
        <v>1132</v>
      </c>
      <c r="F146" s="52" t="s">
        <v>1133</v>
      </c>
      <c r="G146" s="52" t="s">
        <v>1132</v>
      </c>
      <c r="H146" s="53" t="s">
        <v>1152</v>
      </c>
      <c r="I146" s="53" t="s">
        <v>1153</v>
      </c>
      <c r="J146" s="53" t="s">
        <v>36</v>
      </c>
      <c r="K146" s="54">
        <v>0</v>
      </c>
      <c r="L146" s="55">
        <v>230000000</v>
      </c>
      <c r="M146" s="45" t="s">
        <v>336</v>
      </c>
      <c r="N146" s="56" t="s">
        <v>135</v>
      </c>
      <c r="O146" s="53" t="s">
        <v>404</v>
      </c>
      <c r="P146" s="45" t="s">
        <v>405</v>
      </c>
      <c r="Q146" s="54" t="s">
        <v>463</v>
      </c>
      <c r="R146" s="57" t="s">
        <v>407</v>
      </c>
      <c r="S146" s="45">
        <v>796</v>
      </c>
      <c r="T146" s="45" t="s">
        <v>663</v>
      </c>
      <c r="U146" s="58">
        <v>3</v>
      </c>
      <c r="V146" s="58">
        <v>32724.11</v>
      </c>
      <c r="W146" s="59">
        <f t="shared" si="3"/>
        <v>98172.33</v>
      </c>
      <c r="X146" s="59">
        <f t="shared" si="4"/>
        <v>109953.00960000002</v>
      </c>
      <c r="Y146" s="60"/>
      <c r="Z146" s="45">
        <v>2016</v>
      </c>
      <c r="AA146" s="61"/>
    </row>
    <row r="147" spans="1:27">
      <c r="A147" s="45" t="s">
        <v>1154</v>
      </c>
      <c r="B147" s="50" t="s">
        <v>27</v>
      </c>
      <c r="C147" s="115" t="s">
        <v>1155</v>
      </c>
      <c r="D147" s="52" t="s">
        <v>604</v>
      </c>
      <c r="E147" s="52" t="s">
        <v>1156</v>
      </c>
      <c r="F147" s="52" t="s">
        <v>1157</v>
      </c>
      <c r="G147" s="52" t="s">
        <v>1158</v>
      </c>
      <c r="H147" s="53" t="s">
        <v>1159</v>
      </c>
      <c r="I147" s="53" t="s">
        <v>1160</v>
      </c>
      <c r="J147" s="53" t="s">
        <v>36</v>
      </c>
      <c r="K147" s="54">
        <v>0</v>
      </c>
      <c r="L147" s="55">
        <v>230000000</v>
      </c>
      <c r="M147" s="45" t="s">
        <v>336</v>
      </c>
      <c r="N147" s="56" t="s">
        <v>135</v>
      </c>
      <c r="O147" s="53" t="s">
        <v>404</v>
      </c>
      <c r="P147" s="45" t="s">
        <v>405</v>
      </c>
      <c r="Q147" s="54" t="s">
        <v>463</v>
      </c>
      <c r="R147" s="57" t="s">
        <v>407</v>
      </c>
      <c r="S147" s="45">
        <v>839</v>
      </c>
      <c r="T147" s="45" t="s">
        <v>464</v>
      </c>
      <c r="U147" s="58">
        <v>3</v>
      </c>
      <c r="V147" s="58">
        <v>166964.29</v>
      </c>
      <c r="W147" s="59">
        <f t="shared" si="3"/>
        <v>500892.87</v>
      </c>
      <c r="X147" s="59">
        <f t="shared" si="4"/>
        <v>561000.0144000001</v>
      </c>
      <c r="Y147" s="60"/>
      <c r="Z147" s="45">
        <v>2016</v>
      </c>
      <c r="AA147" s="61"/>
    </row>
    <row r="148" spans="1:27">
      <c r="A148" s="45" t="s">
        <v>1161</v>
      </c>
      <c r="B148" s="50" t="s">
        <v>27</v>
      </c>
      <c r="C148" s="115" t="s">
        <v>1162</v>
      </c>
      <c r="D148" s="52" t="s">
        <v>1163</v>
      </c>
      <c r="E148" s="52" t="s">
        <v>1164</v>
      </c>
      <c r="F148" s="52" t="s">
        <v>1165</v>
      </c>
      <c r="G148" s="52" t="s">
        <v>1166</v>
      </c>
      <c r="H148" s="53" t="s">
        <v>1167</v>
      </c>
      <c r="I148" s="53" t="s">
        <v>1168</v>
      </c>
      <c r="J148" s="53" t="s">
        <v>36</v>
      </c>
      <c r="K148" s="54">
        <v>0</v>
      </c>
      <c r="L148" s="55">
        <v>230000000</v>
      </c>
      <c r="M148" s="45" t="s">
        <v>336</v>
      </c>
      <c r="N148" s="56" t="s">
        <v>135</v>
      </c>
      <c r="O148" s="53" t="s">
        <v>404</v>
      </c>
      <c r="P148" s="45" t="s">
        <v>405</v>
      </c>
      <c r="Q148" s="54" t="s">
        <v>463</v>
      </c>
      <c r="R148" s="57" t="s">
        <v>407</v>
      </c>
      <c r="S148" s="45">
        <v>796</v>
      </c>
      <c r="T148" s="45" t="s">
        <v>663</v>
      </c>
      <c r="U148" s="58">
        <v>10</v>
      </c>
      <c r="V148" s="58">
        <v>36607.14</v>
      </c>
      <c r="W148" s="59">
        <f t="shared" si="3"/>
        <v>366071.4</v>
      </c>
      <c r="X148" s="59">
        <f t="shared" si="4"/>
        <v>409999.96800000005</v>
      </c>
      <c r="Y148" s="60"/>
      <c r="Z148" s="45">
        <v>2016</v>
      </c>
      <c r="AA148" s="61"/>
    </row>
    <row r="149" spans="1:27">
      <c r="A149" s="45" t="s">
        <v>1169</v>
      </c>
      <c r="B149" s="50" t="s">
        <v>27</v>
      </c>
      <c r="C149" s="115" t="s">
        <v>1162</v>
      </c>
      <c r="D149" s="52" t="s">
        <v>1163</v>
      </c>
      <c r="E149" s="52" t="s">
        <v>1164</v>
      </c>
      <c r="F149" s="52" t="s">
        <v>1165</v>
      </c>
      <c r="G149" s="52" t="s">
        <v>1166</v>
      </c>
      <c r="H149" s="53" t="s">
        <v>1170</v>
      </c>
      <c r="I149" s="53" t="s">
        <v>1168</v>
      </c>
      <c r="J149" s="53" t="s">
        <v>36</v>
      </c>
      <c r="K149" s="54">
        <v>0</v>
      </c>
      <c r="L149" s="55">
        <v>230000000</v>
      </c>
      <c r="M149" s="45" t="s">
        <v>336</v>
      </c>
      <c r="N149" s="56" t="s">
        <v>135</v>
      </c>
      <c r="O149" s="53" t="s">
        <v>404</v>
      </c>
      <c r="P149" s="45" t="s">
        <v>405</v>
      </c>
      <c r="Q149" s="54" t="s">
        <v>463</v>
      </c>
      <c r="R149" s="57" t="s">
        <v>407</v>
      </c>
      <c r="S149" s="45">
        <v>796</v>
      </c>
      <c r="T149" s="45" t="s">
        <v>663</v>
      </c>
      <c r="U149" s="58">
        <v>1</v>
      </c>
      <c r="V149" s="58">
        <v>71428.570000000007</v>
      </c>
      <c r="W149" s="59">
        <f t="shared" si="3"/>
        <v>71428.570000000007</v>
      </c>
      <c r="X149" s="59">
        <f t="shared" si="4"/>
        <v>79999.998400000011</v>
      </c>
      <c r="Y149" s="60"/>
      <c r="Z149" s="45">
        <v>2016</v>
      </c>
      <c r="AA149" s="61"/>
    </row>
    <row r="150" spans="1:27">
      <c r="A150" s="45" t="s">
        <v>1171</v>
      </c>
      <c r="B150" s="50" t="s">
        <v>27</v>
      </c>
      <c r="C150" s="115" t="s">
        <v>1172</v>
      </c>
      <c r="D150" s="52" t="s">
        <v>1163</v>
      </c>
      <c r="E150" s="52" t="s">
        <v>1173</v>
      </c>
      <c r="F150" s="52" t="s">
        <v>1174</v>
      </c>
      <c r="G150" s="52" t="s">
        <v>1166</v>
      </c>
      <c r="H150" s="53" t="s">
        <v>1175</v>
      </c>
      <c r="I150" s="53" t="s">
        <v>1176</v>
      </c>
      <c r="J150" s="53" t="s">
        <v>36</v>
      </c>
      <c r="K150" s="54">
        <v>0</v>
      </c>
      <c r="L150" s="55">
        <v>230000000</v>
      </c>
      <c r="M150" s="45" t="s">
        <v>336</v>
      </c>
      <c r="N150" s="56" t="s">
        <v>135</v>
      </c>
      <c r="O150" s="53" t="s">
        <v>404</v>
      </c>
      <c r="P150" s="45" t="s">
        <v>405</v>
      </c>
      <c r="Q150" s="54" t="s">
        <v>463</v>
      </c>
      <c r="R150" s="57" t="s">
        <v>407</v>
      </c>
      <c r="S150" s="45">
        <v>796</v>
      </c>
      <c r="T150" s="45" t="s">
        <v>663</v>
      </c>
      <c r="U150" s="58">
        <v>13</v>
      </c>
      <c r="V150" s="58">
        <v>29633.93</v>
      </c>
      <c r="W150" s="59">
        <f t="shared" si="3"/>
        <v>385241.09</v>
      </c>
      <c r="X150" s="59">
        <f t="shared" si="4"/>
        <v>431470.02080000006</v>
      </c>
      <c r="Y150" s="60"/>
      <c r="Z150" s="45">
        <v>2016</v>
      </c>
      <c r="AA150" s="61"/>
    </row>
    <row r="151" spans="1:27">
      <c r="A151" s="45" t="s">
        <v>1177</v>
      </c>
      <c r="B151" s="50" t="s">
        <v>27</v>
      </c>
      <c r="C151" s="115" t="s">
        <v>1178</v>
      </c>
      <c r="D151" s="52" t="s">
        <v>420</v>
      </c>
      <c r="E151" s="52" t="s">
        <v>1179</v>
      </c>
      <c r="F151" s="52" t="s">
        <v>1180</v>
      </c>
      <c r="G151" s="52" t="s">
        <v>676</v>
      </c>
      <c r="H151" s="53" t="s">
        <v>1181</v>
      </c>
      <c r="I151" s="53" t="s">
        <v>1182</v>
      </c>
      <c r="J151" s="53" t="s">
        <v>36</v>
      </c>
      <c r="K151" s="54">
        <v>0</v>
      </c>
      <c r="L151" s="55">
        <v>230000000</v>
      </c>
      <c r="M151" s="45" t="s">
        <v>336</v>
      </c>
      <c r="N151" s="56" t="s">
        <v>135</v>
      </c>
      <c r="O151" s="53" t="s">
        <v>404</v>
      </c>
      <c r="P151" s="45" t="s">
        <v>405</v>
      </c>
      <c r="Q151" s="54" t="s">
        <v>463</v>
      </c>
      <c r="R151" s="57" t="s">
        <v>407</v>
      </c>
      <c r="S151" s="45">
        <v>715</v>
      </c>
      <c r="T151" s="45" t="s">
        <v>422</v>
      </c>
      <c r="U151" s="58">
        <v>2200</v>
      </c>
      <c r="V151" s="58">
        <v>295.99999999999994</v>
      </c>
      <c r="W151" s="59">
        <f t="shared" si="3"/>
        <v>651199.99999999988</v>
      </c>
      <c r="X151" s="59">
        <f t="shared" si="4"/>
        <v>729343.99999999988</v>
      </c>
      <c r="Y151" s="60"/>
      <c r="Z151" s="45">
        <v>2016</v>
      </c>
      <c r="AA151" s="61"/>
    </row>
    <row r="152" spans="1:27">
      <c r="A152" s="45" t="s">
        <v>1183</v>
      </c>
      <c r="B152" s="50" t="s">
        <v>27</v>
      </c>
      <c r="C152" s="115" t="s">
        <v>1184</v>
      </c>
      <c r="D152" s="52" t="s">
        <v>1185</v>
      </c>
      <c r="E152" s="52" t="s">
        <v>1186</v>
      </c>
      <c r="F152" s="52" t="s">
        <v>1187</v>
      </c>
      <c r="G152" s="52" t="s">
        <v>1188</v>
      </c>
      <c r="H152" s="53" t="s">
        <v>1189</v>
      </c>
      <c r="I152" s="53" t="s">
        <v>1190</v>
      </c>
      <c r="J152" s="53" t="s">
        <v>36</v>
      </c>
      <c r="K152" s="54">
        <v>50</v>
      </c>
      <c r="L152" s="55">
        <v>230000000</v>
      </c>
      <c r="M152" s="45" t="s">
        <v>336</v>
      </c>
      <c r="N152" s="56" t="s">
        <v>135</v>
      </c>
      <c r="O152" s="53" t="s">
        <v>404</v>
      </c>
      <c r="P152" s="45" t="s">
        <v>405</v>
      </c>
      <c r="Q152" s="54" t="s">
        <v>463</v>
      </c>
      <c r="R152" s="57" t="s">
        <v>412</v>
      </c>
      <c r="S152" s="45">
        <v>796</v>
      </c>
      <c r="T152" s="45" t="s">
        <v>663</v>
      </c>
      <c r="U152" s="58">
        <v>430</v>
      </c>
      <c r="V152" s="58">
        <v>259.99999999999994</v>
      </c>
      <c r="W152" s="59">
        <f t="shared" si="3"/>
        <v>111799.99999999997</v>
      </c>
      <c r="X152" s="59">
        <f t="shared" si="4"/>
        <v>125215.99999999999</v>
      </c>
      <c r="Y152" s="60" t="s">
        <v>413</v>
      </c>
      <c r="Z152" s="45">
        <v>2016</v>
      </c>
      <c r="AA152" s="61"/>
    </row>
    <row r="153" spans="1:27">
      <c r="A153" s="45" t="s">
        <v>1191</v>
      </c>
      <c r="B153" s="50" t="s">
        <v>27</v>
      </c>
      <c r="C153" s="115" t="s">
        <v>1192</v>
      </c>
      <c r="D153" s="52" t="s">
        <v>1193</v>
      </c>
      <c r="E153" s="52" t="s">
        <v>1194</v>
      </c>
      <c r="F153" s="52" t="s">
        <v>1195</v>
      </c>
      <c r="G153" s="52" t="s">
        <v>660</v>
      </c>
      <c r="H153" s="53" t="s">
        <v>1196</v>
      </c>
      <c r="I153" s="53" t="s">
        <v>1197</v>
      </c>
      <c r="J153" s="53" t="s">
        <v>36</v>
      </c>
      <c r="K153" s="54">
        <v>0</v>
      </c>
      <c r="L153" s="55">
        <v>230000000</v>
      </c>
      <c r="M153" s="45" t="s">
        <v>336</v>
      </c>
      <c r="N153" s="56" t="s">
        <v>135</v>
      </c>
      <c r="O153" s="53" t="s">
        <v>404</v>
      </c>
      <c r="P153" s="45" t="s">
        <v>405</v>
      </c>
      <c r="Q153" s="54" t="s">
        <v>463</v>
      </c>
      <c r="R153" s="57" t="s">
        <v>407</v>
      </c>
      <c r="S153" s="45">
        <v>796</v>
      </c>
      <c r="T153" s="45" t="s">
        <v>663</v>
      </c>
      <c r="U153" s="58">
        <v>15</v>
      </c>
      <c r="V153" s="58">
        <v>7999.9999999999991</v>
      </c>
      <c r="W153" s="59">
        <f t="shared" si="3"/>
        <v>119999.99999999999</v>
      </c>
      <c r="X153" s="59">
        <f t="shared" si="4"/>
        <v>134400</v>
      </c>
      <c r="Y153" s="60"/>
      <c r="Z153" s="45">
        <v>2016</v>
      </c>
      <c r="AA153" s="61"/>
    </row>
    <row r="154" spans="1:27">
      <c r="A154" s="45" t="s">
        <v>1198</v>
      </c>
      <c r="B154" s="50" t="s">
        <v>27</v>
      </c>
      <c r="C154" s="115" t="s">
        <v>1199</v>
      </c>
      <c r="D154" s="52" t="s">
        <v>1193</v>
      </c>
      <c r="E154" s="52" t="s">
        <v>1194</v>
      </c>
      <c r="F154" s="52" t="s">
        <v>1200</v>
      </c>
      <c r="G154" s="52">
        <v>0</v>
      </c>
      <c r="H154" s="53" t="s">
        <v>1201</v>
      </c>
      <c r="I154" s="53" t="s">
        <v>1202</v>
      </c>
      <c r="J154" s="53" t="s">
        <v>36</v>
      </c>
      <c r="K154" s="54">
        <v>0</v>
      </c>
      <c r="L154" s="55">
        <v>230000000</v>
      </c>
      <c r="M154" s="45" t="s">
        <v>336</v>
      </c>
      <c r="N154" s="56" t="s">
        <v>135</v>
      </c>
      <c r="O154" s="53" t="s">
        <v>404</v>
      </c>
      <c r="P154" s="45" t="s">
        <v>405</v>
      </c>
      <c r="Q154" s="54" t="s">
        <v>463</v>
      </c>
      <c r="R154" s="57" t="s">
        <v>407</v>
      </c>
      <c r="S154" s="45">
        <v>796</v>
      </c>
      <c r="T154" s="45" t="s">
        <v>663</v>
      </c>
      <c r="U154" s="58">
        <v>95</v>
      </c>
      <c r="V154" s="58">
        <v>10999.999999999998</v>
      </c>
      <c r="W154" s="59">
        <f t="shared" si="3"/>
        <v>1044999.9999999999</v>
      </c>
      <c r="X154" s="59">
        <f t="shared" si="4"/>
        <v>1170400</v>
      </c>
      <c r="Y154" s="60"/>
      <c r="Z154" s="45">
        <v>2016</v>
      </c>
      <c r="AA154" s="61"/>
    </row>
    <row r="155" spans="1:27">
      <c r="A155" s="45" t="s">
        <v>1203</v>
      </c>
      <c r="B155" s="50" t="s">
        <v>27</v>
      </c>
      <c r="C155" s="115" t="s">
        <v>1204</v>
      </c>
      <c r="D155" s="52" t="s">
        <v>1205</v>
      </c>
      <c r="E155" s="52" t="s">
        <v>1206</v>
      </c>
      <c r="F155" s="52" t="s">
        <v>1207</v>
      </c>
      <c r="G155" s="52" t="s">
        <v>660</v>
      </c>
      <c r="H155" s="53" t="s">
        <v>1208</v>
      </c>
      <c r="I155" s="53" t="s">
        <v>1209</v>
      </c>
      <c r="J155" s="53" t="s">
        <v>36</v>
      </c>
      <c r="K155" s="54">
        <v>0</v>
      </c>
      <c r="L155" s="55">
        <v>230000000</v>
      </c>
      <c r="M155" s="45" t="s">
        <v>336</v>
      </c>
      <c r="N155" s="56" t="s">
        <v>135</v>
      </c>
      <c r="O155" s="53" t="s">
        <v>404</v>
      </c>
      <c r="P155" s="45" t="s">
        <v>405</v>
      </c>
      <c r="Q155" s="54" t="s">
        <v>463</v>
      </c>
      <c r="R155" s="57" t="s">
        <v>407</v>
      </c>
      <c r="S155" s="45">
        <v>796</v>
      </c>
      <c r="T155" s="45" t="s">
        <v>663</v>
      </c>
      <c r="U155" s="58">
        <v>90</v>
      </c>
      <c r="V155" s="58">
        <v>4017.86</v>
      </c>
      <c r="W155" s="59">
        <f t="shared" si="3"/>
        <v>361607.4</v>
      </c>
      <c r="X155" s="59">
        <f t="shared" si="4"/>
        <v>405000.28800000006</v>
      </c>
      <c r="Y155" s="60"/>
      <c r="Z155" s="45">
        <v>2016</v>
      </c>
      <c r="AA155" s="61"/>
    </row>
    <row r="156" spans="1:27">
      <c r="A156" s="45" t="s">
        <v>1210</v>
      </c>
      <c r="B156" s="50" t="s">
        <v>27</v>
      </c>
      <c r="C156" s="115" t="s">
        <v>1211</v>
      </c>
      <c r="D156" s="52" t="s">
        <v>1212</v>
      </c>
      <c r="E156" s="52" t="s">
        <v>1213</v>
      </c>
      <c r="F156" s="52" t="s">
        <v>1214</v>
      </c>
      <c r="G156" s="52" t="s">
        <v>1215</v>
      </c>
      <c r="H156" s="53" t="s">
        <v>1216</v>
      </c>
      <c r="I156" s="53" t="s">
        <v>1217</v>
      </c>
      <c r="J156" s="53" t="s">
        <v>36</v>
      </c>
      <c r="K156" s="54">
        <v>50</v>
      </c>
      <c r="L156" s="55">
        <v>230000000</v>
      </c>
      <c r="M156" s="45" t="s">
        <v>336</v>
      </c>
      <c r="N156" s="56" t="s">
        <v>135</v>
      </c>
      <c r="O156" s="53" t="s">
        <v>404</v>
      </c>
      <c r="P156" s="45" t="s">
        <v>405</v>
      </c>
      <c r="Q156" s="54" t="s">
        <v>463</v>
      </c>
      <c r="R156" s="57" t="s">
        <v>412</v>
      </c>
      <c r="S156" s="45">
        <v>796</v>
      </c>
      <c r="T156" s="45" t="s">
        <v>663</v>
      </c>
      <c r="U156" s="58">
        <v>730</v>
      </c>
      <c r="V156" s="58">
        <v>278</v>
      </c>
      <c r="W156" s="59">
        <f t="shared" si="3"/>
        <v>202940</v>
      </c>
      <c r="X156" s="59">
        <f t="shared" si="4"/>
        <v>227292.80000000002</v>
      </c>
      <c r="Y156" s="60" t="s">
        <v>413</v>
      </c>
      <c r="Z156" s="45">
        <v>2016</v>
      </c>
      <c r="AA156" s="61"/>
    </row>
    <row r="157" spans="1:27">
      <c r="A157" s="45" t="s">
        <v>1218</v>
      </c>
      <c r="B157" s="50" t="s">
        <v>27</v>
      </c>
      <c r="C157" s="115" t="s">
        <v>1219</v>
      </c>
      <c r="D157" s="52" t="s">
        <v>650</v>
      </c>
      <c r="E157" s="52" t="s">
        <v>650</v>
      </c>
      <c r="F157" s="52" t="s">
        <v>1220</v>
      </c>
      <c r="G157" s="52" t="s">
        <v>660</v>
      </c>
      <c r="H157" s="53" t="s">
        <v>1221</v>
      </c>
      <c r="I157" s="53" t="s">
        <v>1222</v>
      </c>
      <c r="J157" s="53" t="s">
        <v>36</v>
      </c>
      <c r="K157" s="54">
        <v>0</v>
      </c>
      <c r="L157" s="55">
        <v>230000000</v>
      </c>
      <c r="M157" s="45" t="s">
        <v>336</v>
      </c>
      <c r="N157" s="56" t="s">
        <v>135</v>
      </c>
      <c r="O157" s="53" t="s">
        <v>404</v>
      </c>
      <c r="P157" s="45" t="s">
        <v>405</v>
      </c>
      <c r="Q157" s="54" t="s">
        <v>463</v>
      </c>
      <c r="R157" s="57" t="s">
        <v>407</v>
      </c>
      <c r="S157" s="45">
        <v>796</v>
      </c>
      <c r="T157" s="45" t="s">
        <v>663</v>
      </c>
      <c r="U157" s="58">
        <v>46</v>
      </c>
      <c r="V157" s="58">
        <v>499.99999999999994</v>
      </c>
      <c r="W157" s="59">
        <f t="shared" si="3"/>
        <v>22999.999999999996</v>
      </c>
      <c r="X157" s="59">
        <f t="shared" si="4"/>
        <v>25760</v>
      </c>
      <c r="Y157" s="60"/>
      <c r="Z157" s="45">
        <v>2016</v>
      </c>
      <c r="AA157" s="61"/>
    </row>
    <row r="158" spans="1:27">
      <c r="A158" s="45" t="s">
        <v>1223</v>
      </c>
      <c r="B158" s="50" t="s">
        <v>27</v>
      </c>
      <c r="C158" s="115" t="s">
        <v>1224</v>
      </c>
      <c r="D158" s="52" t="s">
        <v>1225</v>
      </c>
      <c r="E158" s="52" t="s">
        <v>1226</v>
      </c>
      <c r="F158" s="52" t="s">
        <v>1227</v>
      </c>
      <c r="G158" s="52" t="s">
        <v>660</v>
      </c>
      <c r="H158" s="53" t="s">
        <v>1228</v>
      </c>
      <c r="I158" s="53" t="s">
        <v>1229</v>
      </c>
      <c r="J158" s="53" t="s">
        <v>36</v>
      </c>
      <c r="K158" s="54">
        <v>0</v>
      </c>
      <c r="L158" s="55">
        <v>230000000</v>
      </c>
      <c r="M158" s="45" t="s">
        <v>336</v>
      </c>
      <c r="N158" s="56" t="s">
        <v>135</v>
      </c>
      <c r="O158" s="53" t="s">
        <v>404</v>
      </c>
      <c r="P158" s="45" t="s">
        <v>405</v>
      </c>
      <c r="Q158" s="54" t="s">
        <v>463</v>
      </c>
      <c r="R158" s="57" t="s">
        <v>407</v>
      </c>
      <c r="S158" s="45">
        <v>796</v>
      </c>
      <c r="T158" s="45" t="s">
        <v>663</v>
      </c>
      <c r="U158" s="58">
        <v>15</v>
      </c>
      <c r="V158" s="58">
        <v>13392.86</v>
      </c>
      <c r="W158" s="59">
        <f t="shared" si="3"/>
        <v>200892.90000000002</v>
      </c>
      <c r="X158" s="59">
        <f t="shared" si="4"/>
        <v>225000.04800000004</v>
      </c>
      <c r="Y158" s="60"/>
      <c r="Z158" s="45">
        <v>2016</v>
      </c>
      <c r="AA158" s="61"/>
    </row>
    <row r="159" spans="1:27">
      <c r="A159" s="45" t="s">
        <v>1230</v>
      </c>
      <c r="B159" s="50" t="s">
        <v>27</v>
      </c>
      <c r="C159" s="115" t="s">
        <v>1231</v>
      </c>
      <c r="D159" s="52" t="s">
        <v>1232</v>
      </c>
      <c r="E159" s="52" t="s">
        <v>1233</v>
      </c>
      <c r="F159" s="52" t="s">
        <v>1234</v>
      </c>
      <c r="G159" s="52" t="s">
        <v>1235</v>
      </c>
      <c r="H159" s="53" t="s">
        <v>1236</v>
      </c>
      <c r="I159" s="53" t="s">
        <v>1237</v>
      </c>
      <c r="J159" s="53" t="s">
        <v>36</v>
      </c>
      <c r="K159" s="54">
        <v>0</v>
      </c>
      <c r="L159" s="55">
        <v>230000000</v>
      </c>
      <c r="M159" s="45" t="s">
        <v>336</v>
      </c>
      <c r="N159" s="56" t="s">
        <v>135</v>
      </c>
      <c r="O159" s="53" t="s">
        <v>404</v>
      </c>
      <c r="P159" s="45" t="s">
        <v>405</v>
      </c>
      <c r="Q159" s="54" t="s">
        <v>463</v>
      </c>
      <c r="R159" s="57" t="s">
        <v>407</v>
      </c>
      <c r="S159" s="45">
        <v>796</v>
      </c>
      <c r="T159" s="45" t="s">
        <v>663</v>
      </c>
      <c r="U159" s="58">
        <v>8</v>
      </c>
      <c r="V159" s="58">
        <v>22906.249999999996</v>
      </c>
      <c r="W159" s="59">
        <f t="shared" si="3"/>
        <v>183249.99999999997</v>
      </c>
      <c r="X159" s="59">
        <f t="shared" si="4"/>
        <v>205240</v>
      </c>
      <c r="Y159" s="60"/>
      <c r="Z159" s="45">
        <v>2016</v>
      </c>
      <c r="AA159" s="61"/>
    </row>
    <row r="160" spans="1:27">
      <c r="A160" s="45" t="s">
        <v>1238</v>
      </c>
      <c r="B160" s="50" t="s">
        <v>27</v>
      </c>
      <c r="C160" s="115" t="s">
        <v>1239</v>
      </c>
      <c r="D160" s="52" t="s">
        <v>1240</v>
      </c>
      <c r="E160" s="52" t="s">
        <v>1241</v>
      </c>
      <c r="F160" s="52" t="s">
        <v>1242</v>
      </c>
      <c r="G160" s="52" t="s">
        <v>1241</v>
      </c>
      <c r="H160" s="53" t="s">
        <v>1243</v>
      </c>
      <c r="I160" s="53" t="s">
        <v>1244</v>
      </c>
      <c r="J160" s="53" t="s">
        <v>36</v>
      </c>
      <c r="K160" s="54">
        <v>0</v>
      </c>
      <c r="L160" s="55">
        <v>230000000</v>
      </c>
      <c r="M160" s="45" t="s">
        <v>336</v>
      </c>
      <c r="N160" s="56" t="s">
        <v>135</v>
      </c>
      <c r="O160" s="53" t="s">
        <v>404</v>
      </c>
      <c r="P160" s="45" t="s">
        <v>405</v>
      </c>
      <c r="Q160" s="54" t="s">
        <v>463</v>
      </c>
      <c r="R160" s="57" t="s">
        <v>407</v>
      </c>
      <c r="S160" s="45">
        <v>839</v>
      </c>
      <c r="T160" s="45" t="s">
        <v>464</v>
      </c>
      <c r="U160" s="58">
        <v>145</v>
      </c>
      <c r="V160" s="58">
        <v>7142.86</v>
      </c>
      <c r="W160" s="59">
        <f t="shared" si="3"/>
        <v>1035714.7</v>
      </c>
      <c r="X160" s="59">
        <f t="shared" si="4"/>
        <v>1160000.4640000002</v>
      </c>
      <c r="Y160" s="60"/>
      <c r="Z160" s="45">
        <v>2016</v>
      </c>
      <c r="AA160" s="61"/>
    </row>
    <row r="161" spans="1:27">
      <c r="A161" s="45" t="s">
        <v>1245</v>
      </c>
      <c r="B161" s="50" t="s">
        <v>27</v>
      </c>
      <c r="C161" s="115" t="s">
        <v>1246</v>
      </c>
      <c r="D161" s="52" t="s">
        <v>1247</v>
      </c>
      <c r="E161" s="52" t="s">
        <v>1248</v>
      </c>
      <c r="F161" s="52" t="s">
        <v>1249</v>
      </c>
      <c r="G161" s="52" t="s">
        <v>1250</v>
      </c>
      <c r="H161" s="53" t="s">
        <v>1251</v>
      </c>
      <c r="I161" s="53" t="s">
        <v>1252</v>
      </c>
      <c r="J161" s="53" t="s">
        <v>36</v>
      </c>
      <c r="K161" s="54">
        <v>0</v>
      </c>
      <c r="L161" s="55">
        <v>230000000</v>
      </c>
      <c r="M161" s="45" t="s">
        <v>336</v>
      </c>
      <c r="N161" s="56" t="s">
        <v>135</v>
      </c>
      <c r="O161" s="53" t="s">
        <v>404</v>
      </c>
      <c r="P161" s="45" t="s">
        <v>405</v>
      </c>
      <c r="Q161" s="54" t="s">
        <v>463</v>
      </c>
      <c r="R161" s="57" t="s">
        <v>407</v>
      </c>
      <c r="S161" s="45">
        <v>796</v>
      </c>
      <c r="T161" s="45" t="s">
        <v>663</v>
      </c>
      <c r="U161" s="58">
        <v>10</v>
      </c>
      <c r="V161" s="58">
        <v>13392.86</v>
      </c>
      <c r="W161" s="59">
        <f t="shared" si="3"/>
        <v>133928.6</v>
      </c>
      <c r="X161" s="59">
        <f t="shared" si="4"/>
        <v>150000.03200000001</v>
      </c>
      <c r="Y161" s="60"/>
      <c r="Z161" s="45">
        <v>2016</v>
      </c>
      <c r="AA161" s="61"/>
    </row>
    <row r="162" spans="1:27">
      <c r="A162" s="45" t="s">
        <v>1253</v>
      </c>
      <c r="B162" s="50" t="s">
        <v>27</v>
      </c>
      <c r="C162" s="115" t="s">
        <v>1254</v>
      </c>
      <c r="D162" s="52" t="s">
        <v>1255</v>
      </c>
      <c r="E162" s="52" t="s">
        <v>1256</v>
      </c>
      <c r="F162" s="52" t="s">
        <v>1257</v>
      </c>
      <c r="G162" s="52" t="s">
        <v>1258</v>
      </c>
      <c r="H162" s="53" t="s">
        <v>1259</v>
      </c>
      <c r="I162" s="53" t="s">
        <v>1260</v>
      </c>
      <c r="J162" s="53" t="s">
        <v>36</v>
      </c>
      <c r="K162" s="54">
        <v>50</v>
      </c>
      <c r="L162" s="55">
        <v>230000000</v>
      </c>
      <c r="M162" s="45" t="s">
        <v>336</v>
      </c>
      <c r="N162" s="56" t="s">
        <v>135</v>
      </c>
      <c r="O162" s="53" t="s">
        <v>404</v>
      </c>
      <c r="P162" s="45" t="s">
        <v>405</v>
      </c>
      <c r="Q162" s="54" t="s">
        <v>463</v>
      </c>
      <c r="R162" s="57" t="s">
        <v>412</v>
      </c>
      <c r="S162" s="45">
        <v>796</v>
      </c>
      <c r="T162" s="45" t="s">
        <v>663</v>
      </c>
      <c r="U162" s="58">
        <v>900</v>
      </c>
      <c r="V162" s="58">
        <v>197.99999999999997</v>
      </c>
      <c r="W162" s="59">
        <f t="shared" si="3"/>
        <v>178199.99999999997</v>
      </c>
      <c r="X162" s="59">
        <f t="shared" si="4"/>
        <v>199584</v>
      </c>
      <c r="Y162" s="60" t="s">
        <v>413</v>
      </c>
      <c r="Z162" s="45">
        <v>2016</v>
      </c>
      <c r="AA162" s="61"/>
    </row>
    <row r="163" spans="1:27">
      <c r="A163" s="45" t="s">
        <v>1261</v>
      </c>
      <c r="B163" s="50" t="s">
        <v>27</v>
      </c>
      <c r="C163" s="115" t="s">
        <v>1262</v>
      </c>
      <c r="D163" s="52" t="s">
        <v>1263</v>
      </c>
      <c r="E163" s="52" t="s">
        <v>1264</v>
      </c>
      <c r="F163" s="52" t="s">
        <v>1265</v>
      </c>
      <c r="G163" s="52" t="s">
        <v>1266</v>
      </c>
      <c r="H163" s="53" t="s">
        <v>1267</v>
      </c>
      <c r="I163" s="53" t="s">
        <v>1268</v>
      </c>
      <c r="J163" s="53" t="s">
        <v>36</v>
      </c>
      <c r="K163" s="54">
        <v>0</v>
      </c>
      <c r="L163" s="55">
        <v>230000000</v>
      </c>
      <c r="M163" s="45" t="s">
        <v>336</v>
      </c>
      <c r="N163" s="56" t="s">
        <v>135</v>
      </c>
      <c r="O163" s="53" t="s">
        <v>404</v>
      </c>
      <c r="P163" s="45" t="s">
        <v>405</v>
      </c>
      <c r="Q163" s="54" t="s">
        <v>463</v>
      </c>
      <c r="R163" s="57" t="s">
        <v>407</v>
      </c>
      <c r="S163" s="45">
        <v>796</v>
      </c>
      <c r="T163" s="45" t="s">
        <v>663</v>
      </c>
      <c r="U163" s="58">
        <v>316</v>
      </c>
      <c r="V163" s="58">
        <v>446.43</v>
      </c>
      <c r="W163" s="59">
        <f t="shared" si="3"/>
        <v>141071.88</v>
      </c>
      <c r="X163" s="59">
        <f t="shared" si="4"/>
        <v>158000.50560000003</v>
      </c>
      <c r="Y163" s="60"/>
      <c r="Z163" s="45">
        <v>2016</v>
      </c>
      <c r="AA163" s="61"/>
    </row>
    <row r="164" spans="1:27">
      <c r="A164" s="45" t="s">
        <v>1269</v>
      </c>
      <c r="B164" s="50" t="s">
        <v>27</v>
      </c>
      <c r="C164" s="115" t="s">
        <v>1270</v>
      </c>
      <c r="D164" s="52" t="s">
        <v>661</v>
      </c>
      <c r="E164" s="52" t="s">
        <v>1271</v>
      </c>
      <c r="F164" s="52" t="s">
        <v>1272</v>
      </c>
      <c r="G164" s="52" t="s">
        <v>1273</v>
      </c>
      <c r="H164" s="53" t="s">
        <v>1274</v>
      </c>
      <c r="I164" s="53" t="s">
        <v>1275</v>
      </c>
      <c r="J164" s="53" t="s">
        <v>36</v>
      </c>
      <c r="K164" s="54">
        <v>50</v>
      </c>
      <c r="L164" s="55">
        <v>230000000</v>
      </c>
      <c r="M164" s="45" t="s">
        <v>336</v>
      </c>
      <c r="N164" s="56" t="s">
        <v>135</v>
      </c>
      <c r="O164" s="53" t="s">
        <v>404</v>
      </c>
      <c r="P164" s="45" t="s">
        <v>405</v>
      </c>
      <c r="Q164" s="54" t="s">
        <v>463</v>
      </c>
      <c r="R164" s="57" t="s">
        <v>412</v>
      </c>
      <c r="S164" s="45">
        <v>796</v>
      </c>
      <c r="T164" s="45" t="s">
        <v>663</v>
      </c>
      <c r="U164" s="58">
        <v>35500</v>
      </c>
      <c r="V164" s="58">
        <v>36.61</v>
      </c>
      <c r="W164" s="59">
        <f t="shared" si="3"/>
        <v>1299655</v>
      </c>
      <c r="X164" s="59">
        <f t="shared" si="4"/>
        <v>1455613.6</v>
      </c>
      <c r="Y164" s="60" t="s">
        <v>413</v>
      </c>
      <c r="Z164" s="45">
        <v>2016</v>
      </c>
      <c r="AA164" s="61"/>
    </row>
    <row r="165" spans="1:27">
      <c r="A165" s="45" t="s">
        <v>1276</v>
      </c>
      <c r="B165" s="50" t="s">
        <v>27</v>
      </c>
      <c r="C165" s="115" t="s">
        <v>1277</v>
      </c>
      <c r="D165" s="52" t="s">
        <v>1278</v>
      </c>
      <c r="E165" s="52" t="s">
        <v>660</v>
      </c>
      <c r="F165" s="52" t="s">
        <v>1279</v>
      </c>
      <c r="G165" s="52" t="s">
        <v>660</v>
      </c>
      <c r="H165" s="53" t="s">
        <v>1280</v>
      </c>
      <c r="I165" s="53" t="s">
        <v>1281</v>
      </c>
      <c r="J165" s="53" t="s">
        <v>36</v>
      </c>
      <c r="K165" s="54">
        <v>0</v>
      </c>
      <c r="L165" s="55">
        <v>230000000</v>
      </c>
      <c r="M165" s="45" t="s">
        <v>336</v>
      </c>
      <c r="N165" s="56" t="s">
        <v>135</v>
      </c>
      <c r="O165" s="53" t="s">
        <v>404</v>
      </c>
      <c r="P165" s="45" t="s">
        <v>405</v>
      </c>
      <c r="Q165" s="54" t="s">
        <v>463</v>
      </c>
      <c r="R165" s="57" t="s">
        <v>407</v>
      </c>
      <c r="S165" s="45">
        <v>796</v>
      </c>
      <c r="T165" s="45" t="s">
        <v>663</v>
      </c>
      <c r="U165" s="58">
        <v>55</v>
      </c>
      <c r="V165" s="58">
        <v>15120</v>
      </c>
      <c r="W165" s="59">
        <f t="shared" si="3"/>
        <v>831600</v>
      </c>
      <c r="X165" s="59">
        <f t="shared" si="4"/>
        <v>931392.00000000012</v>
      </c>
      <c r="Y165" s="60"/>
      <c r="Z165" s="45">
        <v>2016</v>
      </c>
      <c r="AA165" s="61"/>
    </row>
    <row r="166" spans="1:27">
      <c r="A166" s="45" t="s">
        <v>1282</v>
      </c>
      <c r="B166" s="50" t="s">
        <v>27</v>
      </c>
      <c r="C166" s="115" t="s">
        <v>1283</v>
      </c>
      <c r="D166" s="52" t="s">
        <v>1284</v>
      </c>
      <c r="E166" s="52" t="s">
        <v>1284</v>
      </c>
      <c r="F166" s="52" t="s">
        <v>1285</v>
      </c>
      <c r="G166" s="52" t="s">
        <v>1286</v>
      </c>
      <c r="H166" s="53" t="s">
        <v>1287</v>
      </c>
      <c r="I166" s="53" t="s">
        <v>1288</v>
      </c>
      <c r="J166" s="53" t="s">
        <v>36</v>
      </c>
      <c r="K166" s="54">
        <v>0</v>
      </c>
      <c r="L166" s="55">
        <v>230000000</v>
      </c>
      <c r="M166" s="45" t="s">
        <v>336</v>
      </c>
      <c r="N166" s="56" t="s">
        <v>135</v>
      </c>
      <c r="O166" s="53" t="s">
        <v>404</v>
      </c>
      <c r="P166" s="45" t="s">
        <v>405</v>
      </c>
      <c r="Q166" s="54" t="s">
        <v>463</v>
      </c>
      <c r="R166" s="57" t="s">
        <v>407</v>
      </c>
      <c r="S166" s="45">
        <v>796</v>
      </c>
      <c r="T166" s="45" t="s">
        <v>663</v>
      </c>
      <c r="U166" s="58">
        <v>30</v>
      </c>
      <c r="V166" s="58">
        <v>3392.86</v>
      </c>
      <c r="W166" s="59">
        <f t="shared" si="3"/>
        <v>101785.8</v>
      </c>
      <c r="X166" s="59">
        <f t="shared" si="4"/>
        <v>114000.09600000002</v>
      </c>
      <c r="Y166" s="60"/>
      <c r="Z166" s="45">
        <v>2016</v>
      </c>
      <c r="AA166" s="61"/>
    </row>
    <row r="167" spans="1:27">
      <c r="A167" s="45" t="s">
        <v>1289</v>
      </c>
      <c r="B167" s="50" t="s">
        <v>27</v>
      </c>
      <c r="C167" s="115" t="s">
        <v>1290</v>
      </c>
      <c r="D167" s="52" t="s">
        <v>1291</v>
      </c>
      <c r="E167" s="52" t="s">
        <v>660</v>
      </c>
      <c r="F167" s="52" t="s">
        <v>1292</v>
      </c>
      <c r="G167" s="52" t="s">
        <v>660</v>
      </c>
      <c r="H167" s="53" t="s">
        <v>1293</v>
      </c>
      <c r="I167" s="53" t="s">
        <v>1294</v>
      </c>
      <c r="J167" s="53" t="s">
        <v>36</v>
      </c>
      <c r="K167" s="54">
        <v>0</v>
      </c>
      <c r="L167" s="55">
        <v>230000000</v>
      </c>
      <c r="M167" s="45" t="s">
        <v>336</v>
      </c>
      <c r="N167" s="56" t="s">
        <v>135</v>
      </c>
      <c r="O167" s="53" t="s">
        <v>404</v>
      </c>
      <c r="P167" s="45" t="s">
        <v>405</v>
      </c>
      <c r="Q167" s="54" t="s">
        <v>463</v>
      </c>
      <c r="R167" s="57" t="s">
        <v>407</v>
      </c>
      <c r="S167" s="45" t="s">
        <v>432</v>
      </c>
      <c r="T167" s="45" t="s">
        <v>433</v>
      </c>
      <c r="U167" s="58">
        <v>28</v>
      </c>
      <c r="V167" s="58">
        <v>4017.86</v>
      </c>
      <c r="W167" s="59">
        <f t="shared" si="3"/>
        <v>112500.08</v>
      </c>
      <c r="X167" s="59">
        <f t="shared" si="4"/>
        <v>126000.08960000002</v>
      </c>
      <c r="Y167" s="60"/>
      <c r="Z167" s="45">
        <v>2016</v>
      </c>
      <c r="AA167" s="61"/>
    </row>
    <row r="168" spans="1:27">
      <c r="A168" s="45" t="s">
        <v>1295</v>
      </c>
      <c r="B168" s="50" t="s">
        <v>27</v>
      </c>
      <c r="C168" s="115" t="s">
        <v>1296</v>
      </c>
      <c r="D168" s="52" t="s">
        <v>1297</v>
      </c>
      <c r="E168" s="52" t="s">
        <v>1298</v>
      </c>
      <c r="F168" s="52" t="s">
        <v>1299</v>
      </c>
      <c r="G168" s="52" t="s">
        <v>1300</v>
      </c>
      <c r="H168" s="53" t="s">
        <v>1301</v>
      </c>
      <c r="I168" s="53" t="s">
        <v>1302</v>
      </c>
      <c r="J168" s="53" t="s">
        <v>36</v>
      </c>
      <c r="K168" s="54">
        <v>0</v>
      </c>
      <c r="L168" s="55">
        <v>230000000</v>
      </c>
      <c r="M168" s="45" t="s">
        <v>336</v>
      </c>
      <c r="N168" s="56" t="s">
        <v>135</v>
      </c>
      <c r="O168" s="53" t="s">
        <v>404</v>
      </c>
      <c r="P168" s="45" t="s">
        <v>405</v>
      </c>
      <c r="Q168" s="54" t="s">
        <v>463</v>
      </c>
      <c r="R168" s="57" t="s">
        <v>407</v>
      </c>
      <c r="S168" s="45">
        <v>796</v>
      </c>
      <c r="T168" s="45" t="s">
        <v>663</v>
      </c>
      <c r="U168" s="58">
        <v>6</v>
      </c>
      <c r="V168" s="58">
        <v>267.86</v>
      </c>
      <c r="W168" s="59">
        <f t="shared" si="3"/>
        <v>1607.16</v>
      </c>
      <c r="X168" s="59">
        <f t="shared" si="4"/>
        <v>1800.0192000000002</v>
      </c>
      <c r="Y168" s="60"/>
      <c r="Z168" s="45">
        <v>2016</v>
      </c>
      <c r="AA168" s="61"/>
    </row>
    <row r="169" spans="1:27">
      <c r="A169" s="45" t="s">
        <v>1303</v>
      </c>
      <c r="B169" s="50" t="s">
        <v>27</v>
      </c>
      <c r="C169" s="115" t="s">
        <v>1304</v>
      </c>
      <c r="D169" s="52" t="s">
        <v>1305</v>
      </c>
      <c r="E169" s="52" t="s">
        <v>1305</v>
      </c>
      <c r="F169" s="52" t="s">
        <v>1306</v>
      </c>
      <c r="G169" s="52" t="s">
        <v>660</v>
      </c>
      <c r="H169" s="53" t="s">
        <v>1307</v>
      </c>
      <c r="I169" s="53" t="s">
        <v>1308</v>
      </c>
      <c r="J169" s="53" t="s">
        <v>36</v>
      </c>
      <c r="K169" s="54">
        <v>0</v>
      </c>
      <c r="L169" s="55">
        <v>230000000</v>
      </c>
      <c r="M169" s="45" t="s">
        <v>336</v>
      </c>
      <c r="N169" s="56" t="s">
        <v>135</v>
      </c>
      <c r="O169" s="53" t="s">
        <v>404</v>
      </c>
      <c r="P169" s="45" t="s">
        <v>405</v>
      </c>
      <c r="Q169" s="54" t="s">
        <v>463</v>
      </c>
      <c r="R169" s="57" t="s">
        <v>407</v>
      </c>
      <c r="S169" s="45">
        <v>796</v>
      </c>
      <c r="T169" s="45" t="s">
        <v>663</v>
      </c>
      <c r="U169" s="58">
        <v>2</v>
      </c>
      <c r="V169" s="58">
        <v>160999.99999999997</v>
      </c>
      <c r="W169" s="59">
        <f t="shared" si="3"/>
        <v>321999.99999999994</v>
      </c>
      <c r="X169" s="59">
        <f t="shared" si="4"/>
        <v>360639.99999999994</v>
      </c>
      <c r="Y169" s="60"/>
      <c r="Z169" s="45">
        <v>2016</v>
      </c>
      <c r="AA169" s="61"/>
    </row>
    <row r="170" spans="1:27">
      <c r="A170" s="45" t="s">
        <v>1309</v>
      </c>
      <c r="B170" s="50" t="s">
        <v>27</v>
      </c>
      <c r="C170" s="115" t="s">
        <v>1304</v>
      </c>
      <c r="D170" s="52" t="s">
        <v>1305</v>
      </c>
      <c r="E170" s="52" t="s">
        <v>1306</v>
      </c>
      <c r="F170" s="52" t="s">
        <v>1306</v>
      </c>
      <c r="G170" s="52" t="s">
        <v>660</v>
      </c>
      <c r="H170" s="53" t="s">
        <v>1310</v>
      </c>
      <c r="I170" s="53" t="s">
        <v>1311</v>
      </c>
      <c r="J170" s="53" t="s">
        <v>36</v>
      </c>
      <c r="K170" s="54">
        <v>0</v>
      </c>
      <c r="L170" s="55">
        <v>230000000</v>
      </c>
      <c r="M170" s="45" t="s">
        <v>336</v>
      </c>
      <c r="N170" s="56" t="s">
        <v>135</v>
      </c>
      <c r="O170" s="53" t="s">
        <v>404</v>
      </c>
      <c r="P170" s="45" t="s">
        <v>405</v>
      </c>
      <c r="Q170" s="54" t="s">
        <v>463</v>
      </c>
      <c r="R170" s="57" t="s">
        <v>407</v>
      </c>
      <c r="S170" s="45">
        <v>796</v>
      </c>
      <c r="T170" s="45" t="s">
        <v>663</v>
      </c>
      <c r="U170" s="58">
        <v>5</v>
      </c>
      <c r="V170" s="58">
        <v>160999.99999999997</v>
      </c>
      <c r="W170" s="59">
        <f t="shared" si="3"/>
        <v>804999.99999999988</v>
      </c>
      <c r="X170" s="59">
        <f t="shared" si="4"/>
        <v>901600</v>
      </c>
      <c r="Y170" s="60"/>
      <c r="Z170" s="45">
        <v>2016</v>
      </c>
      <c r="AA170" s="61"/>
    </row>
    <row r="171" spans="1:27">
      <c r="A171" s="45" t="s">
        <v>1312</v>
      </c>
      <c r="B171" s="50" t="s">
        <v>27</v>
      </c>
      <c r="C171" s="115" t="s">
        <v>1313</v>
      </c>
      <c r="D171" s="52" t="s">
        <v>1314</v>
      </c>
      <c r="E171" s="52" t="s">
        <v>1315</v>
      </c>
      <c r="F171" s="52" t="s">
        <v>1316</v>
      </c>
      <c r="G171" s="52">
        <v>0</v>
      </c>
      <c r="H171" s="53" t="s">
        <v>1317</v>
      </c>
      <c r="I171" s="53" t="s">
        <v>1318</v>
      </c>
      <c r="J171" s="53" t="s">
        <v>36</v>
      </c>
      <c r="K171" s="54">
        <v>0</v>
      </c>
      <c r="L171" s="55">
        <v>230000000</v>
      </c>
      <c r="M171" s="45" t="s">
        <v>336</v>
      </c>
      <c r="N171" s="56" t="s">
        <v>135</v>
      </c>
      <c r="O171" s="53" t="s">
        <v>404</v>
      </c>
      <c r="P171" s="45" t="s">
        <v>405</v>
      </c>
      <c r="Q171" s="54" t="s">
        <v>463</v>
      </c>
      <c r="R171" s="57" t="s">
        <v>407</v>
      </c>
      <c r="S171" s="45">
        <v>796</v>
      </c>
      <c r="T171" s="45" t="s">
        <v>663</v>
      </c>
      <c r="U171" s="58">
        <v>47</v>
      </c>
      <c r="V171" s="58">
        <v>499.99999999999994</v>
      </c>
      <c r="W171" s="59">
        <f t="shared" si="3"/>
        <v>23499.999999999996</v>
      </c>
      <c r="X171" s="59">
        <f t="shared" si="4"/>
        <v>26320</v>
      </c>
      <c r="Y171" s="60"/>
      <c r="Z171" s="45">
        <v>2016</v>
      </c>
      <c r="AA171" s="61"/>
    </row>
    <row r="172" spans="1:27">
      <c r="A172" s="45" t="s">
        <v>1319</v>
      </c>
      <c r="B172" s="50" t="s">
        <v>27</v>
      </c>
      <c r="C172" s="115" t="s">
        <v>1320</v>
      </c>
      <c r="D172" s="52" t="s">
        <v>1321</v>
      </c>
      <c r="E172" s="52" t="s">
        <v>1322</v>
      </c>
      <c r="F172" s="52" t="s">
        <v>1323</v>
      </c>
      <c r="G172" s="52" t="s">
        <v>1324</v>
      </c>
      <c r="H172" s="53" t="s">
        <v>1325</v>
      </c>
      <c r="I172" s="53" t="s">
        <v>1326</v>
      </c>
      <c r="J172" s="53" t="s">
        <v>36</v>
      </c>
      <c r="K172" s="54">
        <v>0</v>
      </c>
      <c r="L172" s="55">
        <v>230000000</v>
      </c>
      <c r="M172" s="45" t="s">
        <v>336</v>
      </c>
      <c r="N172" s="56" t="s">
        <v>135</v>
      </c>
      <c r="O172" s="53" t="s">
        <v>404</v>
      </c>
      <c r="P172" s="45" t="s">
        <v>405</v>
      </c>
      <c r="Q172" s="54" t="s">
        <v>463</v>
      </c>
      <c r="R172" s="57" t="s">
        <v>407</v>
      </c>
      <c r="S172" s="45">
        <v>796</v>
      </c>
      <c r="T172" s="45" t="s">
        <v>663</v>
      </c>
      <c r="U172" s="58">
        <v>2</v>
      </c>
      <c r="V172" s="58">
        <v>446428.57</v>
      </c>
      <c r="W172" s="59">
        <f t="shared" si="3"/>
        <v>892857.14</v>
      </c>
      <c r="X172" s="59">
        <f t="shared" si="4"/>
        <v>999999.99680000008</v>
      </c>
      <c r="Y172" s="60"/>
      <c r="Z172" s="45">
        <v>2016</v>
      </c>
      <c r="AA172" s="61"/>
    </row>
    <row r="173" spans="1:27">
      <c r="A173" s="45" t="s">
        <v>1327</v>
      </c>
      <c r="B173" s="50" t="s">
        <v>27</v>
      </c>
      <c r="C173" s="115" t="s">
        <v>1328</v>
      </c>
      <c r="D173" s="52" t="s">
        <v>662</v>
      </c>
      <c r="E173" s="52" t="s">
        <v>1329</v>
      </c>
      <c r="F173" s="52" t="s">
        <v>1330</v>
      </c>
      <c r="G173" s="52" t="s">
        <v>1331</v>
      </c>
      <c r="H173" s="53" t="s">
        <v>1332</v>
      </c>
      <c r="I173" s="53" t="s">
        <v>1333</v>
      </c>
      <c r="J173" s="53" t="s">
        <v>36</v>
      </c>
      <c r="K173" s="54">
        <v>0</v>
      </c>
      <c r="L173" s="55">
        <v>230000000</v>
      </c>
      <c r="M173" s="45" t="s">
        <v>336</v>
      </c>
      <c r="N173" s="56" t="s">
        <v>135</v>
      </c>
      <c r="O173" s="53" t="s">
        <v>404</v>
      </c>
      <c r="P173" s="45" t="s">
        <v>405</v>
      </c>
      <c r="Q173" s="54" t="s">
        <v>463</v>
      </c>
      <c r="R173" s="57" t="s">
        <v>407</v>
      </c>
      <c r="S173" s="45">
        <v>796</v>
      </c>
      <c r="T173" s="45" t="s">
        <v>663</v>
      </c>
      <c r="U173" s="58">
        <v>62</v>
      </c>
      <c r="V173" s="58">
        <v>6696.43</v>
      </c>
      <c r="W173" s="59">
        <f t="shared" si="3"/>
        <v>415178.66000000003</v>
      </c>
      <c r="X173" s="59">
        <f t="shared" si="4"/>
        <v>465000.09920000006</v>
      </c>
      <c r="Y173" s="60"/>
      <c r="Z173" s="45">
        <v>2016</v>
      </c>
      <c r="AA173" s="61"/>
    </row>
    <row r="174" spans="1:27">
      <c r="A174" s="45" t="s">
        <v>1334</v>
      </c>
      <c r="B174" s="50" t="s">
        <v>27</v>
      </c>
      <c r="C174" s="115" t="s">
        <v>1335</v>
      </c>
      <c r="D174" s="52" t="s">
        <v>1336</v>
      </c>
      <c r="E174" s="52" t="s">
        <v>1337</v>
      </c>
      <c r="F174" s="52" t="s">
        <v>1338</v>
      </c>
      <c r="G174" s="52" t="s">
        <v>660</v>
      </c>
      <c r="H174" s="53" t="s">
        <v>1339</v>
      </c>
      <c r="I174" s="53" t="s">
        <v>1340</v>
      </c>
      <c r="J174" s="53" t="s">
        <v>36</v>
      </c>
      <c r="K174" s="54">
        <v>0</v>
      </c>
      <c r="L174" s="55">
        <v>230000000</v>
      </c>
      <c r="M174" s="45" t="s">
        <v>336</v>
      </c>
      <c r="N174" s="56" t="s">
        <v>135</v>
      </c>
      <c r="O174" s="53" t="s">
        <v>404</v>
      </c>
      <c r="P174" s="45" t="s">
        <v>405</v>
      </c>
      <c r="Q174" s="54" t="s">
        <v>463</v>
      </c>
      <c r="R174" s="57" t="s">
        <v>407</v>
      </c>
      <c r="S174" s="45">
        <v>796</v>
      </c>
      <c r="T174" s="45" t="s">
        <v>663</v>
      </c>
      <c r="U174" s="58">
        <v>4</v>
      </c>
      <c r="V174" s="58">
        <v>96566.999999999985</v>
      </c>
      <c r="W174" s="59">
        <f t="shared" si="3"/>
        <v>386267.99999999994</v>
      </c>
      <c r="X174" s="59">
        <f t="shared" si="4"/>
        <v>432620.16</v>
      </c>
      <c r="Y174" s="60"/>
      <c r="Z174" s="45">
        <v>2016</v>
      </c>
      <c r="AA174" s="61"/>
    </row>
    <row r="175" spans="1:27">
      <c r="A175" s="45" t="s">
        <v>1341</v>
      </c>
      <c r="B175" s="50" t="s">
        <v>27</v>
      </c>
      <c r="C175" s="115" t="s">
        <v>1335</v>
      </c>
      <c r="D175" s="52" t="s">
        <v>1336</v>
      </c>
      <c r="E175" s="52" t="s">
        <v>1338</v>
      </c>
      <c r="F175" s="52" t="s">
        <v>1338</v>
      </c>
      <c r="G175" s="52" t="s">
        <v>660</v>
      </c>
      <c r="H175" s="53" t="s">
        <v>1342</v>
      </c>
      <c r="I175" s="53" t="s">
        <v>1343</v>
      </c>
      <c r="J175" s="53" t="s">
        <v>36</v>
      </c>
      <c r="K175" s="54">
        <v>0</v>
      </c>
      <c r="L175" s="55">
        <v>230000000</v>
      </c>
      <c r="M175" s="45" t="s">
        <v>336</v>
      </c>
      <c r="N175" s="56" t="s">
        <v>135</v>
      </c>
      <c r="O175" s="53" t="s">
        <v>404</v>
      </c>
      <c r="P175" s="45" t="s">
        <v>405</v>
      </c>
      <c r="Q175" s="54" t="s">
        <v>463</v>
      </c>
      <c r="R175" s="57" t="s">
        <v>407</v>
      </c>
      <c r="S175" s="45">
        <v>796</v>
      </c>
      <c r="T175" s="45" t="s">
        <v>663</v>
      </c>
      <c r="U175" s="58">
        <v>24</v>
      </c>
      <c r="V175" s="58">
        <v>12499.999999999998</v>
      </c>
      <c r="W175" s="59">
        <f t="shared" si="3"/>
        <v>299999.99999999994</v>
      </c>
      <c r="X175" s="59">
        <f t="shared" si="4"/>
        <v>335999.99999999994</v>
      </c>
      <c r="Y175" s="60"/>
      <c r="Z175" s="45">
        <v>2016</v>
      </c>
      <c r="AA175" s="61"/>
    </row>
    <row r="176" spans="1:27">
      <c r="A176" s="45" t="s">
        <v>1344</v>
      </c>
      <c r="B176" s="50" t="s">
        <v>27</v>
      </c>
      <c r="C176" s="115" t="s">
        <v>1335</v>
      </c>
      <c r="D176" s="52" t="s">
        <v>1336</v>
      </c>
      <c r="E176" s="52" t="s">
        <v>1338</v>
      </c>
      <c r="F176" s="52" t="s">
        <v>1338</v>
      </c>
      <c r="G176" s="52" t="s">
        <v>660</v>
      </c>
      <c r="H176" s="53" t="s">
        <v>1345</v>
      </c>
      <c r="I176" s="53" t="s">
        <v>1346</v>
      </c>
      <c r="J176" s="53" t="s">
        <v>36</v>
      </c>
      <c r="K176" s="54">
        <v>0</v>
      </c>
      <c r="L176" s="55">
        <v>230000000</v>
      </c>
      <c r="M176" s="45" t="s">
        <v>336</v>
      </c>
      <c r="N176" s="56" t="s">
        <v>135</v>
      </c>
      <c r="O176" s="53" t="s">
        <v>404</v>
      </c>
      <c r="P176" s="45" t="s">
        <v>405</v>
      </c>
      <c r="Q176" s="54" t="s">
        <v>463</v>
      </c>
      <c r="R176" s="57" t="s">
        <v>407</v>
      </c>
      <c r="S176" s="45">
        <v>796</v>
      </c>
      <c r="T176" s="45" t="s">
        <v>663</v>
      </c>
      <c r="U176" s="58">
        <v>24</v>
      </c>
      <c r="V176" s="58">
        <v>13392.86</v>
      </c>
      <c r="W176" s="59">
        <f t="shared" si="3"/>
        <v>321428.64</v>
      </c>
      <c r="X176" s="59">
        <f t="shared" si="4"/>
        <v>360000.07680000004</v>
      </c>
      <c r="Y176" s="60"/>
      <c r="Z176" s="45">
        <v>2016</v>
      </c>
      <c r="AA176" s="61"/>
    </row>
    <row r="177" spans="1:27">
      <c r="A177" s="45" t="s">
        <v>1347</v>
      </c>
      <c r="B177" s="50" t="s">
        <v>27</v>
      </c>
      <c r="C177" s="115" t="s">
        <v>1335</v>
      </c>
      <c r="D177" s="52" t="s">
        <v>1336</v>
      </c>
      <c r="E177" s="52" t="s">
        <v>1338</v>
      </c>
      <c r="F177" s="52" t="s">
        <v>1338</v>
      </c>
      <c r="G177" s="52" t="s">
        <v>660</v>
      </c>
      <c r="H177" s="53" t="s">
        <v>1348</v>
      </c>
      <c r="I177" s="53" t="s">
        <v>1349</v>
      </c>
      <c r="J177" s="53" t="s">
        <v>36</v>
      </c>
      <c r="K177" s="54">
        <v>0</v>
      </c>
      <c r="L177" s="55">
        <v>230000000</v>
      </c>
      <c r="M177" s="45" t="s">
        <v>336</v>
      </c>
      <c r="N177" s="56" t="s">
        <v>135</v>
      </c>
      <c r="O177" s="53" t="s">
        <v>404</v>
      </c>
      <c r="P177" s="45" t="s">
        <v>405</v>
      </c>
      <c r="Q177" s="54" t="s">
        <v>463</v>
      </c>
      <c r="R177" s="57" t="s">
        <v>407</v>
      </c>
      <c r="S177" s="45">
        <v>796</v>
      </c>
      <c r="T177" s="45" t="s">
        <v>663</v>
      </c>
      <c r="U177" s="58">
        <v>14</v>
      </c>
      <c r="V177" s="58">
        <v>14285.71</v>
      </c>
      <c r="W177" s="59">
        <f t="shared" si="3"/>
        <v>199999.94</v>
      </c>
      <c r="X177" s="59">
        <f t="shared" si="4"/>
        <v>223999.93280000001</v>
      </c>
      <c r="Y177" s="60"/>
      <c r="Z177" s="45">
        <v>2016</v>
      </c>
      <c r="AA177" s="61"/>
    </row>
    <row r="178" spans="1:27">
      <c r="A178" s="45" t="s">
        <v>1350</v>
      </c>
      <c r="B178" s="50" t="s">
        <v>27</v>
      </c>
      <c r="C178" s="115" t="s">
        <v>1335</v>
      </c>
      <c r="D178" s="52" t="s">
        <v>1336</v>
      </c>
      <c r="E178" s="52" t="s">
        <v>1338</v>
      </c>
      <c r="F178" s="52" t="s">
        <v>1338</v>
      </c>
      <c r="G178" s="52" t="s">
        <v>660</v>
      </c>
      <c r="H178" s="53" t="s">
        <v>1351</v>
      </c>
      <c r="I178" s="53" t="s">
        <v>1352</v>
      </c>
      <c r="J178" s="53" t="s">
        <v>36</v>
      </c>
      <c r="K178" s="54">
        <v>0</v>
      </c>
      <c r="L178" s="55">
        <v>230000000</v>
      </c>
      <c r="M178" s="45" t="s">
        <v>336</v>
      </c>
      <c r="N178" s="56" t="s">
        <v>135</v>
      </c>
      <c r="O178" s="53" t="s">
        <v>404</v>
      </c>
      <c r="P178" s="45" t="s">
        <v>405</v>
      </c>
      <c r="Q178" s="54" t="s">
        <v>463</v>
      </c>
      <c r="R178" s="57" t="s">
        <v>407</v>
      </c>
      <c r="S178" s="45">
        <v>796</v>
      </c>
      <c r="T178" s="45" t="s">
        <v>663</v>
      </c>
      <c r="U178" s="58">
        <v>18</v>
      </c>
      <c r="V178" s="58">
        <v>16071.43</v>
      </c>
      <c r="W178" s="59">
        <f t="shared" si="3"/>
        <v>289285.74</v>
      </c>
      <c r="X178" s="59">
        <f t="shared" si="4"/>
        <v>324000.02880000003</v>
      </c>
      <c r="Y178" s="60"/>
      <c r="Z178" s="45">
        <v>2016</v>
      </c>
      <c r="AA178" s="61"/>
    </row>
    <row r="179" spans="1:27">
      <c r="A179" s="45" t="s">
        <v>1353</v>
      </c>
      <c r="B179" s="50" t="s">
        <v>27</v>
      </c>
      <c r="C179" s="115" t="s">
        <v>1335</v>
      </c>
      <c r="D179" s="52" t="s">
        <v>1336</v>
      </c>
      <c r="E179" s="52" t="s">
        <v>1338</v>
      </c>
      <c r="F179" s="52" t="s">
        <v>1338</v>
      </c>
      <c r="G179" s="52" t="s">
        <v>660</v>
      </c>
      <c r="H179" s="53" t="s">
        <v>1354</v>
      </c>
      <c r="I179" s="53" t="s">
        <v>1355</v>
      </c>
      <c r="J179" s="53" t="s">
        <v>36</v>
      </c>
      <c r="K179" s="54">
        <v>0</v>
      </c>
      <c r="L179" s="55">
        <v>230000000</v>
      </c>
      <c r="M179" s="45" t="s">
        <v>336</v>
      </c>
      <c r="N179" s="56" t="s">
        <v>135</v>
      </c>
      <c r="O179" s="53" t="s">
        <v>404</v>
      </c>
      <c r="P179" s="45" t="s">
        <v>405</v>
      </c>
      <c r="Q179" s="54" t="s">
        <v>463</v>
      </c>
      <c r="R179" s="57" t="s">
        <v>407</v>
      </c>
      <c r="S179" s="45">
        <v>796</v>
      </c>
      <c r="T179" s="45" t="s">
        <v>663</v>
      </c>
      <c r="U179" s="58">
        <v>14</v>
      </c>
      <c r="V179" s="58">
        <v>17857.14</v>
      </c>
      <c r="W179" s="59">
        <f t="shared" si="3"/>
        <v>249999.96</v>
      </c>
      <c r="X179" s="59">
        <f t="shared" si="4"/>
        <v>279999.95520000003</v>
      </c>
      <c r="Y179" s="60"/>
      <c r="Z179" s="45">
        <v>2016</v>
      </c>
      <c r="AA179" s="61"/>
    </row>
    <row r="180" spans="1:27">
      <c r="A180" s="45" t="s">
        <v>1356</v>
      </c>
      <c r="B180" s="50" t="s">
        <v>27</v>
      </c>
      <c r="C180" s="115" t="s">
        <v>1335</v>
      </c>
      <c r="D180" s="52" t="s">
        <v>1336</v>
      </c>
      <c r="E180" s="52" t="s">
        <v>1338</v>
      </c>
      <c r="F180" s="52" t="s">
        <v>1338</v>
      </c>
      <c r="G180" s="52" t="s">
        <v>660</v>
      </c>
      <c r="H180" s="53" t="s">
        <v>1357</v>
      </c>
      <c r="I180" s="53" t="s">
        <v>1358</v>
      </c>
      <c r="J180" s="53" t="s">
        <v>36</v>
      </c>
      <c r="K180" s="54">
        <v>0</v>
      </c>
      <c r="L180" s="55">
        <v>230000000</v>
      </c>
      <c r="M180" s="45" t="s">
        <v>336</v>
      </c>
      <c r="N180" s="56" t="s">
        <v>135</v>
      </c>
      <c r="O180" s="53" t="s">
        <v>404</v>
      </c>
      <c r="P180" s="45" t="s">
        <v>405</v>
      </c>
      <c r="Q180" s="54" t="s">
        <v>463</v>
      </c>
      <c r="R180" s="57" t="s">
        <v>407</v>
      </c>
      <c r="S180" s="45">
        <v>796</v>
      </c>
      <c r="T180" s="45" t="s">
        <v>663</v>
      </c>
      <c r="U180" s="58">
        <v>6</v>
      </c>
      <c r="V180" s="58">
        <v>22499.999999999996</v>
      </c>
      <c r="W180" s="59">
        <f t="shared" si="3"/>
        <v>134999.99999999997</v>
      </c>
      <c r="X180" s="59">
        <f t="shared" si="4"/>
        <v>151199.99999999997</v>
      </c>
      <c r="Y180" s="60"/>
      <c r="Z180" s="45">
        <v>2016</v>
      </c>
      <c r="AA180" s="61"/>
    </row>
    <row r="181" spans="1:27">
      <c r="A181" s="45" t="s">
        <v>1359</v>
      </c>
      <c r="B181" s="50" t="s">
        <v>27</v>
      </c>
      <c r="C181" s="115" t="s">
        <v>1335</v>
      </c>
      <c r="D181" s="52" t="s">
        <v>1336</v>
      </c>
      <c r="E181" s="52" t="s">
        <v>1338</v>
      </c>
      <c r="F181" s="52" t="s">
        <v>1338</v>
      </c>
      <c r="G181" s="52" t="s">
        <v>660</v>
      </c>
      <c r="H181" s="53" t="s">
        <v>1360</v>
      </c>
      <c r="I181" s="53" t="s">
        <v>1361</v>
      </c>
      <c r="J181" s="53" t="s">
        <v>36</v>
      </c>
      <c r="K181" s="54">
        <v>0</v>
      </c>
      <c r="L181" s="55">
        <v>230000000</v>
      </c>
      <c r="M181" s="45" t="s">
        <v>336</v>
      </c>
      <c r="N181" s="56" t="s">
        <v>135</v>
      </c>
      <c r="O181" s="53" t="s">
        <v>404</v>
      </c>
      <c r="P181" s="45" t="s">
        <v>405</v>
      </c>
      <c r="Q181" s="54" t="s">
        <v>463</v>
      </c>
      <c r="R181" s="57" t="s">
        <v>407</v>
      </c>
      <c r="S181" s="45">
        <v>796</v>
      </c>
      <c r="T181" s="45" t="s">
        <v>663</v>
      </c>
      <c r="U181" s="58">
        <v>6</v>
      </c>
      <c r="V181" s="58">
        <v>22347.8</v>
      </c>
      <c r="W181" s="59">
        <f t="shared" si="3"/>
        <v>134086.79999999999</v>
      </c>
      <c r="X181" s="59">
        <f t="shared" si="4"/>
        <v>150177.21600000001</v>
      </c>
      <c r="Y181" s="60"/>
      <c r="Z181" s="45">
        <v>2016</v>
      </c>
      <c r="AA181" s="61"/>
    </row>
    <row r="182" spans="1:27">
      <c r="A182" s="45" t="s">
        <v>1362</v>
      </c>
      <c r="B182" s="50" t="s">
        <v>27</v>
      </c>
      <c r="C182" s="115" t="s">
        <v>1335</v>
      </c>
      <c r="D182" s="52" t="s">
        <v>1336</v>
      </c>
      <c r="E182" s="52" t="s">
        <v>1338</v>
      </c>
      <c r="F182" s="52" t="s">
        <v>1338</v>
      </c>
      <c r="G182" s="52" t="s">
        <v>660</v>
      </c>
      <c r="H182" s="53" t="s">
        <v>1363</v>
      </c>
      <c r="I182" s="53" t="s">
        <v>1364</v>
      </c>
      <c r="J182" s="53" t="s">
        <v>36</v>
      </c>
      <c r="K182" s="54">
        <v>0</v>
      </c>
      <c r="L182" s="55">
        <v>230000000</v>
      </c>
      <c r="M182" s="45" t="s">
        <v>336</v>
      </c>
      <c r="N182" s="56" t="s">
        <v>135</v>
      </c>
      <c r="O182" s="53" t="s">
        <v>404</v>
      </c>
      <c r="P182" s="45" t="s">
        <v>405</v>
      </c>
      <c r="Q182" s="54" t="s">
        <v>463</v>
      </c>
      <c r="R182" s="57" t="s">
        <v>407</v>
      </c>
      <c r="S182" s="45">
        <v>796</v>
      </c>
      <c r="T182" s="45" t="s">
        <v>663</v>
      </c>
      <c r="U182" s="58">
        <v>5</v>
      </c>
      <c r="V182" s="58">
        <v>20535.71</v>
      </c>
      <c r="W182" s="59">
        <f t="shared" si="3"/>
        <v>102678.54999999999</v>
      </c>
      <c r="X182" s="59">
        <f t="shared" si="4"/>
        <v>114999.976</v>
      </c>
      <c r="Y182" s="60"/>
      <c r="Z182" s="45">
        <v>2016</v>
      </c>
      <c r="AA182" s="61"/>
    </row>
    <row r="183" spans="1:27">
      <c r="A183" s="45" t="s">
        <v>1365</v>
      </c>
      <c r="B183" s="50" t="s">
        <v>27</v>
      </c>
      <c r="C183" s="115" t="s">
        <v>1335</v>
      </c>
      <c r="D183" s="52" t="s">
        <v>1336</v>
      </c>
      <c r="E183" s="52" t="s">
        <v>1338</v>
      </c>
      <c r="F183" s="52" t="s">
        <v>1338</v>
      </c>
      <c r="G183" s="52" t="s">
        <v>660</v>
      </c>
      <c r="H183" s="53" t="s">
        <v>1366</v>
      </c>
      <c r="I183" s="53" t="s">
        <v>1367</v>
      </c>
      <c r="J183" s="53" t="s">
        <v>36</v>
      </c>
      <c r="K183" s="54">
        <v>0</v>
      </c>
      <c r="L183" s="55">
        <v>230000000</v>
      </c>
      <c r="M183" s="45" t="s">
        <v>336</v>
      </c>
      <c r="N183" s="56" t="s">
        <v>135</v>
      </c>
      <c r="O183" s="53" t="s">
        <v>404</v>
      </c>
      <c r="P183" s="45" t="s">
        <v>405</v>
      </c>
      <c r="Q183" s="54" t="s">
        <v>463</v>
      </c>
      <c r="R183" s="57" t="s">
        <v>407</v>
      </c>
      <c r="S183" s="45">
        <v>796</v>
      </c>
      <c r="T183" s="45" t="s">
        <v>663</v>
      </c>
      <c r="U183" s="58">
        <v>6</v>
      </c>
      <c r="V183" s="58">
        <v>30999.999999999996</v>
      </c>
      <c r="W183" s="59">
        <f t="shared" si="3"/>
        <v>185999.99999999997</v>
      </c>
      <c r="X183" s="59">
        <f t="shared" si="4"/>
        <v>208320</v>
      </c>
      <c r="Y183" s="60"/>
      <c r="Z183" s="45">
        <v>2016</v>
      </c>
      <c r="AA183" s="61"/>
    </row>
    <row r="184" spans="1:27">
      <c r="A184" s="45" t="s">
        <v>1368</v>
      </c>
      <c r="B184" s="50" t="s">
        <v>27</v>
      </c>
      <c r="C184" s="115" t="s">
        <v>1335</v>
      </c>
      <c r="D184" s="52" t="s">
        <v>1336</v>
      </c>
      <c r="E184" s="52" t="s">
        <v>1338</v>
      </c>
      <c r="F184" s="52" t="s">
        <v>1338</v>
      </c>
      <c r="G184" s="52" t="s">
        <v>660</v>
      </c>
      <c r="H184" s="53" t="s">
        <v>1369</v>
      </c>
      <c r="I184" s="53" t="s">
        <v>1370</v>
      </c>
      <c r="J184" s="53" t="s">
        <v>36</v>
      </c>
      <c r="K184" s="54">
        <v>0</v>
      </c>
      <c r="L184" s="55">
        <v>230000000</v>
      </c>
      <c r="M184" s="45" t="s">
        <v>336</v>
      </c>
      <c r="N184" s="56" t="s">
        <v>135</v>
      </c>
      <c r="O184" s="53" t="s">
        <v>404</v>
      </c>
      <c r="P184" s="45" t="s">
        <v>405</v>
      </c>
      <c r="Q184" s="54" t="s">
        <v>463</v>
      </c>
      <c r="R184" s="57" t="s">
        <v>407</v>
      </c>
      <c r="S184" s="45">
        <v>796</v>
      </c>
      <c r="T184" s="45" t="s">
        <v>663</v>
      </c>
      <c r="U184" s="58">
        <v>5</v>
      </c>
      <c r="V184" s="58">
        <v>39999.999999999993</v>
      </c>
      <c r="W184" s="59">
        <f t="shared" si="3"/>
        <v>199999.99999999997</v>
      </c>
      <c r="X184" s="59">
        <f t="shared" si="4"/>
        <v>224000</v>
      </c>
      <c r="Y184" s="60"/>
      <c r="Z184" s="45">
        <v>2016</v>
      </c>
      <c r="AA184" s="61"/>
    </row>
    <row r="185" spans="1:27">
      <c r="A185" s="45" t="s">
        <v>1371</v>
      </c>
      <c r="B185" s="50" t="s">
        <v>27</v>
      </c>
      <c r="C185" s="115" t="s">
        <v>1372</v>
      </c>
      <c r="D185" s="52" t="s">
        <v>1373</v>
      </c>
      <c r="E185" s="52" t="s">
        <v>1373</v>
      </c>
      <c r="F185" s="52" t="s">
        <v>1374</v>
      </c>
      <c r="G185" s="52" t="s">
        <v>660</v>
      </c>
      <c r="H185" s="53" t="s">
        <v>1375</v>
      </c>
      <c r="I185" s="53" t="s">
        <v>1376</v>
      </c>
      <c r="J185" s="53" t="s">
        <v>36</v>
      </c>
      <c r="K185" s="54">
        <v>0</v>
      </c>
      <c r="L185" s="55">
        <v>230000000</v>
      </c>
      <c r="M185" s="45" t="s">
        <v>336</v>
      </c>
      <c r="N185" s="56" t="s">
        <v>135</v>
      </c>
      <c r="O185" s="53" t="s">
        <v>404</v>
      </c>
      <c r="P185" s="45" t="s">
        <v>405</v>
      </c>
      <c r="Q185" s="54" t="s">
        <v>463</v>
      </c>
      <c r="R185" s="57" t="s">
        <v>407</v>
      </c>
      <c r="S185" s="45">
        <v>796</v>
      </c>
      <c r="T185" s="45" t="s">
        <v>663</v>
      </c>
      <c r="U185" s="58">
        <v>4</v>
      </c>
      <c r="V185" s="58">
        <v>3712.4999999999995</v>
      </c>
      <c r="W185" s="59">
        <f t="shared" si="3"/>
        <v>14849.999999999998</v>
      </c>
      <c r="X185" s="59">
        <f t="shared" si="4"/>
        <v>16632</v>
      </c>
      <c r="Y185" s="60"/>
      <c r="Z185" s="45">
        <v>2016</v>
      </c>
      <c r="AA185" s="61"/>
    </row>
    <row r="186" spans="1:27">
      <c r="A186" s="45" t="s">
        <v>1377</v>
      </c>
      <c r="B186" s="50" t="s">
        <v>27</v>
      </c>
      <c r="C186" s="115" t="s">
        <v>1372</v>
      </c>
      <c r="D186" s="52" t="s">
        <v>1373</v>
      </c>
      <c r="E186" s="52" t="s">
        <v>1374</v>
      </c>
      <c r="F186" s="52" t="s">
        <v>1374</v>
      </c>
      <c r="G186" s="52" t="s">
        <v>660</v>
      </c>
      <c r="H186" s="53" t="s">
        <v>1378</v>
      </c>
      <c r="I186" s="53" t="s">
        <v>1379</v>
      </c>
      <c r="J186" s="53" t="s">
        <v>36</v>
      </c>
      <c r="K186" s="54">
        <v>0</v>
      </c>
      <c r="L186" s="55">
        <v>230000000</v>
      </c>
      <c r="M186" s="45" t="s">
        <v>336</v>
      </c>
      <c r="N186" s="56" t="s">
        <v>135</v>
      </c>
      <c r="O186" s="53" t="s">
        <v>404</v>
      </c>
      <c r="P186" s="45" t="s">
        <v>405</v>
      </c>
      <c r="Q186" s="54" t="s">
        <v>463</v>
      </c>
      <c r="R186" s="57" t="s">
        <v>407</v>
      </c>
      <c r="S186" s="45">
        <v>796</v>
      </c>
      <c r="T186" s="45" t="s">
        <v>663</v>
      </c>
      <c r="U186" s="58">
        <v>6</v>
      </c>
      <c r="V186" s="58">
        <v>16071.43</v>
      </c>
      <c r="W186" s="59">
        <f t="shared" si="3"/>
        <v>96428.58</v>
      </c>
      <c r="X186" s="59">
        <f t="shared" si="4"/>
        <v>108000.00960000002</v>
      </c>
      <c r="Y186" s="60"/>
      <c r="Z186" s="45">
        <v>2016</v>
      </c>
      <c r="AA186" s="61"/>
    </row>
    <row r="187" spans="1:27">
      <c r="A187" s="45" t="s">
        <v>1380</v>
      </c>
      <c r="B187" s="50" t="s">
        <v>27</v>
      </c>
      <c r="C187" s="115" t="s">
        <v>1381</v>
      </c>
      <c r="D187" s="52" t="s">
        <v>1382</v>
      </c>
      <c r="E187" s="52" t="s">
        <v>1383</v>
      </c>
      <c r="F187" s="52" t="s">
        <v>1384</v>
      </c>
      <c r="G187" s="52" t="s">
        <v>660</v>
      </c>
      <c r="H187" s="53" t="s">
        <v>1385</v>
      </c>
      <c r="I187" s="53" t="s">
        <v>1386</v>
      </c>
      <c r="J187" s="53" t="s">
        <v>36</v>
      </c>
      <c r="K187" s="54">
        <v>0</v>
      </c>
      <c r="L187" s="55">
        <v>230000000</v>
      </c>
      <c r="M187" s="45" t="s">
        <v>336</v>
      </c>
      <c r="N187" s="56" t="s">
        <v>135</v>
      </c>
      <c r="O187" s="53" t="s">
        <v>404</v>
      </c>
      <c r="P187" s="45" t="s">
        <v>405</v>
      </c>
      <c r="Q187" s="54" t="s">
        <v>463</v>
      </c>
      <c r="R187" s="57" t="s">
        <v>407</v>
      </c>
      <c r="S187" s="45">
        <v>166</v>
      </c>
      <c r="T187" s="45" t="s">
        <v>428</v>
      </c>
      <c r="U187" s="58">
        <v>26</v>
      </c>
      <c r="V187" s="58">
        <v>2499.9999999999995</v>
      </c>
      <c r="W187" s="59">
        <f t="shared" si="3"/>
        <v>64999.999999999985</v>
      </c>
      <c r="X187" s="59">
        <f t="shared" si="4"/>
        <v>72799.999999999985</v>
      </c>
      <c r="Y187" s="60"/>
      <c r="Z187" s="45">
        <v>2016</v>
      </c>
      <c r="AA187" s="61"/>
    </row>
    <row r="188" spans="1:27">
      <c r="A188" s="45" t="s">
        <v>1387</v>
      </c>
      <c r="B188" s="50" t="s">
        <v>27</v>
      </c>
      <c r="C188" s="115" t="s">
        <v>1388</v>
      </c>
      <c r="D188" s="52" t="s">
        <v>1389</v>
      </c>
      <c r="E188" s="52" t="s">
        <v>1390</v>
      </c>
      <c r="F188" s="52" t="s">
        <v>1391</v>
      </c>
      <c r="G188" s="52" t="s">
        <v>660</v>
      </c>
      <c r="H188" s="53" t="s">
        <v>1392</v>
      </c>
      <c r="I188" s="53" t="s">
        <v>1393</v>
      </c>
      <c r="J188" s="53" t="s">
        <v>36</v>
      </c>
      <c r="K188" s="54">
        <v>0</v>
      </c>
      <c r="L188" s="55">
        <v>230000000</v>
      </c>
      <c r="M188" s="45" t="s">
        <v>336</v>
      </c>
      <c r="N188" s="56" t="s">
        <v>135</v>
      </c>
      <c r="O188" s="53" t="s">
        <v>404</v>
      </c>
      <c r="P188" s="45" t="s">
        <v>405</v>
      </c>
      <c r="Q188" s="54" t="s">
        <v>463</v>
      </c>
      <c r="R188" s="57" t="s">
        <v>407</v>
      </c>
      <c r="S188" s="45">
        <v>796</v>
      </c>
      <c r="T188" s="45" t="s">
        <v>663</v>
      </c>
      <c r="U188" s="58">
        <v>9</v>
      </c>
      <c r="V188" s="58">
        <v>1349.9999999999998</v>
      </c>
      <c r="W188" s="59">
        <f t="shared" si="3"/>
        <v>12149.999999999998</v>
      </c>
      <c r="X188" s="59">
        <f t="shared" si="4"/>
        <v>13608</v>
      </c>
      <c r="Y188" s="60"/>
      <c r="Z188" s="45">
        <v>2016</v>
      </c>
      <c r="AA188" s="61"/>
    </row>
    <row r="189" spans="1:27">
      <c r="A189" s="45" t="s">
        <v>1394</v>
      </c>
      <c r="B189" s="50" t="s">
        <v>27</v>
      </c>
      <c r="C189" s="115" t="s">
        <v>1388</v>
      </c>
      <c r="D189" s="52" t="s">
        <v>1389</v>
      </c>
      <c r="E189" s="52" t="s">
        <v>1390</v>
      </c>
      <c r="F189" s="52" t="s">
        <v>1391</v>
      </c>
      <c r="G189" s="52" t="s">
        <v>660</v>
      </c>
      <c r="H189" s="53" t="s">
        <v>1395</v>
      </c>
      <c r="I189" s="53" t="s">
        <v>1396</v>
      </c>
      <c r="J189" s="53" t="s">
        <v>36</v>
      </c>
      <c r="K189" s="54">
        <v>0</v>
      </c>
      <c r="L189" s="55">
        <v>230000000</v>
      </c>
      <c r="M189" s="45" t="s">
        <v>336</v>
      </c>
      <c r="N189" s="56" t="s">
        <v>135</v>
      </c>
      <c r="O189" s="53" t="s">
        <v>404</v>
      </c>
      <c r="P189" s="45" t="s">
        <v>405</v>
      </c>
      <c r="Q189" s="54" t="s">
        <v>463</v>
      </c>
      <c r="R189" s="57" t="s">
        <v>407</v>
      </c>
      <c r="S189" s="45">
        <v>796</v>
      </c>
      <c r="T189" s="45" t="s">
        <v>663</v>
      </c>
      <c r="U189" s="58">
        <v>6</v>
      </c>
      <c r="V189" s="58">
        <v>1349.9999999999998</v>
      </c>
      <c r="W189" s="59">
        <f t="shared" si="3"/>
        <v>8099.9999999999982</v>
      </c>
      <c r="X189" s="59">
        <f t="shared" si="4"/>
        <v>9071.9999999999982</v>
      </c>
      <c r="Y189" s="60"/>
      <c r="Z189" s="45">
        <v>2016</v>
      </c>
      <c r="AA189" s="61"/>
    </row>
    <row r="190" spans="1:27">
      <c r="A190" s="45" t="s">
        <v>1397</v>
      </c>
      <c r="B190" s="50" t="s">
        <v>27</v>
      </c>
      <c r="C190" s="115" t="s">
        <v>1388</v>
      </c>
      <c r="D190" s="52" t="s">
        <v>1389</v>
      </c>
      <c r="E190" s="52" t="s">
        <v>1390</v>
      </c>
      <c r="F190" s="52" t="s">
        <v>1391</v>
      </c>
      <c r="G190" s="52" t="s">
        <v>660</v>
      </c>
      <c r="H190" s="53" t="s">
        <v>1398</v>
      </c>
      <c r="I190" s="53" t="s">
        <v>1399</v>
      </c>
      <c r="J190" s="53" t="s">
        <v>36</v>
      </c>
      <c r="K190" s="54">
        <v>0</v>
      </c>
      <c r="L190" s="55">
        <v>230000000</v>
      </c>
      <c r="M190" s="45" t="s">
        <v>336</v>
      </c>
      <c r="N190" s="56" t="s">
        <v>135</v>
      </c>
      <c r="O190" s="53" t="s">
        <v>404</v>
      </c>
      <c r="P190" s="45" t="s">
        <v>405</v>
      </c>
      <c r="Q190" s="54" t="s">
        <v>463</v>
      </c>
      <c r="R190" s="57" t="s">
        <v>407</v>
      </c>
      <c r="S190" s="45">
        <v>796</v>
      </c>
      <c r="T190" s="45" t="s">
        <v>663</v>
      </c>
      <c r="U190" s="58">
        <v>4</v>
      </c>
      <c r="V190" s="58">
        <v>1349.9999999999998</v>
      </c>
      <c r="W190" s="59">
        <f t="shared" si="3"/>
        <v>5399.9999999999991</v>
      </c>
      <c r="X190" s="59">
        <f t="shared" si="4"/>
        <v>6048</v>
      </c>
      <c r="Y190" s="60"/>
      <c r="Z190" s="45">
        <v>2016</v>
      </c>
      <c r="AA190" s="61"/>
    </row>
    <row r="191" spans="1:27">
      <c r="A191" s="45" t="s">
        <v>1400</v>
      </c>
      <c r="B191" s="50" t="s">
        <v>27</v>
      </c>
      <c r="C191" s="115" t="s">
        <v>1401</v>
      </c>
      <c r="D191" s="52" t="s">
        <v>434</v>
      </c>
      <c r="E191" s="52" t="s">
        <v>1402</v>
      </c>
      <c r="F191" s="52" t="s">
        <v>1403</v>
      </c>
      <c r="G191" s="52" t="s">
        <v>660</v>
      </c>
      <c r="H191" s="53" t="s">
        <v>1404</v>
      </c>
      <c r="I191" s="53" t="s">
        <v>1405</v>
      </c>
      <c r="J191" s="53" t="s">
        <v>36</v>
      </c>
      <c r="K191" s="54">
        <v>0</v>
      </c>
      <c r="L191" s="55">
        <v>230000000</v>
      </c>
      <c r="M191" s="45" t="s">
        <v>336</v>
      </c>
      <c r="N191" s="56" t="s">
        <v>135</v>
      </c>
      <c r="O191" s="53" t="s">
        <v>404</v>
      </c>
      <c r="P191" s="45" t="s">
        <v>405</v>
      </c>
      <c r="Q191" s="54" t="s">
        <v>463</v>
      </c>
      <c r="R191" s="57" t="s">
        <v>407</v>
      </c>
      <c r="S191" s="45" t="s">
        <v>432</v>
      </c>
      <c r="T191" s="45" t="s">
        <v>433</v>
      </c>
      <c r="U191" s="58">
        <v>40</v>
      </c>
      <c r="V191" s="58">
        <v>359.99999999999994</v>
      </c>
      <c r="W191" s="59">
        <f t="shared" ref="W191:W202" si="5">U191*V191</f>
        <v>14399.999999999998</v>
      </c>
      <c r="X191" s="59">
        <f t="shared" ref="X191:X202" si="6">W191*1.12</f>
        <v>16128</v>
      </c>
      <c r="Y191" s="60"/>
      <c r="Z191" s="45">
        <v>2016</v>
      </c>
      <c r="AA191" s="61"/>
    </row>
    <row r="192" spans="1:27">
      <c r="A192" s="45" t="s">
        <v>1406</v>
      </c>
      <c r="B192" s="50" t="s">
        <v>27</v>
      </c>
      <c r="C192" s="115" t="s">
        <v>1407</v>
      </c>
      <c r="D192" s="52" t="s">
        <v>434</v>
      </c>
      <c r="E192" s="52" t="s">
        <v>1402</v>
      </c>
      <c r="F192" s="52" t="s">
        <v>1408</v>
      </c>
      <c r="G192" s="52" t="s">
        <v>660</v>
      </c>
      <c r="H192" s="53" t="s">
        <v>1409</v>
      </c>
      <c r="I192" s="53" t="s">
        <v>1410</v>
      </c>
      <c r="J192" s="53" t="s">
        <v>36</v>
      </c>
      <c r="K192" s="54">
        <v>0</v>
      </c>
      <c r="L192" s="55">
        <v>230000000</v>
      </c>
      <c r="M192" s="45" t="s">
        <v>336</v>
      </c>
      <c r="N192" s="56" t="s">
        <v>135</v>
      </c>
      <c r="O192" s="53" t="s">
        <v>404</v>
      </c>
      <c r="P192" s="45" t="s">
        <v>405</v>
      </c>
      <c r="Q192" s="54" t="s">
        <v>463</v>
      </c>
      <c r="R192" s="57" t="s">
        <v>407</v>
      </c>
      <c r="S192" s="45" t="s">
        <v>432</v>
      </c>
      <c r="T192" s="45" t="s">
        <v>433</v>
      </c>
      <c r="U192" s="58">
        <v>15</v>
      </c>
      <c r="V192" s="58">
        <v>649.99999999999989</v>
      </c>
      <c r="W192" s="59">
        <f t="shared" si="5"/>
        <v>9749.9999999999982</v>
      </c>
      <c r="X192" s="59">
        <f t="shared" si="6"/>
        <v>10919.999999999998</v>
      </c>
      <c r="Y192" s="60"/>
      <c r="Z192" s="45">
        <v>2016</v>
      </c>
      <c r="AA192" s="61"/>
    </row>
    <row r="193" spans="1:27">
      <c r="A193" s="45" t="s">
        <v>1411</v>
      </c>
      <c r="B193" s="50" t="s">
        <v>27</v>
      </c>
      <c r="C193" s="115" t="s">
        <v>1412</v>
      </c>
      <c r="D193" s="52" t="s">
        <v>434</v>
      </c>
      <c r="E193" s="52" t="s">
        <v>1402</v>
      </c>
      <c r="F193" s="52" t="s">
        <v>1413</v>
      </c>
      <c r="G193" s="52" t="s">
        <v>660</v>
      </c>
      <c r="H193" s="53" t="s">
        <v>1414</v>
      </c>
      <c r="I193" s="53" t="s">
        <v>1415</v>
      </c>
      <c r="J193" s="53" t="s">
        <v>36</v>
      </c>
      <c r="K193" s="54">
        <v>0</v>
      </c>
      <c r="L193" s="55">
        <v>230000000</v>
      </c>
      <c r="M193" s="45" t="s">
        <v>336</v>
      </c>
      <c r="N193" s="56" t="s">
        <v>135</v>
      </c>
      <c r="O193" s="53" t="s">
        <v>404</v>
      </c>
      <c r="P193" s="45" t="s">
        <v>405</v>
      </c>
      <c r="Q193" s="54" t="s">
        <v>463</v>
      </c>
      <c r="R193" s="57" t="s">
        <v>407</v>
      </c>
      <c r="S193" s="45" t="s">
        <v>432</v>
      </c>
      <c r="T193" s="45" t="s">
        <v>433</v>
      </c>
      <c r="U193" s="58">
        <v>120</v>
      </c>
      <c r="V193" s="58">
        <v>446.43</v>
      </c>
      <c r="W193" s="59">
        <f t="shared" si="5"/>
        <v>53571.6</v>
      </c>
      <c r="X193" s="59">
        <f t="shared" si="6"/>
        <v>60000.192000000003</v>
      </c>
      <c r="Y193" s="60"/>
      <c r="Z193" s="45">
        <v>2016</v>
      </c>
      <c r="AA193" s="61"/>
    </row>
    <row r="194" spans="1:27">
      <c r="A194" s="45" t="s">
        <v>1416</v>
      </c>
      <c r="B194" s="50" t="s">
        <v>27</v>
      </c>
      <c r="C194" s="115" t="s">
        <v>1417</v>
      </c>
      <c r="D194" s="52" t="s">
        <v>434</v>
      </c>
      <c r="E194" s="52" t="s">
        <v>1402</v>
      </c>
      <c r="F194" s="52" t="s">
        <v>1418</v>
      </c>
      <c r="G194" s="52" t="s">
        <v>660</v>
      </c>
      <c r="H194" s="53" t="s">
        <v>1419</v>
      </c>
      <c r="I194" s="53" t="s">
        <v>1420</v>
      </c>
      <c r="J194" s="53" t="s">
        <v>36</v>
      </c>
      <c r="K194" s="54">
        <v>0</v>
      </c>
      <c r="L194" s="55">
        <v>230000000</v>
      </c>
      <c r="M194" s="45" t="s">
        <v>336</v>
      </c>
      <c r="N194" s="56" t="s">
        <v>135</v>
      </c>
      <c r="O194" s="53" t="s">
        <v>404</v>
      </c>
      <c r="P194" s="45" t="s">
        <v>405</v>
      </c>
      <c r="Q194" s="54" t="s">
        <v>463</v>
      </c>
      <c r="R194" s="57" t="s">
        <v>407</v>
      </c>
      <c r="S194" s="45" t="s">
        <v>432</v>
      </c>
      <c r="T194" s="45" t="s">
        <v>433</v>
      </c>
      <c r="U194" s="58">
        <v>40</v>
      </c>
      <c r="V194" s="58">
        <v>699.99999999999989</v>
      </c>
      <c r="W194" s="59">
        <f t="shared" si="5"/>
        <v>27999.999999999996</v>
      </c>
      <c r="X194" s="59">
        <f t="shared" si="6"/>
        <v>31360</v>
      </c>
      <c r="Y194" s="60"/>
      <c r="Z194" s="45">
        <v>2016</v>
      </c>
      <c r="AA194" s="61"/>
    </row>
    <row r="195" spans="1:27">
      <c r="A195" s="45" t="s">
        <v>1421</v>
      </c>
      <c r="B195" s="50" t="s">
        <v>27</v>
      </c>
      <c r="C195" s="115" t="s">
        <v>1422</v>
      </c>
      <c r="D195" s="52" t="s">
        <v>442</v>
      </c>
      <c r="E195" s="52" t="s">
        <v>1423</v>
      </c>
      <c r="F195" s="52" t="s">
        <v>1424</v>
      </c>
      <c r="G195" s="52" t="s">
        <v>1425</v>
      </c>
      <c r="H195" s="53" t="s">
        <v>1426</v>
      </c>
      <c r="I195" s="53" t="s">
        <v>1427</v>
      </c>
      <c r="J195" s="53" t="s">
        <v>36</v>
      </c>
      <c r="K195" s="54">
        <v>0</v>
      </c>
      <c r="L195" s="55">
        <v>230000000</v>
      </c>
      <c r="M195" s="45" t="s">
        <v>336</v>
      </c>
      <c r="N195" s="56" t="s">
        <v>135</v>
      </c>
      <c r="O195" s="53" t="s">
        <v>404</v>
      </c>
      <c r="P195" s="45" t="s">
        <v>405</v>
      </c>
      <c r="Q195" s="54" t="s">
        <v>463</v>
      </c>
      <c r="R195" s="57" t="s">
        <v>407</v>
      </c>
      <c r="S195" s="45">
        <v>796</v>
      </c>
      <c r="T195" s="45" t="s">
        <v>663</v>
      </c>
      <c r="U195" s="58">
        <v>20</v>
      </c>
      <c r="V195" s="58">
        <v>249.99999999999997</v>
      </c>
      <c r="W195" s="59">
        <f t="shared" si="5"/>
        <v>4999.9999999999991</v>
      </c>
      <c r="X195" s="59">
        <f t="shared" si="6"/>
        <v>5599.9999999999991</v>
      </c>
      <c r="Y195" s="60"/>
      <c r="Z195" s="45">
        <v>2016</v>
      </c>
      <c r="AA195" s="61"/>
    </row>
    <row r="196" spans="1:27">
      <c r="A196" s="45" t="s">
        <v>1428</v>
      </c>
      <c r="B196" s="50" t="s">
        <v>27</v>
      </c>
      <c r="C196" s="115" t="s">
        <v>1422</v>
      </c>
      <c r="D196" s="52" t="s">
        <v>442</v>
      </c>
      <c r="E196" s="52" t="s">
        <v>1423</v>
      </c>
      <c r="F196" s="52" t="s">
        <v>1424</v>
      </c>
      <c r="G196" s="52" t="s">
        <v>1425</v>
      </c>
      <c r="H196" s="53" t="s">
        <v>1429</v>
      </c>
      <c r="I196" s="53" t="s">
        <v>1430</v>
      </c>
      <c r="J196" s="53" t="s">
        <v>36</v>
      </c>
      <c r="K196" s="54">
        <v>0</v>
      </c>
      <c r="L196" s="55">
        <v>230000000</v>
      </c>
      <c r="M196" s="45" t="s">
        <v>336</v>
      </c>
      <c r="N196" s="56" t="s">
        <v>135</v>
      </c>
      <c r="O196" s="53" t="s">
        <v>404</v>
      </c>
      <c r="P196" s="45" t="s">
        <v>405</v>
      </c>
      <c r="Q196" s="54" t="s">
        <v>463</v>
      </c>
      <c r="R196" s="57" t="s">
        <v>407</v>
      </c>
      <c r="S196" s="45">
        <v>796</v>
      </c>
      <c r="T196" s="45" t="s">
        <v>663</v>
      </c>
      <c r="U196" s="58">
        <v>20</v>
      </c>
      <c r="V196" s="58">
        <v>349.99999999999994</v>
      </c>
      <c r="W196" s="59">
        <f t="shared" si="5"/>
        <v>6999.9999999999991</v>
      </c>
      <c r="X196" s="59">
        <f t="shared" si="6"/>
        <v>7840</v>
      </c>
      <c r="Y196" s="60"/>
      <c r="Z196" s="45">
        <v>2016</v>
      </c>
      <c r="AA196" s="61"/>
    </row>
    <row r="197" spans="1:27">
      <c r="A197" s="45" t="s">
        <v>1431</v>
      </c>
      <c r="B197" s="50" t="s">
        <v>27</v>
      </c>
      <c r="C197" s="115" t="s">
        <v>1432</v>
      </c>
      <c r="D197" s="52" t="s">
        <v>1433</v>
      </c>
      <c r="E197" s="52" t="s">
        <v>1433</v>
      </c>
      <c r="F197" s="52" t="s">
        <v>1434</v>
      </c>
      <c r="G197" s="52">
        <v>0</v>
      </c>
      <c r="H197" s="53" t="s">
        <v>1435</v>
      </c>
      <c r="I197" s="53" t="s">
        <v>1436</v>
      </c>
      <c r="J197" s="53" t="s">
        <v>36</v>
      </c>
      <c r="K197" s="54">
        <v>0</v>
      </c>
      <c r="L197" s="55">
        <v>230000000</v>
      </c>
      <c r="M197" s="45" t="s">
        <v>336</v>
      </c>
      <c r="N197" s="56" t="s">
        <v>135</v>
      </c>
      <c r="O197" s="53" t="s">
        <v>404</v>
      </c>
      <c r="P197" s="45" t="s">
        <v>405</v>
      </c>
      <c r="Q197" s="54" t="s">
        <v>463</v>
      </c>
      <c r="R197" s="57" t="s">
        <v>407</v>
      </c>
      <c r="S197" s="45">
        <v>166</v>
      </c>
      <c r="T197" s="45" t="s">
        <v>428</v>
      </c>
      <c r="U197" s="58">
        <v>1</v>
      </c>
      <c r="V197" s="58">
        <v>12499.999999999998</v>
      </c>
      <c r="W197" s="59">
        <f t="shared" si="5"/>
        <v>12499.999999999998</v>
      </c>
      <c r="X197" s="59">
        <f t="shared" si="6"/>
        <v>14000</v>
      </c>
      <c r="Y197" s="60"/>
      <c r="Z197" s="45">
        <v>2016</v>
      </c>
      <c r="AA197" s="61"/>
    </row>
    <row r="198" spans="1:27">
      <c r="A198" s="45" t="s">
        <v>1437</v>
      </c>
      <c r="B198" s="50" t="s">
        <v>27</v>
      </c>
      <c r="C198" s="115" t="s">
        <v>1438</v>
      </c>
      <c r="D198" s="52" t="s">
        <v>1439</v>
      </c>
      <c r="E198" s="52" t="s">
        <v>1439</v>
      </c>
      <c r="F198" s="52" t="s">
        <v>1440</v>
      </c>
      <c r="G198" s="52" t="s">
        <v>1441</v>
      </c>
      <c r="H198" s="53" t="s">
        <v>1442</v>
      </c>
      <c r="I198" s="53" t="s">
        <v>1443</v>
      </c>
      <c r="J198" s="53" t="s">
        <v>36</v>
      </c>
      <c r="K198" s="54">
        <v>0</v>
      </c>
      <c r="L198" s="55">
        <v>230000000</v>
      </c>
      <c r="M198" s="45" t="s">
        <v>336</v>
      </c>
      <c r="N198" s="56" t="s">
        <v>135</v>
      </c>
      <c r="O198" s="53" t="s">
        <v>404</v>
      </c>
      <c r="P198" s="45" t="s">
        <v>405</v>
      </c>
      <c r="Q198" s="54" t="s">
        <v>463</v>
      </c>
      <c r="R198" s="57" t="s">
        <v>407</v>
      </c>
      <c r="S198" s="45">
        <v>166</v>
      </c>
      <c r="T198" s="45" t="s">
        <v>428</v>
      </c>
      <c r="U198" s="58">
        <v>147</v>
      </c>
      <c r="V198" s="58">
        <v>3699.9999999999995</v>
      </c>
      <c r="W198" s="59">
        <f t="shared" si="5"/>
        <v>543899.99999999988</v>
      </c>
      <c r="X198" s="59">
        <f t="shared" si="6"/>
        <v>609167.99999999988</v>
      </c>
      <c r="Y198" s="60"/>
      <c r="Z198" s="45">
        <v>2016</v>
      </c>
      <c r="AA198" s="61"/>
    </row>
    <row r="199" spans="1:27">
      <c r="A199" s="45" t="s">
        <v>1444</v>
      </c>
      <c r="B199" s="50" t="s">
        <v>27</v>
      </c>
      <c r="C199" s="115" t="s">
        <v>1445</v>
      </c>
      <c r="D199" s="52" t="s">
        <v>1446</v>
      </c>
      <c r="E199" s="52" t="s">
        <v>1447</v>
      </c>
      <c r="F199" s="52" t="s">
        <v>1448</v>
      </c>
      <c r="G199" s="52" t="s">
        <v>1449</v>
      </c>
      <c r="H199" s="53" t="s">
        <v>1450</v>
      </c>
      <c r="I199" s="53" t="s">
        <v>1451</v>
      </c>
      <c r="J199" s="53" t="s">
        <v>36</v>
      </c>
      <c r="K199" s="54">
        <v>0</v>
      </c>
      <c r="L199" s="55">
        <v>230000000</v>
      </c>
      <c r="M199" s="45" t="s">
        <v>336</v>
      </c>
      <c r="N199" s="56" t="s">
        <v>135</v>
      </c>
      <c r="O199" s="53" t="s">
        <v>404</v>
      </c>
      <c r="P199" s="45" t="s">
        <v>405</v>
      </c>
      <c r="Q199" s="54" t="s">
        <v>463</v>
      </c>
      <c r="R199" s="57" t="s">
        <v>407</v>
      </c>
      <c r="S199" s="45">
        <v>166</v>
      </c>
      <c r="T199" s="45" t="s">
        <v>428</v>
      </c>
      <c r="U199" s="58">
        <v>160</v>
      </c>
      <c r="V199" s="58">
        <v>1499.9999999999998</v>
      </c>
      <c r="W199" s="59">
        <f t="shared" si="5"/>
        <v>239999.99999999997</v>
      </c>
      <c r="X199" s="59">
        <f t="shared" si="6"/>
        <v>268800</v>
      </c>
      <c r="Y199" s="60"/>
      <c r="Z199" s="45">
        <v>2016</v>
      </c>
      <c r="AA199" s="61"/>
    </row>
    <row r="200" spans="1:27">
      <c r="A200" s="45" t="s">
        <v>1452</v>
      </c>
      <c r="B200" s="50" t="s">
        <v>27</v>
      </c>
      <c r="C200" s="115" t="s">
        <v>1453</v>
      </c>
      <c r="D200" s="52" t="s">
        <v>1446</v>
      </c>
      <c r="E200" s="52" t="s">
        <v>1454</v>
      </c>
      <c r="F200" s="52" t="s">
        <v>1455</v>
      </c>
      <c r="G200" s="52" t="s">
        <v>1456</v>
      </c>
      <c r="H200" s="53" t="s">
        <v>1457</v>
      </c>
      <c r="I200" s="53" t="s">
        <v>1458</v>
      </c>
      <c r="J200" s="53" t="s">
        <v>36</v>
      </c>
      <c r="K200" s="54">
        <v>0</v>
      </c>
      <c r="L200" s="55">
        <v>230000000</v>
      </c>
      <c r="M200" s="45" t="s">
        <v>336</v>
      </c>
      <c r="N200" s="56" t="s">
        <v>135</v>
      </c>
      <c r="O200" s="53" t="s">
        <v>404</v>
      </c>
      <c r="P200" s="45" t="s">
        <v>405</v>
      </c>
      <c r="Q200" s="54" t="s">
        <v>463</v>
      </c>
      <c r="R200" s="57" t="s">
        <v>407</v>
      </c>
      <c r="S200" s="45">
        <v>166</v>
      </c>
      <c r="T200" s="45" t="s">
        <v>428</v>
      </c>
      <c r="U200" s="58">
        <v>100</v>
      </c>
      <c r="V200" s="58">
        <v>3799.9999999999995</v>
      </c>
      <c r="W200" s="59">
        <f t="shared" si="5"/>
        <v>379999.99999999994</v>
      </c>
      <c r="X200" s="59">
        <f t="shared" si="6"/>
        <v>425600</v>
      </c>
      <c r="Y200" s="60"/>
      <c r="Z200" s="45">
        <v>2016</v>
      </c>
      <c r="AA200" s="61"/>
    </row>
    <row r="201" spans="1:27">
      <c r="A201" s="45" t="s">
        <v>1459</v>
      </c>
      <c r="B201" s="50" t="s">
        <v>27</v>
      </c>
      <c r="C201" s="115" t="s">
        <v>1460</v>
      </c>
      <c r="D201" s="52" t="s">
        <v>1446</v>
      </c>
      <c r="E201" s="52" t="s">
        <v>1461</v>
      </c>
      <c r="F201" s="52" t="s">
        <v>2315</v>
      </c>
      <c r="G201" s="52" t="s">
        <v>660</v>
      </c>
      <c r="H201" s="53" t="s">
        <v>1462</v>
      </c>
      <c r="I201" s="53" t="s">
        <v>1463</v>
      </c>
      <c r="J201" s="53" t="s">
        <v>36</v>
      </c>
      <c r="K201" s="54">
        <v>0</v>
      </c>
      <c r="L201" s="55">
        <v>230000000</v>
      </c>
      <c r="M201" s="45" t="s">
        <v>336</v>
      </c>
      <c r="N201" s="56" t="s">
        <v>135</v>
      </c>
      <c r="O201" s="53" t="s">
        <v>404</v>
      </c>
      <c r="P201" s="45" t="s">
        <v>405</v>
      </c>
      <c r="Q201" s="54" t="s">
        <v>463</v>
      </c>
      <c r="R201" s="57" t="s">
        <v>407</v>
      </c>
      <c r="S201" s="45">
        <v>166</v>
      </c>
      <c r="T201" s="45" t="s">
        <v>428</v>
      </c>
      <c r="U201" s="58">
        <v>75</v>
      </c>
      <c r="V201" s="58">
        <v>3249.9999999999995</v>
      </c>
      <c r="W201" s="59">
        <f t="shared" si="5"/>
        <v>243749.99999999997</v>
      </c>
      <c r="X201" s="59">
        <f t="shared" si="6"/>
        <v>273000</v>
      </c>
      <c r="Y201" s="60"/>
      <c r="Z201" s="45">
        <v>2016</v>
      </c>
      <c r="AA201" s="61"/>
    </row>
    <row r="202" spans="1:27">
      <c r="A202" s="45" t="s">
        <v>1464</v>
      </c>
      <c r="B202" s="50" t="s">
        <v>27</v>
      </c>
      <c r="C202" s="115" t="s">
        <v>1465</v>
      </c>
      <c r="D202" s="52" t="s">
        <v>1446</v>
      </c>
      <c r="E202" s="52" t="s">
        <v>1466</v>
      </c>
      <c r="F202" s="52" t="s">
        <v>2316</v>
      </c>
      <c r="G202" s="52" t="s">
        <v>1467</v>
      </c>
      <c r="H202" s="53" t="s">
        <v>1468</v>
      </c>
      <c r="I202" s="53" t="s">
        <v>1469</v>
      </c>
      <c r="J202" s="53" t="s">
        <v>36</v>
      </c>
      <c r="K202" s="54">
        <v>0</v>
      </c>
      <c r="L202" s="55">
        <v>230000000</v>
      </c>
      <c r="M202" s="45" t="s">
        <v>336</v>
      </c>
      <c r="N202" s="56" t="s">
        <v>135</v>
      </c>
      <c r="O202" s="53" t="s">
        <v>404</v>
      </c>
      <c r="P202" s="45" t="s">
        <v>405</v>
      </c>
      <c r="Q202" s="54" t="s">
        <v>463</v>
      </c>
      <c r="R202" s="57" t="s">
        <v>407</v>
      </c>
      <c r="S202" s="45">
        <v>166</v>
      </c>
      <c r="T202" s="45" t="s">
        <v>428</v>
      </c>
      <c r="U202" s="58">
        <v>30</v>
      </c>
      <c r="V202" s="58">
        <v>1785.71</v>
      </c>
      <c r="W202" s="59">
        <f t="shared" si="5"/>
        <v>53571.3</v>
      </c>
      <c r="X202" s="59">
        <f t="shared" si="6"/>
        <v>59999.856000000007</v>
      </c>
      <c r="Y202" s="60"/>
      <c r="Z202" s="45">
        <v>2016</v>
      </c>
      <c r="AA202" s="61"/>
    </row>
    <row r="203" spans="1:27">
      <c r="A203" s="45" t="s">
        <v>1470</v>
      </c>
      <c r="B203" s="50" t="s">
        <v>402</v>
      </c>
      <c r="C203" s="115" t="s">
        <v>1471</v>
      </c>
      <c r="D203" s="52" t="s">
        <v>673</v>
      </c>
      <c r="E203" s="52" t="s">
        <v>1472</v>
      </c>
      <c r="F203" s="52" t="s">
        <v>1473</v>
      </c>
      <c r="G203" s="52" t="s">
        <v>1474</v>
      </c>
      <c r="H203" s="53" t="s">
        <v>1475</v>
      </c>
      <c r="I203" s="53" t="s">
        <v>1476</v>
      </c>
      <c r="J203" s="53" t="s">
        <v>36</v>
      </c>
      <c r="K203" s="54">
        <v>0</v>
      </c>
      <c r="L203" s="55">
        <v>230000000</v>
      </c>
      <c r="M203" s="45" t="s">
        <v>403</v>
      </c>
      <c r="N203" s="56" t="s">
        <v>41</v>
      </c>
      <c r="O203" s="53" t="s">
        <v>404</v>
      </c>
      <c r="P203" s="45" t="s">
        <v>405</v>
      </c>
      <c r="Q203" s="54" t="s">
        <v>435</v>
      </c>
      <c r="R203" s="57" t="s">
        <v>407</v>
      </c>
      <c r="S203" s="45">
        <v>796</v>
      </c>
      <c r="T203" s="45" t="s">
        <v>408</v>
      </c>
      <c r="U203" s="58">
        <v>5</v>
      </c>
      <c r="V203" s="58">
        <v>107455.99999999999</v>
      </c>
      <c r="W203" s="59">
        <f>U203*V203</f>
        <v>537279.99999999988</v>
      </c>
      <c r="X203" s="59">
        <f>W203*1.12</f>
        <v>601753.59999999998</v>
      </c>
      <c r="Y203" s="60"/>
      <c r="Z203" s="45">
        <v>2016</v>
      </c>
      <c r="AA203" s="61"/>
    </row>
    <row r="204" spans="1:27">
      <c r="A204" s="45" t="s">
        <v>1477</v>
      </c>
      <c r="B204" s="50" t="s">
        <v>402</v>
      </c>
      <c r="C204" s="115" t="s">
        <v>1478</v>
      </c>
      <c r="D204" s="52" t="s">
        <v>646</v>
      </c>
      <c r="E204" s="52" t="s">
        <v>647</v>
      </c>
      <c r="F204" s="52" t="s">
        <v>1479</v>
      </c>
      <c r="G204" s="52" t="s">
        <v>1480</v>
      </c>
      <c r="H204" s="53" t="s">
        <v>1481</v>
      </c>
      <c r="I204" s="53" t="s">
        <v>1482</v>
      </c>
      <c r="J204" s="53" t="s">
        <v>36</v>
      </c>
      <c r="K204" s="54">
        <v>0</v>
      </c>
      <c r="L204" s="55">
        <v>230000000</v>
      </c>
      <c r="M204" s="45" t="s">
        <v>403</v>
      </c>
      <c r="N204" s="56" t="s">
        <v>41</v>
      </c>
      <c r="O204" s="53" t="s">
        <v>404</v>
      </c>
      <c r="P204" s="45" t="s">
        <v>405</v>
      </c>
      <c r="Q204" s="54" t="s">
        <v>435</v>
      </c>
      <c r="R204" s="57" t="s">
        <v>407</v>
      </c>
      <c r="S204" s="45">
        <v>796</v>
      </c>
      <c r="T204" s="45" t="s">
        <v>408</v>
      </c>
      <c r="U204" s="58">
        <v>2</v>
      </c>
      <c r="V204" s="58">
        <v>99799.999999999985</v>
      </c>
      <c r="W204" s="59">
        <f t="shared" ref="W204:W267" si="7">U204*V204</f>
        <v>199599.99999999997</v>
      </c>
      <c r="X204" s="59">
        <f t="shared" ref="X204:X267" si="8">W204*1.12</f>
        <v>223552</v>
      </c>
      <c r="Y204" s="60"/>
      <c r="Z204" s="45">
        <v>2016</v>
      </c>
      <c r="AA204" s="61"/>
    </row>
    <row r="205" spans="1:27">
      <c r="A205" s="45" t="s">
        <v>1483</v>
      </c>
      <c r="B205" s="50" t="s">
        <v>402</v>
      </c>
      <c r="C205" s="115" t="s">
        <v>1484</v>
      </c>
      <c r="D205" s="52" t="s">
        <v>1485</v>
      </c>
      <c r="E205" s="52" t="s">
        <v>1486</v>
      </c>
      <c r="F205" s="52" t="s">
        <v>1487</v>
      </c>
      <c r="G205" s="52" t="s">
        <v>1488</v>
      </c>
      <c r="H205" s="53" t="s">
        <v>1489</v>
      </c>
      <c r="I205" s="53" t="s">
        <v>1490</v>
      </c>
      <c r="J205" s="53" t="s">
        <v>36</v>
      </c>
      <c r="K205" s="54">
        <v>0</v>
      </c>
      <c r="L205" s="55">
        <v>230000000</v>
      </c>
      <c r="M205" s="45" t="s">
        <v>403</v>
      </c>
      <c r="N205" s="56" t="s">
        <v>41</v>
      </c>
      <c r="O205" s="53" t="s">
        <v>404</v>
      </c>
      <c r="P205" s="45" t="s">
        <v>405</v>
      </c>
      <c r="Q205" s="54" t="s">
        <v>435</v>
      </c>
      <c r="R205" s="57" t="s">
        <v>407</v>
      </c>
      <c r="S205" s="45">
        <v>796</v>
      </c>
      <c r="T205" s="45" t="s">
        <v>408</v>
      </c>
      <c r="U205" s="58">
        <v>4</v>
      </c>
      <c r="V205" s="58">
        <v>175036.76</v>
      </c>
      <c r="W205" s="59">
        <f t="shared" si="7"/>
        <v>700147.04</v>
      </c>
      <c r="X205" s="59">
        <f t="shared" si="8"/>
        <v>784164.68480000016</v>
      </c>
      <c r="Y205" s="60"/>
      <c r="Z205" s="45">
        <v>2016</v>
      </c>
      <c r="AA205" s="61"/>
    </row>
    <row r="206" spans="1:27">
      <c r="A206" s="45" t="s">
        <v>1491</v>
      </c>
      <c r="B206" s="50" t="s">
        <v>402</v>
      </c>
      <c r="C206" s="115" t="s">
        <v>1492</v>
      </c>
      <c r="D206" s="52" t="s">
        <v>674</v>
      </c>
      <c r="E206" s="52" t="s">
        <v>1493</v>
      </c>
      <c r="F206" s="52" t="s">
        <v>1494</v>
      </c>
      <c r="G206" s="52" t="s">
        <v>1495</v>
      </c>
      <c r="H206" s="53" t="s">
        <v>1496</v>
      </c>
      <c r="I206" s="53" t="s">
        <v>1497</v>
      </c>
      <c r="J206" s="53" t="s">
        <v>36</v>
      </c>
      <c r="K206" s="54">
        <v>0</v>
      </c>
      <c r="L206" s="55">
        <v>230000000</v>
      </c>
      <c r="M206" s="45" t="s">
        <v>403</v>
      </c>
      <c r="N206" s="56" t="s">
        <v>41</v>
      </c>
      <c r="O206" s="53" t="s">
        <v>404</v>
      </c>
      <c r="P206" s="45" t="s">
        <v>405</v>
      </c>
      <c r="Q206" s="54" t="s">
        <v>435</v>
      </c>
      <c r="R206" s="57" t="s">
        <v>407</v>
      </c>
      <c r="S206" s="45">
        <v>796</v>
      </c>
      <c r="T206" s="45" t="s">
        <v>408</v>
      </c>
      <c r="U206" s="58">
        <v>4</v>
      </c>
      <c r="V206" s="58">
        <v>957.05</v>
      </c>
      <c r="W206" s="59">
        <f t="shared" si="7"/>
        <v>3828.2</v>
      </c>
      <c r="X206" s="59">
        <f t="shared" si="8"/>
        <v>4287.5839999999998</v>
      </c>
      <c r="Y206" s="60"/>
      <c r="Z206" s="45">
        <v>2016</v>
      </c>
      <c r="AA206" s="61"/>
    </row>
    <row r="207" spans="1:27">
      <c r="A207" s="45" t="s">
        <v>1498</v>
      </c>
      <c r="B207" s="50" t="s">
        <v>402</v>
      </c>
      <c r="C207" s="115" t="s">
        <v>1492</v>
      </c>
      <c r="D207" s="52" t="s">
        <v>674</v>
      </c>
      <c r="E207" s="52" t="s">
        <v>1493</v>
      </c>
      <c r="F207" s="52" t="s">
        <v>1494</v>
      </c>
      <c r="G207" s="52" t="s">
        <v>1499</v>
      </c>
      <c r="H207" s="53" t="s">
        <v>1500</v>
      </c>
      <c r="I207" s="53" t="s">
        <v>1501</v>
      </c>
      <c r="J207" s="53" t="s">
        <v>36</v>
      </c>
      <c r="K207" s="54">
        <v>0</v>
      </c>
      <c r="L207" s="55">
        <v>230000000</v>
      </c>
      <c r="M207" s="45" t="s">
        <v>403</v>
      </c>
      <c r="N207" s="56" t="s">
        <v>41</v>
      </c>
      <c r="O207" s="53" t="s">
        <v>404</v>
      </c>
      <c r="P207" s="45" t="s">
        <v>405</v>
      </c>
      <c r="Q207" s="54" t="s">
        <v>435</v>
      </c>
      <c r="R207" s="57" t="s">
        <v>407</v>
      </c>
      <c r="S207" s="45">
        <v>796</v>
      </c>
      <c r="T207" s="45" t="s">
        <v>408</v>
      </c>
      <c r="U207" s="58">
        <v>4</v>
      </c>
      <c r="V207" s="58">
        <v>957.05</v>
      </c>
      <c r="W207" s="59">
        <f t="shared" si="7"/>
        <v>3828.2</v>
      </c>
      <c r="X207" s="59">
        <f t="shared" si="8"/>
        <v>4287.5839999999998</v>
      </c>
      <c r="Y207" s="60"/>
      <c r="Z207" s="45">
        <v>2016</v>
      </c>
      <c r="AA207" s="61"/>
    </row>
    <row r="208" spans="1:27">
      <c r="A208" s="45" t="s">
        <v>1502</v>
      </c>
      <c r="B208" s="50" t="s">
        <v>402</v>
      </c>
      <c r="C208" s="115" t="s">
        <v>1503</v>
      </c>
      <c r="D208" s="52" t="s">
        <v>1504</v>
      </c>
      <c r="E208" s="52" t="s">
        <v>1504</v>
      </c>
      <c r="F208" s="52" t="s">
        <v>1505</v>
      </c>
      <c r="G208" s="52" t="s">
        <v>1506</v>
      </c>
      <c r="H208" s="53" t="s">
        <v>1507</v>
      </c>
      <c r="I208" s="53" t="s">
        <v>1508</v>
      </c>
      <c r="J208" s="53" t="s">
        <v>36</v>
      </c>
      <c r="K208" s="54">
        <v>0</v>
      </c>
      <c r="L208" s="55">
        <v>230000000</v>
      </c>
      <c r="M208" s="45" t="s">
        <v>403</v>
      </c>
      <c r="N208" s="56" t="s">
        <v>41</v>
      </c>
      <c r="O208" s="53" t="s">
        <v>404</v>
      </c>
      <c r="P208" s="45" t="s">
        <v>405</v>
      </c>
      <c r="Q208" s="54" t="s">
        <v>435</v>
      </c>
      <c r="R208" s="57" t="s">
        <v>407</v>
      </c>
      <c r="S208" s="45">
        <v>796</v>
      </c>
      <c r="T208" s="45" t="s">
        <v>408</v>
      </c>
      <c r="U208" s="58">
        <v>6</v>
      </c>
      <c r="V208" s="58">
        <v>21499.06</v>
      </c>
      <c r="W208" s="59">
        <f t="shared" si="7"/>
        <v>128994.36000000002</v>
      </c>
      <c r="X208" s="59">
        <f t="shared" si="8"/>
        <v>144473.68320000003</v>
      </c>
      <c r="Y208" s="60"/>
      <c r="Z208" s="45">
        <v>2016</v>
      </c>
      <c r="AA208" s="61"/>
    </row>
    <row r="209" spans="1:27">
      <c r="A209" s="45" t="s">
        <v>1509</v>
      </c>
      <c r="B209" s="50" t="s">
        <v>402</v>
      </c>
      <c r="C209" s="115" t="s">
        <v>1510</v>
      </c>
      <c r="D209" s="52" t="s">
        <v>1504</v>
      </c>
      <c r="E209" s="52" t="s">
        <v>1504</v>
      </c>
      <c r="F209" s="52" t="s">
        <v>1511</v>
      </c>
      <c r="G209" s="52" t="s">
        <v>1512</v>
      </c>
      <c r="H209" s="53" t="s">
        <v>1513</v>
      </c>
      <c r="I209" s="53" t="s">
        <v>1514</v>
      </c>
      <c r="J209" s="53" t="s">
        <v>36</v>
      </c>
      <c r="K209" s="54">
        <v>0</v>
      </c>
      <c r="L209" s="55">
        <v>230000000</v>
      </c>
      <c r="M209" s="45" t="s">
        <v>403</v>
      </c>
      <c r="N209" s="56" t="s">
        <v>41</v>
      </c>
      <c r="O209" s="53" t="s">
        <v>404</v>
      </c>
      <c r="P209" s="45" t="s">
        <v>405</v>
      </c>
      <c r="Q209" s="54" t="s">
        <v>435</v>
      </c>
      <c r="R209" s="57" t="s">
        <v>407</v>
      </c>
      <c r="S209" s="45">
        <v>796</v>
      </c>
      <c r="T209" s="45" t="s">
        <v>408</v>
      </c>
      <c r="U209" s="58">
        <v>1</v>
      </c>
      <c r="V209" s="58">
        <v>7238.35</v>
      </c>
      <c r="W209" s="59">
        <f t="shared" si="7"/>
        <v>7238.35</v>
      </c>
      <c r="X209" s="59">
        <f t="shared" si="8"/>
        <v>8106.9520000000011</v>
      </c>
      <c r="Y209" s="60"/>
      <c r="Z209" s="45">
        <v>2016</v>
      </c>
      <c r="AA209" s="61"/>
    </row>
    <row r="210" spans="1:27">
      <c r="A210" s="45" t="s">
        <v>1515</v>
      </c>
      <c r="B210" s="50" t="s">
        <v>402</v>
      </c>
      <c r="C210" s="115" t="s">
        <v>1516</v>
      </c>
      <c r="D210" s="52" t="s">
        <v>1517</v>
      </c>
      <c r="E210" s="52" t="s">
        <v>1518</v>
      </c>
      <c r="F210" s="52" t="s">
        <v>1519</v>
      </c>
      <c r="G210" s="52" t="s">
        <v>1520</v>
      </c>
      <c r="H210" s="53" t="s">
        <v>1521</v>
      </c>
      <c r="I210" s="53" t="s">
        <v>1522</v>
      </c>
      <c r="J210" s="53" t="s">
        <v>36</v>
      </c>
      <c r="K210" s="54">
        <v>0</v>
      </c>
      <c r="L210" s="55">
        <v>230000000</v>
      </c>
      <c r="M210" s="45" t="s">
        <v>403</v>
      </c>
      <c r="N210" s="56" t="s">
        <v>41</v>
      </c>
      <c r="O210" s="53" t="s">
        <v>404</v>
      </c>
      <c r="P210" s="45" t="s">
        <v>405</v>
      </c>
      <c r="Q210" s="54" t="s">
        <v>435</v>
      </c>
      <c r="R210" s="57" t="s">
        <v>407</v>
      </c>
      <c r="S210" s="45">
        <v>796</v>
      </c>
      <c r="T210" s="45" t="s">
        <v>408</v>
      </c>
      <c r="U210" s="58">
        <v>10</v>
      </c>
      <c r="V210" s="58">
        <v>7999.9999999999991</v>
      </c>
      <c r="W210" s="59">
        <f t="shared" si="7"/>
        <v>79999.999999999985</v>
      </c>
      <c r="X210" s="59">
        <f t="shared" si="8"/>
        <v>89599.999999999985</v>
      </c>
      <c r="Y210" s="60"/>
      <c r="Z210" s="45">
        <v>2016</v>
      </c>
      <c r="AA210" s="61"/>
    </row>
    <row r="211" spans="1:27">
      <c r="A211" s="45" t="s">
        <v>1523</v>
      </c>
      <c r="B211" s="50" t="s">
        <v>402</v>
      </c>
      <c r="C211" s="115" t="s">
        <v>1524</v>
      </c>
      <c r="D211" s="52" t="s">
        <v>446</v>
      </c>
      <c r="E211" s="52" t="s">
        <v>1525</v>
      </c>
      <c r="F211" s="52" t="s">
        <v>1526</v>
      </c>
      <c r="G211" s="52" t="s">
        <v>1527</v>
      </c>
      <c r="H211" s="53" t="s">
        <v>1528</v>
      </c>
      <c r="I211" s="53" t="s">
        <v>1529</v>
      </c>
      <c r="J211" s="53" t="s">
        <v>36</v>
      </c>
      <c r="K211" s="54">
        <v>0</v>
      </c>
      <c r="L211" s="55">
        <v>230000000</v>
      </c>
      <c r="M211" s="45" t="s">
        <v>403</v>
      </c>
      <c r="N211" s="56" t="s">
        <v>41</v>
      </c>
      <c r="O211" s="53" t="s">
        <v>404</v>
      </c>
      <c r="P211" s="45" t="s">
        <v>405</v>
      </c>
      <c r="Q211" s="54" t="s">
        <v>435</v>
      </c>
      <c r="R211" s="57" t="s">
        <v>407</v>
      </c>
      <c r="S211" s="45">
        <v>796</v>
      </c>
      <c r="T211" s="45" t="s">
        <v>408</v>
      </c>
      <c r="U211" s="58">
        <v>1</v>
      </c>
      <c r="V211" s="58">
        <v>33137.480000000003</v>
      </c>
      <c r="W211" s="59">
        <f t="shared" si="7"/>
        <v>33137.480000000003</v>
      </c>
      <c r="X211" s="59">
        <f t="shared" si="8"/>
        <v>37113.977600000006</v>
      </c>
      <c r="Y211" s="60"/>
      <c r="Z211" s="45">
        <v>2016</v>
      </c>
      <c r="AA211" s="61"/>
    </row>
    <row r="212" spans="1:27">
      <c r="A212" s="45" t="s">
        <v>1530</v>
      </c>
      <c r="B212" s="50" t="s">
        <v>402</v>
      </c>
      <c r="C212" s="115" t="s">
        <v>1531</v>
      </c>
      <c r="D212" s="52" t="s">
        <v>446</v>
      </c>
      <c r="E212" s="52" t="s">
        <v>1525</v>
      </c>
      <c r="F212" s="52" t="s">
        <v>1532</v>
      </c>
      <c r="G212" s="52" t="s">
        <v>1533</v>
      </c>
      <c r="H212" s="53" t="s">
        <v>1534</v>
      </c>
      <c r="I212" s="53" t="s">
        <v>1535</v>
      </c>
      <c r="J212" s="53" t="s">
        <v>36</v>
      </c>
      <c r="K212" s="54">
        <v>0</v>
      </c>
      <c r="L212" s="55">
        <v>230000000</v>
      </c>
      <c r="M212" s="45" t="s">
        <v>403</v>
      </c>
      <c r="N212" s="56" t="s">
        <v>41</v>
      </c>
      <c r="O212" s="53" t="s">
        <v>404</v>
      </c>
      <c r="P212" s="45" t="s">
        <v>405</v>
      </c>
      <c r="Q212" s="54" t="s">
        <v>435</v>
      </c>
      <c r="R212" s="57" t="s">
        <v>407</v>
      </c>
      <c r="S212" s="45">
        <v>796</v>
      </c>
      <c r="T212" s="45" t="s">
        <v>408</v>
      </c>
      <c r="U212" s="58">
        <v>1</v>
      </c>
      <c r="V212" s="58">
        <v>66649.45</v>
      </c>
      <c r="W212" s="59">
        <f t="shared" si="7"/>
        <v>66649.45</v>
      </c>
      <c r="X212" s="59">
        <f t="shared" si="8"/>
        <v>74647.384000000005</v>
      </c>
      <c r="Y212" s="60"/>
      <c r="Z212" s="45">
        <v>2016</v>
      </c>
      <c r="AA212" s="61"/>
    </row>
    <row r="213" spans="1:27">
      <c r="A213" s="45" t="s">
        <v>1536</v>
      </c>
      <c r="B213" s="50" t="s">
        <v>402</v>
      </c>
      <c r="C213" s="115" t="s">
        <v>1537</v>
      </c>
      <c r="D213" s="52" t="s">
        <v>1538</v>
      </c>
      <c r="E213" s="52" t="s">
        <v>1486</v>
      </c>
      <c r="F213" s="52" t="s">
        <v>1539</v>
      </c>
      <c r="G213" s="52" t="s">
        <v>1540</v>
      </c>
      <c r="H213" s="53" t="s">
        <v>1541</v>
      </c>
      <c r="I213" s="53" t="s">
        <v>1542</v>
      </c>
      <c r="J213" s="53" t="s">
        <v>36</v>
      </c>
      <c r="K213" s="54">
        <v>45</v>
      </c>
      <c r="L213" s="55">
        <v>230000000</v>
      </c>
      <c r="M213" s="45" t="s">
        <v>403</v>
      </c>
      <c r="N213" s="56" t="s">
        <v>41</v>
      </c>
      <c r="O213" s="53" t="s">
        <v>404</v>
      </c>
      <c r="P213" s="45" t="s">
        <v>405</v>
      </c>
      <c r="Q213" s="54" t="s">
        <v>437</v>
      </c>
      <c r="R213" s="57" t="s">
        <v>412</v>
      </c>
      <c r="S213" s="45">
        <v>796</v>
      </c>
      <c r="T213" s="45" t="s">
        <v>408</v>
      </c>
      <c r="U213" s="58">
        <v>112</v>
      </c>
      <c r="V213" s="58">
        <v>582</v>
      </c>
      <c r="W213" s="59">
        <f t="shared" si="7"/>
        <v>65184</v>
      </c>
      <c r="X213" s="59">
        <f t="shared" si="8"/>
        <v>73006.080000000002</v>
      </c>
      <c r="Y213" s="60" t="s">
        <v>413</v>
      </c>
      <c r="Z213" s="45">
        <v>2016</v>
      </c>
      <c r="AA213" s="61"/>
    </row>
    <row r="214" spans="1:27">
      <c r="A214" s="45" t="s">
        <v>1543</v>
      </c>
      <c r="B214" s="50" t="s">
        <v>402</v>
      </c>
      <c r="C214" s="115" t="s">
        <v>1544</v>
      </c>
      <c r="D214" s="52" t="s">
        <v>1545</v>
      </c>
      <c r="E214" s="52" t="s">
        <v>1546</v>
      </c>
      <c r="F214" s="52" t="s">
        <v>1547</v>
      </c>
      <c r="G214" s="52" t="s">
        <v>1548</v>
      </c>
      <c r="H214" s="53" t="s">
        <v>1549</v>
      </c>
      <c r="I214" s="53" t="s">
        <v>1550</v>
      </c>
      <c r="J214" s="53" t="s">
        <v>36</v>
      </c>
      <c r="K214" s="54">
        <v>0</v>
      </c>
      <c r="L214" s="55">
        <v>230000000</v>
      </c>
      <c r="M214" s="45" t="s">
        <v>403</v>
      </c>
      <c r="N214" s="56" t="s">
        <v>41</v>
      </c>
      <c r="O214" s="53" t="s">
        <v>404</v>
      </c>
      <c r="P214" s="45" t="s">
        <v>405</v>
      </c>
      <c r="Q214" s="54" t="s">
        <v>435</v>
      </c>
      <c r="R214" s="57" t="s">
        <v>407</v>
      </c>
      <c r="S214" s="45">
        <v>796</v>
      </c>
      <c r="T214" s="45" t="s">
        <v>408</v>
      </c>
      <c r="U214" s="58">
        <v>10</v>
      </c>
      <c r="V214" s="58">
        <v>10901.1</v>
      </c>
      <c r="W214" s="59">
        <f t="shared" si="7"/>
        <v>109011</v>
      </c>
      <c r="X214" s="59">
        <f t="shared" si="8"/>
        <v>122092.32</v>
      </c>
      <c r="Y214" s="60"/>
      <c r="Z214" s="45">
        <v>2016</v>
      </c>
      <c r="AA214" s="61"/>
    </row>
    <row r="215" spans="1:27">
      <c r="A215" s="45" t="s">
        <v>1551</v>
      </c>
      <c r="B215" s="50" t="s">
        <v>402</v>
      </c>
      <c r="C215" s="115" t="s">
        <v>1552</v>
      </c>
      <c r="D215" s="52" t="s">
        <v>1545</v>
      </c>
      <c r="E215" s="52" t="s">
        <v>1546</v>
      </c>
      <c r="F215" s="52" t="s">
        <v>1553</v>
      </c>
      <c r="G215" s="52" t="s">
        <v>1554</v>
      </c>
      <c r="H215" s="53" t="s">
        <v>1555</v>
      </c>
      <c r="I215" s="53" t="s">
        <v>1556</v>
      </c>
      <c r="J215" s="53" t="s">
        <v>36</v>
      </c>
      <c r="K215" s="54">
        <v>0</v>
      </c>
      <c r="L215" s="55">
        <v>230000000</v>
      </c>
      <c r="M215" s="45" t="s">
        <v>403</v>
      </c>
      <c r="N215" s="56" t="s">
        <v>41</v>
      </c>
      <c r="O215" s="53" t="s">
        <v>404</v>
      </c>
      <c r="P215" s="45" t="s">
        <v>405</v>
      </c>
      <c r="Q215" s="54" t="s">
        <v>435</v>
      </c>
      <c r="R215" s="57" t="s">
        <v>407</v>
      </c>
      <c r="S215" s="45">
        <v>796</v>
      </c>
      <c r="T215" s="45" t="s">
        <v>408</v>
      </c>
      <c r="U215" s="58">
        <v>5</v>
      </c>
      <c r="V215" s="58">
        <v>10261.719999999999</v>
      </c>
      <c r="W215" s="59">
        <f t="shared" si="7"/>
        <v>51308.6</v>
      </c>
      <c r="X215" s="59">
        <f t="shared" si="8"/>
        <v>57465.632000000005</v>
      </c>
      <c r="Y215" s="60"/>
      <c r="Z215" s="45">
        <v>2016</v>
      </c>
      <c r="AA215" s="61"/>
    </row>
    <row r="216" spans="1:27">
      <c r="A216" s="45" t="s">
        <v>1557</v>
      </c>
      <c r="B216" s="50" t="s">
        <v>402</v>
      </c>
      <c r="C216" s="115" t="s">
        <v>1544</v>
      </c>
      <c r="D216" s="52" t="s">
        <v>1545</v>
      </c>
      <c r="E216" s="52" t="s">
        <v>1546</v>
      </c>
      <c r="F216" s="52" t="s">
        <v>1547</v>
      </c>
      <c r="G216" s="52" t="s">
        <v>1558</v>
      </c>
      <c r="H216" s="53" t="s">
        <v>1559</v>
      </c>
      <c r="I216" s="53" t="s">
        <v>1560</v>
      </c>
      <c r="J216" s="53" t="s">
        <v>36</v>
      </c>
      <c r="K216" s="54">
        <v>0</v>
      </c>
      <c r="L216" s="55">
        <v>230000000</v>
      </c>
      <c r="M216" s="45" t="s">
        <v>403</v>
      </c>
      <c r="N216" s="56" t="s">
        <v>41</v>
      </c>
      <c r="O216" s="53" t="s">
        <v>404</v>
      </c>
      <c r="P216" s="45" t="s">
        <v>405</v>
      </c>
      <c r="Q216" s="54" t="s">
        <v>435</v>
      </c>
      <c r="R216" s="57" t="s">
        <v>407</v>
      </c>
      <c r="S216" s="45">
        <v>796</v>
      </c>
      <c r="T216" s="45" t="s">
        <v>408</v>
      </c>
      <c r="U216" s="58">
        <v>2</v>
      </c>
      <c r="V216" s="58">
        <v>9257.8700000000008</v>
      </c>
      <c r="W216" s="59">
        <f t="shared" si="7"/>
        <v>18515.740000000002</v>
      </c>
      <c r="X216" s="59">
        <f t="shared" si="8"/>
        <v>20737.628800000002</v>
      </c>
      <c r="Y216" s="60"/>
      <c r="Z216" s="45">
        <v>2016</v>
      </c>
      <c r="AA216" s="61"/>
    </row>
    <row r="217" spans="1:27">
      <c r="A217" s="45" t="s">
        <v>1561</v>
      </c>
      <c r="B217" s="50" t="s">
        <v>402</v>
      </c>
      <c r="C217" s="115" t="s">
        <v>1562</v>
      </c>
      <c r="D217" s="52" t="s">
        <v>431</v>
      </c>
      <c r="E217" s="52" t="s">
        <v>675</v>
      </c>
      <c r="F217" s="52" t="s">
        <v>1563</v>
      </c>
      <c r="G217" s="52" t="s">
        <v>1564</v>
      </c>
      <c r="H217" s="53" t="s">
        <v>1565</v>
      </c>
      <c r="I217" s="53" t="s">
        <v>1566</v>
      </c>
      <c r="J217" s="53" t="s">
        <v>36</v>
      </c>
      <c r="K217" s="54">
        <v>0</v>
      </c>
      <c r="L217" s="55">
        <v>230000000</v>
      </c>
      <c r="M217" s="45" t="s">
        <v>403</v>
      </c>
      <c r="N217" s="56" t="s">
        <v>41</v>
      </c>
      <c r="O217" s="53" t="s">
        <v>404</v>
      </c>
      <c r="P217" s="45" t="s">
        <v>405</v>
      </c>
      <c r="Q217" s="54" t="s">
        <v>435</v>
      </c>
      <c r="R217" s="57" t="s">
        <v>407</v>
      </c>
      <c r="S217" s="45">
        <v>796</v>
      </c>
      <c r="T217" s="45" t="s">
        <v>408</v>
      </c>
      <c r="U217" s="58">
        <v>43</v>
      </c>
      <c r="V217" s="58">
        <v>2387.59</v>
      </c>
      <c r="W217" s="59">
        <f t="shared" si="7"/>
        <v>102666.37000000001</v>
      </c>
      <c r="X217" s="59">
        <f t="shared" si="8"/>
        <v>114986.33440000002</v>
      </c>
      <c r="Y217" s="60"/>
      <c r="Z217" s="45">
        <v>2016</v>
      </c>
      <c r="AA217" s="61"/>
    </row>
    <row r="218" spans="1:27">
      <c r="A218" s="45" t="s">
        <v>1567</v>
      </c>
      <c r="B218" s="50" t="s">
        <v>402</v>
      </c>
      <c r="C218" s="115" t="s">
        <v>1568</v>
      </c>
      <c r="D218" s="52" t="s">
        <v>671</v>
      </c>
      <c r="E218" s="52" t="s">
        <v>671</v>
      </c>
      <c r="F218" s="52" t="s">
        <v>1569</v>
      </c>
      <c r="G218" s="52" t="s">
        <v>1570</v>
      </c>
      <c r="H218" s="53" t="s">
        <v>1571</v>
      </c>
      <c r="I218" s="53" t="s">
        <v>1572</v>
      </c>
      <c r="J218" s="53" t="s">
        <v>36</v>
      </c>
      <c r="K218" s="54">
        <v>0</v>
      </c>
      <c r="L218" s="55">
        <v>230000000</v>
      </c>
      <c r="M218" s="45" t="s">
        <v>403</v>
      </c>
      <c r="N218" s="56" t="s">
        <v>41</v>
      </c>
      <c r="O218" s="53" t="s">
        <v>404</v>
      </c>
      <c r="P218" s="45" t="s">
        <v>405</v>
      </c>
      <c r="Q218" s="54" t="s">
        <v>435</v>
      </c>
      <c r="R218" s="57" t="s">
        <v>407</v>
      </c>
      <c r="S218" s="45">
        <v>796</v>
      </c>
      <c r="T218" s="45" t="s">
        <v>408</v>
      </c>
      <c r="U218" s="58">
        <v>5</v>
      </c>
      <c r="V218" s="58">
        <v>15999.999999999998</v>
      </c>
      <c r="W218" s="59">
        <f t="shared" si="7"/>
        <v>79999.999999999985</v>
      </c>
      <c r="X218" s="59">
        <f t="shared" si="8"/>
        <v>89599.999999999985</v>
      </c>
      <c r="Y218" s="60"/>
      <c r="Z218" s="45">
        <v>2016</v>
      </c>
      <c r="AA218" s="61"/>
    </row>
    <row r="219" spans="1:27">
      <c r="A219" s="45" t="s">
        <v>1573</v>
      </c>
      <c r="B219" s="50" t="s">
        <v>402</v>
      </c>
      <c r="C219" s="115" t="s">
        <v>1574</v>
      </c>
      <c r="D219" s="52" t="s">
        <v>1575</v>
      </c>
      <c r="E219" s="52" t="s">
        <v>1575</v>
      </c>
      <c r="F219" s="52" t="s">
        <v>1576</v>
      </c>
      <c r="G219" s="52" t="s">
        <v>1577</v>
      </c>
      <c r="H219" s="53" t="s">
        <v>1578</v>
      </c>
      <c r="I219" s="53" t="s">
        <v>1579</v>
      </c>
      <c r="J219" s="53" t="s">
        <v>36</v>
      </c>
      <c r="K219" s="54">
        <v>0</v>
      </c>
      <c r="L219" s="55">
        <v>230000000</v>
      </c>
      <c r="M219" s="45" t="s">
        <v>403</v>
      </c>
      <c r="N219" s="56" t="s">
        <v>41</v>
      </c>
      <c r="O219" s="53" t="s">
        <v>404</v>
      </c>
      <c r="P219" s="45" t="s">
        <v>405</v>
      </c>
      <c r="Q219" s="54" t="s">
        <v>435</v>
      </c>
      <c r="R219" s="57" t="s">
        <v>407</v>
      </c>
      <c r="S219" s="45">
        <v>796</v>
      </c>
      <c r="T219" s="45" t="s">
        <v>408</v>
      </c>
      <c r="U219" s="58">
        <v>6</v>
      </c>
      <c r="V219" s="58">
        <v>17614.61</v>
      </c>
      <c r="W219" s="59">
        <f t="shared" si="7"/>
        <v>105687.66</v>
      </c>
      <c r="X219" s="59">
        <f t="shared" si="8"/>
        <v>118370.17920000001</v>
      </c>
      <c r="Y219" s="60"/>
      <c r="Z219" s="45">
        <v>2016</v>
      </c>
      <c r="AA219" s="61"/>
    </row>
    <row r="220" spans="1:27">
      <c r="A220" s="45" t="s">
        <v>1580</v>
      </c>
      <c r="B220" s="50" t="s">
        <v>402</v>
      </c>
      <c r="C220" s="115" t="s">
        <v>1574</v>
      </c>
      <c r="D220" s="52" t="s">
        <v>1575</v>
      </c>
      <c r="E220" s="52" t="s">
        <v>1575</v>
      </c>
      <c r="F220" s="52" t="s">
        <v>1576</v>
      </c>
      <c r="G220" s="52" t="s">
        <v>1581</v>
      </c>
      <c r="H220" s="53" t="s">
        <v>1582</v>
      </c>
      <c r="I220" s="53" t="s">
        <v>1583</v>
      </c>
      <c r="J220" s="53" t="s">
        <v>36</v>
      </c>
      <c r="K220" s="54">
        <v>0</v>
      </c>
      <c r="L220" s="55">
        <v>230000000</v>
      </c>
      <c r="M220" s="45" t="s">
        <v>403</v>
      </c>
      <c r="N220" s="56" t="s">
        <v>41</v>
      </c>
      <c r="O220" s="53" t="s">
        <v>404</v>
      </c>
      <c r="P220" s="45" t="s">
        <v>405</v>
      </c>
      <c r="Q220" s="54" t="s">
        <v>435</v>
      </c>
      <c r="R220" s="57" t="s">
        <v>407</v>
      </c>
      <c r="S220" s="45">
        <v>796</v>
      </c>
      <c r="T220" s="45" t="s">
        <v>408</v>
      </c>
      <c r="U220" s="58">
        <v>6</v>
      </c>
      <c r="V220" s="58">
        <v>16772.21</v>
      </c>
      <c r="W220" s="59">
        <f t="shared" si="7"/>
        <v>100633.26</v>
      </c>
      <c r="X220" s="59">
        <f t="shared" si="8"/>
        <v>112709.2512</v>
      </c>
      <c r="Y220" s="60"/>
      <c r="Z220" s="45">
        <v>2016</v>
      </c>
      <c r="AA220" s="61"/>
    </row>
    <row r="221" spans="1:27">
      <c r="A221" s="45" t="s">
        <v>1584</v>
      </c>
      <c r="B221" s="50" t="s">
        <v>402</v>
      </c>
      <c r="C221" s="115" t="s">
        <v>1585</v>
      </c>
      <c r="D221" s="52" t="s">
        <v>1586</v>
      </c>
      <c r="E221" s="52" t="s">
        <v>1587</v>
      </c>
      <c r="F221" s="52" t="s">
        <v>1588</v>
      </c>
      <c r="G221" s="52" t="s">
        <v>1589</v>
      </c>
      <c r="H221" s="53" t="s">
        <v>1590</v>
      </c>
      <c r="I221" s="53" t="s">
        <v>1591</v>
      </c>
      <c r="J221" s="53" t="s">
        <v>36</v>
      </c>
      <c r="K221" s="54">
        <v>0</v>
      </c>
      <c r="L221" s="55">
        <v>230000000</v>
      </c>
      <c r="M221" s="45" t="s">
        <v>403</v>
      </c>
      <c r="N221" s="56" t="s">
        <v>41</v>
      </c>
      <c r="O221" s="53" t="s">
        <v>404</v>
      </c>
      <c r="P221" s="45" t="s">
        <v>405</v>
      </c>
      <c r="Q221" s="54" t="s">
        <v>435</v>
      </c>
      <c r="R221" s="57" t="s">
        <v>407</v>
      </c>
      <c r="S221" s="45">
        <v>796</v>
      </c>
      <c r="T221" s="45" t="s">
        <v>408</v>
      </c>
      <c r="U221" s="58">
        <v>4</v>
      </c>
      <c r="V221" s="58">
        <v>13553.57</v>
      </c>
      <c r="W221" s="59">
        <f t="shared" si="7"/>
        <v>54214.28</v>
      </c>
      <c r="X221" s="59">
        <f t="shared" si="8"/>
        <v>60719.993600000002</v>
      </c>
      <c r="Y221" s="60"/>
      <c r="Z221" s="45">
        <v>2016</v>
      </c>
      <c r="AA221" s="61"/>
    </row>
    <row r="222" spans="1:27">
      <c r="A222" s="45" t="s">
        <v>1592</v>
      </c>
      <c r="B222" s="50" t="s">
        <v>402</v>
      </c>
      <c r="C222" s="115" t="s">
        <v>1585</v>
      </c>
      <c r="D222" s="52" t="s">
        <v>1586</v>
      </c>
      <c r="E222" s="52" t="s">
        <v>1587</v>
      </c>
      <c r="F222" s="52" t="s">
        <v>1588</v>
      </c>
      <c r="G222" s="52" t="s">
        <v>1589</v>
      </c>
      <c r="H222" s="53" t="s">
        <v>1593</v>
      </c>
      <c r="I222" s="53" t="s">
        <v>1594</v>
      </c>
      <c r="J222" s="53" t="s">
        <v>36</v>
      </c>
      <c r="K222" s="54">
        <v>0</v>
      </c>
      <c r="L222" s="55">
        <v>230000000</v>
      </c>
      <c r="M222" s="45" t="s">
        <v>403</v>
      </c>
      <c r="N222" s="56" t="s">
        <v>41</v>
      </c>
      <c r="O222" s="53" t="s">
        <v>404</v>
      </c>
      <c r="P222" s="45" t="s">
        <v>405</v>
      </c>
      <c r="Q222" s="54" t="s">
        <v>435</v>
      </c>
      <c r="R222" s="57" t="s">
        <v>407</v>
      </c>
      <c r="S222" s="45">
        <v>796</v>
      </c>
      <c r="T222" s="45" t="s">
        <v>408</v>
      </c>
      <c r="U222" s="58">
        <v>4</v>
      </c>
      <c r="V222" s="58">
        <v>13553.57</v>
      </c>
      <c r="W222" s="59">
        <f t="shared" si="7"/>
        <v>54214.28</v>
      </c>
      <c r="X222" s="59">
        <f t="shared" si="8"/>
        <v>60719.993600000002</v>
      </c>
      <c r="Y222" s="60"/>
      <c r="Z222" s="45">
        <v>2016</v>
      </c>
      <c r="AA222" s="61"/>
    </row>
    <row r="223" spans="1:27">
      <c r="A223" s="45" t="s">
        <v>1595</v>
      </c>
      <c r="B223" s="50" t="s">
        <v>402</v>
      </c>
      <c r="C223" s="115" t="s">
        <v>1596</v>
      </c>
      <c r="D223" s="52" t="s">
        <v>1597</v>
      </c>
      <c r="E223" s="52" t="s">
        <v>1598</v>
      </c>
      <c r="F223" s="52" t="s">
        <v>1599</v>
      </c>
      <c r="G223" s="52" t="s">
        <v>1600</v>
      </c>
      <c r="H223" s="53" t="s">
        <v>1601</v>
      </c>
      <c r="I223" s="53" t="s">
        <v>1602</v>
      </c>
      <c r="J223" s="53" t="s">
        <v>36</v>
      </c>
      <c r="K223" s="54">
        <v>0</v>
      </c>
      <c r="L223" s="55">
        <v>230000000</v>
      </c>
      <c r="M223" s="45" t="s">
        <v>403</v>
      </c>
      <c r="N223" s="56" t="s">
        <v>41</v>
      </c>
      <c r="O223" s="53" t="s">
        <v>404</v>
      </c>
      <c r="P223" s="45" t="s">
        <v>405</v>
      </c>
      <c r="Q223" s="54" t="s">
        <v>435</v>
      </c>
      <c r="R223" s="57" t="s">
        <v>407</v>
      </c>
      <c r="S223" s="45">
        <v>796</v>
      </c>
      <c r="T223" s="45" t="s">
        <v>408</v>
      </c>
      <c r="U223" s="58">
        <v>29</v>
      </c>
      <c r="V223" s="58">
        <v>2588.75</v>
      </c>
      <c r="W223" s="59">
        <f t="shared" si="7"/>
        <v>75073.75</v>
      </c>
      <c r="X223" s="59">
        <f t="shared" si="8"/>
        <v>84082.6</v>
      </c>
      <c r="Y223" s="60"/>
      <c r="Z223" s="45">
        <v>2016</v>
      </c>
      <c r="AA223" s="61"/>
    </row>
    <row r="224" spans="1:27">
      <c r="A224" s="45" t="s">
        <v>1603</v>
      </c>
      <c r="B224" s="50" t="s">
        <v>402</v>
      </c>
      <c r="C224" s="115" t="s">
        <v>1604</v>
      </c>
      <c r="D224" s="52" t="s">
        <v>632</v>
      </c>
      <c r="E224" s="52" t="s">
        <v>633</v>
      </c>
      <c r="F224" s="52" t="s">
        <v>1605</v>
      </c>
      <c r="G224" s="52" t="s">
        <v>1606</v>
      </c>
      <c r="H224" s="53" t="s">
        <v>1607</v>
      </c>
      <c r="I224" s="53" t="s">
        <v>1608</v>
      </c>
      <c r="J224" s="53" t="s">
        <v>36</v>
      </c>
      <c r="K224" s="54">
        <v>0</v>
      </c>
      <c r="L224" s="55">
        <v>230000000</v>
      </c>
      <c r="M224" s="45" t="s">
        <v>403</v>
      </c>
      <c r="N224" s="56" t="s">
        <v>41</v>
      </c>
      <c r="O224" s="53" t="s">
        <v>404</v>
      </c>
      <c r="P224" s="45" t="s">
        <v>405</v>
      </c>
      <c r="Q224" s="54" t="s">
        <v>437</v>
      </c>
      <c r="R224" s="57" t="s">
        <v>407</v>
      </c>
      <c r="S224" s="45">
        <v>796</v>
      </c>
      <c r="T224" s="45" t="s">
        <v>408</v>
      </c>
      <c r="U224" s="58">
        <v>3</v>
      </c>
      <c r="V224" s="58">
        <v>539899.56999999995</v>
      </c>
      <c r="W224" s="59">
        <f t="shared" si="7"/>
        <v>1619698.71</v>
      </c>
      <c r="X224" s="59">
        <f t="shared" si="8"/>
        <v>1814062.5552000001</v>
      </c>
      <c r="Y224" s="60"/>
      <c r="Z224" s="45">
        <v>2016</v>
      </c>
      <c r="AA224" s="61"/>
    </row>
    <row r="225" spans="1:27">
      <c r="A225" s="45" t="s">
        <v>1609</v>
      </c>
      <c r="B225" s="50" t="s">
        <v>402</v>
      </c>
      <c r="C225" s="115" t="s">
        <v>1610</v>
      </c>
      <c r="D225" s="52" t="s">
        <v>603</v>
      </c>
      <c r="E225" s="52" t="s">
        <v>603</v>
      </c>
      <c r="F225" s="52" t="s">
        <v>2317</v>
      </c>
      <c r="G225" s="52" t="s">
        <v>1611</v>
      </c>
      <c r="H225" s="53" t="s">
        <v>1612</v>
      </c>
      <c r="I225" s="53" t="s">
        <v>1613</v>
      </c>
      <c r="J225" s="53" t="s">
        <v>36</v>
      </c>
      <c r="K225" s="54">
        <v>0</v>
      </c>
      <c r="L225" s="55">
        <v>230000000</v>
      </c>
      <c r="M225" s="45" t="s">
        <v>403</v>
      </c>
      <c r="N225" s="56" t="s">
        <v>41</v>
      </c>
      <c r="O225" s="53" t="s">
        <v>404</v>
      </c>
      <c r="P225" s="45" t="s">
        <v>405</v>
      </c>
      <c r="Q225" s="54" t="s">
        <v>435</v>
      </c>
      <c r="R225" s="57" t="s">
        <v>407</v>
      </c>
      <c r="S225" s="45">
        <v>796</v>
      </c>
      <c r="T225" s="45" t="s">
        <v>408</v>
      </c>
      <c r="U225" s="58">
        <v>10</v>
      </c>
      <c r="V225" s="58">
        <v>7828.54</v>
      </c>
      <c r="W225" s="59">
        <f t="shared" si="7"/>
        <v>78285.399999999994</v>
      </c>
      <c r="X225" s="59">
        <f t="shared" si="8"/>
        <v>87679.648000000001</v>
      </c>
      <c r="Y225" s="60"/>
      <c r="Z225" s="45">
        <v>2016</v>
      </c>
      <c r="AA225" s="61"/>
    </row>
    <row r="226" spans="1:27">
      <c r="A226" s="45" t="s">
        <v>1614</v>
      </c>
      <c r="B226" s="50" t="s">
        <v>402</v>
      </c>
      <c r="C226" s="115" t="s">
        <v>1615</v>
      </c>
      <c r="D226" s="52" t="s">
        <v>604</v>
      </c>
      <c r="E226" s="52" t="s">
        <v>605</v>
      </c>
      <c r="F226" s="52" t="s">
        <v>1616</v>
      </c>
      <c r="G226" s="52" t="s">
        <v>1617</v>
      </c>
      <c r="H226" s="53" t="s">
        <v>1618</v>
      </c>
      <c r="I226" s="53" t="s">
        <v>1619</v>
      </c>
      <c r="J226" s="53" t="s">
        <v>36</v>
      </c>
      <c r="K226" s="54">
        <v>0</v>
      </c>
      <c r="L226" s="55">
        <v>230000000</v>
      </c>
      <c r="M226" s="45" t="s">
        <v>403</v>
      </c>
      <c r="N226" s="56" t="s">
        <v>41</v>
      </c>
      <c r="O226" s="53" t="s">
        <v>404</v>
      </c>
      <c r="P226" s="45" t="s">
        <v>405</v>
      </c>
      <c r="Q226" s="54" t="s">
        <v>435</v>
      </c>
      <c r="R226" s="57" t="s">
        <v>407</v>
      </c>
      <c r="S226" s="45">
        <v>796</v>
      </c>
      <c r="T226" s="45" t="s">
        <v>408</v>
      </c>
      <c r="U226" s="58">
        <v>4</v>
      </c>
      <c r="V226" s="58">
        <v>20678.68</v>
      </c>
      <c r="W226" s="59">
        <f t="shared" si="7"/>
        <v>82714.720000000001</v>
      </c>
      <c r="X226" s="59">
        <f t="shared" si="8"/>
        <v>92640.486400000009</v>
      </c>
      <c r="Y226" s="60"/>
      <c r="Z226" s="45">
        <v>2016</v>
      </c>
      <c r="AA226" s="61"/>
    </row>
    <row r="227" spans="1:27">
      <c r="A227" s="45" t="s">
        <v>1620</v>
      </c>
      <c r="B227" s="50" t="s">
        <v>402</v>
      </c>
      <c r="C227" s="115" t="s">
        <v>1621</v>
      </c>
      <c r="D227" s="52" t="s">
        <v>632</v>
      </c>
      <c r="E227" s="52" t="s">
        <v>633</v>
      </c>
      <c r="F227" s="52" t="s">
        <v>1622</v>
      </c>
      <c r="G227" s="52" t="s">
        <v>1623</v>
      </c>
      <c r="H227" s="53" t="s">
        <v>1624</v>
      </c>
      <c r="I227" s="53" t="s">
        <v>1625</v>
      </c>
      <c r="J227" s="53" t="s">
        <v>36</v>
      </c>
      <c r="K227" s="54">
        <v>0</v>
      </c>
      <c r="L227" s="55">
        <v>230000000</v>
      </c>
      <c r="M227" s="45" t="s">
        <v>403</v>
      </c>
      <c r="N227" s="56" t="s">
        <v>41</v>
      </c>
      <c r="O227" s="53" t="s">
        <v>404</v>
      </c>
      <c r="P227" s="45" t="s">
        <v>405</v>
      </c>
      <c r="Q227" s="54" t="s">
        <v>437</v>
      </c>
      <c r="R227" s="57" t="s">
        <v>407</v>
      </c>
      <c r="S227" s="45">
        <v>796</v>
      </c>
      <c r="T227" s="45" t="s">
        <v>408</v>
      </c>
      <c r="U227" s="58">
        <v>1</v>
      </c>
      <c r="V227" s="58">
        <v>725446.42</v>
      </c>
      <c r="W227" s="59">
        <f t="shared" si="7"/>
        <v>725446.42</v>
      </c>
      <c r="X227" s="59">
        <f t="shared" si="8"/>
        <v>812499.99040000013</v>
      </c>
      <c r="Y227" s="60"/>
      <c r="Z227" s="45">
        <v>2016</v>
      </c>
      <c r="AA227" s="61"/>
    </row>
    <row r="228" spans="1:27">
      <c r="A228" s="45" t="s">
        <v>1626</v>
      </c>
      <c r="B228" s="50" t="s">
        <v>402</v>
      </c>
      <c r="C228" s="115" t="s">
        <v>1627</v>
      </c>
      <c r="D228" s="52" t="s">
        <v>1628</v>
      </c>
      <c r="E228" s="52" t="s">
        <v>1628</v>
      </c>
      <c r="F228" s="52" t="s">
        <v>1629</v>
      </c>
      <c r="G228" s="52" t="s">
        <v>1630</v>
      </c>
      <c r="H228" s="53" t="s">
        <v>1631</v>
      </c>
      <c r="I228" s="53" t="s">
        <v>1632</v>
      </c>
      <c r="J228" s="53" t="s">
        <v>36</v>
      </c>
      <c r="K228" s="54">
        <v>0</v>
      </c>
      <c r="L228" s="55">
        <v>230000000</v>
      </c>
      <c r="M228" s="45" t="s">
        <v>403</v>
      </c>
      <c r="N228" s="56" t="s">
        <v>41</v>
      </c>
      <c r="O228" s="53" t="s">
        <v>404</v>
      </c>
      <c r="P228" s="45" t="s">
        <v>405</v>
      </c>
      <c r="Q228" s="54" t="s">
        <v>435</v>
      </c>
      <c r="R228" s="57" t="s">
        <v>407</v>
      </c>
      <c r="S228" s="45">
        <v>796</v>
      </c>
      <c r="T228" s="45" t="s">
        <v>408</v>
      </c>
      <c r="U228" s="58">
        <v>4</v>
      </c>
      <c r="V228" s="58">
        <v>6062.87</v>
      </c>
      <c r="W228" s="59">
        <f t="shared" si="7"/>
        <v>24251.48</v>
      </c>
      <c r="X228" s="59">
        <f t="shared" si="8"/>
        <v>27161.657600000002</v>
      </c>
      <c r="Y228" s="60"/>
      <c r="Z228" s="45">
        <v>2016</v>
      </c>
      <c r="AA228" s="61"/>
    </row>
    <row r="229" spans="1:27">
      <c r="A229" s="45" t="s">
        <v>1633</v>
      </c>
      <c r="B229" s="50" t="s">
        <v>402</v>
      </c>
      <c r="C229" s="115" t="s">
        <v>1634</v>
      </c>
      <c r="D229" s="52" t="s">
        <v>1628</v>
      </c>
      <c r="E229" s="52" t="s">
        <v>1628</v>
      </c>
      <c r="F229" s="52" t="s">
        <v>1635</v>
      </c>
      <c r="G229" s="52" t="s">
        <v>1636</v>
      </c>
      <c r="H229" s="53" t="s">
        <v>1637</v>
      </c>
      <c r="I229" s="53" t="s">
        <v>1638</v>
      </c>
      <c r="J229" s="53" t="s">
        <v>36</v>
      </c>
      <c r="K229" s="54">
        <v>0</v>
      </c>
      <c r="L229" s="55">
        <v>230000000</v>
      </c>
      <c r="M229" s="45" t="s">
        <v>403</v>
      </c>
      <c r="N229" s="56" t="s">
        <v>41</v>
      </c>
      <c r="O229" s="53" t="s">
        <v>404</v>
      </c>
      <c r="P229" s="45" t="s">
        <v>405</v>
      </c>
      <c r="Q229" s="54" t="s">
        <v>435</v>
      </c>
      <c r="R229" s="57" t="s">
        <v>407</v>
      </c>
      <c r="S229" s="45">
        <v>796</v>
      </c>
      <c r="T229" s="45" t="s">
        <v>408</v>
      </c>
      <c r="U229" s="58">
        <v>2</v>
      </c>
      <c r="V229" s="58">
        <v>14928.57</v>
      </c>
      <c r="W229" s="59">
        <f t="shared" si="7"/>
        <v>29857.14</v>
      </c>
      <c r="X229" s="59">
        <f t="shared" si="8"/>
        <v>33439.996800000001</v>
      </c>
      <c r="Y229" s="60"/>
      <c r="Z229" s="45">
        <v>2016</v>
      </c>
      <c r="AA229" s="61"/>
    </row>
    <row r="230" spans="1:27">
      <c r="A230" s="45" t="s">
        <v>1639</v>
      </c>
      <c r="B230" s="50" t="s">
        <v>402</v>
      </c>
      <c r="C230" s="115" t="s">
        <v>1640</v>
      </c>
      <c r="D230" s="52" t="s">
        <v>1641</v>
      </c>
      <c r="E230" s="52" t="s">
        <v>1641</v>
      </c>
      <c r="F230" s="52" t="s">
        <v>1642</v>
      </c>
      <c r="G230" s="52" t="s">
        <v>1643</v>
      </c>
      <c r="H230" s="53" t="s">
        <v>1644</v>
      </c>
      <c r="I230" s="53" t="s">
        <v>1645</v>
      </c>
      <c r="J230" s="53" t="s">
        <v>36</v>
      </c>
      <c r="K230" s="54">
        <v>0</v>
      </c>
      <c r="L230" s="55">
        <v>230000000</v>
      </c>
      <c r="M230" s="45" t="s">
        <v>403</v>
      </c>
      <c r="N230" s="56" t="s">
        <v>41</v>
      </c>
      <c r="O230" s="53" t="s">
        <v>404</v>
      </c>
      <c r="P230" s="45" t="s">
        <v>405</v>
      </c>
      <c r="Q230" s="54" t="s">
        <v>435</v>
      </c>
      <c r="R230" s="57" t="s">
        <v>407</v>
      </c>
      <c r="S230" s="45">
        <v>796</v>
      </c>
      <c r="T230" s="45" t="s">
        <v>408</v>
      </c>
      <c r="U230" s="58">
        <v>4</v>
      </c>
      <c r="V230" s="58">
        <v>25016.57</v>
      </c>
      <c r="W230" s="59">
        <f t="shared" si="7"/>
        <v>100066.28</v>
      </c>
      <c r="X230" s="59">
        <f t="shared" si="8"/>
        <v>112074.23360000001</v>
      </c>
      <c r="Y230" s="60"/>
      <c r="Z230" s="45">
        <v>2016</v>
      </c>
      <c r="AA230" s="61"/>
    </row>
    <row r="231" spans="1:27">
      <c r="A231" s="45" t="s">
        <v>1646</v>
      </c>
      <c r="B231" s="50" t="s">
        <v>402</v>
      </c>
      <c r="C231" s="115" t="s">
        <v>1647</v>
      </c>
      <c r="D231" s="52" t="s">
        <v>646</v>
      </c>
      <c r="E231" s="52" t="s">
        <v>647</v>
      </c>
      <c r="F231" s="52" t="s">
        <v>1648</v>
      </c>
      <c r="G231" s="52" t="s">
        <v>1649</v>
      </c>
      <c r="H231" s="53" t="s">
        <v>1650</v>
      </c>
      <c r="I231" s="53" t="s">
        <v>1651</v>
      </c>
      <c r="J231" s="53" t="s">
        <v>36</v>
      </c>
      <c r="K231" s="54">
        <v>0</v>
      </c>
      <c r="L231" s="55">
        <v>230000000</v>
      </c>
      <c r="M231" s="45" t="s">
        <v>403</v>
      </c>
      <c r="N231" s="56" t="s">
        <v>41</v>
      </c>
      <c r="O231" s="53" t="s">
        <v>404</v>
      </c>
      <c r="P231" s="45" t="s">
        <v>405</v>
      </c>
      <c r="Q231" s="54" t="s">
        <v>435</v>
      </c>
      <c r="R231" s="57" t="s">
        <v>407</v>
      </c>
      <c r="S231" s="45">
        <v>796</v>
      </c>
      <c r="T231" s="45" t="s">
        <v>408</v>
      </c>
      <c r="U231" s="58">
        <v>3</v>
      </c>
      <c r="V231" s="58">
        <v>103670.31</v>
      </c>
      <c r="W231" s="59">
        <f t="shared" si="7"/>
        <v>311010.93</v>
      </c>
      <c r="X231" s="59">
        <f t="shared" si="8"/>
        <v>348332.24160000001</v>
      </c>
      <c r="Y231" s="60"/>
      <c r="Z231" s="45">
        <v>2016</v>
      </c>
      <c r="AA231" s="61"/>
    </row>
    <row r="232" spans="1:27">
      <c r="A232" s="45" t="s">
        <v>1652</v>
      </c>
      <c r="B232" s="50" t="s">
        <v>402</v>
      </c>
      <c r="C232" s="115" t="s">
        <v>1653</v>
      </c>
      <c r="D232" s="52" t="s">
        <v>1654</v>
      </c>
      <c r="E232" s="52" t="s">
        <v>1654</v>
      </c>
      <c r="F232" s="52" t="s">
        <v>1655</v>
      </c>
      <c r="G232" s="52" t="s">
        <v>1656</v>
      </c>
      <c r="H232" s="53" t="s">
        <v>1657</v>
      </c>
      <c r="I232" s="53" t="s">
        <v>1658</v>
      </c>
      <c r="J232" s="53" t="s">
        <v>36</v>
      </c>
      <c r="K232" s="54">
        <v>0</v>
      </c>
      <c r="L232" s="55">
        <v>230000000</v>
      </c>
      <c r="M232" s="45" t="s">
        <v>403</v>
      </c>
      <c r="N232" s="56" t="s">
        <v>41</v>
      </c>
      <c r="O232" s="53" t="s">
        <v>404</v>
      </c>
      <c r="P232" s="45" t="s">
        <v>405</v>
      </c>
      <c r="Q232" s="54" t="s">
        <v>435</v>
      </c>
      <c r="R232" s="57" t="s">
        <v>407</v>
      </c>
      <c r="S232" s="45">
        <v>796</v>
      </c>
      <c r="T232" s="45" t="s">
        <v>408</v>
      </c>
      <c r="U232" s="58">
        <v>13</v>
      </c>
      <c r="V232" s="58">
        <v>1105.71</v>
      </c>
      <c r="W232" s="59">
        <f t="shared" si="7"/>
        <v>14374.23</v>
      </c>
      <c r="X232" s="59">
        <f t="shared" si="8"/>
        <v>16099.137600000002</v>
      </c>
      <c r="Y232" s="60"/>
      <c r="Z232" s="45">
        <v>2016</v>
      </c>
      <c r="AA232" s="61"/>
    </row>
    <row r="233" spans="1:27">
      <c r="A233" s="45" t="s">
        <v>1659</v>
      </c>
      <c r="B233" s="50" t="s">
        <v>402</v>
      </c>
      <c r="C233" s="115" t="s">
        <v>1660</v>
      </c>
      <c r="D233" s="52" t="s">
        <v>674</v>
      </c>
      <c r="E233" s="52" t="s">
        <v>1493</v>
      </c>
      <c r="F233" s="52" t="s">
        <v>1661</v>
      </c>
      <c r="G233" s="52" t="s">
        <v>1662</v>
      </c>
      <c r="H233" s="53" t="s">
        <v>1663</v>
      </c>
      <c r="I233" s="53" t="s">
        <v>1664</v>
      </c>
      <c r="J233" s="53" t="s">
        <v>36</v>
      </c>
      <c r="K233" s="54">
        <v>0</v>
      </c>
      <c r="L233" s="55">
        <v>230000000</v>
      </c>
      <c r="M233" s="45" t="s">
        <v>403</v>
      </c>
      <c r="N233" s="56" t="s">
        <v>41</v>
      </c>
      <c r="O233" s="53" t="s">
        <v>404</v>
      </c>
      <c r="P233" s="45" t="s">
        <v>405</v>
      </c>
      <c r="Q233" s="54" t="s">
        <v>435</v>
      </c>
      <c r="R233" s="57" t="s">
        <v>407</v>
      </c>
      <c r="S233" s="45">
        <v>796</v>
      </c>
      <c r="T233" s="45" t="s">
        <v>408</v>
      </c>
      <c r="U233" s="58">
        <v>1</v>
      </c>
      <c r="V233" s="58">
        <v>3388.39</v>
      </c>
      <c r="W233" s="59">
        <f t="shared" si="7"/>
        <v>3388.39</v>
      </c>
      <c r="X233" s="59">
        <f t="shared" si="8"/>
        <v>3794.9968000000003</v>
      </c>
      <c r="Y233" s="60"/>
      <c r="Z233" s="45">
        <v>2016</v>
      </c>
      <c r="AA233" s="61"/>
    </row>
    <row r="234" spans="1:27">
      <c r="A234" s="45" t="s">
        <v>1665</v>
      </c>
      <c r="B234" s="50" t="s">
        <v>402</v>
      </c>
      <c r="C234" s="115" t="s">
        <v>1666</v>
      </c>
      <c r="D234" s="52" t="s">
        <v>459</v>
      </c>
      <c r="E234" s="52" t="s">
        <v>616</v>
      </c>
      <c r="F234" s="52" t="s">
        <v>1667</v>
      </c>
      <c r="G234" s="52" t="s">
        <v>1668</v>
      </c>
      <c r="H234" s="53" t="s">
        <v>1669</v>
      </c>
      <c r="I234" s="53" t="s">
        <v>1670</v>
      </c>
      <c r="J234" s="53" t="s">
        <v>36</v>
      </c>
      <c r="K234" s="54">
        <v>0</v>
      </c>
      <c r="L234" s="55">
        <v>230000000</v>
      </c>
      <c r="M234" s="45" t="s">
        <v>403</v>
      </c>
      <c r="N234" s="56" t="s">
        <v>41</v>
      </c>
      <c r="O234" s="53" t="s">
        <v>404</v>
      </c>
      <c r="P234" s="45" t="s">
        <v>405</v>
      </c>
      <c r="Q234" s="54" t="s">
        <v>435</v>
      </c>
      <c r="R234" s="57" t="s">
        <v>407</v>
      </c>
      <c r="S234" s="45">
        <v>796</v>
      </c>
      <c r="T234" s="45" t="s">
        <v>408</v>
      </c>
      <c r="U234" s="58">
        <v>4</v>
      </c>
      <c r="V234" s="58">
        <v>3961.64</v>
      </c>
      <c r="W234" s="59">
        <f t="shared" si="7"/>
        <v>15846.56</v>
      </c>
      <c r="X234" s="59">
        <f t="shared" si="8"/>
        <v>17748.147199999999</v>
      </c>
      <c r="Y234" s="60"/>
      <c r="Z234" s="45">
        <v>2016</v>
      </c>
      <c r="AA234" s="61"/>
    </row>
    <row r="235" spans="1:27">
      <c r="A235" s="45" t="s">
        <v>1671</v>
      </c>
      <c r="B235" s="50" t="s">
        <v>402</v>
      </c>
      <c r="C235" s="115" t="s">
        <v>1672</v>
      </c>
      <c r="D235" s="52" t="s">
        <v>1673</v>
      </c>
      <c r="E235" s="52" t="s">
        <v>1674</v>
      </c>
      <c r="F235" s="52" t="s">
        <v>1675</v>
      </c>
      <c r="G235" s="52" t="s">
        <v>1676</v>
      </c>
      <c r="H235" s="53" t="s">
        <v>1677</v>
      </c>
      <c r="I235" s="53" t="s">
        <v>1678</v>
      </c>
      <c r="J235" s="53" t="s">
        <v>36</v>
      </c>
      <c r="K235" s="54">
        <v>0</v>
      </c>
      <c r="L235" s="55">
        <v>230000000</v>
      </c>
      <c r="M235" s="45" t="s">
        <v>403</v>
      </c>
      <c r="N235" s="56" t="s">
        <v>41</v>
      </c>
      <c r="O235" s="53" t="s">
        <v>404</v>
      </c>
      <c r="P235" s="45" t="s">
        <v>405</v>
      </c>
      <c r="Q235" s="54" t="s">
        <v>435</v>
      </c>
      <c r="R235" s="57" t="s">
        <v>407</v>
      </c>
      <c r="S235" s="45">
        <v>796</v>
      </c>
      <c r="T235" s="45" t="s">
        <v>408</v>
      </c>
      <c r="U235" s="58">
        <v>19</v>
      </c>
      <c r="V235" s="58">
        <v>1958.28</v>
      </c>
      <c r="W235" s="59">
        <f t="shared" si="7"/>
        <v>37207.32</v>
      </c>
      <c r="X235" s="59">
        <f t="shared" si="8"/>
        <v>41672.198400000001</v>
      </c>
      <c r="Y235" s="60"/>
      <c r="Z235" s="45">
        <v>2016</v>
      </c>
      <c r="AA235" s="61"/>
    </row>
    <row r="236" spans="1:27">
      <c r="A236" s="45" t="s">
        <v>1679</v>
      </c>
      <c r="B236" s="50" t="s">
        <v>402</v>
      </c>
      <c r="C236" s="115" t="s">
        <v>1680</v>
      </c>
      <c r="D236" s="52" t="s">
        <v>1504</v>
      </c>
      <c r="E236" s="52" t="s">
        <v>1504</v>
      </c>
      <c r="F236" s="52" t="s">
        <v>1681</v>
      </c>
      <c r="G236" s="52" t="s">
        <v>1682</v>
      </c>
      <c r="H236" s="53" t="s">
        <v>1683</v>
      </c>
      <c r="I236" s="53" t="s">
        <v>1684</v>
      </c>
      <c r="J236" s="53" t="s">
        <v>36</v>
      </c>
      <c r="K236" s="54">
        <v>0</v>
      </c>
      <c r="L236" s="55">
        <v>230000000</v>
      </c>
      <c r="M236" s="45" t="s">
        <v>403</v>
      </c>
      <c r="N236" s="56" t="s">
        <v>41</v>
      </c>
      <c r="O236" s="53" t="s">
        <v>404</v>
      </c>
      <c r="P236" s="45" t="s">
        <v>405</v>
      </c>
      <c r="Q236" s="54" t="s">
        <v>435</v>
      </c>
      <c r="R236" s="57" t="s">
        <v>407</v>
      </c>
      <c r="S236" s="45">
        <v>796</v>
      </c>
      <c r="T236" s="45" t="s">
        <v>408</v>
      </c>
      <c r="U236" s="58">
        <v>6</v>
      </c>
      <c r="V236" s="58">
        <v>62120.53</v>
      </c>
      <c r="W236" s="59">
        <f t="shared" si="7"/>
        <v>372723.18</v>
      </c>
      <c r="X236" s="59">
        <f t="shared" si="8"/>
        <v>417449.96160000004</v>
      </c>
      <c r="Y236" s="60"/>
      <c r="Z236" s="45">
        <v>2016</v>
      </c>
      <c r="AA236" s="61"/>
    </row>
    <row r="237" spans="1:27">
      <c r="A237" s="45" t="s">
        <v>1685</v>
      </c>
      <c r="B237" s="50" t="s">
        <v>402</v>
      </c>
      <c r="C237" s="115" t="s">
        <v>1686</v>
      </c>
      <c r="D237" s="52" t="s">
        <v>446</v>
      </c>
      <c r="E237" s="52" t="s">
        <v>1525</v>
      </c>
      <c r="F237" s="52" t="s">
        <v>1687</v>
      </c>
      <c r="G237" s="52" t="s">
        <v>1688</v>
      </c>
      <c r="H237" s="53" t="s">
        <v>1689</v>
      </c>
      <c r="I237" s="53" t="s">
        <v>1690</v>
      </c>
      <c r="J237" s="53" t="s">
        <v>36</v>
      </c>
      <c r="K237" s="54">
        <v>0</v>
      </c>
      <c r="L237" s="55">
        <v>230000000</v>
      </c>
      <c r="M237" s="45" t="s">
        <v>403</v>
      </c>
      <c r="N237" s="56" t="s">
        <v>41</v>
      </c>
      <c r="O237" s="53" t="s">
        <v>404</v>
      </c>
      <c r="P237" s="45" t="s">
        <v>405</v>
      </c>
      <c r="Q237" s="54" t="s">
        <v>435</v>
      </c>
      <c r="R237" s="57" t="s">
        <v>407</v>
      </c>
      <c r="S237" s="45">
        <v>796</v>
      </c>
      <c r="T237" s="45" t="s">
        <v>408</v>
      </c>
      <c r="U237" s="58">
        <v>1</v>
      </c>
      <c r="V237" s="58">
        <v>184821.42</v>
      </c>
      <c r="W237" s="59">
        <f t="shared" si="7"/>
        <v>184821.42</v>
      </c>
      <c r="X237" s="59">
        <f t="shared" si="8"/>
        <v>206999.99040000004</v>
      </c>
      <c r="Y237" s="60"/>
      <c r="Z237" s="45">
        <v>2016</v>
      </c>
      <c r="AA237" s="61"/>
    </row>
    <row r="238" spans="1:27">
      <c r="A238" s="45" t="s">
        <v>1691</v>
      </c>
      <c r="B238" s="50" t="s">
        <v>402</v>
      </c>
      <c r="C238" s="115" t="s">
        <v>1692</v>
      </c>
      <c r="D238" s="52" t="s">
        <v>1538</v>
      </c>
      <c r="E238" s="52" t="s">
        <v>1486</v>
      </c>
      <c r="F238" s="52" t="s">
        <v>1693</v>
      </c>
      <c r="G238" s="52" t="s">
        <v>1694</v>
      </c>
      <c r="H238" s="53" t="s">
        <v>1695</v>
      </c>
      <c r="I238" s="53" t="s">
        <v>1696</v>
      </c>
      <c r="J238" s="53" t="s">
        <v>36</v>
      </c>
      <c r="K238" s="54">
        <v>45</v>
      </c>
      <c r="L238" s="55">
        <v>230000000</v>
      </c>
      <c r="M238" s="45" t="s">
        <v>403</v>
      </c>
      <c r="N238" s="56" t="s">
        <v>41</v>
      </c>
      <c r="O238" s="53" t="s">
        <v>404</v>
      </c>
      <c r="P238" s="45" t="s">
        <v>405</v>
      </c>
      <c r="Q238" s="54" t="s">
        <v>437</v>
      </c>
      <c r="R238" s="57" t="s">
        <v>412</v>
      </c>
      <c r="S238" s="45">
        <v>796</v>
      </c>
      <c r="T238" s="45" t="s">
        <v>408</v>
      </c>
      <c r="U238" s="58">
        <v>27</v>
      </c>
      <c r="V238" s="58">
        <v>294.85000000000002</v>
      </c>
      <c r="W238" s="59">
        <f t="shared" si="7"/>
        <v>7960.9500000000007</v>
      </c>
      <c r="X238" s="59">
        <f t="shared" si="8"/>
        <v>8916.264000000001</v>
      </c>
      <c r="Y238" s="60" t="s">
        <v>413</v>
      </c>
      <c r="Z238" s="45">
        <v>2016</v>
      </c>
      <c r="AA238" s="61"/>
    </row>
    <row r="239" spans="1:27">
      <c r="A239" s="45" t="s">
        <v>1697</v>
      </c>
      <c r="B239" s="50" t="s">
        <v>402</v>
      </c>
      <c r="C239" s="115" t="s">
        <v>1692</v>
      </c>
      <c r="D239" s="52" t="s">
        <v>1538</v>
      </c>
      <c r="E239" s="52" t="s">
        <v>1486</v>
      </c>
      <c r="F239" s="52" t="s">
        <v>1693</v>
      </c>
      <c r="G239" s="52" t="s">
        <v>1698</v>
      </c>
      <c r="H239" s="53" t="s">
        <v>1699</v>
      </c>
      <c r="I239" s="53" t="s">
        <v>1700</v>
      </c>
      <c r="J239" s="53" t="s">
        <v>36</v>
      </c>
      <c r="K239" s="54">
        <v>45</v>
      </c>
      <c r="L239" s="55">
        <v>230000000</v>
      </c>
      <c r="M239" s="45" t="s">
        <v>403</v>
      </c>
      <c r="N239" s="56" t="s">
        <v>41</v>
      </c>
      <c r="O239" s="53" t="s">
        <v>404</v>
      </c>
      <c r="P239" s="45" t="s">
        <v>405</v>
      </c>
      <c r="Q239" s="54" t="s">
        <v>437</v>
      </c>
      <c r="R239" s="57" t="s">
        <v>412</v>
      </c>
      <c r="S239" s="45">
        <v>796</v>
      </c>
      <c r="T239" s="45" t="s">
        <v>408</v>
      </c>
      <c r="U239" s="58">
        <v>32</v>
      </c>
      <c r="V239" s="58">
        <v>589.28</v>
      </c>
      <c r="W239" s="59">
        <f t="shared" si="7"/>
        <v>18856.96</v>
      </c>
      <c r="X239" s="59">
        <f t="shared" si="8"/>
        <v>21119.7952</v>
      </c>
      <c r="Y239" s="60" t="s">
        <v>413</v>
      </c>
      <c r="Z239" s="45">
        <v>2016</v>
      </c>
      <c r="AA239" s="61"/>
    </row>
    <row r="240" spans="1:27">
      <c r="A240" s="45" t="s">
        <v>1701</v>
      </c>
      <c r="B240" s="50" t="s">
        <v>402</v>
      </c>
      <c r="C240" s="115" t="s">
        <v>1702</v>
      </c>
      <c r="D240" s="52" t="s">
        <v>671</v>
      </c>
      <c r="E240" s="52" t="s">
        <v>671</v>
      </c>
      <c r="F240" s="52" t="s">
        <v>1703</v>
      </c>
      <c r="G240" s="52" t="s">
        <v>1704</v>
      </c>
      <c r="H240" s="53" t="s">
        <v>1705</v>
      </c>
      <c r="I240" s="53" t="s">
        <v>1706</v>
      </c>
      <c r="J240" s="53" t="s">
        <v>36</v>
      </c>
      <c r="K240" s="54">
        <v>0</v>
      </c>
      <c r="L240" s="55">
        <v>230000000</v>
      </c>
      <c r="M240" s="45" t="s">
        <v>403</v>
      </c>
      <c r="N240" s="56" t="s">
        <v>41</v>
      </c>
      <c r="O240" s="53" t="s">
        <v>404</v>
      </c>
      <c r="P240" s="45" t="s">
        <v>405</v>
      </c>
      <c r="Q240" s="54" t="s">
        <v>437</v>
      </c>
      <c r="R240" s="57" t="s">
        <v>407</v>
      </c>
      <c r="S240" s="45">
        <v>796</v>
      </c>
      <c r="T240" s="45" t="s">
        <v>408</v>
      </c>
      <c r="U240" s="58">
        <v>4</v>
      </c>
      <c r="V240" s="58">
        <v>18038</v>
      </c>
      <c r="W240" s="59">
        <f t="shared" si="7"/>
        <v>72152</v>
      </c>
      <c r="X240" s="59">
        <f t="shared" si="8"/>
        <v>80810.240000000005</v>
      </c>
      <c r="Y240" s="60"/>
      <c r="Z240" s="45">
        <v>2016</v>
      </c>
      <c r="AA240" s="61"/>
    </row>
    <row r="241" spans="1:27">
      <c r="A241" s="45" t="s">
        <v>1707</v>
      </c>
      <c r="B241" s="50" t="s">
        <v>402</v>
      </c>
      <c r="C241" s="115" t="s">
        <v>1708</v>
      </c>
      <c r="D241" s="52" t="s">
        <v>1709</v>
      </c>
      <c r="E241" s="52" t="s">
        <v>1709</v>
      </c>
      <c r="F241" s="52" t="s">
        <v>1710</v>
      </c>
      <c r="G241" s="52" t="s">
        <v>1711</v>
      </c>
      <c r="H241" s="53" t="s">
        <v>1712</v>
      </c>
      <c r="I241" s="53" t="s">
        <v>1713</v>
      </c>
      <c r="J241" s="53" t="s">
        <v>36</v>
      </c>
      <c r="K241" s="54">
        <v>0</v>
      </c>
      <c r="L241" s="55">
        <v>230000000</v>
      </c>
      <c r="M241" s="45" t="s">
        <v>403</v>
      </c>
      <c r="N241" s="56" t="s">
        <v>41</v>
      </c>
      <c r="O241" s="53" t="s">
        <v>404</v>
      </c>
      <c r="P241" s="45" t="s">
        <v>405</v>
      </c>
      <c r="Q241" s="54" t="s">
        <v>437</v>
      </c>
      <c r="R241" s="57" t="s">
        <v>407</v>
      </c>
      <c r="S241" s="45">
        <v>796</v>
      </c>
      <c r="T241" s="45" t="s">
        <v>408</v>
      </c>
      <c r="U241" s="58">
        <v>3</v>
      </c>
      <c r="V241" s="58">
        <v>1453.1</v>
      </c>
      <c r="W241" s="59">
        <f t="shared" si="7"/>
        <v>4359.2999999999993</v>
      </c>
      <c r="X241" s="59">
        <f t="shared" si="8"/>
        <v>4882.4159999999993</v>
      </c>
      <c r="Y241" s="60"/>
      <c r="Z241" s="45">
        <v>2016</v>
      </c>
      <c r="AA241" s="61"/>
    </row>
    <row r="242" spans="1:27">
      <c r="A242" s="45" t="s">
        <v>1714</v>
      </c>
      <c r="B242" s="50" t="s">
        <v>402</v>
      </c>
      <c r="C242" s="115" t="s">
        <v>1715</v>
      </c>
      <c r="D242" s="52" t="s">
        <v>1709</v>
      </c>
      <c r="E242" s="52" t="s">
        <v>1709</v>
      </c>
      <c r="F242" s="52" t="s">
        <v>1716</v>
      </c>
      <c r="G242" s="52" t="s">
        <v>1717</v>
      </c>
      <c r="H242" s="53" t="s">
        <v>1718</v>
      </c>
      <c r="I242" s="53" t="s">
        <v>1719</v>
      </c>
      <c r="J242" s="53" t="s">
        <v>36</v>
      </c>
      <c r="K242" s="54">
        <v>0</v>
      </c>
      <c r="L242" s="55">
        <v>230000000</v>
      </c>
      <c r="M242" s="45" t="s">
        <v>403</v>
      </c>
      <c r="N242" s="56" t="s">
        <v>41</v>
      </c>
      <c r="O242" s="53" t="s">
        <v>404</v>
      </c>
      <c r="P242" s="45" t="s">
        <v>405</v>
      </c>
      <c r="Q242" s="54" t="s">
        <v>437</v>
      </c>
      <c r="R242" s="57" t="s">
        <v>407</v>
      </c>
      <c r="S242" s="45">
        <v>796</v>
      </c>
      <c r="T242" s="45" t="s">
        <v>408</v>
      </c>
      <c r="U242" s="58">
        <v>4</v>
      </c>
      <c r="V242" s="58">
        <v>24170.53</v>
      </c>
      <c r="W242" s="59">
        <f t="shared" si="7"/>
        <v>96682.12</v>
      </c>
      <c r="X242" s="59">
        <f t="shared" si="8"/>
        <v>108283.97440000001</v>
      </c>
      <c r="Y242" s="60"/>
      <c r="Z242" s="45">
        <v>2016</v>
      </c>
      <c r="AA242" s="61"/>
    </row>
    <row r="243" spans="1:27">
      <c r="A243" s="45" t="s">
        <v>1720</v>
      </c>
      <c r="B243" s="50" t="s">
        <v>402</v>
      </c>
      <c r="C243" s="115" t="s">
        <v>1721</v>
      </c>
      <c r="D243" s="52" t="s">
        <v>1722</v>
      </c>
      <c r="E243" s="52" t="s">
        <v>1723</v>
      </c>
      <c r="F243" s="52" t="s">
        <v>1724</v>
      </c>
      <c r="G243" s="52" t="s">
        <v>1725</v>
      </c>
      <c r="H243" s="53" t="s">
        <v>1726</v>
      </c>
      <c r="I243" s="53" t="s">
        <v>1727</v>
      </c>
      <c r="J243" s="53" t="s">
        <v>36</v>
      </c>
      <c r="K243" s="54">
        <v>0</v>
      </c>
      <c r="L243" s="55">
        <v>230000000</v>
      </c>
      <c r="M243" s="45" t="s">
        <v>403</v>
      </c>
      <c r="N243" s="56" t="s">
        <v>41</v>
      </c>
      <c r="O243" s="53" t="s">
        <v>404</v>
      </c>
      <c r="P243" s="45" t="s">
        <v>405</v>
      </c>
      <c r="Q243" s="54" t="s">
        <v>437</v>
      </c>
      <c r="R243" s="57" t="s">
        <v>407</v>
      </c>
      <c r="S243" s="45">
        <v>796</v>
      </c>
      <c r="T243" s="45" t="s">
        <v>408</v>
      </c>
      <c r="U243" s="58">
        <v>8</v>
      </c>
      <c r="V243" s="58">
        <v>20567.080000000002</v>
      </c>
      <c r="W243" s="59">
        <f t="shared" si="7"/>
        <v>164536.64000000001</v>
      </c>
      <c r="X243" s="59">
        <f t="shared" si="8"/>
        <v>184281.03680000003</v>
      </c>
      <c r="Y243" s="60"/>
      <c r="Z243" s="45">
        <v>2016</v>
      </c>
      <c r="AA243" s="61"/>
    </row>
    <row r="244" spans="1:27">
      <c r="A244" s="45" t="s">
        <v>1728</v>
      </c>
      <c r="B244" s="50" t="s">
        <v>402</v>
      </c>
      <c r="C244" s="115" t="s">
        <v>1729</v>
      </c>
      <c r="D244" s="52" t="s">
        <v>621</v>
      </c>
      <c r="E244" s="52" t="s">
        <v>621</v>
      </c>
      <c r="F244" s="52" t="s">
        <v>1730</v>
      </c>
      <c r="G244" s="52" t="s">
        <v>1731</v>
      </c>
      <c r="H244" s="53" t="s">
        <v>1732</v>
      </c>
      <c r="I244" s="53" t="s">
        <v>1733</v>
      </c>
      <c r="J244" s="53" t="s">
        <v>36</v>
      </c>
      <c r="K244" s="54">
        <v>0</v>
      </c>
      <c r="L244" s="55">
        <v>230000000</v>
      </c>
      <c r="M244" s="45" t="s">
        <v>403</v>
      </c>
      <c r="N244" s="56" t="s">
        <v>41</v>
      </c>
      <c r="O244" s="53" t="s">
        <v>404</v>
      </c>
      <c r="P244" s="45" t="s">
        <v>405</v>
      </c>
      <c r="Q244" s="54" t="s">
        <v>437</v>
      </c>
      <c r="R244" s="57" t="s">
        <v>407</v>
      </c>
      <c r="S244" s="45">
        <v>796</v>
      </c>
      <c r="T244" s="45" t="s">
        <v>408</v>
      </c>
      <c r="U244" s="58">
        <v>12</v>
      </c>
      <c r="V244" s="58">
        <v>24589.279999999999</v>
      </c>
      <c r="W244" s="59">
        <f t="shared" si="7"/>
        <v>295071.35999999999</v>
      </c>
      <c r="X244" s="59">
        <f t="shared" si="8"/>
        <v>330479.92320000002</v>
      </c>
      <c r="Y244" s="60"/>
      <c r="Z244" s="45">
        <v>2016</v>
      </c>
      <c r="AA244" s="61"/>
    </row>
    <row r="245" spans="1:27">
      <c r="A245" s="45" t="s">
        <v>1734</v>
      </c>
      <c r="B245" s="50" t="s">
        <v>402</v>
      </c>
      <c r="C245" s="115" t="s">
        <v>1735</v>
      </c>
      <c r="D245" s="52" t="s">
        <v>604</v>
      </c>
      <c r="E245" s="52" t="s">
        <v>605</v>
      </c>
      <c r="F245" s="52" t="s">
        <v>1736</v>
      </c>
      <c r="G245" s="52" t="s">
        <v>1737</v>
      </c>
      <c r="H245" s="53" t="s">
        <v>1738</v>
      </c>
      <c r="I245" s="53" t="s">
        <v>1739</v>
      </c>
      <c r="J245" s="53" t="s">
        <v>36</v>
      </c>
      <c r="K245" s="54">
        <v>0</v>
      </c>
      <c r="L245" s="55">
        <v>230000000</v>
      </c>
      <c r="M245" s="45" t="s">
        <v>403</v>
      </c>
      <c r="N245" s="56" t="s">
        <v>41</v>
      </c>
      <c r="O245" s="53" t="s">
        <v>404</v>
      </c>
      <c r="P245" s="45" t="s">
        <v>405</v>
      </c>
      <c r="Q245" s="54" t="s">
        <v>437</v>
      </c>
      <c r="R245" s="57" t="s">
        <v>407</v>
      </c>
      <c r="S245" s="45">
        <v>796</v>
      </c>
      <c r="T245" s="45" t="s">
        <v>408</v>
      </c>
      <c r="U245" s="58">
        <v>2</v>
      </c>
      <c r="V245" s="58">
        <v>22299.57</v>
      </c>
      <c r="W245" s="59">
        <f t="shared" si="7"/>
        <v>44599.14</v>
      </c>
      <c r="X245" s="59">
        <f t="shared" si="8"/>
        <v>49951.036800000002</v>
      </c>
      <c r="Y245" s="60"/>
      <c r="Z245" s="45">
        <v>2016</v>
      </c>
      <c r="AA245" s="61"/>
    </row>
    <row r="246" spans="1:27">
      <c r="A246" s="45" t="s">
        <v>1740</v>
      </c>
      <c r="B246" s="50" t="s">
        <v>402</v>
      </c>
      <c r="C246" s="115" t="s">
        <v>1627</v>
      </c>
      <c r="D246" s="52" t="s">
        <v>1628</v>
      </c>
      <c r="E246" s="52" t="s">
        <v>1628</v>
      </c>
      <c r="F246" s="52" t="s">
        <v>1629</v>
      </c>
      <c r="G246" s="52" t="s">
        <v>1741</v>
      </c>
      <c r="H246" s="53" t="s">
        <v>1742</v>
      </c>
      <c r="I246" s="53" t="s">
        <v>1743</v>
      </c>
      <c r="J246" s="53" t="s">
        <v>36</v>
      </c>
      <c r="K246" s="54">
        <v>0</v>
      </c>
      <c r="L246" s="55">
        <v>230000000</v>
      </c>
      <c r="M246" s="45" t="s">
        <v>403</v>
      </c>
      <c r="N246" s="56" t="s">
        <v>41</v>
      </c>
      <c r="O246" s="53" t="s">
        <v>404</v>
      </c>
      <c r="P246" s="45" t="s">
        <v>405</v>
      </c>
      <c r="Q246" s="54" t="s">
        <v>437</v>
      </c>
      <c r="R246" s="57" t="s">
        <v>407</v>
      </c>
      <c r="S246" s="45">
        <v>796</v>
      </c>
      <c r="T246" s="45" t="s">
        <v>408</v>
      </c>
      <c r="U246" s="58">
        <v>15</v>
      </c>
      <c r="V246" s="58">
        <v>6303.57</v>
      </c>
      <c r="W246" s="59">
        <f t="shared" si="7"/>
        <v>94553.549999999988</v>
      </c>
      <c r="X246" s="59">
        <f t="shared" si="8"/>
        <v>105899.976</v>
      </c>
      <c r="Y246" s="60"/>
      <c r="Z246" s="45">
        <v>2016</v>
      </c>
      <c r="AA246" s="61"/>
    </row>
    <row r="247" spans="1:27">
      <c r="A247" s="45" t="s">
        <v>1744</v>
      </c>
      <c r="B247" s="50" t="s">
        <v>402</v>
      </c>
      <c r="C247" s="115" t="s">
        <v>1745</v>
      </c>
      <c r="D247" s="52" t="s">
        <v>1628</v>
      </c>
      <c r="E247" s="52" t="s">
        <v>1628</v>
      </c>
      <c r="F247" s="52" t="s">
        <v>1746</v>
      </c>
      <c r="G247" s="52" t="s">
        <v>1747</v>
      </c>
      <c r="H247" s="53" t="s">
        <v>1748</v>
      </c>
      <c r="I247" s="53" t="s">
        <v>1749</v>
      </c>
      <c r="J247" s="53" t="s">
        <v>36</v>
      </c>
      <c r="K247" s="54">
        <v>0</v>
      </c>
      <c r="L247" s="55">
        <v>230000000</v>
      </c>
      <c r="M247" s="45" t="s">
        <v>403</v>
      </c>
      <c r="N247" s="56" t="s">
        <v>41</v>
      </c>
      <c r="O247" s="53" t="s">
        <v>404</v>
      </c>
      <c r="P247" s="45" t="s">
        <v>405</v>
      </c>
      <c r="Q247" s="54" t="s">
        <v>437</v>
      </c>
      <c r="R247" s="57" t="s">
        <v>407</v>
      </c>
      <c r="S247" s="45">
        <v>796</v>
      </c>
      <c r="T247" s="45" t="s">
        <v>408</v>
      </c>
      <c r="U247" s="58">
        <v>8</v>
      </c>
      <c r="V247" s="58">
        <v>5727.14</v>
      </c>
      <c r="W247" s="59">
        <f t="shared" si="7"/>
        <v>45817.120000000003</v>
      </c>
      <c r="X247" s="59">
        <f t="shared" si="8"/>
        <v>51315.174400000011</v>
      </c>
      <c r="Y247" s="60"/>
      <c r="Z247" s="45">
        <v>2016</v>
      </c>
      <c r="AA247" s="61"/>
    </row>
    <row r="248" spans="1:27">
      <c r="A248" s="45" t="s">
        <v>1750</v>
      </c>
      <c r="B248" s="50" t="s">
        <v>402</v>
      </c>
      <c r="C248" s="115" t="s">
        <v>1634</v>
      </c>
      <c r="D248" s="52" t="s">
        <v>1628</v>
      </c>
      <c r="E248" s="52" t="s">
        <v>1628</v>
      </c>
      <c r="F248" s="52" t="s">
        <v>1635</v>
      </c>
      <c r="G248" s="52" t="s">
        <v>1751</v>
      </c>
      <c r="H248" s="53" t="s">
        <v>1752</v>
      </c>
      <c r="I248" s="53" t="s">
        <v>1753</v>
      </c>
      <c r="J248" s="53" t="s">
        <v>36</v>
      </c>
      <c r="K248" s="54">
        <v>0</v>
      </c>
      <c r="L248" s="55">
        <v>230000000</v>
      </c>
      <c r="M248" s="45" t="s">
        <v>403</v>
      </c>
      <c r="N248" s="56" t="s">
        <v>41</v>
      </c>
      <c r="O248" s="53" t="s">
        <v>404</v>
      </c>
      <c r="P248" s="45" t="s">
        <v>405</v>
      </c>
      <c r="Q248" s="54" t="s">
        <v>437</v>
      </c>
      <c r="R248" s="57" t="s">
        <v>407</v>
      </c>
      <c r="S248" s="45">
        <v>796</v>
      </c>
      <c r="T248" s="45" t="s">
        <v>408</v>
      </c>
      <c r="U248" s="58">
        <v>20</v>
      </c>
      <c r="V248" s="58">
        <v>33241.07</v>
      </c>
      <c r="W248" s="59">
        <f t="shared" si="7"/>
        <v>664821.4</v>
      </c>
      <c r="X248" s="59">
        <f t="shared" si="8"/>
        <v>744599.96800000011</v>
      </c>
      <c r="Y248" s="60"/>
      <c r="Z248" s="45">
        <v>2016</v>
      </c>
      <c r="AA248" s="61"/>
    </row>
    <row r="249" spans="1:27">
      <c r="A249" s="45" t="s">
        <v>1754</v>
      </c>
      <c r="B249" s="50" t="s">
        <v>402</v>
      </c>
      <c r="C249" s="115" t="s">
        <v>1755</v>
      </c>
      <c r="D249" s="52" t="s">
        <v>1336</v>
      </c>
      <c r="E249" s="52" t="s">
        <v>1756</v>
      </c>
      <c r="F249" s="52" t="s">
        <v>1757</v>
      </c>
      <c r="G249" s="52" t="s">
        <v>1758</v>
      </c>
      <c r="H249" s="53" t="s">
        <v>1759</v>
      </c>
      <c r="I249" s="53" t="s">
        <v>1760</v>
      </c>
      <c r="J249" s="53" t="s">
        <v>36</v>
      </c>
      <c r="K249" s="54">
        <v>0</v>
      </c>
      <c r="L249" s="55">
        <v>230000000</v>
      </c>
      <c r="M249" s="45" t="s">
        <v>403</v>
      </c>
      <c r="N249" s="56" t="s">
        <v>41</v>
      </c>
      <c r="O249" s="53" t="s">
        <v>404</v>
      </c>
      <c r="P249" s="45" t="s">
        <v>405</v>
      </c>
      <c r="Q249" s="54" t="s">
        <v>437</v>
      </c>
      <c r="R249" s="57" t="s">
        <v>407</v>
      </c>
      <c r="S249" s="45">
        <v>796</v>
      </c>
      <c r="T249" s="45" t="s">
        <v>408</v>
      </c>
      <c r="U249" s="58">
        <v>22</v>
      </c>
      <c r="V249" s="58">
        <v>26998.35</v>
      </c>
      <c r="W249" s="59">
        <f t="shared" si="7"/>
        <v>593963.69999999995</v>
      </c>
      <c r="X249" s="59">
        <f t="shared" si="8"/>
        <v>665239.34400000004</v>
      </c>
      <c r="Y249" s="60"/>
      <c r="Z249" s="45">
        <v>2016</v>
      </c>
      <c r="AA249" s="61"/>
    </row>
    <row r="250" spans="1:27">
      <c r="A250" s="45" t="s">
        <v>1761</v>
      </c>
      <c r="B250" s="50" t="s">
        <v>402</v>
      </c>
      <c r="C250" s="115" t="s">
        <v>1762</v>
      </c>
      <c r="D250" s="52" t="s">
        <v>673</v>
      </c>
      <c r="E250" s="52" t="s">
        <v>1472</v>
      </c>
      <c r="F250" s="52" t="s">
        <v>1763</v>
      </c>
      <c r="G250" s="52" t="s">
        <v>1764</v>
      </c>
      <c r="H250" s="53" t="s">
        <v>1765</v>
      </c>
      <c r="I250" s="53" t="s">
        <v>1766</v>
      </c>
      <c r="J250" s="53" t="s">
        <v>36</v>
      </c>
      <c r="K250" s="54">
        <v>0</v>
      </c>
      <c r="L250" s="55">
        <v>230000000</v>
      </c>
      <c r="M250" s="45" t="s">
        <v>403</v>
      </c>
      <c r="N250" s="56" t="s">
        <v>41</v>
      </c>
      <c r="O250" s="53" t="s">
        <v>404</v>
      </c>
      <c r="P250" s="45" t="s">
        <v>405</v>
      </c>
      <c r="Q250" s="54" t="s">
        <v>437</v>
      </c>
      <c r="R250" s="57" t="s">
        <v>407</v>
      </c>
      <c r="S250" s="45">
        <v>796</v>
      </c>
      <c r="T250" s="45" t="s">
        <v>408</v>
      </c>
      <c r="U250" s="58">
        <v>5</v>
      </c>
      <c r="V250" s="58">
        <v>313285.71000000002</v>
      </c>
      <c r="W250" s="59">
        <f t="shared" si="7"/>
        <v>1566428.55</v>
      </c>
      <c r="X250" s="59">
        <f t="shared" si="8"/>
        <v>1754399.9760000003</v>
      </c>
      <c r="Y250" s="60"/>
      <c r="Z250" s="45">
        <v>2016</v>
      </c>
      <c r="AA250" s="61"/>
    </row>
    <row r="251" spans="1:27">
      <c r="A251" s="45" t="s">
        <v>1767</v>
      </c>
      <c r="B251" s="50" t="s">
        <v>402</v>
      </c>
      <c r="C251" s="115" t="s">
        <v>1768</v>
      </c>
      <c r="D251" s="52" t="s">
        <v>646</v>
      </c>
      <c r="E251" s="52" t="s">
        <v>647</v>
      </c>
      <c r="F251" s="52" t="s">
        <v>1769</v>
      </c>
      <c r="G251" s="52" t="s">
        <v>1770</v>
      </c>
      <c r="H251" s="53" t="s">
        <v>1771</v>
      </c>
      <c r="I251" s="53" t="s">
        <v>1772</v>
      </c>
      <c r="J251" s="53" t="s">
        <v>36</v>
      </c>
      <c r="K251" s="54">
        <v>0</v>
      </c>
      <c r="L251" s="55">
        <v>230000000</v>
      </c>
      <c r="M251" s="45" t="s">
        <v>403</v>
      </c>
      <c r="N251" s="56" t="s">
        <v>41</v>
      </c>
      <c r="O251" s="53" t="s">
        <v>404</v>
      </c>
      <c r="P251" s="45" t="s">
        <v>405</v>
      </c>
      <c r="Q251" s="54" t="s">
        <v>437</v>
      </c>
      <c r="R251" s="57" t="s">
        <v>407</v>
      </c>
      <c r="S251" s="45">
        <v>796</v>
      </c>
      <c r="T251" s="45" t="s">
        <v>408</v>
      </c>
      <c r="U251" s="58">
        <v>4</v>
      </c>
      <c r="V251" s="58">
        <v>282233.07</v>
      </c>
      <c r="W251" s="59">
        <f t="shared" si="7"/>
        <v>1128932.28</v>
      </c>
      <c r="X251" s="59">
        <f t="shared" si="8"/>
        <v>1264404.1536000001</v>
      </c>
      <c r="Y251" s="60"/>
      <c r="Z251" s="45">
        <v>2016</v>
      </c>
      <c r="AA251" s="61"/>
    </row>
    <row r="252" spans="1:27">
      <c r="A252" s="45" t="s">
        <v>1773</v>
      </c>
      <c r="B252" s="50" t="s">
        <v>402</v>
      </c>
      <c r="C252" s="115" t="s">
        <v>1774</v>
      </c>
      <c r="D252" s="52" t="s">
        <v>1775</v>
      </c>
      <c r="E252" s="52" t="s">
        <v>1776</v>
      </c>
      <c r="F252" s="52" t="s">
        <v>1667</v>
      </c>
      <c r="G252" s="52" t="s">
        <v>1777</v>
      </c>
      <c r="H252" s="53" t="s">
        <v>1778</v>
      </c>
      <c r="I252" s="53" t="s">
        <v>1779</v>
      </c>
      <c r="J252" s="53" t="s">
        <v>36</v>
      </c>
      <c r="K252" s="54">
        <v>0</v>
      </c>
      <c r="L252" s="55">
        <v>230000000</v>
      </c>
      <c r="M252" s="45" t="s">
        <v>403</v>
      </c>
      <c r="N252" s="56" t="s">
        <v>41</v>
      </c>
      <c r="O252" s="53" t="s">
        <v>404</v>
      </c>
      <c r="P252" s="45" t="s">
        <v>405</v>
      </c>
      <c r="Q252" s="54" t="s">
        <v>437</v>
      </c>
      <c r="R252" s="57" t="s">
        <v>407</v>
      </c>
      <c r="S252" s="45">
        <v>796</v>
      </c>
      <c r="T252" s="45" t="s">
        <v>408</v>
      </c>
      <c r="U252" s="58">
        <v>8</v>
      </c>
      <c r="V252" s="58">
        <v>7486.67</v>
      </c>
      <c r="W252" s="59">
        <f t="shared" si="7"/>
        <v>59893.36</v>
      </c>
      <c r="X252" s="59">
        <f t="shared" si="8"/>
        <v>67080.563200000004</v>
      </c>
      <c r="Y252" s="60"/>
      <c r="Z252" s="45">
        <v>2016</v>
      </c>
      <c r="AA252" s="61"/>
    </row>
    <row r="253" spans="1:27">
      <c r="A253" s="45" t="s">
        <v>1780</v>
      </c>
      <c r="B253" s="50" t="s">
        <v>402</v>
      </c>
      <c r="C253" s="115" t="s">
        <v>1781</v>
      </c>
      <c r="D253" s="52" t="s">
        <v>1782</v>
      </c>
      <c r="E253" s="52" t="s">
        <v>1783</v>
      </c>
      <c r="F253" s="52" t="s">
        <v>1667</v>
      </c>
      <c r="G253" s="52" t="s">
        <v>1777</v>
      </c>
      <c r="H253" s="53" t="s">
        <v>1784</v>
      </c>
      <c r="I253" s="53" t="s">
        <v>1785</v>
      </c>
      <c r="J253" s="53" t="s">
        <v>36</v>
      </c>
      <c r="K253" s="54">
        <v>0</v>
      </c>
      <c r="L253" s="55">
        <v>230000000</v>
      </c>
      <c r="M253" s="45" t="s">
        <v>403</v>
      </c>
      <c r="N253" s="56" t="s">
        <v>41</v>
      </c>
      <c r="O253" s="53" t="s">
        <v>404</v>
      </c>
      <c r="P253" s="45" t="s">
        <v>405</v>
      </c>
      <c r="Q253" s="54" t="s">
        <v>437</v>
      </c>
      <c r="R253" s="57" t="s">
        <v>407</v>
      </c>
      <c r="S253" s="45">
        <v>796</v>
      </c>
      <c r="T253" s="45" t="s">
        <v>408</v>
      </c>
      <c r="U253" s="58">
        <v>4</v>
      </c>
      <c r="V253" s="58">
        <v>8010.25</v>
      </c>
      <c r="W253" s="59">
        <f t="shared" si="7"/>
        <v>32041</v>
      </c>
      <c r="X253" s="59">
        <f t="shared" si="8"/>
        <v>35885.920000000006</v>
      </c>
      <c r="Y253" s="60"/>
      <c r="Z253" s="45">
        <v>2016</v>
      </c>
      <c r="AA253" s="61"/>
    </row>
    <row r="254" spans="1:27">
      <c r="A254" s="45" t="s">
        <v>1786</v>
      </c>
      <c r="B254" s="50" t="s">
        <v>402</v>
      </c>
      <c r="C254" s="115" t="s">
        <v>1781</v>
      </c>
      <c r="D254" s="52" t="s">
        <v>1782</v>
      </c>
      <c r="E254" s="52" t="s">
        <v>1783</v>
      </c>
      <c r="F254" s="52" t="s">
        <v>1667</v>
      </c>
      <c r="G254" s="52" t="s">
        <v>1668</v>
      </c>
      <c r="H254" s="53" t="s">
        <v>1787</v>
      </c>
      <c r="I254" s="53" t="s">
        <v>1788</v>
      </c>
      <c r="J254" s="53" t="s">
        <v>36</v>
      </c>
      <c r="K254" s="54">
        <v>0</v>
      </c>
      <c r="L254" s="55">
        <v>230000000</v>
      </c>
      <c r="M254" s="45" t="s">
        <v>403</v>
      </c>
      <c r="N254" s="56" t="s">
        <v>41</v>
      </c>
      <c r="O254" s="53" t="s">
        <v>404</v>
      </c>
      <c r="P254" s="45" t="s">
        <v>405</v>
      </c>
      <c r="Q254" s="54" t="s">
        <v>437</v>
      </c>
      <c r="R254" s="57" t="s">
        <v>407</v>
      </c>
      <c r="S254" s="45">
        <v>796</v>
      </c>
      <c r="T254" s="45" t="s">
        <v>408</v>
      </c>
      <c r="U254" s="58">
        <v>4</v>
      </c>
      <c r="V254" s="58">
        <v>8035.71</v>
      </c>
      <c r="W254" s="59">
        <f t="shared" si="7"/>
        <v>32142.84</v>
      </c>
      <c r="X254" s="59">
        <f t="shared" si="8"/>
        <v>35999.980800000005</v>
      </c>
      <c r="Y254" s="60"/>
      <c r="Z254" s="45">
        <v>2016</v>
      </c>
      <c r="AA254" s="61"/>
    </row>
    <row r="255" spans="1:27">
      <c r="A255" s="45" t="s">
        <v>1789</v>
      </c>
      <c r="B255" s="50" t="s">
        <v>402</v>
      </c>
      <c r="C255" s="115" t="s">
        <v>1790</v>
      </c>
      <c r="D255" s="52" t="s">
        <v>436</v>
      </c>
      <c r="E255" s="52" t="s">
        <v>672</v>
      </c>
      <c r="F255" s="52" t="s">
        <v>1791</v>
      </c>
      <c r="G255" s="52" t="s">
        <v>1792</v>
      </c>
      <c r="H255" s="53" t="s">
        <v>1793</v>
      </c>
      <c r="I255" s="53" t="s">
        <v>1794</v>
      </c>
      <c r="J255" s="53" t="s">
        <v>36</v>
      </c>
      <c r="K255" s="54">
        <v>0</v>
      </c>
      <c r="L255" s="55">
        <v>230000000</v>
      </c>
      <c r="M255" s="45" t="s">
        <v>403</v>
      </c>
      <c r="N255" s="56" t="s">
        <v>41</v>
      </c>
      <c r="O255" s="53" t="s">
        <v>404</v>
      </c>
      <c r="P255" s="45" t="s">
        <v>405</v>
      </c>
      <c r="Q255" s="54" t="s">
        <v>437</v>
      </c>
      <c r="R255" s="57" t="s">
        <v>407</v>
      </c>
      <c r="S255" s="45">
        <v>796</v>
      </c>
      <c r="T255" s="45" t="s">
        <v>408</v>
      </c>
      <c r="U255" s="58">
        <v>10</v>
      </c>
      <c r="V255" s="58">
        <v>17967.349999999999</v>
      </c>
      <c r="W255" s="59">
        <f t="shared" si="7"/>
        <v>179673.5</v>
      </c>
      <c r="X255" s="59">
        <f t="shared" si="8"/>
        <v>201234.32</v>
      </c>
      <c r="Y255" s="60"/>
      <c r="Z255" s="45">
        <v>2016</v>
      </c>
      <c r="AA255" s="61"/>
    </row>
    <row r="256" spans="1:27">
      <c r="A256" s="45" t="s">
        <v>1795</v>
      </c>
      <c r="B256" s="50" t="s">
        <v>402</v>
      </c>
      <c r="C256" s="115" t="s">
        <v>1790</v>
      </c>
      <c r="D256" s="52" t="s">
        <v>436</v>
      </c>
      <c r="E256" s="52" t="s">
        <v>672</v>
      </c>
      <c r="F256" s="52" t="s">
        <v>1791</v>
      </c>
      <c r="G256" s="52" t="s">
        <v>1796</v>
      </c>
      <c r="H256" s="53" t="s">
        <v>1797</v>
      </c>
      <c r="I256" s="53" t="s">
        <v>1798</v>
      </c>
      <c r="J256" s="53" t="s">
        <v>36</v>
      </c>
      <c r="K256" s="54">
        <v>0</v>
      </c>
      <c r="L256" s="55">
        <v>230000000</v>
      </c>
      <c r="M256" s="45" t="s">
        <v>403</v>
      </c>
      <c r="N256" s="56" t="s">
        <v>41</v>
      </c>
      <c r="O256" s="53" t="s">
        <v>404</v>
      </c>
      <c r="P256" s="45" t="s">
        <v>405</v>
      </c>
      <c r="Q256" s="54" t="s">
        <v>437</v>
      </c>
      <c r="R256" s="57" t="s">
        <v>407</v>
      </c>
      <c r="S256" s="45">
        <v>796</v>
      </c>
      <c r="T256" s="45" t="s">
        <v>408</v>
      </c>
      <c r="U256" s="58">
        <v>3</v>
      </c>
      <c r="V256" s="58">
        <v>19944.64</v>
      </c>
      <c r="W256" s="59">
        <f t="shared" si="7"/>
        <v>59833.919999999998</v>
      </c>
      <c r="X256" s="59">
        <f t="shared" si="8"/>
        <v>67013.99040000001</v>
      </c>
      <c r="Y256" s="60"/>
      <c r="Z256" s="45">
        <v>2016</v>
      </c>
      <c r="AA256" s="61"/>
    </row>
    <row r="257" spans="1:27">
      <c r="A257" s="45" t="s">
        <v>1799</v>
      </c>
      <c r="B257" s="50" t="s">
        <v>402</v>
      </c>
      <c r="C257" s="115" t="s">
        <v>1800</v>
      </c>
      <c r="D257" s="52" t="s">
        <v>1801</v>
      </c>
      <c r="E257" s="52" t="s">
        <v>1802</v>
      </c>
      <c r="F257" s="52" t="s">
        <v>1803</v>
      </c>
      <c r="G257" s="52" t="s">
        <v>1804</v>
      </c>
      <c r="H257" s="53" t="s">
        <v>1805</v>
      </c>
      <c r="I257" s="53" t="s">
        <v>1806</v>
      </c>
      <c r="J257" s="53" t="s">
        <v>36</v>
      </c>
      <c r="K257" s="54">
        <v>0</v>
      </c>
      <c r="L257" s="55">
        <v>230000000</v>
      </c>
      <c r="M257" s="45" t="s">
        <v>403</v>
      </c>
      <c r="N257" s="56" t="s">
        <v>41</v>
      </c>
      <c r="O257" s="53" t="s">
        <v>404</v>
      </c>
      <c r="P257" s="45" t="s">
        <v>405</v>
      </c>
      <c r="Q257" s="54" t="s">
        <v>437</v>
      </c>
      <c r="R257" s="57" t="s">
        <v>407</v>
      </c>
      <c r="S257" s="45">
        <v>796</v>
      </c>
      <c r="T257" s="45" t="s">
        <v>408</v>
      </c>
      <c r="U257" s="58">
        <v>5</v>
      </c>
      <c r="V257" s="58">
        <v>26722.42</v>
      </c>
      <c r="W257" s="59">
        <f t="shared" si="7"/>
        <v>133612.09999999998</v>
      </c>
      <c r="X257" s="59">
        <f t="shared" si="8"/>
        <v>149645.552</v>
      </c>
      <c r="Y257" s="60"/>
      <c r="Z257" s="45">
        <v>2016</v>
      </c>
      <c r="AA257" s="61"/>
    </row>
    <row r="258" spans="1:27">
      <c r="A258" s="45" t="s">
        <v>1807</v>
      </c>
      <c r="B258" s="50" t="s">
        <v>402</v>
      </c>
      <c r="C258" s="115" t="s">
        <v>1686</v>
      </c>
      <c r="D258" s="52" t="s">
        <v>446</v>
      </c>
      <c r="E258" s="52" t="s">
        <v>1525</v>
      </c>
      <c r="F258" s="52" t="s">
        <v>1687</v>
      </c>
      <c r="G258" s="52" t="s">
        <v>1808</v>
      </c>
      <c r="H258" s="53" t="s">
        <v>1809</v>
      </c>
      <c r="I258" s="53" t="s">
        <v>1810</v>
      </c>
      <c r="J258" s="53" t="s">
        <v>36</v>
      </c>
      <c r="K258" s="54">
        <v>0</v>
      </c>
      <c r="L258" s="55">
        <v>230000000</v>
      </c>
      <c r="M258" s="45" t="s">
        <v>403</v>
      </c>
      <c r="N258" s="56" t="s">
        <v>41</v>
      </c>
      <c r="O258" s="53" t="s">
        <v>404</v>
      </c>
      <c r="P258" s="45" t="s">
        <v>405</v>
      </c>
      <c r="Q258" s="54" t="s">
        <v>437</v>
      </c>
      <c r="R258" s="57" t="s">
        <v>407</v>
      </c>
      <c r="S258" s="45">
        <v>796</v>
      </c>
      <c r="T258" s="45" t="s">
        <v>408</v>
      </c>
      <c r="U258" s="58">
        <v>1</v>
      </c>
      <c r="V258" s="58">
        <v>186128.57</v>
      </c>
      <c r="W258" s="59">
        <f t="shared" si="7"/>
        <v>186128.57</v>
      </c>
      <c r="X258" s="59">
        <f t="shared" si="8"/>
        <v>208463.99840000004</v>
      </c>
      <c r="Y258" s="60"/>
      <c r="Z258" s="45">
        <v>2016</v>
      </c>
      <c r="AA258" s="61"/>
    </row>
    <row r="259" spans="1:27">
      <c r="A259" s="45" t="s">
        <v>1811</v>
      </c>
      <c r="B259" s="50" t="s">
        <v>402</v>
      </c>
      <c r="C259" s="115" t="s">
        <v>1812</v>
      </c>
      <c r="D259" s="52" t="s">
        <v>446</v>
      </c>
      <c r="E259" s="52" t="s">
        <v>1525</v>
      </c>
      <c r="F259" s="52" t="s">
        <v>1813</v>
      </c>
      <c r="G259" s="52" t="s">
        <v>1814</v>
      </c>
      <c r="H259" s="53" t="s">
        <v>1815</v>
      </c>
      <c r="I259" s="53" t="s">
        <v>1816</v>
      </c>
      <c r="J259" s="53" t="s">
        <v>36</v>
      </c>
      <c r="K259" s="54">
        <v>0</v>
      </c>
      <c r="L259" s="55">
        <v>230000000</v>
      </c>
      <c r="M259" s="45" t="s">
        <v>403</v>
      </c>
      <c r="N259" s="56" t="s">
        <v>41</v>
      </c>
      <c r="O259" s="53" t="s">
        <v>404</v>
      </c>
      <c r="P259" s="45" t="s">
        <v>405</v>
      </c>
      <c r="Q259" s="54" t="s">
        <v>437</v>
      </c>
      <c r="R259" s="57" t="s">
        <v>407</v>
      </c>
      <c r="S259" s="45">
        <v>796</v>
      </c>
      <c r="T259" s="45" t="s">
        <v>408</v>
      </c>
      <c r="U259" s="58">
        <v>1</v>
      </c>
      <c r="V259" s="58">
        <v>186128.57</v>
      </c>
      <c r="W259" s="59">
        <f t="shared" si="7"/>
        <v>186128.57</v>
      </c>
      <c r="X259" s="59">
        <f t="shared" si="8"/>
        <v>208463.99840000004</v>
      </c>
      <c r="Y259" s="60"/>
      <c r="Z259" s="45">
        <v>2016</v>
      </c>
      <c r="AA259" s="61"/>
    </row>
    <row r="260" spans="1:27">
      <c r="A260" s="45" t="s">
        <v>1817</v>
      </c>
      <c r="B260" s="50" t="s">
        <v>402</v>
      </c>
      <c r="C260" s="115" t="s">
        <v>1818</v>
      </c>
      <c r="D260" s="52" t="s">
        <v>446</v>
      </c>
      <c r="E260" s="52" t="s">
        <v>1525</v>
      </c>
      <c r="F260" s="52" t="s">
        <v>1819</v>
      </c>
      <c r="G260" s="52" t="s">
        <v>1820</v>
      </c>
      <c r="H260" s="53" t="s">
        <v>1821</v>
      </c>
      <c r="I260" s="53" t="s">
        <v>1822</v>
      </c>
      <c r="J260" s="53" t="s">
        <v>36</v>
      </c>
      <c r="K260" s="54">
        <v>0</v>
      </c>
      <c r="L260" s="55">
        <v>230000000</v>
      </c>
      <c r="M260" s="45" t="s">
        <v>403</v>
      </c>
      <c r="N260" s="56" t="s">
        <v>41</v>
      </c>
      <c r="O260" s="53" t="s">
        <v>404</v>
      </c>
      <c r="P260" s="45" t="s">
        <v>405</v>
      </c>
      <c r="Q260" s="54" t="s">
        <v>437</v>
      </c>
      <c r="R260" s="57" t="s">
        <v>407</v>
      </c>
      <c r="S260" s="45">
        <v>796</v>
      </c>
      <c r="T260" s="45" t="s">
        <v>408</v>
      </c>
      <c r="U260" s="58">
        <v>4</v>
      </c>
      <c r="V260" s="58">
        <v>186128.57</v>
      </c>
      <c r="W260" s="59">
        <f t="shared" si="7"/>
        <v>744514.28</v>
      </c>
      <c r="X260" s="59">
        <f t="shared" si="8"/>
        <v>833855.99360000016</v>
      </c>
      <c r="Y260" s="60"/>
      <c r="Z260" s="45">
        <v>2016</v>
      </c>
      <c r="AA260" s="61"/>
    </row>
    <row r="261" spans="1:27">
      <c r="A261" s="45" t="s">
        <v>1823</v>
      </c>
      <c r="B261" s="50" t="s">
        <v>402</v>
      </c>
      <c r="C261" s="115" t="s">
        <v>1824</v>
      </c>
      <c r="D261" s="52" t="s">
        <v>1545</v>
      </c>
      <c r="E261" s="52" t="s">
        <v>1546</v>
      </c>
      <c r="F261" s="52" t="s">
        <v>1825</v>
      </c>
      <c r="G261" s="52" t="s">
        <v>1826</v>
      </c>
      <c r="H261" s="53" t="s">
        <v>1827</v>
      </c>
      <c r="I261" s="53" t="s">
        <v>1828</v>
      </c>
      <c r="J261" s="53" t="s">
        <v>36</v>
      </c>
      <c r="K261" s="54">
        <v>0</v>
      </c>
      <c r="L261" s="55">
        <v>230000000</v>
      </c>
      <c r="M261" s="45" t="s">
        <v>403</v>
      </c>
      <c r="N261" s="56" t="s">
        <v>41</v>
      </c>
      <c r="O261" s="53" t="s">
        <v>404</v>
      </c>
      <c r="P261" s="45" t="s">
        <v>405</v>
      </c>
      <c r="Q261" s="54" t="s">
        <v>437</v>
      </c>
      <c r="R261" s="57" t="s">
        <v>407</v>
      </c>
      <c r="S261" s="45">
        <v>796</v>
      </c>
      <c r="T261" s="45" t="s">
        <v>408</v>
      </c>
      <c r="U261" s="58">
        <v>8</v>
      </c>
      <c r="V261" s="58">
        <v>51324.07</v>
      </c>
      <c r="W261" s="59">
        <f t="shared" si="7"/>
        <v>410592.56</v>
      </c>
      <c r="X261" s="59">
        <f t="shared" si="8"/>
        <v>459863.66720000003</v>
      </c>
      <c r="Y261" s="60"/>
      <c r="Z261" s="45">
        <v>2016</v>
      </c>
      <c r="AA261" s="61"/>
    </row>
    <row r="262" spans="1:27">
      <c r="A262" s="45" t="s">
        <v>1829</v>
      </c>
      <c r="B262" s="50" t="s">
        <v>402</v>
      </c>
      <c r="C262" s="115" t="s">
        <v>1830</v>
      </c>
      <c r="D262" s="52" t="s">
        <v>1545</v>
      </c>
      <c r="E262" s="52" t="s">
        <v>1546</v>
      </c>
      <c r="F262" s="52" t="s">
        <v>1831</v>
      </c>
      <c r="G262" s="52" t="s">
        <v>1832</v>
      </c>
      <c r="H262" s="53" t="s">
        <v>1833</v>
      </c>
      <c r="I262" s="53" t="s">
        <v>1834</v>
      </c>
      <c r="J262" s="53" t="s">
        <v>36</v>
      </c>
      <c r="K262" s="54">
        <v>0</v>
      </c>
      <c r="L262" s="55">
        <v>230000000</v>
      </c>
      <c r="M262" s="45" t="s">
        <v>403</v>
      </c>
      <c r="N262" s="56" t="s">
        <v>41</v>
      </c>
      <c r="O262" s="53" t="s">
        <v>404</v>
      </c>
      <c r="P262" s="45" t="s">
        <v>405</v>
      </c>
      <c r="Q262" s="54" t="s">
        <v>437</v>
      </c>
      <c r="R262" s="57" t="s">
        <v>407</v>
      </c>
      <c r="S262" s="45">
        <v>796</v>
      </c>
      <c r="T262" s="45" t="s">
        <v>408</v>
      </c>
      <c r="U262" s="58">
        <v>8</v>
      </c>
      <c r="V262" s="58">
        <v>33171.42</v>
      </c>
      <c r="W262" s="59">
        <f t="shared" si="7"/>
        <v>265371.36</v>
      </c>
      <c r="X262" s="59">
        <f t="shared" si="8"/>
        <v>297215.92320000002</v>
      </c>
      <c r="Y262" s="60"/>
      <c r="Z262" s="45">
        <v>2016</v>
      </c>
      <c r="AA262" s="61"/>
    </row>
    <row r="263" spans="1:27">
      <c r="A263" s="45" t="s">
        <v>1835</v>
      </c>
      <c r="B263" s="50" t="s">
        <v>402</v>
      </c>
      <c r="C263" s="115" t="s">
        <v>1702</v>
      </c>
      <c r="D263" s="52" t="s">
        <v>671</v>
      </c>
      <c r="E263" s="52" t="s">
        <v>671</v>
      </c>
      <c r="F263" s="52" t="s">
        <v>1703</v>
      </c>
      <c r="G263" s="52" t="s">
        <v>1704</v>
      </c>
      <c r="H263" s="53" t="s">
        <v>1836</v>
      </c>
      <c r="I263" s="53" t="s">
        <v>1837</v>
      </c>
      <c r="J263" s="53" t="s">
        <v>36</v>
      </c>
      <c r="K263" s="54">
        <v>0</v>
      </c>
      <c r="L263" s="55">
        <v>230000000</v>
      </c>
      <c r="M263" s="45" t="s">
        <v>403</v>
      </c>
      <c r="N263" s="56" t="s">
        <v>41</v>
      </c>
      <c r="O263" s="53" t="s">
        <v>404</v>
      </c>
      <c r="P263" s="45" t="s">
        <v>405</v>
      </c>
      <c r="Q263" s="54" t="s">
        <v>437</v>
      </c>
      <c r="R263" s="57" t="s">
        <v>407</v>
      </c>
      <c r="S263" s="45">
        <v>796</v>
      </c>
      <c r="T263" s="45" t="s">
        <v>408</v>
      </c>
      <c r="U263" s="58">
        <v>10</v>
      </c>
      <c r="V263" s="58">
        <v>47914.28</v>
      </c>
      <c r="W263" s="59">
        <f t="shared" si="7"/>
        <v>479142.8</v>
      </c>
      <c r="X263" s="59">
        <f t="shared" si="8"/>
        <v>536639.93599999999</v>
      </c>
      <c r="Y263" s="60"/>
      <c r="Z263" s="45">
        <v>2016</v>
      </c>
      <c r="AA263" s="61"/>
    </row>
    <row r="264" spans="1:27">
      <c r="A264" s="45" t="s">
        <v>1838</v>
      </c>
      <c r="B264" s="50" t="s">
        <v>402</v>
      </c>
      <c r="C264" s="115" t="s">
        <v>1839</v>
      </c>
      <c r="D264" s="52" t="s">
        <v>604</v>
      </c>
      <c r="E264" s="52" t="s">
        <v>605</v>
      </c>
      <c r="F264" s="52" t="s">
        <v>1840</v>
      </c>
      <c r="G264" s="52" t="s">
        <v>1841</v>
      </c>
      <c r="H264" s="53" t="s">
        <v>1842</v>
      </c>
      <c r="I264" s="53" t="s">
        <v>1843</v>
      </c>
      <c r="J264" s="53" t="s">
        <v>36</v>
      </c>
      <c r="K264" s="54">
        <v>0</v>
      </c>
      <c r="L264" s="55">
        <v>230000000</v>
      </c>
      <c r="M264" s="45" t="s">
        <v>403</v>
      </c>
      <c r="N264" s="56" t="s">
        <v>41</v>
      </c>
      <c r="O264" s="53" t="s">
        <v>404</v>
      </c>
      <c r="P264" s="45" t="s">
        <v>405</v>
      </c>
      <c r="Q264" s="54" t="s">
        <v>437</v>
      </c>
      <c r="R264" s="57" t="s">
        <v>407</v>
      </c>
      <c r="S264" s="45">
        <v>796</v>
      </c>
      <c r="T264" s="45" t="s">
        <v>408</v>
      </c>
      <c r="U264" s="58">
        <v>4</v>
      </c>
      <c r="V264" s="58">
        <v>23127.35</v>
      </c>
      <c r="W264" s="59">
        <f t="shared" si="7"/>
        <v>92509.4</v>
      </c>
      <c r="X264" s="59">
        <f t="shared" si="8"/>
        <v>103610.52800000001</v>
      </c>
      <c r="Y264" s="60"/>
      <c r="Z264" s="45">
        <v>2016</v>
      </c>
      <c r="AA264" s="61"/>
    </row>
    <row r="265" spans="1:27">
      <c r="A265" s="45" t="s">
        <v>1844</v>
      </c>
      <c r="B265" s="50" t="s">
        <v>402</v>
      </c>
      <c r="C265" s="115" t="s">
        <v>1845</v>
      </c>
      <c r="D265" s="52" t="s">
        <v>1846</v>
      </c>
      <c r="E265" s="52" t="s">
        <v>677</v>
      </c>
      <c r="F265" s="52" t="s">
        <v>1847</v>
      </c>
      <c r="G265" s="52" t="s">
        <v>1848</v>
      </c>
      <c r="H265" s="53" t="s">
        <v>1849</v>
      </c>
      <c r="I265" s="53" t="s">
        <v>1850</v>
      </c>
      <c r="J265" s="53" t="s">
        <v>36</v>
      </c>
      <c r="K265" s="54">
        <v>0</v>
      </c>
      <c r="L265" s="55">
        <v>230000000</v>
      </c>
      <c r="M265" s="45" t="s">
        <v>403</v>
      </c>
      <c r="N265" s="56" t="s">
        <v>41</v>
      </c>
      <c r="O265" s="53" t="s">
        <v>404</v>
      </c>
      <c r="P265" s="45" t="s">
        <v>405</v>
      </c>
      <c r="Q265" s="54" t="s">
        <v>437</v>
      </c>
      <c r="R265" s="57" t="s">
        <v>407</v>
      </c>
      <c r="S265" s="45">
        <v>796</v>
      </c>
      <c r="T265" s="45" t="s">
        <v>408</v>
      </c>
      <c r="U265" s="58">
        <v>4</v>
      </c>
      <c r="V265" s="58">
        <v>11794.28</v>
      </c>
      <c r="W265" s="59">
        <f t="shared" si="7"/>
        <v>47177.120000000003</v>
      </c>
      <c r="X265" s="59">
        <f t="shared" si="8"/>
        <v>52838.374400000008</v>
      </c>
      <c r="Y265" s="60"/>
      <c r="Z265" s="45">
        <v>2016</v>
      </c>
      <c r="AA265" s="61"/>
    </row>
    <row r="266" spans="1:27">
      <c r="A266" s="45" t="s">
        <v>1851</v>
      </c>
      <c r="B266" s="50" t="s">
        <v>402</v>
      </c>
      <c r="C266" s="115" t="s">
        <v>1852</v>
      </c>
      <c r="D266" s="52" t="s">
        <v>1846</v>
      </c>
      <c r="E266" s="52" t="s">
        <v>677</v>
      </c>
      <c r="F266" s="52" t="s">
        <v>1853</v>
      </c>
      <c r="G266" s="52" t="s">
        <v>1854</v>
      </c>
      <c r="H266" s="53" t="s">
        <v>1855</v>
      </c>
      <c r="I266" s="53" t="s">
        <v>1856</v>
      </c>
      <c r="J266" s="53" t="s">
        <v>36</v>
      </c>
      <c r="K266" s="54">
        <v>0</v>
      </c>
      <c r="L266" s="55">
        <v>230000000</v>
      </c>
      <c r="M266" s="45" t="s">
        <v>403</v>
      </c>
      <c r="N266" s="56" t="s">
        <v>41</v>
      </c>
      <c r="O266" s="53" t="s">
        <v>404</v>
      </c>
      <c r="P266" s="45" t="s">
        <v>405</v>
      </c>
      <c r="Q266" s="54" t="s">
        <v>437</v>
      </c>
      <c r="R266" s="57" t="s">
        <v>407</v>
      </c>
      <c r="S266" s="45">
        <v>796</v>
      </c>
      <c r="T266" s="45" t="s">
        <v>408</v>
      </c>
      <c r="U266" s="58">
        <v>7</v>
      </c>
      <c r="V266" s="58">
        <v>11794.28</v>
      </c>
      <c r="W266" s="59">
        <f t="shared" si="7"/>
        <v>82559.960000000006</v>
      </c>
      <c r="X266" s="59">
        <f t="shared" si="8"/>
        <v>92467.155200000023</v>
      </c>
      <c r="Y266" s="60"/>
      <c r="Z266" s="45">
        <v>2016</v>
      </c>
      <c r="AA266" s="61"/>
    </row>
    <row r="267" spans="1:27">
      <c r="A267" s="45" t="s">
        <v>1857</v>
      </c>
      <c r="B267" s="50" t="s">
        <v>402</v>
      </c>
      <c r="C267" s="115" t="s">
        <v>1666</v>
      </c>
      <c r="D267" s="52" t="s">
        <v>459</v>
      </c>
      <c r="E267" s="52" t="s">
        <v>1858</v>
      </c>
      <c r="F267" s="52" t="s">
        <v>1667</v>
      </c>
      <c r="G267" s="52" t="s">
        <v>1668</v>
      </c>
      <c r="H267" s="53" t="s">
        <v>1859</v>
      </c>
      <c r="I267" s="53" t="s">
        <v>1860</v>
      </c>
      <c r="J267" s="53" t="s">
        <v>36</v>
      </c>
      <c r="K267" s="54">
        <v>0</v>
      </c>
      <c r="L267" s="55">
        <v>230000000</v>
      </c>
      <c r="M267" s="45" t="s">
        <v>403</v>
      </c>
      <c r="N267" s="56" t="s">
        <v>41</v>
      </c>
      <c r="O267" s="53" t="s">
        <v>404</v>
      </c>
      <c r="P267" s="45" t="s">
        <v>405</v>
      </c>
      <c r="Q267" s="54" t="s">
        <v>437</v>
      </c>
      <c r="R267" s="57" t="s">
        <v>407</v>
      </c>
      <c r="S267" s="45">
        <v>796</v>
      </c>
      <c r="T267" s="45" t="s">
        <v>408</v>
      </c>
      <c r="U267" s="58">
        <v>20</v>
      </c>
      <c r="V267" s="58">
        <v>14374.28</v>
      </c>
      <c r="W267" s="59">
        <f t="shared" si="7"/>
        <v>287485.60000000003</v>
      </c>
      <c r="X267" s="59">
        <f t="shared" si="8"/>
        <v>321983.87200000009</v>
      </c>
      <c r="Y267" s="60"/>
      <c r="Z267" s="45">
        <v>2016</v>
      </c>
      <c r="AA267" s="61"/>
    </row>
    <row r="268" spans="1:27">
      <c r="A268" s="45" t="s">
        <v>1861</v>
      </c>
      <c r="B268" s="50" t="s">
        <v>402</v>
      </c>
      <c r="C268" s="115" t="s">
        <v>1862</v>
      </c>
      <c r="D268" s="52" t="s">
        <v>632</v>
      </c>
      <c r="E268" s="52" t="s">
        <v>633</v>
      </c>
      <c r="F268" s="52" t="s">
        <v>1863</v>
      </c>
      <c r="G268" s="52" t="s">
        <v>1864</v>
      </c>
      <c r="H268" s="53" t="s">
        <v>1865</v>
      </c>
      <c r="I268" s="53" t="s">
        <v>1866</v>
      </c>
      <c r="J268" s="53" t="s">
        <v>36</v>
      </c>
      <c r="K268" s="54">
        <v>0</v>
      </c>
      <c r="L268" s="55">
        <v>230000000</v>
      </c>
      <c r="M268" s="45" t="s">
        <v>403</v>
      </c>
      <c r="N268" s="56" t="s">
        <v>41</v>
      </c>
      <c r="O268" s="53" t="s">
        <v>404</v>
      </c>
      <c r="P268" s="45" t="s">
        <v>405</v>
      </c>
      <c r="Q268" s="54" t="s">
        <v>437</v>
      </c>
      <c r="R268" s="57" t="s">
        <v>407</v>
      </c>
      <c r="S268" s="45">
        <v>796</v>
      </c>
      <c r="T268" s="45" t="s">
        <v>408</v>
      </c>
      <c r="U268" s="58">
        <v>2</v>
      </c>
      <c r="V268" s="58">
        <v>2906669.19</v>
      </c>
      <c r="W268" s="59">
        <f t="shared" ref="W268:W331" si="9">U268*V268</f>
        <v>5813338.3799999999</v>
      </c>
      <c r="X268" s="59">
        <f t="shared" ref="X268:X331" si="10">W268*1.12</f>
        <v>6510938.9856000002</v>
      </c>
      <c r="Y268" s="60"/>
      <c r="Z268" s="45">
        <v>2016</v>
      </c>
      <c r="AA268" s="61"/>
    </row>
    <row r="269" spans="1:27">
      <c r="A269" s="45" t="s">
        <v>1867</v>
      </c>
      <c r="B269" s="50" t="s">
        <v>402</v>
      </c>
      <c r="C269" s="115" t="s">
        <v>1627</v>
      </c>
      <c r="D269" s="52" t="s">
        <v>1628</v>
      </c>
      <c r="E269" s="52" t="s">
        <v>1628</v>
      </c>
      <c r="F269" s="52" t="s">
        <v>1629</v>
      </c>
      <c r="G269" s="52" t="s">
        <v>1868</v>
      </c>
      <c r="H269" s="53" t="s">
        <v>1869</v>
      </c>
      <c r="I269" s="53" t="s">
        <v>1870</v>
      </c>
      <c r="J269" s="53" t="s">
        <v>36</v>
      </c>
      <c r="K269" s="54">
        <v>0</v>
      </c>
      <c r="L269" s="55">
        <v>230000000</v>
      </c>
      <c r="M269" s="45" t="s">
        <v>403</v>
      </c>
      <c r="N269" s="56" t="s">
        <v>41</v>
      </c>
      <c r="O269" s="53" t="s">
        <v>404</v>
      </c>
      <c r="P269" s="45" t="s">
        <v>405</v>
      </c>
      <c r="Q269" s="54" t="s">
        <v>437</v>
      </c>
      <c r="R269" s="57" t="s">
        <v>407</v>
      </c>
      <c r="S269" s="45">
        <v>796</v>
      </c>
      <c r="T269" s="45" t="s">
        <v>408</v>
      </c>
      <c r="U269" s="58">
        <v>6</v>
      </c>
      <c r="V269" s="58">
        <v>16493.07</v>
      </c>
      <c r="W269" s="59">
        <f t="shared" si="9"/>
        <v>98958.42</v>
      </c>
      <c r="X269" s="59">
        <f t="shared" si="10"/>
        <v>110833.43040000001</v>
      </c>
      <c r="Y269" s="60"/>
      <c r="Z269" s="45">
        <v>2016</v>
      </c>
      <c r="AA269" s="61"/>
    </row>
    <row r="270" spans="1:27">
      <c r="A270" s="45" t="s">
        <v>1871</v>
      </c>
      <c r="B270" s="50" t="s">
        <v>402</v>
      </c>
      <c r="C270" s="115" t="s">
        <v>1627</v>
      </c>
      <c r="D270" s="52" t="s">
        <v>1628</v>
      </c>
      <c r="E270" s="52" t="s">
        <v>1628</v>
      </c>
      <c r="F270" s="52" t="s">
        <v>1629</v>
      </c>
      <c r="G270" s="52" t="s">
        <v>1868</v>
      </c>
      <c r="H270" s="53" t="s">
        <v>1872</v>
      </c>
      <c r="I270" s="53" t="s">
        <v>1870</v>
      </c>
      <c r="J270" s="53" t="s">
        <v>36</v>
      </c>
      <c r="K270" s="54">
        <v>0</v>
      </c>
      <c r="L270" s="55">
        <v>230000000</v>
      </c>
      <c r="M270" s="45" t="s">
        <v>403</v>
      </c>
      <c r="N270" s="56" t="s">
        <v>41</v>
      </c>
      <c r="O270" s="53" t="s">
        <v>404</v>
      </c>
      <c r="P270" s="45" t="s">
        <v>405</v>
      </c>
      <c r="Q270" s="54" t="s">
        <v>437</v>
      </c>
      <c r="R270" s="57" t="s">
        <v>407</v>
      </c>
      <c r="S270" s="45">
        <v>796</v>
      </c>
      <c r="T270" s="45" t="s">
        <v>408</v>
      </c>
      <c r="U270" s="58">
        <v>2</v>
      </c>
      <c r="V270" s="58">
        <v>16861.64</v>
      </c>
      <c r="W270" s="59">
        <f t="shared" si="9"/>
        <v>33723.279999999999</v>
      </c>
      <c r="X270" s="59">
        <f t="shared" si="10"/>
        <v>37770.073600000003</v>
      </c>
      <c r="Y270" s="60"/>
      <c r="Z270" s="45">
        <v>2016</v>
      </c>
      <c r="AA270" s="61"/>
    </row>
    <row r="271" spans="1:27">
      <c r="A271" s="45" t="s">
        <v>1873</v>
      </c>
      <c r="B271" s="50" t="s">
        <v>402</v>
      </c>
      <c r="C271" s="115" t="s">
        <v>1874</v>
      </c>
      <c r="D271" s="52" t="s">
        <v>608</v>
      </c>
      <c r="E271" s="52" t="s">
        <v>609</v>
      </c>
      <c r="F271" s="52" t="s">
        <v>2318</v>
      </c>
      <c r="G271" s="52" t="s">
        <v>1875</v>
      </c>
      <c r="H271" s="53" t="s">
        <v>1876</v>
      </c>
      <c r="I271" s="53" t="s">
        <v>1877</v>
      </c>
      <c r="J271" s="53" t="s">
        <v>36</v>
      </c>
      <c r="K271" s="54">
        <v>0</v>
      </c>
      <c r="L271" s="55">
        <v>230000000</v>
      </c>
      <c r="M271" s="45" t="s">
        <v>403</v>
      </c>
      <c r="N271" s="56" t="s">
        <v>41</v>
      </c>
      <c r="O271" s="53" t="s">
        <v>404</v>
      </c>
      <c r="P271" s="45" t="s">
        <v>405</v>
      </c>
      <c r="Q271" s="54" t="s">
        <v>437</v>
      </c>
      <c r="R271" s="57" t="s">
        <v>407</v>
      </c>
      <c r="S271" s="45">
        <v>796</v>
      </c>
      <c r="T271" s="45" t="s">
        <v>408</v>
      </c>
      <c r="U271" s="58">
        <v>2</v>
      </c>
      <c r="V271" s="58">
        <v>40071.42</v>
      </c>
      <c r="W271" s="59">
        <f t="shared" si="9"/>
        <v>80142.84</v>
      </c>
      <c r="X271" s="59">
        <f t="shared" si="10"/>
        <v>89759.980800000005</v>
      </c>
      <c r="Y271" s="60"/>
      <c r="Z271" s="45">
        <v>2016</v>
      </c>
      <c r="AA271" s="61"/>
    </row>
    <row r="272" spans="1:27">
      <c r="A272" s="45" t="s">
        <v>1878</v>
      </c>
      <c r="B272" s="50" t="s">
        <v>402</v>
      </c>
      <c r="C272" s="115" t="s">
        <v>1755</v>
      </c>
      <c r="D272" s="52" t="s">
        <v>1336</v>
      </c>
      <c r="E272" s="52" t="s">
        <v>1756</v>
      </c>
      <c r="F272" s="52" t="s">
        <v>1757</v>
      </c>
      <c r="G272" s="52" t="s">
        <v>1758</v>
      </c>
      <c r="H272" s="53" t="s">
        <v>1879</v>
      </c>
      <c r="I272" s="53" t="s">
        <v>1880</v>
      </c>
      <c r="J272" s="53" t="s">
        <v>36</v>
      </c>
      <c r="K272" s="54">
        <v>0</v>
      </c>
      <c r="L272" s="55">
        <v>230000000</v>
      </c>
      <c r="M272" s="45" t="s">
        <v>403</v>
      </c>
      <c r="N272" s="56" t="s">
        <v>41</v>
      </c>
      <c r="O272" s="53" t="s">
        <v>404</v>
      </c>
      <c r="P272" s="45" t="s">
        <v>405</v>
      </c>
      <c r="Q272" s="54" t="s">
        <v>437</v>
      </c>
      <c r="R272" s="57" t="s">
        <v>407</v>
      </c>
      <c r="S272" s="45">
        <v>796</v>
      </c>
      <c r="T272" s="45" t="s">
        <v>408</v>
      </c>
      <c r="U272" s="58">
        <v>17</v>
      </c>
      <c r="V272" s="58">
        <v>25616.71</v>
      </c>
      <c r="W272" s="59">
        <f t="shared" si="9"/>
        <v>435484.07</v>
      </c>
      <c r="X272" s="59">
        <f t="shared" si="10"/>
        <v>487742.15840000007</v>
      </c>
      <c r="Y272" s="60"/>
      <c r="Z272" s="45">
        <v>2016</v>
      </c>
      <c r="AA272" s="61"/>
    </row>
    <row r="273" spans="1:27">
      <c r="A273" s="45" t="s">
        <v>1881</v>
      </c>
      <c r="B273" s="50" t="s">
        <v>402</v>
      </c>
      <c r="C273" s="115" t="s">
        <v>1680</v>
      </c>
      <c r="D273" s="52" t="s">
        <v>1504</v>
      </c>
      <c r="E273" s="52" t="s">
        <v>1504</v>
      </c>
      <c r="F273" s="52" t="s">
        <v>1681</v>
      </c>
      <c r="G273" s="52" t="s">
        <v>1882</v>
      </c>
      <c r="H273" s="53" t="s">
        <v>1883</v>
      </c>
      <c r="I273" s="53" t="s">
        <v>1884</v>
      </c>
      <c r="J273" s="53" t="s">
        <v>36</v>
      </c>
      <c r="K273" s="54">
        <v>0</v>
      </c>
      <c r="L273" s="55">
        <v>230000000</v>
      </c>
      <c r="M273" s="45" t="s">
        <v>403</v>
      </c>
      <c r="N273" s="56" t="s">
        <v>41</v>
      </c>
      <c r="O273" s="53" t="s">
        <v>404</v>
      </c>
      <c r="P273" s="45" t="s">
        <v>405</v>
      </c>
      <c r="Q273" s="54" t="s">
        <v>437</v>
      </c>
      <c r="R273" s="57" t="s">
        <v>407</v>
      </c>
      <c r="S273" s="45">
        <v>796</v>
      </c>
      <c r="T273" s="45" t="s">
        <v>408</v>
      </c>
      <c r="U273" s="58">
        <v>4</v>
      </c>
      <c r="V273" s="58">
        <v>90299.999999999985</v>
      </c>
      <c r="W273" s="59">
        <f t="shared" si="9"/>
        <v>361199.99999999994</v>
      </c>
      <c r="X273" s="59">
        <f t="shared" si="10"/>
        <v>404544</v>
      </c>
      <c r="Y273" s="60"/>
      <c r="Z273" s="45">
        <v>2016</v>
      </c>
      <c r="AA273" s="61"/>
    </row>
    <row r="274" spans="1:27">
      <c r="A274" s="45" t="s">
        <v>1885</v>
      </c>
      <c r="B274" s="50" t="s">
        <v>402</v>
      </c>
      <c r="C274" s="115" t="s">
        <v>1886</v>
      </c>
      <c r="D274" s="52" t="s">
        <v>1597</v>
      </c>
      <c r="E274" s="52" t="s">
        <v>1598</v>
      </c>
      <c r="F274" s="52" t="s">
        <v>1887</v>
      </c>
      <c r="G274" s="52" t="s">
        <v>1888</v>
      </c>
      <c r="H274" s="53" t="s">
        <v>1889</v>
      </c>
      <c r="I274" s="53" t="s">
        <v>1890</v>
      </c>
      <c r="J274" s="53" t="s">
        <v>36</v>
      </c>
      <c r="K274" s="54">
        <v>0</v>
      </c>
      <c r="L274" s="55">
        <v>230000000</v>
      </c>
      <c r="M274" s="45" t="s">
        <v>403</v>
      </c>
      <c r="N274" s="56" t="s">
        <v>41</v>
      </c>
      <c r="O274" s="53" t="s">
        <v>404</v>
      </c>
      <c r="P274" s="45" t="s">
        <v>405</v>
      </c>
      <c r="Q274" s="54" t="s">
        <v>437</v>
      </c>
      <c r="R274" s="57" t="s">
        <v>407</v>
      </c>
      <c r="S274" s="45">
        <v>796</v>
      </c>
      <c r="T274" s="45" t="s">
        <v>408</v>
      </c>
      <c r="U274" s="58">
        <v>14</v>
      </c>
      <c r="V274" s="58">
        <v>5674.1</v>
      </c>
      <c r="W274" s="59">
        <f t="shared" si="9"/>
        <v>79437.400000000009</v>
      </c>
      <c r="X274" s="59">
        <f t="shared" si="10"/>
        <v>88969.888000000021</v>
      </c>
      <c r="Y274" s="60"/>
      <c r="Z274" s="45">
        <v>2016</v>
      </c>
      <c r="AA274" s="61"/>
    </row>
    <row r="275" spans="1:27">
      <c r="A275" s="45" t="s">
        <v>1891</v>
      </c>
      <c r="B275" s="50" t="s">
        <v>402</v>
      </c>
      <c r="C275" s="115" t="s">
        <v>1892</v>
      </c>
      <c r="D275" s="52" t="s">
        <v>608</v>
      </c>
      <c r="E275" s="52" t="s">
        <v>609</v>
      </c>
      <c r="F275" s="52" t="s">
        <v>1893</v>
      </c>
      <c r="G275" s="52" t="s">
        <v>1875</v>
      </c>
      <c r="H275" s="53" t="s">
        <v>1894</v>
      </c>
      <c r="I275" s="53" t="s">
        <v>1895</v>
      </c>
      <c r="J275" s="53" t="s">
        <v>36</v>
      </c>
      <c r="K275" s="54">
        <v>0</v>
      </c>
      <c r="L275" s="55">
        <v>230000000</v>
      </c>
      <c r="M275" s="45" t="s">
        <v>403</v>
      </c>
      <c r="N275" s="56" t="s">
        <v>41</v>
      </c>
      <c r="O275" s="53" t="s">
        <v>404</v>
      </c>
      <c r="P275" s="45" t="s">
        <v>405</v>
      </c>
      <c r="Q275" s="54" t="s">
        <v>437</v>
      </c>
      <c r="R275" s="57" t="s">
        <v>407</v>
      </c>
      <c r="S275" s="45">
        <v>796</v>
      </c>
      <c r="T275" s="45" t="s">
        <v>408</v>
      </c>
      <c r="U275" s="58">
        <v>2</v>
      </c>
      <c r="V275" s="58">
        <v>49535.71</v>
      </c>
      <c r="W275" s="59">
        <f t="shared" si="9"/>
        <v>99071.42</v>
      </c>
      <c r="X275" s="59">
        <f t="shared" si="10"/>
        <v>110959.99040000001</v>
      </c>
      <c r="Y275" s="60"/>
      <c r="Z275" s="45">
        <v>2016</v>
      </c>
      <c r="AA275" s="61"/>
    </row>
    <row r="276" spans="1:27">
      <c r="A276" s="45" t="s">
        <v>1896</v>
      </c>
      <c r="B276" s="50" t="s">
        <v>402</v>
      </c>
      <c r="C276" s="115" t="s">
        <v>1897</v>
      </c>
      <c r="D276" s="52" t="s">
        <v>608</v>
      </c>
      <c r="E276" s="52" t="s">
        <v>609</v>
      </c>
      <c r="F276" s="52" t="s">
        <v>1898</v>
      </c>
      <c r="G276" s="52" t="s">
        <v>1899</v>
      </c>
      <c r="H276" s="53" t="s">
        <v>1900</v>
      </c>
      <c r="I276" s="53" t="s">
        <v>1901</v>
      </c>
      <c r="J276" s="53" t="s">
        <v>36</v>
      </c>
      <c r="K276" s="54">
        <v>0</v>
      </c>
      <c r="L276" s="55">
        <v>230000000</v>
      </c>
      <c r="M276" s="45" t="s">
        <v>403</v>
      </c>
      <c r="N276" s="56" t="s">
        <v>41</v>
      </c>
      <c r="O276" s="53" t="s">
        <v>404</v>
      </c>
      <c r="P276" s="45" t="s">
        <v>405</v>
      </c>
      <c r="Q276" s="54" t="s">
        <v>437</v>
      </c>
      <c r="R276" s="57" t="s">
        <v>407</v>
      </c>
      <c r="S276" s="45">
        <v>796</v>
      </c>
      <c r="T276" s="45" t="s">
        <v>408</v>
      </c>
      <c r="U276" s="58">
        <v>2</v>
      </c>
      <c r="V276" s="58">
        <v>124556.24999999999</v>
      </c>
      <c r="W276" s="59">
        <f t="shared" si="9"/>
        <v>249112.49999999997</v>
      </c>
      <c r="X276" s="59">
        <f t="shared" si="10"/>
        <v>279006</v>
      </c>
      <c r="Y276" s="60"/>
      <c r="Z276" s="45">
        <v>2016</v>
      </c>
      <c r="AA276" s="61"/>
    </row>
    <row r="277" spans="1:27">
      <c r="A277" s="45" t="s">
        <v>1902</v>
      </c>
      <c r="B277" s="50" t="s">
        <v>402</v>
      </c>
      <c r="C277" s="115" t="s">
        <v>1903</v>
      </c>
      <c r="D277" s="52" t="s">
        <v>1904</v>
      </c>
      <c r="E277" s="52" t="s">
        <v>1905</v>
      </c>
      <c r="F277" s="52" t="s">
        <v>1667</v>
      </c>
      <c r="G277" s="52" t="s">
        <v>1777</v>
      </c>
      <c r="H277" s="53" t="s">
        <v>1906</v>
      </c>
      <c r="I277" s="53" t="s">
        <v>1907</v>
      </c>
      <c r="J277" s="53" t="s">
        <v>36</v>
      </c>
      <c r="K277" s="54">
        <v>0</v>
      </c>
      <c r="L277" s="55">
        <v>230000000</v>
      </c>
      <c r="M277" s="45" t="s">
        <v>403</v>
      </c>
      <c r="N277" s="56" t="s">
        <v>41</v>
      </c>
      <c r="O277" s="53" t="s">
        <v>404</v>
      </c>
      <c r="P277" s="45" t="s">
        <v>405</v>
      </c>
      <c r="Q277" s="54" t="s">
        <v>437</v>
      </c>
      <c r="R277" s="57" t="s">
        <v>407</v>
      </c>
      <c r="S277" s="45">
        <v>796</v>
      </c>
      <c r="T277" s="45" t="s">
        <v>408</v>
      </c>
      <c r="U277" s="58">
        <v>1</v>
      </c>
      <c r="V277" s="58">
        <v>74985.039999999994</v>
      </c>
      <c r="W277" s="59">
        <f t="shared" si="9"/>
        <v>74985.039999999994</v>
      </c>
      <c r="X277" s="59">
        <f t="shared" si="10"/>
        <v>83983.2448</v>
      </c>
      <c r="Y277" s="60"/>
      <c r="Z277" s="45">
        <v>2016</v>
      </c>
      <c r="AA277" s="61"/>
    </row>
    <row r="278" spans="1:27">
      <c r="A278" s="45" t="s">
        <v>1908</v>
      </c>
      <c r="B278" s="50" t="s">
        <v>402</v>
      </c>
      <c r="C278" s="115" t="s">
        <v>1715</v>
      </c>
      <c r="D278" s="52" t="s">
        <v>1709</v>
      </c>
      <c r="E278" s="52" t="s">
        <v>1709</v>
      </c>
      <c r="F278" s="52" t="s">
        <v>1716</v>
      </c>
      <c r="G278" s="52" t="s">
        <v>1717</v>
      </c>
      <c r="H278" s="53" t="s">
        <v>1909</v>
      </c>
      <c r="I278" s="53" t="s">
        <v>1910</v>
      </c>
      <c r="J278" s="53" t="s">
        <v>36</v>
      </c>
      <c r="K278" s="54">
        <v>0</v>
      </c>
      <c r="L278" s="55">
        <v>230000000</v>
      </c>
      <c r="M278" s="45" t="s">
        <v>403</v>
      </c>
      <c r="N278" s="56" t="s">
        <v>41</v>
      </c>
      <c r="O278" s="53" t="s">
        <v>404</v>
      </c>
      <c r="P278" s="45" t="s">
        <v>405</v>
      </c>
      <c r="Q278" s="54" t="s">
        <v>437</v>
      </c>
      <c r="R278" s="57" t="s">
        <v>407</v>
      </c>
      <c r="S278" s="45">
        <v>796</v>
      </c>
      <c r="T278" s="45" t="s">
        <v>408</v>
      </c>
      <c r="U278" s="58">
        <v>1</v>
      </c>
      <c r="V278" s="58">
        <v>5000.07</v>
      </c>
      <c r="W278" s="59">
        <f t="shared" si="9"/>
        <v>5000.07</v>
      </c>
      <c r="X278" s="59">
        <f t="shared" si="10"/>
        <v>5600.0784000000003</v>
      </c>
      <c r="Y278" s="60"/>
      <c r="Z278" s="45">
        <v>2016</v>
      </c>
      <c r="AA278" s="61"/>
    </row>
    <row r="279" spans="1:27">
      <c r="A279" s="45" t="s">
        <v>1911</v>
      </c>
      <c r="B279" s="50" t="s">
        <v>402</v>
      </c>
      <c r="C279" s="115" t="s">
        <v>1912</v>
      </c>
      <c r="D279" s="52" t="s">
        <v>624</v>
      </c>
      <c r="E279" s="52" t="s">
        <v>625</v>
      </c>
      <c r="F279" s="52" t="s">
        <v>1913</v>
      </c>
      <c r="G279" s="52" t="s">
        <v>1914</v>
      </c>
      <c r="H279" s="53" t="s">
        <v>1915</v>
      </c>
      <c r="I279" s="53" t="s">
        <v>1916</v>
      </c>
      <c r="J279" s="53" t="s">
        <v>36</v>
      </c>
      <c r="K279" s="54">
        <v>0</v>
      </c>
      <c r="L279" s="55">
        <v>230000000</v>
      </c>
      <c r="M279" s="45" t="s">
        <v>403</v>
      </c>
      <c r="N279" s="56" t="s">
        <v>41</v>
      </c>
      <c r="O279" s="53" t="s">
        <v>404</v>
      </c>
      <c r="P279" s="45" t="s">
        <v>405</v>
      </c>
      <c r="Q279" s="54" t="s">
        <v>437</v>
      </c>
      <c r="R279" s="57" t="s">
        <v>407</v>
      </c>
      <c r="S279" s="45">
        <v>796</v>
      </c>
      <c r="T279" s="45" t="s">
        <v>408</v>
      </c>
      <c r="U279" s="58">
        <v>10</v>
      </c>
      <c r="V279" s="58">
        <v>18180.2</v>
      </c>
      <c r="W279" s="59">
        <f t="shared" si="9"/>
        <v>181802</v>
      </c>
      <c r="X279" s="59">
        <f t="shared" si="10"/>
        <v>203618.24000000002</v>
      </c>
      <c r="Y279" s="60"/>
      <c r="Z279" s="45">
        <v>2016</v>
      </c>
      <c r="AA279" s="61"/>
    </row>
    <row r="280" spans="1:27">
      <c r="A280" s="45" t="s">
        <v>1917</v>
      </c>
      <c r="B280" s="50" t="s">
        <v>402</v>
      </c>
      <c r="C280" s="115" t="s">
        <v>1918</v>
      </c>
      <c r="D280" s="52" t="s">
        <v>632</v>
      </c>
      <c r="E280" s="52" t="s">
        <v>633</v>
      </c>
      <c r="F280" s="52" t="s">
        <v>1919</v>
      </c>
      <c r="G280" s="52" t="s">
        <v>1920</v>
      </c>
      <c r="H280" s="53" t="s">
        <v>1921</v>
      </c>
      <c r="I280" s="53" t="s">
        <v>1922</v>
      </c>
      <c r="J280" s="53" t="s">
        <v>36</v>
      </c>
      <c r="K280" s="54">
        <v>0</v>
      </c>
      <c r="L280" s="55">
        <v>230000000</v>
      </c>
      <c r="M280" s="45" t="s">
        <v>403</v>
      </c>
      <c r="N280" s="56" t="s">
        <v>41</v>
      </c>
      <c r="O280" s="53" t="s">
        <v>404</v>
      </c>
      <c r="P280" s="45" t="s">
        <v>405</v>
      </c>
      <c r="Q280" s="54" t="s">
        <v>437</v>
      </c>
      <c r="R280" s="57" t="s">
        <v>407</v>
      </c>
      <c r="S280" s="45">
        <v>796</v>
      </c>
      <c r="T280" s="45" t="s">
        <v>408</v>
      </c>
      <c r="U280" s="58">
        <v>3</v>
      </c>
      <c r="V280" s="58">
        <v>1757859.9999999998</v>
      </c>
      <c r="W280" s="59">
        <f t="shared" si="9"/>
        <v>5273579.9999999991</v>
      </c>
      <c r="X280" s="59">
        <f t="shared" si="10"/>
        <v>5906409.5999999996</v>
      </c>
      <c r="Y280" s="60"/>
      <c r="Z280" s="45">
        <v>2016</v>
      </c>
      <c r="AA280" s="61"/>
    </row>
    <row r="281" spans="1:27">
      <c r="A281" s="45" t="s">
        <v>1923</v>
      </c>
      <c r="B281" s="50" t="s">
        <v>402</v>
      </c>
      <c r="C281" s="115" t="s">
        <v>1924</v>
      </c>
      <c r="D281" s="52" t="s">
        <v>1925</v>
      </c>
      <c r="E281" s="52" t="s">
        <v>1925</v>
      </c>
      <c r="F281" s="52" t="s">
        <v>1926</v>
      </c>
      <c r="G281" s="52" t="s">
        <v>1927</v>
      </c>
      <c r="H281" s="53" t="s">
        <v>1928</v>
      </c>
      <c r="I281" s="53" t="s">
        <v>1929</v>
      </c>
      <c r="J281" s="53" t="s">
        <v>36</v>
      </c>
      <c r="K281" s="54">
        <v>0</v>
      </c>
      <c r="L281" s="55">
        <v>230000000</v>
      </c>
      <c r="M281" s="45" t="s">
        <v>403</v>
      </c>
      <c r="N281" s="56" t="s">
        <v>41</v>
      </c>
      <c r="O281" s="53" t="s">
        <v>404</v>
      </c>
      <c r="P281" s="45" t="s">
        <v>405</v>
      </c>
      <c r="Q281" s="54" t="s">
        <v>437</v>
      </c>
      <c r="R281" s="57" t="s">
        <v>407</v>
      </c>
      <c r="S281" s="45">
        <v>796</v>
      </c>
      <c r="T281" s="45" t="s">
        <v>408</v>
      </c>
      <c r="U281" s="58">
        <v>1</v>
      </c>
      <c r="V281" s="58">
        <v>72232.649999999994</v>
      </c>
      <c r="W281" s="59">
        <f t="shared" si="9"/>
        <v>72232.649999999994</v>
      </c>
      <c r="X281" s="59">
        <f t="shared" si="10"/>
        <v>80900.567999999999</v>
      </c>
      <c r="Y281" s="60"/>
      <c r="Z281" s="45">
        <v>2016</v>
      </c>
      <c r="AA281" s="61"/>
    </row>
    <row r="282" spans="1:27">
      <c r="A282" s="45" t="s">
        <v>1930</v>
      </c>
      <c r="B282" s="50" t="s">
        <v>402</v>
      </c>
      <c r="C282" s="115" t="s">
        <v>1931</v>
      </c>
      <c r="D282" s="52" t="s">
        <v>1932</v>
      </c>
      <c r="E282" s="52" t="s">
        <v>1933</v>
      </c>
      <c r="F282" s="52" t="s">
        <v>1667</v>
      </c>
      <c r="G282" s="52" t="s">
        <v>1934</v>
      </c>
      <c r="H282" s="53" t="s">
        <v>1935</v>
      </c>
      <c r="I282" s="53" t="s">
        <v>1936</v>
      </c>
      <c r="J282" s="53" t="s">
        <v>36</v>
      </c>
      <c r="K282" s="54">
        <v>0</v>
      </c>
      <c r="L282" s="55">
        <v>230000000</v>
      </c>
      <c r="M282" s="45" t="s">
        <v>403</v>
      </c>
      <c r="N282" s="56" t="s">
        <v>41</v>
      </c>
      <c r="O282" s="53" t="s">
        <v>404</v>
      </c>
      <c r="P282" s="45" t="s">
        <v>405</v>
      </c>
      <c r="Q282" s="54" t="s">
        <v>437</v>
      </c>
      <c r="R282" s="57" t="s">
        <v>407</v>
      </c>
      <c r="S282" s="45">
        <v>796</v>
      </c>
      <c r="T282" s="45" t="s">
        <v>408</v>
      </c>
      <c r="U282" s="58">
        <v>12</v>
      </c>
      <c r="V282" s="58">
        <v>10830.35</v>
      </c>
      <c r="W282" s="59">
        <f t="shared" si="9"/>
        <v>129964.20000000001</v>
      </c>
      <c r="X282" s="59">
        <f t="shared" si="10"/>
        <v>145559.90400000004</v>
      </c>
      <c r="Y282" s="60"/>
      <c r="Z282" s="45">
        <v>2016</v>
      </c>
      <c r="AA282" s="61"/>
    </row>
    <row r="283" spans="1:27">
      <c r="A283" s="45" t="s">
        <v>1937</v>
      </c>
      <c r="B283" s="50" t="s">
        <v>402</v>
      </c>
      <c r="C283" s="115" t="s">
        <v>1938</v>
      </c>
      <c r="D283" s="52" t="s">
        <v>493</v>
      </c>
      <c r="E283" s="52" t="s">
        <v>493</v>
      </c>
      <c r="F283" s="52" t="s">
        <v>1939</v>
      </c>
      <c r="G283" s="52" t="s">
        <v>1940</v>
      </c>
      <c r="H283" s="53" t="s">
        <v>1941</v>
      </c>
      <c r="I283" s="53" t="s">
        <v>1942</v>
      </c>
      <c r="J283" s="53" t="s">
        <v>36</v>
      </c>
      <c r="K283" s="54">
        <v>0</v>
      </c>
      <c r="L283" s="55">
        <v>230000000</v>
      </c>
      <c r="M283" s="45" t="s">
        <v>403</v>
      </c>
      <c r="N283" s="56" t="s">
        <v>41</v>
      </c>
      <c r="O283" s="53" t="s">
        <v>404</v>
      </c>
      <c r="P283" s="45" t="s">
        <v>405</v>
      </c>
      <c r="Q283" s="54" t="s">
        <v>437</v>
      </c>
      <c r="R283" s="57" t="s">
        <v>407</v>
      </c>
      <c r="S283" s="45">
        <v>796</v>
      </c>
      <c r="T283" s="45" t="s">
        <v>408</v>
      </c>
      <c r="U283" s="58">
        <v>2</v>
      </c>
      <c r="V283" s="58">
        <v>4020.89</v>
      </c>
      <c r="W283" s="59">
        <f t="shared" si="9"/>
        <v>8041.78</v>
      </c>
      <c r="X283" s="59">
        <f t="shared" si="10"/>
        <v>9006.7936000000009</v>
      </c>
      <c r="Y283" s="60"/>
      <c r="Z283" s="45">
        <v>2016</v>
      </c>
      <c r="AA283" s="61"/>
    </row>
    <row r="284" spans="1:27">
      <c r="A284" s="45" t="s">
        <v>1943</v>
      </c>
      <c r="B284" s="50" t="s">
        <v>402</v>
      </c>
      <c r="C284" s="115" t="s">
        <v>1944</v>
      </c>
      <c r="D284" s="52" t="s">
        <v>673</v>
      </c>
      <c r="E284" s="52" t="s">
        <v>1945</v>
      </c>
      <c r="F284" s="52" t="s">
        <v>1946</v>
      </c>
      <c r="G284" s="52" t="s">
        <v>1947</v>
      </c>
      <c r="H284" s="53" t="s">
        <v>1948</v>
      </c>
      <c r="I284" s="53" t="s">
        <v>1949</v>
      </c>
      <c r="J284" s="53" t="s">
        <v>36</v>
      </c>
      <c r="K284" s="54">
        <v>0</v>
      </c>
      <c r="L284" s="55">
        <v>230000000</v>
      </c>
      <c r="M284" s="45" t="s">
        <v>403</v>
      </c>
      <c r="N284" s="56" t="s">
        <v>41</v>
      </c>
      <c r="O284" s="53" t="s">
        <v>404</v>
      </c>
      <c r="P284" s="45" t="s">
        <v>405</v>
      </c>
      <c r="Q284" s="54" t="s">
        <v>437</v>
      </c>
      <c r="R284" s="57" t="s">
        <v>407</v>
      </c>
      <c r="S284" s="45">
        <v>796</v>
      </c>
      <c r="T284" s="45" t="s">
        <v>408</v>
      </c>
      <c r="U284" s="58">
        <v>3</v>
      </c>
      <c r="V284" s="58">
        <v>102678.57</v>
      </c>
      <c r="W284" s="59">
        <f t="shared" si="9"/>
        <v>308035.71000000002</v>
      </c>
      <c r="X284" s="59">
        <f t="shared" si="10"/>
        <v>344999.99520000006</v>
      </c>
      <c r="Y284" s="60"/>
      <c r="Z284" s="45">
        <v>2016</v>
      </c>
      <c r="AA284" s="61"/>
    </row>
    <row r="285" spans="1:27">
      <c r="A285" s="45" t="s">
        <v>1950</v>
      </c>
      <c r="B285" s="50" t="s">
        <v>402</v>
      </c>
      <c r="C285" s="115" t="s">
        <v>1951</v>
      </c>
      <c r="D285" s="52" t="s">
        <v>673</v>
      </c>
      <c r="E285" s="52" t="s">
        <v>1472</v>
      </c>
      <c r="F285" s="52" t="s">
        <v>1952</v>
      </c>
      <c r="G285" s="52" t="s">
        <v>1953</v>
      </c>
      <c r="H285" s="53" t="s">
        <v>1954</v>
      </c>
      <c r="I285" s="53" t="s">
        <v>1955</v>
      </c>
      <c r="J285" s="53" t="s">
        <v>36</v>
      </c>
      <c r="K285" s="54">
        <v>0</v>
      </c>
      <c r="L285" s="55">
        <v>230000000</v>
      </c>
      <c r="M285" s="45" t="s">
        <v>403</v>
      </c>
      <c r="N285" s="56" t="s">
        <v>41</v>
      </c>
      <c r="O285" s="53" t="s">
        <v>404</v>
      </c>
      <c r="P285" s="45" t="s">
        <v>405</v>
      </c>
      <c r="Q285" s="54" t="s">
        <v>437</v>
      </c>
      <c r="R285" s="57" t="s">
        <v>407</v>
      </c>
      <c r="S285" s="45">
        <v>796</v>
      </c>
      <c r="T285" s="45" t="s">
        <v>408</v>
      </c>
      <c r="U285" s="58">
        <v>5</v>
      </c>
      <c r="V285" s="58">
        <v>754687.49999999988</v>
      </c>
      <c r="W285" s="59">
        <f t="shared" si="9"/>
        <v>3773437.4999999995</v>
      </c>
      <c r="X285" s="59">
        <f t="shared" si="10"/>
        <v>4226250</v>
      </c>
      <c r="Y285" s="60"/>
      <c r="Z285" s="45">
        <v>2016</v>
      </c>
      <c r="AA285" s="61"/>
    </row>
    <row r="286" spans="1:27">
      <c r="A286" s="45" t="s">
        <v>1956</v>
      </c>
      <c r="B286" s="50" t="s">
        <v>402</v>
      </c>
      <c r="C286" s="115" t="s">
        <v>1653</v>
      </c>
      <c r="D286" s="52" t="s">
        <v>1654</v>
      </c>
      <c r="E286" s="52" t="s">
        <v>1654</v>
      </c>
      <c r="F286" s="52" t="s">
        <v>1655</v>
      </c>
      <c r="G286" s="52" t="s">
        <v>1957</v>
      </c>
      <c r="H286" s="53" t="s">
        <v>1958</v>
      </c>
      <c r="I286" s="53" t="s">
        <v>1959</v>
      </c>
      <c r="J286" s="53" t="s">
        <v>36</v>
      </c>
      <c r="K286" s="54">
        <v>0</v>
      </c>
      <c r="L286" s="55">
        <v>230000000</v>
      </c>
      <c r="M286" s="45" t="s">
        <v>403</v>
      </c>
      <c r="N286" s="56" t="s">
        <v>41</v>
      </c>
      <c r="O286" s="53" t="s">
        <v>404</v>
      </c>
      <c r="P286" s="45" t="s">
        <v>405</v>
      </c>
      <c r="Q286" s="54" t="s">
        <v>437</v>
      </c>
      <c r="R286" s="57" t="s">
        <v>407</v>
      </c>
      <c r="S286" s="45">
        <v>796</v>
      </c>
      <c r="T286" s="45" t="s">
        <v>408</v>
      </c>
      <c r="U286" s="58">
        <v>5</v>
      </c>
      <c r="V286" s="58">
        <v>2694.96</v>
      </c>
      <c r="W286" s="59">
        <f t="shared" si="9"/>
        <v>13474.8</v>
      </c>
      <c r="X286" s="59">
        <f t="shared" si="10"/>
        <v>15091.776</v>
      </c>
      <c r="Y286" s="60"/>
      <c r="Z286" s="45">
        <v>2016</v>
      </c>
      <c r="AA286" s="61"/>
    </row>
    <row r="287" spans="1:27">
      <c r="A287" s="45" t="s">
        <v>1960</v>
      </c>
      <c r="B287" s="50" t="s">
        <v>402</v>
      </c>
      <c r="C287" s="115" t="s">
        <v>1653</v>
      </c>
      <c r="D287" s="52" t="s">
        <v>1654</v>
      </c>
      <c r="E287" s="52" t="s">
        <v>1654</v>
      </c>
      <c r="F287" s="52" t="s">
        <v>1655</v>
      </c>
      <c r="G287" s="52" t="s">
        <v>1961</v>
      </c>
      <c r="H287" s="53" t="s">
        <v>1962</v>
      </c>
      <c r="I287" s="53" t="s">
        <v>1963</v>
      </c>
      <c r="J287" s="53" t="s">
        <v>36</v>
      </c>
      <c r="K287" s="54">
        <v>0</v>
      </c>
      <c r="L287" s="55">
        <v>230000000</v>
      </c>
      <c r="M287" s="45" t="s">
        <v>403</v>
      </c>
      <c r="N287" s="56" t="s">
        <v>41</v>
      </c>
      <c r="O287" s="53" t="s">
        <v>404</v>
      </c>
      <c r="P287" s="45" t="s">
        <v>405</v>
      </c>
      <c r="Q287" s="54" t="s">
        <v>437</v>
      </c>
      <c r="R287" s="57" t="s">
        <v>407</v>
      </c>
      <c r="S287" s="45">
        <v>796</v>
      </c>
      <c r="T287" s="45" t="s">
        <v>408</v>
      </c>
      <c r="U287" s="58">
        <v>15</v>
      </c>
      <c r="V287" s="58">
        <v>1415.92</v>
      </c>
      <c r="W287" s="59">
        <f t="shared" si="9"/>
        <v>21238.800000000003</v>
      </c>
      <c r="X287" s="59">
        <f t="shared" si="10"/>
        <v>23787.456000000006</v>
      </c>
      <c r="Y287" s="60"/>
      <c r="Z287" s="45">
        <v>2016</v>
      </c>
      <c r="AA287" s="61"/>
    </row>
    <row r="288" spans="1:27">
      <c r="A288" s="45" t="s">
        <v>1964</v>
      </c>
      <c r="B288" s="50" t="s">
        <v>402</v>
      </c>
      <c r="C288" s="115" t="s">
        <v>1666</v>
      </c>
      <c r="D288" s="52" t="s">
        <v>459</v>
      </c>
      <c r="E288" s="52" t="s">
        <v>1858</v>
      </c>
      <c r="F288" s="52" t="s">
        <v>1667</v>
      </c>
      <c r="G288" s="52" t="s">
        <v>1965</v>
      </c>
      <c r="H288" s="53" t="s">
        <v>1966</v>
      </c>
      <c r="I288" s="53" t="s">
        <v>1967</v>
      </c>
      <c r="J288" s="53" t="s">
        <v>36</v>
      </c>
      <c r="K288" s="54">
        <v>0</v>
      </c>
      <c r="L288" s="55">
        <v>230000000</v>
      </c>
      <c r="M288" s="45" t="s">
        <v>403</v>
      </c>
      <c r="N288" s="56" t="s">
        <v>41</v>
      </c>
      <c r="O288" s="53" t="s">
        <v>404</v>
      </c>
      <c r="P288" s="45" t="s">
        <v>405</v>
      </c>
      <c r="Q288" s="54" t="s">
        <v>437</v>
      </c>
      <c r="R288" s="57" t="s">
        <v>407</v>
      </c>
      <c r="S288" s="45">
        <v>796</v>
      </c>
      <c r="T288" s="45" t="s">
        <v>408</v>
      </c>
      <c r="U288" s="58">
        <v>10</v>
      </c>
      <c r="V288" s="58">
        <v>9594.64</v>
      </c>
      <c r="W288" s="59">
        <f t="shared" si="9"/>
        <v>95946.4</v>
      </c>
      <c r="X288" s="59">
        <f t="shared" si="10"/>
        <v>107459.96800000001</v>
      </c>
      <c r="Y288" s="60"/>
      <c r="Z288" s="45">
        <v>2016</v>
      </c>
      <c r="AA288" s="61"/>
    </row>
    <row r="289" spans="1:27">
      <c r="A289" s="45" t="s">
        <v>1968</v>
      </c>
      <c r="B289" s="50" t="s">
        <v>402</v>
      </c>
      <c r="C289" s="115" t="s">
        <v>1800</v>
      </c>
      <c r="D289" s="52" t="s">
        <v>1801</v>
      </c>
      <c r="E289" s="52" t="s">
        <v>1802</v>
      </c>
      <c r="F289" s="52" t="s">
        <v>1803</v>
      </c>
      <c r="G289" s="52" t="s">
        <v>1804</v>
      </c>
      <c r="H289" s="53" t="s">
        <v>1969</v>
      </c>
      <c r="I289" s="53" t="s">
        <v>1970</v>
      </c>
      <c r="J289" s="53" t="s">
        <v>36</v>
      </c>
      <c r="K289" s="54">
        <v>0</v>
      </c>
      <c r="L289" s="55">
        <v>230000000</v>
      </c>
      <c r="M289" s="45" t="s">
        <v>403</v>
      </c>
      <c r="N289" s="56" t="s">
        <v>41</v>
      </c>
      <c r="O289" s="53" t="s">
        <v>404</v>
      </c>
      <c r="P289" s="45" t="s">
        <v>405</v>
      </c>
      <c r="Q289" s="54" t="s">
        <v>437</v>
      </c>
      <c r="R289" s="57" t="s">
        <v>407</v>
      </c>
      <c r="S289" s="45">
        <v>796</v>
      </c>
      <c r="T289" s="45" t="s">
        <v>408</v>
      </c>
      <c r="U289" s="58">
        <v>17</v>
      </c>
      <c r="V289" s="58">
        <v>13460</v>
      </c>
      <c r="W289" s="59">
        <f t="shared" si="9"/>
        <v>228820</v>
      </c>
      <c r="X289" s="59">
        <f t="shared" si="10"/>
        <v>256278.40000000002</v>
      </c>
      <c r="Y289" s="60"/>
      <c r="Z289" s="45">
        <v>2016</v>
      </c>
      <c r="AA289" s="61"/>
    </row>
    <row r="290" spans="1:27">
      <c r="A290" s="45" t="s">
        <v>1971</v>
      </c>
      <c r="B290" s="50" t="s">
        <v>402</v>
      </c>
      <c r="C290" s="115" t="s">
        <v>1972</v>
      </c>
      <c r="D290" s="52" t="s">
        <v>1973</v>
      </c>
      <c r="E290" s="52" t="s">
        <v>1974</v>
      </c>
      <c r="F290" s="52" t="s">
        <v>1975</v>
      </c>
      <c r="G290" s="52" t="s">
        <v>1976</v>
      </c>
      <c r="H290" s="53" t="s">
        <v>1977</v>
      </c>
      <c r="I290" s="53" t="s">
        <v>1978</v>
      </c>
      <c r="J290" s="53" t="s">
        <v>36</v>
      </c>
      <c r="K290" s="54">
        <v>0</v>
      </c>
      <c r="L290" s="55">
        <v>230000000</v>
      </c>
      <c r="M290" s="45" t="s">
        <v>403</v>
      </c>
      <c r="N290" s="56" t="s">
        <v>41</v>
      </c>
      <c r="O290" s="53" t="s">
        <v>404</v>
      </c>
      <c r="P290" s="45" t="s">
        <v>405</v>
      </c>
      <c r="Q290" s="54" t="s">
        <v>437</v>
      </c>
      <c r="R290" s="57" t="s">
        <v>407</v>
      </c>
      <c r="S290" s="45">
        <v>796</v>
      </c>
      <c r="T290" s="45" t="s">
        <v>408</v>
      </c>
      <c r="U290" s="58">
        <v>8</v>
      </c>
      <c r="V290" s="58">
        <v>40178.57</v>
      </c>
      <c r="W290" s="59">
        <f t="shared" si="9"/>
        <v>321428.56</v>
      </c>
      <c r="X290" s="59">
        <f t="shared" si="10"/>
        <v>359999.98720000003</v>
      </c>
      <c r="Y290" s="60"/>
      <c r="Z290" s="45">
        <v>2016</v>
      </c>
      <c r="AA290" s="61"/>
    </row>
    <row r="291" spans="1:27">
      <c r="A291" s="45" t="s">
        <v>1979</v>
      </c>
      <c r="B291" s="50" t="s">
        <v>402</v>
      </c>
      <c r="C291" s="115" t="s">
        <v>1680</v>
      </c>
      <c r="D291" s="52" t="s">
        <v>1504</v>
      </c>
      <c r="E291" s="52" t="s">
        <v>1504</v>
      </c>
      <c r="F291" s="52" t="s">
        <v>1681</v>
      </c>
      <c r="G291" s="52" t="s">
        <v>1980</v>
      </c>
      <c r="H291" s="53" t="s">
        <v>1981</v>
      </c>
      <c r="I291" s="53" t="s">
        <v>1982</v>
      </c>
      <c r="J291" s="53" t="s">
        <v>36</v>
      </c>
      <c r="K291" s="54">
        <v>0</v>
      </c>
      <c r="L291" s="55">
        <v>230000000</v>
      </c>
      <c r="M291" s="45" t="s">
        <v>403</v>
      </c>
      <c r="N291" s="56" t="s">
        <v>41</v>
      </c>
      <c r="O291" s="53" t="s">
        <v>404</v>
      </c>
      <c r="P291" s="45" t="s">
        <v>405</v>
      </c>
      <c r="Q291" s="54" t="s">
        <v>437</v>
      </c>
      <c r="R291" s="57" t="s">
        <v>407</v>
      </c>
      <c r="S291" s="45">
        <v>796</v>
      </c>
      <c r="T291" s="45" t="s">
        <v>408</v>
      </c>
      <c r="U291" s="58">
        <v>14</v>
      </c>
      <c r="V291" s="58">
        <v>47751.78</v>
      </c>
      <c r="W291" s="59">
        <f t="shared" si="9"/>
        <v>668524.91999999993</v>
      </c>
      <c r="X291" s="59">
        <f t="shared" si="10"/>
        <v>748747.91039999994</v>
      </c>
      <c r="Y291" s="60"/>
      <c r="Z291" s="45">
        <v>2016</v>
      </c>
      <c r="AA291" s="61"/>
    </row>
    <row r="292" spans="1:27">
      <c r="A292" s="45" t="s">
        <v>1983</v>
      </c>
      <c r="B292" s="50" t="s">
        <v>402</v>
      </c>
      <c r="C292" s="115" t="s">
        <v>1824</v>
      </c>
      <c r="D292" s="52" t="s">
        <v>1545</v>
      </c>
      <c r="E292" s="52" t="s">
        <v>1546</v>
      </c>
      <c r="F292" s="52" t="s">
        <v>1825</v>
      </c>
      <c r="G292" s="52" t="s">
        <v>1984</v>
      </c>
      <c r="H292" s="53" t="s">
        <v>1985</v>
      </c>
      <c r="I292" s="53" t="s">
        <v>1986</v>
      </c>
      <c r="J292" s="53" t="s">
        <v>36</v>
      </c>
      <c r="K292" s="54">
        <v>0</v>
      </c>
      <c r="L292" s="55">
        <v>230000000</v>
      </c>
      <c r="M292" s="45" t="s">
        <v>403</v>
      </c>
      <c r="N292" s="56" t="s">
        <v>41</v>
      </c>
      <c r="O292" s="53" t="s">
        <v>404</v>
      </c>
      <c r="P292" s="45" t="s">
        <v>405</v>
      </c>
      <c r="Q292" s="54" t="s">
        <v>437</v>
      </c>
      <c r="R292" s="57" t="s">
        <v>407</v>
      </c>
      <c r="S292" s="45">
        <v>796</v>
      </c>
      <c r="T292" s="45" t="s">
        <v>408</v>
      </c>
      <c r="U292" s="58">
        <v>10</v>
      </c>
      <c r="V292" s="58">
        <v>103749.99999999999</v>
      </c>
      <c r="W292" s="59">
        <f t="shared" si="9"/>
        <v>1037499.9999999999</v>
      </c>
      <c r="X292" s="59">
        <f t="shared" si="10"/>
        <v>1162000</v>
      </c>
      <c r="Y292" s="60"/>
      <c r="Z292" s="45">
        <v>2016</v>
      </c>
      <c r="AA292" s="61"/>
    </row>
    <row r="293" spans="1:27">
      <c r="A293" s="45" t="s">
        <v>1987</v>
      </c>
      <c r="B293" s="50" t="s">
        <v>402</v>
      </c>
      <c r="C293" s="115" t="s">
        <v>1830</v>
      </c>
      <c r="D293" s="52" t="s">
        <v>1545</v>
      </c>
      <c r="E293" s="52" t="s">
        <v>1546</v>
      </c>
      <c r="F293" s="52" t="s">
        <v>1831</v>
      </c>
      <c r="G293" s="52" t="s">
        <v>1988</v>
      </c>
      <c r="H293" s="53" t="s">
        <v>1989</v>
      </c>
      <c r="I293" s="53" t="s">
        <v>1990</v>
      </c>
      <c r="J293" s="53" t="s">
        <v>36</v>
      </c>
      <c r="K293" s="54">
        <v>0</v>
      </c>
      <c r="L293" s="55">
        <v>230000000</v>
      </c>
      <c r="M293" s="45" t="s">
        <v>403</v>
      </c>
      <c r="N293" s="56" t="s">
        <v>41</v>
      </c>
      <c r="O293" s="53" t="s">
        <v>404</v>
      </c>
      <c r="P293" s="45" t="s">
        <v>405</v>
      </c>
      <c r="Q293" s="54" t="s">
        <v>437</v>
      </c>
      <c r="R293" s="57" t="s">
        <v>407</v>
      </c>
      <c r="S293" s="45">
        <v>796</v>
      </c>
      <c r="T293" s="45" t="s">
        <v>408</v>
      </c>
      <c r="U293" s="58">
        <v>4</v>
      </c>
      <c r="V293" s="58">
        <v>35878.74</v>
      </c>
      <c r="W293" s="59">
        <f t="shared" si="9"/>
        <v>143514.96</v>
      </c>
      <c r="X293" s="59">
        <f t="shared" si="10"/>
        <v>160736.75520000001</v>
      </c>
      <c r="Y293" s="60"/>
      <c r="Z293" s="45">
        <v>2016</v>
      </c>
      <c r="AA293" s="61"/>
    </row>
    <row r="294" spans="1:27">
      <c r="A294" s="45" t="s">
        <v>1991</v>
      </c>
      <c r="B294" s="50" t="s">
        <v>402</v>
      </c>
      <c r="C294" s="115" t="s">
        <v>1702</v>
      </c>
      <c r="D294" s="52" t="s">
        <v>671</v>
      </c>
      <c r="E294" s="52" t="s">
        <v>671</v>
      </c>
      <c r="F294" s="52" t="s">
        <v>1703</v>
      </c>
      <c r="G294" s="52" t="s">
        <v>1992</v>
      </c>
      <c r="H294" s="53" t="s">
        <v>1993</v>
      </c>
      <c r="I294" s="53" t="s">
        <v>1994</v>
      </c>
      <c r="J294" s="53" t="s">
        <v>36</v>
      </c>
      <c r="K294" s="54">
        <v>0</v>
      </c>
      <c r="L294" s="55">
        <v>230000000</v>
      </c>
      <c r="M294" s="45" t="s">
        <v>403</v>
      </c>
      <c r="N294" s="56" t="s">
        <v>41</v>
      </c>
      <c r="O294" s="53" t="s">
        <v>404</v>
      </c>
      <c r="P294" s="45" t="s">
        <v>405</v>
      </c>
      <c r="Q294" s="54" t="s">
        <v>437</v>
      </c>
      <c r="R294" s="57" t="s">
        <v>407</v>
      </c>
      <c r="S294" s="45">
        <v>796</v>
      </c>
      <c r="T294" s="45" t="s">
        <v>408</v>
      </c>
      <c r="U294" s="58">
        <v>15</v>
      </c>
      <c r="V294" s="58">
        <v>35973.21</v>
      </c>
      <c r="W294" s="59">
        <f t="shared" si="9"/>
        <v>539598.15</v>
      </c>
      <c r="X294" s="59">
        <f t="shared" si="10"/>
        <v>604349.92800000007</v>
      </c>
      <c r="Y294" s="60"/>
      <c r="Z294" s="45">
        <v>2016</v>
      </c>
      <c r="AA294" s="61"/>
    </row>
    <row r="295" spans="1:27">
      <c r="A295" s="45" t="s">
        <v>1995</v>
      </c>
      <c r="B295" s="50" t="s">
        <v>402</v>
      </c>
      <c r="C295" s="115" t="s">
        <v>1996</v>
      </c>
      <c r="D295" s="52" t="s">
        <v>1997</v>
      </c>
      <c r="E295" s="52" t="s">
        <v>1998</v>
      </c>
      <c r="F295" s="52" t="s">
        <v>1999</v>
      </c>
      <c r="G295" s="52" t="s">
        <v>2000</v>
      </c>
      <c r="H295" s="53" t="s">
        <v>2001</v>
      </c>
      <c r="I295" s="53" t="s">
        <v>2002</v>
      </c>
      <c r="J295" s="53" t="s">
        <v>36</v>
      </c>
      <c r="K295" s="54">
        <v>0</v>
      </c>
      <c r="L295" s="55">
        <v>230000000</v>
      </c>
      <c r="M295" s="45" t="s">
        <v>403</v>
      </c>
      <c r="N295" s="56" t="s">
        <v>41</v>
      </c>
      <c r="O295" s="53" t="s">
        <v>404</v>
      </c>
      <c r="P295" s="45" t="s">
        <v>405</v>
      </c>
      <c r="Q295" s="54" t="s">
        <v>437</v>
      </c>
      <c r="R295" s="57" t="s">
        <v>407</v>
      </c>
      <c r="S295" s="45">
        <v>796</v>
      </c>
      <c r="T295" s="45" t="s">
        <v>408</v>
      </c>
      <c r="U295" s="58">
        <v>5</v>
      </c>
      <c r="V295" s="58">
        <v>28290.79</v>
      </c>
      <c r="W295" s="59">
        <f t="shared" si="9"/>
        <v>141453.95000000001</v>
      </c>
      <c r="X295" s="59">
        <f t="shared" si="10"/>
        <v>158428.42400000003</v>
      </c>
      <c r="Y295" s="60"/>
      <c r="Z295" s="45">
        <v>2016</v>
      </c>
      <c r="AA295" s="61"/>
    </row>
    <row r="296" spans="1:27">
      <c r="A296" s="45" t="s">
        <v>2003</v>
      </c>
      <c r="B296" s="50" t="s">
        <v>402</v>
      </c>
      <c r="C296" s="115" t="s">
        <v>1729</v>
      </c>
      <c r="D296" s="52" t="s">
        <v>621</v>
      </c>
      <c r="E296" s="52" t="s">
        <v>621</v>
      </c>
      <c r="F296" s="52" t="s">
        <v>1730</v>
      </c>
      <c r="G296" s="52" t="s">
        <v>2004</v>
      </c>
      <c r="H296" s="53" t="s">
        <v>2005</v>
      </c>
      <c r="I296" s="53" t="s">
        <v>2006</v>
      </c>
      <c r="J296" s="53" t="s">
        <v>36</v>
      </c>
      <c r="K296" s="54">
        <v>0</v>
      </c>
      <c r="L296" s="55">
        <v>230000000</v>
      </c>
      <c r="M296" s="45" t="s">
        <v>403</v>
      </c>
      <c r="N296" s="56" t="s">
        <v>41</v>
      </c>
      <c r="O296" s="53" t="s">
        <v>404</v>
      </c>
      <c r="P296" s="45" t="s">
        <v>405</v>
      </c>
      <c r="Q296" s="54" t="s">
        <v>437</v>
      </c>
      <c r="R296" s="57" t="s">
        <v>407</v>
      </c>
      <c r="S296" s="45">
        <v>796</v>
      </c>
      <c r="T296" s="45" t="s">
        <v>408</v>
      </c>
      <c r="U296" s="58">
        <v>15</v>
      </c>
      <c r="V296" s="58">
        <v>11794.28</v>
      </c>
      <c r="W296" s="59">
        <f t="shared" si="9"/>
        <v>176914.2</v>
      </c>
      <c r="X296" s="59">
        <f t="shared" si="10"/>
        <v>198143.90400000004</v>
      </c>
      <c r="Y296" s="60"/>
      <c r="Z296" s="45">
        <v>2016</v>
      </c>
      <c r="AA296" s="61"/>
    </row>
    <row r="297" spans="1:27">
      <c r="A297" s="45" t="s">
        <v>2007</v>
      </c>
      <c r="B297" s="50" t="s">
        <v>402</v>
      </c>
      <c r="C297" s="115" t="s">
        <v>2008</v>
      </c>
      <c r="D297" s="52" t="s">
        <v>632</v>
      </c>
      <c r="E297" s="52" t="s">
        <v>633</v>
      </c>
      <c r="F297" s="52" t="s">
        <v>2009</v>
      </c>
      <c r="G297" s="52" t="s">
        <v>2010</v>
      </c>
      <c r="H297" s="53" t="s">
        <v>2011</v>
      </c>
      <c r="I297" s="53" t="s">
        <v>2012</v>
      </c>
      <c r="J297" s="53" t="s">
        <v>36</v>
      </c>
      <c r="K297" s="54">
        <v>0</v>
      </c>
      <c r="L297" s="55">
        <v>230000000</v>
      </c>
      <c r="M297" s="45" t="s">
        <v>403</v>
      </c>
      <c r="N297" s="56" t="s">
        <v>41</v>
      </c>
      <c r="O297" s="53" t="s">
        <v>404</v>
      </c>
      <c r="P297" s="45" t="s">
        <v>405</v>
      </c>
      <c r="Q297" s="54" t="s">
        <v>437</v>
      </c>
      <c r="R297" s="57" t="s">
        <v>407</v>
      </c>
      <c r="S297" s="45">
        <v>796</v>
      </c>
      <c r="T297" s="45" t="s">
        <v>408</v>
      </c>
      <c r="U297" s="58">
        <v>3</v>
      </c>
      <c r="V297" s="58">
        <v>1959685.71</v>
      </c>
      <c r="W297" s="59">
        <f t="shared" si="9"/>
        <v>5879057.1299999999</v>
      </c>
      <c r="X297" s="59">
        <f t="shared" si="10"/>
        <v>6584543.9856000002</v>
      </c>
      <c r="Y297" s="60"/>
      <c r="Z297" s="45">
        <v>2016</v>
      </c>
      <c r="AA297" s="61"/>
    </row>
    <row r="298" spans="1:27">
      <c r="A298" s="45" t="s">
        <v>2013</v>
      </c>
      <c r="B298" s="50" t="s">
        <v>402</v>
      </c>
      <c r="C298" s="115" t="s">
        <v>1938</v>
      </c>
      <c r="D298" s="52" t="s">
        <v>493</v>
      </c>
      <c r="E298" s="52" t="s">
        <v>493</v>
      </c>
      <c r="F298" s="52" t="s">
        <v>1939</v>
      </c>
      <c r="G298" s="52" t="s">
        <v>1940</v>
      </c>
      <c r="H298" s="53" t="s">
        <v>2014</v>
      </c>
      <c r="I298" s="53" t="s">
        <v>2015</v>
      </c>
      <c r="J298" s="53" t="s">
        <v>36</v>
      </c>
      <c r="K298" s="54">
        <v>0</v>
      </c>
      <c r="L298" s="55">
        <v>230000000</v>
      </c>
      <c r="M298" s="45" t="s">
        <v>403</v>
      </c>
      <c r="N298" s="56" t="s">
        <v>41</v>
      </c>
      <c r="O298" s="53" t="s">
        <v>404</v>
      </c>
      <c r="P298" s="45" t="s">
        <v>405</v>
      </c>
      <c r="Q298" s="54" t="s">
        <v>437</v>
      </c>
      <c r="R298" s="57" t="s">
        <v>407</v>
      </c>
      <c r="S298" s="45">
        <v>796</v>
      </c>
      <c r="T298" s="45" t="s">
        <v>408</v>
      </c>
      <c r="U298" s="58">
        <v>5</v>
      </c>
      <c r="V298" s="58">
        <v>1339.28</v>
      </c>
      <c r="W298" s="59">
        <f t="shared" si="9"/>
        <v>6696.4</v>
      </c>
      <c r="X298" s="59">
        <f t="shared" si="10"/>
        <v>7499.9680000000008</v>
      </c>
      <c r="Y298" s="60"/>
      <c r="Z298" s="45">
        <v>2016</v>
      </c>
      <c r="AA298" s="61"/>
    </row>
    <row r="299" spans="1:27">
      <c r="A299" s="45" t="s">
        <v>2016</v>
      </c>
      <c r="B299" s="50" t="s">
        <v>402</v>
      </c>
      <c r="C299" s="115" t="s">
        <v>1951</v>
      </c>
      <c r="D299" s="52" t="s">
        <v>673</v>
      </c>
      <c r="E299" s="52" t="s">
        <v>1472</v>
      </c>
      <c r="F299" s="52" t="s">
        <v>1952</v>
      </c>
      <c r="G299" s="52" t="s">
        <v>1953</v>
      </c>
      <c r="H299" s="53" t="s">
        <v>2017</v>
      </c>
      <c r="I299" s="53" t="s">
        <v>2018</v>
      </c>
      <c r="J299" s="53" t="s">
        <v>36</v>
      </c>
      <c r="K299" s="54">
        <v>0</v>
      </c>
      <c r="L299" s="55">
        <v>230000000</v>
      </c>
      <c r="M299" s="45" t="s">
        <v>403</v>
      </c>
      <c r="N299" s="56" t="s">
        <v>41</v>
      </c>
      <c r="O299" s="53" t="s">
        <v>404</v>
      </c>
      <c r="P299" s="45" t="s">
        <v>405</v>
      </c>
      <c r="Q299" s="54" t="s">
        <v>437</v>
      </c>
      <c r="R299" s="57" t="s">
        <v>407</v>
      </c>
      <c r="S299" s="45">
        <v>796</v>
      </c>
      <c r="T299" s="45" t="s">
        <v>408</v>
      </c>
      <c r="U299" s="58">
        <v>3</v>
      </c>
      <c r="V299" s="58">
        <v>73536.710000000006</v>
      </c>
      <c r="W299" s="59">
        <f t="shared" si="9"/>
        <v>220610.13</v>
      </c>
      <c r="X299" s="59">
        <f t="shared" si="10"/>
        <v>247083.34560000003</v>
      </c>
      <c r="Y299" s="60"/>
      <c r="Z299" s="45">
        <v>2016</v>
      </c>
      <c r="AA299" s="61"/>
    </row>
    <row r="300" spans="1:27">
      <c r="A300" s="45" t="s">
        <v>2019</v>
      </c>
      <c r="B300" s="50" t="s">
        <v>402</v>
      </c>
      <c r="C300" s="115" t="s">
        <v>2020</v>
      </c>
      <c r="D300" s="52" t="s">
        <v>646</v>
      </c>
      <c r="E300" s="52" t="s">
        <v>647</v>
      </c>
      <c r="F300" s="52" t="s">
        <v>2021</v>
      </c>
      <c r="G300" s="52" t="s">
        <v>2022</v>
      </c>
      <c r="H300" s="53" t="s">
        <v>2023</v>
      </c>
      <c r="I300" s="53" t="s">
        <v>2024</v>
      </c>
      <c r="J300" s="53" t="s">
        <v>36</v>
      </c>
      <c r="K300" s="54">
        <v>0</v>
      </c>
      <c r="L300" s="55">
        <v>230000000</v>
      </c>
      <c r="M300" s="45" t="s">
        <v>403</v>
      </c>
      <c r="N300" s="56" t="s">
        <v>41</v>
      </c>
      <c r="O300" s="53" t="s">
        <v>404</v>
      </c>
      <c r="P300" s="45" t="s">
        <v>405</v>
      </c>
      <c r="Q300" s="54" t="s">
        <v>437</v>
      </c>
      <c r="R300" s="57" t="s">
        <v>407</v>
      </c>
      <c r="S300" s="45">
        <v>796</v>
      </c>
      <c r="T300" s="45" t="s">
        <v>408</v>
      </c>
      <c r="U300" s="58">
        <v>4</v>
      </c>
      <c r="V300" s="58">
        <v>816499.99999999988</v>
      </c>
      <c r="W300" s="59">
        <f t="shared" si="9"/>
        <v>3265999.9999999995</v>
      </c>
      <c r="X300" s="59">
        <f t="shared" si="10"/>
        <v>3657920</v>
      </c>
      <c r="Y300" s="60"/>
      <c r="Z300" s="45">
        <v>2016</v>
      </c>
      <c r="AA300" s="61"/>
    </row>
    <row r="301" spans="1:27">
      <c r="A301" s="45" t="s">
        <v>2025</v>
      </c>
      <c r="B301" s="50" t="s">
        <v>402</v>
      </c>
      <c r="C301" s="115" t="s">
        <v>2026</v>
      </c>
      <c r="D301" s="52" t="s">
        <v>2027</v>
      </c>
      <c r="E301" s="52" t="s">
        <v>2027</v>
      </c>
      <c r="F301" s="52" t="s">
        <v>2028</v>
      </c>
      <c r="G301" s="52" t="s">
        <v>2029</v>
      </c>
      <c r="H301" s="53" t="s">
        <v>2030</v>
      </c>
      <c r="I301" s="53" t="s">
        <v>2031</v>
      </c>
      <c r="J301" s="53" t="s">
        <v>36</v>
      </c>
      <c r="K301" s="54">
        <v>0</v>
      </c>
      <c r="L301" s="55">
        <v>230000000</v>
      </c>
      <c r="M301" s="45" t="s">
        <v>403</v>
      </c>
      <c r="N301" s="56" t="s">
        <v>41</v>
      </c>
      <c r="O301" s="53" t="s">
        <v>404</v>
      </c>
      <c r="P301" s="45" t="s">
        <v>405</v>
      </c>
      <c r="Q301" s="54" t="s">
        <v>437</v>
      </c>
      <c r="R301" s="57" t="s">
        <v>407</v>
      </c>
      <c r="S301" s="45">
        <v>796</v>
      </c>
      <c r="T301" s="45" t="s">
        <v>408</v>
      </c>
      <c r="U301" s="58">
        <v>4</v>
      </c>
      <c r="V301" s="58">
        <v>11149.78</v>
      </c>
      <c r="W301" s="59">
        <f t="shared" si="9"/>
        <v>44599.12</v>
      </c>
      <c r="X301" s="59">
        <f t="shared" si="10"/>
        <v>49951.014400000007</v>
      </c>
      <c r="Y301" s="60"/>
      <c r="Z301" s="45">
        <v>2016</v>
      </c>
      <c r="AA301" s="61"/>
    </row>
    <row r="302" spans="1:27">
      <c r="A302" s="45" t="s">
        <v>2032</v>
      </c>
      <c r="B302" s="50" t="s">
        <v>402</v>
      </c>
      <c r="C302" s="115" t="s">
        <v>1660</v>
      </c>
      <c r="D302" s="52" t="s">
        <v>674</v>
      </c>
      <c r="E302" s="52" t="s">
        <v>1493</v>
      </c>
      <c r="F302" s="52" t="s">
        <v>1661</v>
      </c>
      <c r="G302" s="52" t="s">
        <v>1662</v>
      </c>
      <c r="H302" s="53" t="s">
        <v>2033</v>
      </c>
      <c r="I302" s="53" t="s">
        <v>2034</v>
      </c>
      <c r="J302" s="53" t="s">
        <v>36</v>
      </c>
      <c r="K302" s="54">
        <v>0</v>
      </c>
      <c r="L302" s="55">
        <v>230000000</v>
      </c>
      <c r="M302" s="45" t="s">
        <v>403</v>
      </c>
      <c r="N302" s="56" t="s">
        <v>41</v>
      </c>
      <c r="O302" s="53" t="s">
        <v>404</v>
      </c>
      <c r="P302" s="45" t="s">
        <v>405</v>
      </c>
      <c r="Q302" s="54" t="s">
        <v>437</v>
      </c>
      <c r="R302" s="57" t="s">
        <v>407</v>
      </c>
      <c r="S302" s="45">
        <v>796</v>
      </c>
      <c r="T302" s="45" t="s">
        <v>408</v>
      </c>
      <c r="U302" s="58">
        <v>5</v>
      </c>
      <c r="V302" s="58">
        <v>16182.14</v>
      </c>
      <c r="W302" s="59">
        <f t="shared" si="9"/>
        <v>80910.7</v>
      </c>
      <c r="X302" s="59">
        <f t="shared" si="10"/>
        <v>90619.984000000011</v>
      </c>
      <c r="Y302" s="60"/>
      <c r="Z302" s="45">
        <v>2016</v>
      </c>
      <c r="AA302" s="61"/>
    </row>
    <row r="303" spans="1:27">
      <c r="A303" s="45" t="s">
        <v>2035</v>
      </c>
      <c r="B303" s="50" t="s">
        <v>402</v>
      </c>
      <c r="C303" s="115" t="s">
        <v>1660</v>
      </c>
      <c r="D303" s="52" t="s">
        <v>674</v>
      </c>
      <c r="E303" s="52" t="s">
        <v>1493</v>
      </c>
      <c r="F303" s="52" t="s">
        <v>1661</v>
      </c>
      <c r="G303" s="52" t="s">
        <v>1662</v>
      </c>
      <c r="H303" s="53" t="s">
        <v>2036</v>
      </c>
      <c r="I303" s="53" t="s">
        <v>2037</v>
      </c>
      <c r="J303" s="53" t="s">
        <v>36</v>
      </c>
      <c r="K303" s="54">
        <v>0</v>
      </c>
      <c r="L303" s="55">
        <v>230000000</v>
      </c>
      <c r="M303" s="45" t="s">
        <v>403</v>
      </c>
      <c r="N303" s="56" t="s">
        <v>41</v>
      </c>
      <c r="O303" s="53" t="s">
        <v>404</v>
      </c>
      <c r="P303" s="45" t="s">
        <v>405</v>
      </c>
      <c r="Q303" s="54" t="s">
        <v>437</v>
      </c>
      <c r="R303" s="57" t="s">
        <v>407</v>
      </c>
      <c r="S303" s="45">
        <v>796</v>
      </c>
      <c r="T303" s="45" t="s">
        <v>408</v>
      </c>
      <c r="U303" s="58">
        <v>6</v>
      </c>
      <c r="V303" s="58">
        <v>16182.14</v>
      </c>
      <c r="W303" s="59">
        <f t="shared" si="9"/>
        <v>97092.84</v>
      </c>
      <c r="X303" s="59">
        <f t="shared" si="10"/>
        <v>108743.9808</v>
      </c>
      <c r="Y303" s="60"/>
      <c r="Z303" s="45">
        <v>2016</v>
      </c>
      <c r="AA303" s="61"/>
    </row>
    <row r="304" spans="1:27">
      <c r="A304" s="45" t="s">
        <v>2038</v>
      </c>
      <c r="B304" s="50" t="s">
        <v>402</v>
      </c>
      <c r="C304" s="115" t="s">
        <v>2039</v>
      </c>
      <c r="D304" s="52" t="s">
        <v>2040</v>
      </c>
      <c r="E304" s="52" t="s">
        <v>2041</v>
      </c>
      <c r="F304" s="52" t="s">
        <v>1667</v>
      </c>
      <c r="G304" s="52" t="s">
        <v>1934</v>
      </c>
      <c r="H304" s="53" t="s">
        <v>2042</v>
      </c>
      <c r="I304" s="53" t="s">
        <v>2043</v>
      </c>
      <c r="J304" s="53" t="s">
        <v>36</v>
      </c>
      <c r="K304" s="54">
        <v>0</v>
      </c>
      <c r="L304" s="55">
        <v>230000000</v>
      </c>
      <c r="M304" s="45" t="s">
        <v>403</v>
      </c>
      <c r="N304" s="56" t="s">
        <v>41</v>
      </c>
      <c r="O304" s="53" t="s">
        <v>404</v>
      </c>
      <c r="P304" s="45" t="s">
        <v>405</v>
      </c>
      <c r="Q304" s="54" t="s">
        <v>437</v>
      </c>
      <c r="R304" s="57" t="s">
        <v>407</v>
      </c>
      <c r="S304" s="45">
        <v>796</v>
      </c>
      <c r="T304" s="45" t="s">
        <v>408</v>
      </c>
      <c r="U304" s="58">
        <v>29</v>
      </c>
      <c r="V304" s="58">
        <v>2848.21</v>
      </c>
      <c r="W304" s="59">
        <f t="shared" si="9"/>
        <v>82598.09</v>
      </c>
      <c r="X304" s="59">
        <f t="shared" si="10"/>
        <v>92509.860800000009</v>
      </c>
      <c r="Y304" s="60"/>
      <c r="Z304" s="45">
        <v>2016</v>
      </c>
      <c r="AA304" s="61"/>
    </row>
    <row r="305" spans="1:27">
      <c r="A305" s="45" t="s">
        <v>2044</v>
      </c>
      <c r="B305" s="50" t="s">
        <v>402</v>
      </c>
      <c r="C305" s="115" t="s">
        <v>1680</v>
      </c>
      <c r="D305" s="52" t="s">
        <v>1504</v>
      </c>
      <c r="E305" s="52" t="s">
        <v>1504</v>
      </c>
      <c r="F305" s="52" t="s">
        <v>1681</v>
      </c>
      <c r="G305" s="52" t="s">
        <v>2045</v>
      </c>
      <c r="H305" s="53" t="s">
        <v>2046</v>
      </c>
      <c r="I305" s="53" t="s">
        <v>2047</v>
      </c>
      <c r="J305" s="53" t="s">
        <v>36</v>
      </c>
      <c r="K305" s="54">
        <v>0</v>
      </c>
      <c r="L305" s="55">
        <v>230000000</v>
      </c>
      <c r="M305" s="45" t="s">
        <v>403</v>
      </c>
      <c r="N305" s="56" t="s">
        <v>41</v>
      </c>
      <c r="O305" s="53" t="s">
        <v>404</v>
      </c>
      <c r="P305" s="45" t="s">
        <v>405</v>
      </c>
      <c r="Q305" s="54" t="s">
        <v>437</v>
      </c>
      <c r="R305" s="57" t="s">
        <v>407</v>
      </c>
      <c r="S305" s="45">
        <v>796</v>
      </c>
      <c r="T305" s="45" t="s">
        <v>408</v>
      </c>
      <c r="U305" s="58">
        <v>13</v>
      </c>
      <c r="V305" s="58">
        <v>46071.42</v>
      </c>
      <c r="W305" s="59">
        <f t="shared" si="9"/>
        <v>598928.46</v>
      </c>
      <c r="X305" s="59">
        <f t="shared" si="10"/>
        <v>670799.87520000001</v>
      </c>
      <c r="Y305" s="60"/>
      <c r="Z305" s="45">
        <v>2016</v>
      </c>
      <c r="AA305" s="61"/>
    </row>
    <row r="306" spans="1:27">
      <c r="A306" s="45" t="s">
        <v>2048</v>
      </c>
      <c r="B306" s="50" t="s">
        <v>402</v>
      </c>
      <c r="C306" s="115" t="s">
        <v>1686</v>
      </c>
      <c r="D306" s="52" t="s">
        <v>446</v>
      </c>
      <c r="E306" s="52" t="s">
        <v>1525</v>
      </c>
      <c r="F306" s="52" t="s">
        <v>1687</v>
      </c>
      <c r="G306" s="52" t="s">
        <v>2049</v>
      </c>
      <c r="H306" s="53" t="s">
        <v>2050</v>
      </c>
      <c r="I306" s="53" t="s">
        <v>2051</v>
      </c>
      <c r="J306" s="53" t="s">
        <v>36</v>
      </c>
      <c r="K306" s="54">
        <v>0</v>
      </c>
      <c r="L306" s="55">
        <v>230000000</v>
      </c>
      <c r="M306" s="45" t="s">
        <v>403</v>
      </c>
      <c r="N306" s="56" t="s">
        <v>41</v>
      </c>
      <c r="O306" s="53" t="s">
        <v>404</v>
      </c>
      <c r="P306" s="45" t="s">
        <v>405</v>
      </c>
      <c r="Q306" s="54" t="s">
        <v>437</v>
      </c>
      <c r="R306" s="57" t="s">
        <v>407</v>
      </c>
      <c r="S306" s="45">
        <v>796</v>
      </c>
      <c r="T306" s="45" t="s">
        <v>408</v>
      </c>
      <c r="U306" s="58">
        <v>1</v>
      </c>
      <c r="V306" s="58">
        <v>423857.14</v>
      </c>
      <c r="W306" s="59">
        <f t="shared" si="9"/>
        <v>423857.14</v>
      </c>
      <c r="X306" s="59">
        <f t="shared" si="10"/>
        <v>474719.99680000008</v>
      </c>
      <c r="Y306" s="60"/>
      <c r="Z306" s="45">
        <v>2016</v>
      </c>
      <c r="AA306" s="61"/>
    </row>
    <row r="307" spans="1:27">
      <c r="A307" s="45" t="s">
        <v>2052</v>
      </c>
      <c r="B307" s="50" t="s">
        <v>402</v>
      </c>
      <c r="C307" s="115" t="s">
        <v>1812</v>
      </c>
      <c r="D307" s="52" t="s">
        <v>446</v>
      </c>
      <c r="E307" s="52" t="s">
        <v>1525</v>
      </c>
      <c r="F307" s="52" t="s">
        <v>1813</v>
      </c>
      <c r="G307" s="52" t="s">
        <v>2053</v>
      </c>
      <c r="H307" s="53" t="s">
        <v>2054</v>
      </c>
      <c r="I307" s="53" t="s">
        <v>2055</v>
      </c>
      <c r="J307" s="53" t="s">
        <v>36</v>
      </c>
      <c r="K307" s="54">
        <v>0</v>
      </c>
      <c r="L307" s="55">
        <v>230000000</v>
      </c>
      <c r="M307" s="45" t="s">
        <v>403</v>
      </c>
      <c r="N307" s="56" t="s">
        <v>41</v>
      </c>
      <c r="O307" s="53" t="s">
        <v>404</v>
      </c>
      <c r="P307" s="45" t="s">
        <v>405</v>
      </c>
      <c r="Q307" s="54" t="s">
        <v>437</v>
      </c>
      <c r="R307" s="57" t="s">
        <v>407</v>
      </c>
      <c r="S307" s="45">
        <v>796</v>
      </c>
      <c r="T307" s="45" t="s">
        <v>408</v>
      </c>
      <c r="U307" s="58">
        <v>5</v>
      </c>
      <c r="V307" s="58">
        <v>186128.57</v>
      </c>
      <c r="W307" s="59">
        <f t="shared" si="9"/>
        <v>930642.85000000009</v>
      </c>
      <c r="X307" s="59">
        <f t="shared" si="10"/>
        <v>1042319.9920000002</v>
      </c>
      <c r="Y307" s="60"/>
      <c r="Z307" s="45">
        <v>2016</v>
      </c>
      <c r="AA307" s="61"/>
    </row>
    <row r="308" spans="1:27">
      <c r="A308" s="45" t="s">
        <v>2056</v>
      </c>
      <c r="B308" s="50" t="s">
        <v>402</v>
      </c>
      <c r="C308" s="115" t="s">
        <v>1818</v>
      </c>
      <c r="D308" s="52" t="s">
        <v>446</v>
      </c>
      <c r="E308" s="52" t="s">
        <v>1525</v>
      </c>
      <c r="F308" s="52" t="s">
        <v>1819</v>
      </c>
      <c r="G308" s="52" t="s">
        <v>2057</v>
      </c>
      <c r="H308" s="53" t="s">
        <v>2058</v>
      </c>
      <c r="I308" s="53" t="s">
        <v>2059</v>
      </c>
      <c r="J308" s="53" t="s">
        <v>36</v>
      </c>
      <c r="K308" s="54">
        <v>0</v>
      </c>
      <c r="L308" s="55">
        <v>230000000</v>
      </c>
      <c r="M308" s="45" t="s">
        <v>403</v>
      </c>
      <c r="N308" s="56" t="s">
        <v>41</v>
      </c>
      <c r="O308" s="53" t="s">
        <v>404</v>
      </c>
      <c r="P308" s="45" t="s">
        <v>405</v>
      </c>
      <c r="Q308" s="54" t="s">
        <v>437</v>
      </c>
      <c r="R308" s="57" t="s">
        <v>407</v>
      </c>
      <c r="S308" s="45">
        <v>796</v>
      </c>
      <c r="T308" s="45" t="s">
        <v>408</v>
      </c>
      <c r="U308" s="58">
        <v>1</v>
      </c>
      <c r="V308" s="58">
        <v>446893.85</v>
      </c>
      <c r="W308" s="59">
        <f t="shared" si="9"/>
        <v>446893.85</v>
      </c>
      <c r="X308" s="59">
        <f t="shared" si="10"/>
        <v>500521.11200000002</v>
      </c>
      <c r="Y308" s="60"/>
      <c r="Z308" s="45">
        <v>2016</v>
      </c>
      <c r="AA308" s="61"/>
    </row>
    <row r="309" spans="1:27">
      <c r="A309" s="45" t="s">
        <v>2060</v>
      </c>
      <c r="B309" s="50" t="s">
        <v>402</v>
      </c>
      <c r="C309" s="115" t="s">
        <v>2061</v>
      </c>
      <c r="D309" s="52" t="s">
        <v>1538</v>
      </c>
      <c r="E309" s="52" t="s">
        <v>1486</v>
      </c>
      <c r="F309" s="52" t="s">
        <v>2062</v>
      </c>
      <c r="G309" s="52" t="s">
        <v>2063</v>
      </c>
      <c r="H309" s="53" t="s">
        <v>2064</v>
      </c>
      <c r="I309" s="53" t="s">
        <v>2065</v>
      </c>
      <c r="J309" s="53" t="s">
        <v>36</v>
      </c>
      <c r="K309" s="54">
        <v>45</v>
      </c>
      <c r="L309" s="55">
        <v>230000000</v>
      </c>
      <c r="M309" s="45" t="s">
        <v>403</v>
      </c>
      <c r="N309" s="56" t="s">
        <v>41</v>
      </c>
      <c r="O309" s="53" t="s">
        <v>404</v>
      </c>
      <c r="P309" s="45" t="s">
        <v>405</v>
      </c>
      <c r="Q309" s="54" t="s">
        <v>437</v>
      </c>
      <c r="R309" s="57" t="s">
        <v>412</v>
      </c>
      <c r="S309" s="45">
        <v>796</v>
      </c>
      <c r="T309" s="45" t="s">
        <v>408</v>
      </c>
      <c r="U309" s="58">
        <v>260</v>
      </c>
      <c r="V309" s="58">
        <v>442.28</v>
      </c>
      <c r="W309" s="59">
        <f t="shared" si="9"/>
        <v>114992.79999999999</v>
      </c>
      <c r="X309" s="59">
        <f t="shared" si="10"/>
        <v>128791.936</v>
      </c>
      <c r="Y309" s="60" t="s">
        <v>413</v>
      </c>
      <c r="Z309" s="45">
        <v>2016</v>
      </c>
      <c r="AA309" s="61"/>
    </row>
    <row r="310" spans="1:27">
      <c r="A310" s="45" t="s">
        <v>2066</v>
      </c>
      <c r="B310" s="50" t="s">
        <v>402</v>
      </c>
      <c r="C310" s="115" t="s">
        <v>2067</v>
      </c>
      <c r="D310" s="52" t="s">
        <v>1538</v>
      </c>
      <c r="E310" s="52" t="s">
        <v>1486</v>
      </c>
      <c r="F310" s="52" t="s">
        <v>2068</v>
      </c>
      <c r="G310" s="52" t="s">
        <v>2069</v>
      </c>
      <c r="H310" s="53" t="s">
        <v>2070</v>
      </c>
      <c r="I310" s="53" t="s">
        <v>2071</v>
      </c>
      <c r="J310" s="53" t="s">
        <v>36</v>
      </c>
      <c r="K310" s="54">
        <v>45</v>
      </c>
      <c r="L310" s="55">
        <v>230000000</v>
      </c>
      <c r="M310" s="45" t="s">
        <v>403</v>
      </c>
      <c r="N310" s="56" t="s">
        <v>41</v>
      </c>
      <c r="O310" s="53" t="s">
        <v>404</v>
      </c>
      <c r="P310" s="45" t="s">
        <v>405</v>
      </c>
      <c r="Q310" s="54" t="s">
        <v>437</v>
      </c>
      <c r="R310" s="57" t="s">
        <v>412</v>
      </c>
      <c r="S310" s="45">
        <v>796</v>
      </c>
      <c r="T310" s="45" t="s">
        <v>408</v>
      </c>
      <c r="U310" s="58">
        <v>110</v>
      </c>
      <c r="V310" s="58">
        <v>641.07000000000005</v>
      </c>
      <c r="W310" s="59">
        <f t="shared" si="9"/>
        <v>70517.700000000012</v>
      </c>
      <c r="X310" s="59">
        <f t="shared" si="10"/>
        <v>78979.824000000022</v>
      </c>
      <c r="Y310" s="60" t="s">
        <v>413</v>
      </c>
      <c r="Z310" s="45">
        <v>2016</v>
      </c>
      <c r="AA310" s="61"/>
    </row>
    <row r="311" spans="1:27">
      <c r="A311" s="45" t="s">
        <v>2072</v>
      </c>
      <c r="B311" s="50" t="s">
        <v>402</v>
      </c>
      <c r="C311" s="115" t="s">
        <v>2073</v>
      </c>
      <c r="D311" s="52" t="s">
        <v>1538</v>
      </c>
      <c r="E311" s="52" t="s">
        <v>1486</v>
      </c>
      <c r="F311" s="52" t="s">
        <v>2074</v>
      </c>
      <c r="G311" s="52" t="s">
        <v>2075</v>
      </c>
      <c r="H311" s="53" t="s">
        <v>2076</v>
      </c>
      <c r="I311" s="53" t="s">
        <v>2077</v>
      </c>
      <c r="J311" s="53" t="s">
        <v>36</v>
      </c>
      <c r="K311" s="54">
        <v>45</v>
      </c>
      <c r="L311" s="55">
        <v>230000000</v>
      </c>
      <c r="M311" s="45" t="s">
        <v>403</v>
      </c>
      <c r="N311" s="56" t="s">
        <v>41</v>
      </c>
      <c r="O311" s="53" t="s">
        <v>404</v>
      </c>
      <c r="P311" s="45" t="s">
        <v>405</v>
      </c>
      <c r="Q311" s="54" t="s">
        <v>437</v>
      </c>
      <c r="R311" s="57" t="s">
        <v>412</v>
      </c>
      <c r="S311" s="45">
        <v>796</v>
      </c>
      <c r="T311" s="45" t="s">
        <v>408</v>
      </c>
      <c r="U311" s="58">
        <v>93</v>
      </c>
      <c r="V311" s="58">
        <v>360.1</v>
      </c>
      <c r="W311" s="59">
        <f t="shared" si="9"/>
        <v>33489.300000000003</v>
      </c>
      <c r="X311" s="59">
        <f t="shared" si="10"/>
        <v>37508.016000000003</v>
      </c>
      <c r="Y311" s="60" t="s">
        <v>413</v>
      </c>
      <c r="Z311" s="45">
        <v>2016</v>
      </c>
      <c r="AA311" s="61"/>
    </row>
    <row r="312" spans="1:27">
      <c r="A312" s="45" t="s">
        <v>2078</v>
      </c>
      <c r="B312" s="50" t="s">
        <v>402</v>
      </c>
      <c r="C312" s="115" t="s">
        <v>1692</v>
      </c>
      <c r="D312" s="52" t="s">
        <v>1538</v>
      </c>
      <c r="E312" s="52" t="s">
        <v>1486</v>
      </c>
      <c r="F312" s="52" t="s">
        <v>1693</v>
      </c>
      <c r="G312" s="52" t="s">
        <v>2079</v>
      </c>
      <c r="H312" s="53" t="s">
        <v>2080</v>
      </c>
      <c r="I312" s="53" t="s">
        <v>2081</v>
      </c>
      <c r="J312" s="53" t="s">
        <v>36</v>
      </c>
      <c r="K312" s="54">
        <v>45</v>
      </c>
      <c r="L312" s="55">
        <v>230000000</v>
      </c>
      <c r="M312" s="45" t="s">
        <v>403</v>
      </c>
      <c r="N312" s="56" t="s">
        <v>41</v>
      </c>
      <c r="O312" s="53" t="s">
        <v>404</v>
      </c>
      <c r="P312" s="45" t="s">
        <v>405</v>
      </c>
      <c r="Q312" s="54" t="s">
        <v>437</v>
      </c>
      <c r="R312" s="57" t="s">
        <v>412</v>
      </c>
      <c r="S312" s="45">
        <v>796</v>
      </c>
      <c r="T312" s="45" t="s">
        <v>408</v>
      </c>
      <c r="U312" s="58">
        <v>160</v>
      </c>
      <c r="V312" s="58">
        <v>193.48</v>
      </c>
      <c r="W312" s="59">
        <f t="shared" si="9"/>
        <v>30956.799999999999</v>
      </c>
      <c r="X312" s="59">
        <f t="shared" si="10"/>
        <v>34671.616000000002</v>
      </c>
      <c r="Y312" s="60" t="s">
        <v>413</v>
      </c>
      <c r="Z312" s="45">
        <v>2016</v>
      </c>
      <c r="AA312" s="61"/>
    </row>
    <row r="313" spans="1:27">
      <c r="A313" s="45" t="s">
        <v>2082</v>
      </c>
      <c r="B313" s="50" t="s">
        <v>402</v>
      </c>
      <c r="C313" s="115" t="s">
        <v>2083</v>
      </c>
      <c r="D313" s="52" t="s">
        <v>1538</v>
      </c>
      <c r="E313" s="52" t="s">
        <v>1486</v>
      </c>
      <c r="F313" s="52" t="s">
        <v>2084</v>
      </c>
      <c r="G313" s="52" t="s">
        <v>2085</v>
      </c>
      <c r="H313" s="53" t="s">
        <v>2086</v>
      </c>
      <c r="I313" s="53" t="s">
        <v>2087</v>
      </c>
      <c r="J313" s="53" t="s">
        <v>36</v>
      </c>
      <c r="K313" s="54">
        <v>45</v>
      </c>
      <c r="L313" s="55">
        <v>230000000</v>
      </c>
      <c r="M313" s="45" t="s">
        <v>403</v>
      </c>
      <c r="N313" s="56" t="s">
        <v>41</v>
      </c>
      <c r="O313" s="53" t="s">
        <v>404</v>
      </c>
      <c r="P313" s="45" t="s">
        <v>405</v>
      </c>
      <c r="Q313" s="54" t="s">
        <v>437</v>
      </c>
      <c r="R313" s="57" t="s">
        <v>412</v>
      </c>
      <c r="S313" s="45">
        <v>796</v>
      </c>
      <c r="T313" s="45" t="s">
        <v>408</v>
      </c>
      <c r="U313" s="58">
        <v>260</v>
      </c>
      <c r="V313" s="58">
        <v>414.89</v>
      </c>
      <c r="W313" s="59">
        <f t="shared" si="9"/>
        <v>107871.4</v>
      </c>
      <c r="X313" s="59">
        <f t="shared" si="10"/>
        <v>120815.96800000001</v>
      </c>
      <c r="Y313" s="60" t="s">
        <v>413</v>
      </c>
      <c r="Z313" s="45">
        <v>2016</v>
      </c>
      <c r="AA313" s="61"/>
    </row>
    <row r="314" spans="1:27">
      <c r="A314" s="45" t="s">
        <v>2088</v>
      </c>
      <c r="B314" s="50" t="s">
        <v>402</v>
      </c>
      <c r="C314" s="115" t="s">
        <v>1824</v>
      </c>
      <c r="D314" s="52" t="s">
        <v>1545</v>
      </c>
      <c r="E314" s="52" t="s">
        <v>1546</v>
      </c>
      <c r="F314" s="52" t="s">
        <v>1825</v>
      </c>
      <c r="G314" s="52" t="s">
        <v>2089</v>
      </c>
      <c r="H314" s="53" t="s">
        <v>2090</v>
      </c>
      <c r="I314" s="53" t="s">
        <v>2091</v>
      </c>
      <c r="J314" s="53" t="s">
        <v>36</v>
      </c>
      <c r="K314" s="54">
        <v>0</v>
      </c>
      <c r="L314" s="55">
        <v>230000000</v>
      </c>
      <c r="M314" s="45" t="s">
        <v>403</v>
      </c>
      <c r="N314" s="56" t="s">
        <v>41</v>
      </c>
      <c r="O314" s="53" t="s">
        <v>404</v>
      </c>
      <c r="P314" s="45" t="s">
        <v>405</v>
      </c>
      <c r="Q314" s="54" t="s">
        <v>437</v>
      </c>
      <c r="R314" s="57" t="s">
        <v>407</v>
      </c>
      <c r="S314" s="45">
        <v>796</v>
      </c>
      <c r="T314" s="45" t="s">
        <v>408</v>
      </c>
      <c r="U314" s="58">
        <v>12</v>
      </c>
      <c r="V314" s="58">
        <v>68185.710000000006</v>
      </c>
      <c r="W314" s="59">
        <f t="shared" si="9"/>
        <v>818228.52</v>
      </c>
      <c r="X314" s="59">
        <f t="shared" si="10"/>
        <v>916415.94240000006</v>
      </c>
      <c r="Y314" s="60"/>
      <c r="Z314" s="45">
        <v>2016</v>
      </c>
      <c r="AA314" s="61"/>
    </row>
    <row r="315" spans="1:27">
      <c r="A315" s="45" t="s">
        <v>2092</v>
      </c>
      <c r="B315" s="50" t="s">
        <v>402</v>
      </c>
      <c r="C315" s="115" t="s">
        <v>1830</v>
      </c>
      <c r="D315" s="52" t="s">
        <v>1545</v>
      </c>
      <c r="E315" s="52" t="s">
        <v>1546</v>
      </c>
      <c r="F315" s="52" t="s">
        <v>1831</v>
      </c>
      <c r="G315" s="52" t="s">
        <v>2093</v>
      </c>
      <c r="H315" s="53" t="s">
        <v>2094</v>
      </c>
      <c r="I315" s="53" t="s">
        <v>2095</v>
      </c>
      <c r="J315" s="53" t="s">
        <v>36</v>
      </c>
      <c r="K315" s="54">
        <v>0</v>
      </c>
      <c r="L315" s="55">
        <v>230000000</v>
      </c>
      <c r="M315" s="45" t="s">
        <v>403</v>
      </c>
      <c r="N315" s="56" t="s">
        <v>41</v>
      </c>
      <c r="O315" s="53" t="s">
        <v>404</v>
      </c>
      <c r="P315" s="45" t="s">
        <v>405</v>
      </c>
      <c r="Q315" s="54" t="s">
        <v>437</v>
      </c>
      <c r="R315" s="57" t="s">
        <v>407</v>
      </c>
      <c r="S315" s="45">
        <v>796</v>
      </c>
      <c r="T315" s="45" t="s">
        <v>408</v>
      </c>
      <c r="U315" s="58">
        <v>12</v>
      </c>
      <c r="V315" s="58">
        <v>39068.57</v>
      </c>
      <c r="W315" s="59">
        <f t="shared" si="9"/>
        <v>468822.83999999997</v>
      </c>
      <c r="X315" s="59">
        <f t="shared" si="10"/>
        <v>525081.5808</v>
      </c>
      <c r="Y315" s="60"/>
      <c r="Z315" s="45">
        <v>2016</v>
      </c>
      <c r="AA315" s="61"/>
    </row>
    <row r="316" spans="1:27">
      <c r="A316" s="45" t="s">
        <v>2096</v>
      </c>
      <c r="B316" s="50" t="s">
        <v>402</v>
      </c>
      <c r="C316" s="115" t="s">
        <v>1800</v>
      </c>
      <c r="D316" s="52" t="s">
        <v>1801</v>
      </c>
      <c r="E316" s="52" t="s">
        <v>1802</v>
      </c>
      <c r="F316" s="52" t="s">
        <v>1803</v>
      </c>
      <c r="G316" s="52" t="s">
        <v>2097</v>
      </c>
      <c r="H316" s="53" t="s">
        <v>2098</v>
      </c>
      <c r="I316" s="53" t="s">
        <v>2099</v>
      </c>
      <c r="J316" s="53" t="s">
        <v>36</v>
      </c>
      <c r="K316" s="54">
        <v>0</v>
      </c>
      <c r="L316" s="55">
        <v>230000000</v>
      </c>
      <c r="M316" s="45" t="s">
        <v>403</v>
      </c>
      <c r="N316" s="56" t="s">
        <v>41</v>
      </c>
      <c r="O316" s="53" t="s">
        <v>404</v>
      </c>
      <c r="P316" s="45" t="s">
        <v>405</v>
      </c>
      <c r="Q316" s="54" t="s">
        <v>437</v>
      </c>
      <c r="R316" s="57" t="s">
        <v>407</v>
      </c>
      <c r="S316" s="45">
        <v>796</v>
      </c>
      <c r="T316" s="45" t="s">
        <v>408</v>
      </c>
      <c r="U316" s="58">
        <v>8</v>
      </c>
      <c r="V316" s="58">
        <v>26722.42</v>
      </c>
      <c r="W316" s="59">
        <f t="shared" si="9"/>
        <v>213779.36</v>
      </c>
      <c r="X316" s="59">
        <f t="shared" si="10"/>
        <v>239432.88320000001</v>
      </c>
      <c r="Y316" s="60"/>
      <c r="Z316" s="45">
        <v>2016</v>
      </c>
      <c r="AA316" s="61"/>
    </row>
    <row r="317" spans="1:27">
      <c r="A317" s="45" t="s">
        <v>2100</v>
      </c>
      <c r="B317" s="50" t="s">
        <v>402</v>
      </c>
      <c r="C317" s="115" t="s">
        <v>1892</v>
      </c>
      <c r="D317" s="52" t="s">
        <v>608</v>
      </c>
      <c r="E317" s="52" t="s">
        <v>609</v>
      </c>
      <c r="F317" s="52" t="s">
        <v>1893</v>
      </c>
      <c r="G317" s="52" t="s">
        <v>2101</v>
      </c>
      <c r="H317" s="53" t="s">
        <v>2102</v>
      </c>
      <c r="I317" s="53" t="s">
        <v>2103</v>
      </c>
      <c r="J317" s="53" t="s">
        <v>36</v>
      </c>
      <c r="K317" s="54">
        <v>0</v>
      </c>
      <c r="L317" s="55">
        <v>230000000</v>
      </c>
      <c r="M317" s="45" t="s">
        <v>403</v>
      </c>
      <c r="N317" s="56" t="s">
        <v>41</v>
      </c>
      <c r="O317" s="53" t="s">
        <v>404</v>
      </c>
      <c r="P317" s="45" t="s">
        <v>405</v>
      </c>
      <c r="Q317" s="54" t="s">
        <v>437</v>
      </c>
      <c r="R317" s="57" t="s">
        <v>407</v>
      </c>
      <c r="S317" s="45">
        <v>796</v>
      </c>
      <c r="T317" s="45" t="s">
        <v>408</v>
      </c>
      <c r="U317" s="58">
        <v>2</v>
      </c>
      <c r="V317" s="58">
        <v>41882.14</v>
      </c>
      <c r="W317" s="59">
        <f t="shared" si="9"/>
        <v>83764.28</v>
      </c>
      <c r="X317" s="59">
        <f t="shared" si="10"/>
        <v>93815.993600000002</v>
      </c>
      <c r="Y317" s="60"/>
      <c r="Z317" s="45">
        <v>2016</v>
      </c>
      <c r="AA317" s="61"/>
    </row>
    <row r="318" spans="1:27">
      <c r="A318" s="45" t="s">
        <v>2104</v>
      </c>
      <c r="B318" s="50" t="s">
        <v>402</v>
      </c>
      <c r="C318" s="115" t="s">
        <v>1715</v>
      </c>
      <c r="D318" s="52" t="s">
        <v>1709</v>
      </c>
      <c r="E318" s="52" t="s">
        <v>1709</v>
      </c>
      <c r="F318" s="52" t="s">
        <v>1716</v>
      </c>
      <c r="G318" s="52" t="s">
        <v>2105</v>
      </c>
      <c r="H318" s="53" t="s">
        <v>2106</v>
      </c>
      <c r="I318" s="53" t="s">
        <v>2107</v>
      </c>
      <c r="J318" s="53" t="s">
        <v>36</v>
      </c>
      <c r="K318" s="54">
        <v>0</v>
      </c>
      <c r="L318" s="55">
        <v>230000000</v>
      </c>
      <c r="M318" s="45" t="s">
        <v>403</v>
      </c>
      <c r="N318" s="56" t="s">
        <v>41</v>
      </c>
      <c r="O318" s="53" t="s">
        <v>404</v>
      </c>
      <c r="P318" s="45" t="s">
        <v>405</v>
      </c>
      <c r="Q318" s="54" t="s">
        <v>437</v>
      </c>
      <c r="R318" s="57" t="s">
        <v>407</v>
      </c>
      <c r="S318" s="45">
        <v>796</v>
      </c>
      <c r="T318" s="45" t="s">
        <v>408</v>
      </c>
      <c r="U318" s="58">
        <v>3</v>
      </c>
      <c r="V318" s="58">
        <v>7499.9999999999991</v>
      </c>
      <c r="W318" s="59">
        <f t="shared" si="9"/>
        <v>22499.999999999996</v>
      </c>
      <c r="X318" s="59">
        <f t="shared" si="10"/>
        <v>25200</v>
      </c>
      <c r="Y318" s="60"/>
      <c r="Z318" s="45">
        <v>2016</v>
      </c>
      <c r="AA318" s="61"/>
    </row>
    <row r="319" spans="1:27">
      <c r="A319" s="45" t="s">
        <v>2108</v>
      </c>
      <c r="B319" s="50" t="s">
        <v>402</v>
      </c>
      <c r="C319" s="115" t="s">
        <v>2109</v>
      </c>
      <c r="D319" s="52" t="s">
        <v>2110</v>
      </c>
      <c r="E319" s="52" t="s">
        <v>2111</v>
      </c>
      <c r="F319" s="52" t="s">
        <v>2112</v>
      </c>
      <c r="G319" s="52" t="s">
        <v>2113</v>
      </c>
      <c r="H319" s="53" t="s">
        <v>2114</v>
      </c>
      <c r="I319" s="53" t="s">
        <v>2115</v>
      </c>
      <c r="J319" s="53" t="s">
        <v>36</v>
      </c>
      <c r="K319" s="54">
        <v>0</v>
      </c>
      <c r="L319" s="55">
        <v>230000000</v>
      </c>
      <c r="M319" s="45" t="s">
        <v>403</v>
      </c>
      <c r="N319" s="56" t="s">
        <v>41</v>
      </c>
      <c r="O319" s="53" t="s">
        <v>404</v>
      </c>
      <c r="P319" s="45" t="s">
        <v>405</v>
      </c>
      <c r="Q319" s="54" t="s">
        <v>437</v>
      </c>
      <c r="R319" s="57" t="s">
        <v>407</v>
      </c>
      <c r="S319" s="45">
        <v>796</v>
      </c>
      <c r="T319" s="45" t="s">
        <v>408</v>
      </c>
      <c r="U319" s="58">
        <v>40</v>
      </c>
      <c r="V319" s="58">
        <v>535.71</v>
      </c>
      <c r="W319" s="59">
        <f t="shared" si="9"/>
        <v>21428.400000000001</v>
      </c>
      <c r="X319" s="59">
        <f t="shared" si="10"/>
        <v>23999.808000000005</v>
      </c>
      <c r="Y319" s="60"/>
      <c r="Z319" s="45">
        <v>2016</v>
      </c>
      <c r="AA319" s="61"/>
    </row>
    <row r="320" spans="1:27">
      <c r="A320" s="45" t="s">
        <v>2116</v>
      </c>
      <c r="B320" s="50" t="s">
        <v>402</v>
      </c>
      <c r="C320" s="115" t="s">
        <v>2109</v>
      </c>
      <c r="D320" s="52" t="s">
        <v>2110</v>
      </c>
      <c r="E320" s="52" t="s">
        <v>2111</v>
      </c>
      <c r="F320" s="52" t="s">
        <v>2112</v>
      </c>
      <c r="G320" s="52" t="s">
        <v>2117</v>
      </c>
      <c r="H320" s="53" t="s">
        <v>2118</v>
      </c>
      <c r="I320" s="53" t="s">
        <v>2119</v>
      </c>
      <c r="J320" s="53" t="s">
        <v>36</v>
      </c>
      <c r="K320" s="54">
        <v>0</v>
      </c>
      <c r="L320" s="55">
        <v>230000000</v>
      </c>
      <c r="M320" s="45" t="s">
        <v>403</v>
      </c>
      <c r="N320" s="56" t="s">
        <v>41</v>
      </c>
      <c r="O320" s="53" t="s">
        <v>404</v>
      </c>
      <c r="P320" s="45" t="s">
        <v>405</v>
      </c>
      <c r="Q320" s="54" t="s">
        <v>437</v>
      </c>
      <c r="R320" s="57" t="s">
        <v>407</v>
      </c>
      <c r="S320" s="45">
        <v>796</v>
      </c>
      <c r="T320" s="45" t="s">
        <v>408</v>
      </c>
      <c r="U320" s="58">
        <v>30</v>
      </c>
      <c r="V320" s="58">
        <v>409.97</v>
      </c>
      <c r="W320" s="59">
        <f t="shared" si="9"/>
        <v>12299.1</v>
      </c>
      <c r="X320" s="59">
        <f t="shared" si="10"/>
        <v>13774.992000000002</v>
      </c>
      <c r="Y320" s="60"/>
      <c r="Z320" s="45">
        <v>2016</v>
      </c>
      <c r="AA320" s="61"/>
    </row>
    <row r="321" spans="1:27">
      <c r="A321" s="45" t="s">
        <v>2120</v>
      </c>
      <c r="B321" s="50" t="s">
        <v>402</v>
      </c>
      <c r="C321" s="115" t="s">
        <v>1790</v>
      </c>
      <c r="D321" s="52" t="s">
        <v>436</v>
      </c>
      <c r="E321" s="52" t="s">
        <v>2121</v>
      </c>
      <c r="F321" s="52" t="s">
        <v>1791</v>
      </c>
      <c r="G321" s="52" t="s">
        <v>2122</v>
      </c>
      <c r="H321" s="53" t="s">
        <v>2123</v>
      </c>
      <c r="I321" s="53" t="s">
        <v>2124</v>
      </c>
      <c r="J321" s="53" t="s">
        <v>36</v>
      </c>
      <c r="K321" s="54">
        <v>0</v>
      </c>
      <c r="L321" s="55">
        <v>230000000</v>
      </c>
      <c r="M321" s="45" t="s">
        <v>403</v>
      </c>
      <c r="N321" s="56" t="s">
        <v>41</v>
      </c>
      <c r="O321" s="53" t="s">
        <v>404</v>
      </c>
      <c r="P321" s="45" t="s">
        <v>405</v>
      </c>
      <c r="Q321" s="54" t="s">
        <v>437</v>
      </c>
      <c r="R321" s="57" t="s">
        <v>407</v>
      </c>
      <c r="S321" s="45">
        <v>796</v>
      </c>
      <c r="T321" s="45" t="s">
        <v>408</v>
      </c>
      <c r="U321" s="58">
        <v>1</v>
      </c>
      <c r="V321" s="58">
        <v>17543.419999999998</v>
      </c>
      <c r="W321" s="59">
        <f t="shared" si="9"/>
        <v>17543.419999999998</v>
      </c>
      <c r="X321" s="59">
        <f t="shared" si="10"/>
        <v>19648.630399999998</v>
      </c>
      <c r="Y321" s="60"/>
      <c r="Z321" s="45">
        <v>2016</v>
      </c>
      <c r="AA321" s="61"/>
    </row>
    <row r="322" spans="1:27">
      <c r="A322" s="45" t="s">
        <v>2125</v>
      </c>
      <c r="B322" s="50" t="s">
        <v>402</v>
      </c>
      <c r="C322" s="115" t="s">
        <v>1680</v>
      </c>
      <c r="D322" s="52" t="s">
        <v>1504</v>
      </c>
      <c r="E322" s="52" t="s">
        <v>1504</v>
      </c>
      <c r="F322" s="52" t="s">
        <v>1681</v>
      </c>
      <c r="G322" s="52" t="s">
        <v>2126</v>
      </c>
      <c r="H322" s="53" t="s">
        <v>2127</v>
      </c>
      <c r="I322" s="53" t="s">
        <v>2128</v>
      </c>
      <c r="J322" s="53" t="s">
        <v>36</v>
      </c>
      <c r="K322" s="54">
        <v>0</v>
      </c>
      <c r="L322" s="55">
        <v>230000000</v>
      </c>
      <c r="M322" s="45" t="s">
        <v>403</v>
      </c>
      <c r="N322" s="56" t="s">
        <v>41</v>
      </c>
      <c r="O322" s="53" t="s">
        <v>404</v>
      </c>
      <c r="P322" s="45" t="s">
        <v>405</v>
      </c>
      <c r="Q322" s="54" t="s">
        <v>437</v>
      </c>
      <c r="R322" s="57" t="s">
        <v>407</v>
      </c>
      <c r="S322" s="45">
        <v>796</v>
      </c>
      <c r="T322" s="45" t="s">
        <v>408</v>
      </c>
      <c r="U322" s="58">
        <v>7</v>
      </c>
      <c r="V322" s="58">
        <v>34908.57</v>
      </c>
      <c r="W322" s="59">
        <f t="shared" si="9"/>
        <v>244359.99</v>
      </c>
      <c r="X322" s="59">
        <f t="shared" si="10"/>
        <v>273683.1888</v>
      </c>
      <c r="Y322" s="60"/>
      <c r="Z322" s="45">
        <v>2016</v>
      </c>
      <c r="AA322" s="61"/>
    </row>
    <row r="323" spans="1:27">
      <c r="A323" s="45" t="s">
        <v>2129</v>
      </c>
      <c r="B323" s="50" t="s">
        <v>402</v>
      </c>
      <c r="C323" s="115" t="s">
        <v>2130</v>
      </c>
      <c r="D323" s="52" t="s">
        <v>1538</v>
      </c>
      <c r="E323" s="52" t="s">
        <v>1486</v>
      </c>
      <c r="F323" s="52" t="s">
        <v>2131</v>
      </c>
      <c r="G323" s="52" t="s">
        <v>2132</v>
      </c>
      <c r="H323" s="53" t="s">
        <v>2133</v>
      </c>
      <c r="I323" s="53" t="s">
        <v>2134</v>
      </c>
      <c r="J323" s="53" t="s">
        <v>36</v>
      </c>
      <c r="K323" s="54">
        <v>45</v>
      </c>
      <c r="L323" s="55">
        <v>230000000</v>
      </c>
      <c r="M323" s="45" t="s">
        <v>403</v>
      </c>
      <c r="N323" s="56" t="s">
        <v>41</v>
      </c>
      <c r="O323" s="53" t="s">
        <v>404</v>
      </c>
      <c r="P323" s="45" t="s">
        <v>405</v>
      </c>
      <c r="Q323" s="54" t="s">
        <v>437</v>
      </c>
      <c r="R323" s="57" t="s">
        <v>412</v>
      </c>
      <c r="S323" s="45">
        <v>796</v>
      </c>
      <c r="T323" s="45" t="s">
        <v>408</v>
      </c>
      <c r="U323" s="58">
        <v>17</v>
      </c>
      <c r="V323" s="58">
        <v>614.99999999999989</v>
      </c>
      <c r="W323" s="59">
        <f t="shared" si="9"/>
        <v>10454.999999999998</v>
      </c>
      <c r="X323" s="59">
        <f t="shared" si="10"/>
        <v>11709.599999999999</v>
      </c>
      <c r="Y323" s="60" t="s">
        <v>413</v>
      </c>
      <c r="Z323" s="45">
        <v>2016</v>
      </c>
      <c r="AA323" s="61"/>
    </row>
    <row r="324" spans="1:27">
      <c r="A324" s="45" t="s">
        <v>2135</v>
      </c>
      <c r="B324" s="50" t="s">
        <v>402</v>
      </c>
      <c r="C324" s="115" t="s">
        <v>1830</v>
      </c>
      <c r="D324" s="52" t="s">
        <v>1545</v>
      </c>
      <c r="E324" s="52" t="s">
        <v>1546</v>
      </c>
      <c r="F324" s="52" t="s">
        <v>1831</v>
      </c>
      <c r="G324" s="52" t="s">
        <v>2093</v>
      </c>
      <c r="H324" s="53" t="s">
        <v>2136</v>
      </c>
      <c r="I324" s="53" t="s">
        <v>2137</v>
      </c>
      <c r="J324" s="53" t="s">
        <v>36</v>
      </c>
      <c r="K324" s="54">
        <v>0</v>
      </c>
      <c r="L324" s="55">
        <v>230000000</v>
      </c>
      <c r="M324" s="45" t="s">
        <v>403</v>
      </c>
      <c r="N324" s="56" t="s">
        <v>41</v>
      </c>
      <c r="O324" s="53" t="s">
        <v>404</v>
      </c>
      <c r="P324" s="45" t="s">
        <v>405</v>
      </c>
      <c r="Q324" s="54" t="s">
        <v>435</v>
      </c>
      <c r="R324" s="57" t="s">
        <v>407</v>
      </c>
      <c r="S324" s="45">
        <v>796</v>
      </c>
      <c r="T324" s="45" t="s">
        <v>408</v>
      </c>
      <c r="U324" s="58">
        <v>2</v>
      </c>
      <c r="V324" s="58">
        <v>21289.8</v>
      </c>
      <c r="W324" s="59">
        <f t="shared" si="9"/>
        <v>42579.6</v>
      </c>
      <c r="X324" s="59">
        <f t="shared" si="10"/>
        <v>47689.152000000002</v>
      </c>
      <c r="Y324" s="60"/>
      <c r="Z324" s="45">
        <v>2016</v>
      </c>
      <c r="AA324" s="61"/>
    </row>
    <row r="325" spans="1:27">
      <c r="A325" s="45" t="s">
        <v>2138</v>
      </c>
      <c r="B325" s="50" t="s">
        <v>402</v>
      </c>
      <c r="C325" s="115" t="s">
        <v>1708</v>
      </c>
      <c r="D325" s="52" t="s">
        <v>1709</v>
      </c>
      <c r="E325" s="52" t="s">
        <v>1709</v>
      </c>
      <c r="F325" s="52" t="s">
        <v>1710</v>
      </c>
      <c r="G325" s="52" t="s">
        <v>2139</v>
      </c>
      <c r="H325" s="53" t="s">
        <v>2140</v>
      </c>
      <c r="I325" s="53" t="s">
        <v>2141</v>
      </c>
      <c r="J325" s="53" t="s">
        <v>36</v>
      </c>
      <c r="K325" s="54">
        <v>0</v>
      </c>
      <c r="L325" s="55">
        <v>230000000</v>
      </c>
      <c r="M325" s="45" t="s">
        <v>403</v>
      </c>
      <c r="N325" s="56" t="s">
        <v>41</v>
      </c>
      <c r="O325" s="53" t="s">
        <v>404</v>
      </c>
      <c r="P325" s="45" t="s">
        <v>405</v>
      </c>
      <c r="Q325" s="54" t="s">
        <v>435</v>
      </c>
      <c r="R325" s="57" t="s">
        <v>407</v>
      </c>
      <c r="S325" s="45">
        <v>796</v>
      </c>
      <c r="T325" s="45" t="s">
        <v>408</v>
      </c>
      <c r="U325" s="58">
        <v>5</v>
      </c>
      <c r="V325" s="58">
        <v>1781.8</v>
      </c>
      <c r="W325" s="59">
        <f t="shared" si="9"/>
        <v>8909</v>
      </c>
      <c r="X325" s="59">
        <f t="shared" si="10"/>
        <v>9978.0800000000017</v>
      </c>
      <c r="Y325" s="60"/>
      <c r="Z325" s="45">
        <v>2016</v>
      </c>
      <c r="AA325" s="61"/>
    </row>
    <row r="326" spans="1:27">
      <c r="A326" s="45" t="s">
        <v>2142</v>
      </c>
      <c r="B326" s="50" t="s">
        <v>402</v>
      </c>
      <c r="C326" s="115" t="s">
        <v>2143</v>
      </c>
      <c r="D326" s="52" t="s">
        <v>1641</v>
      </c>
      <c r="E326" s="52" t="s">
        <v>1641</v>
      </c>
      <c r="F326" s="52" t="s">
        <v>2144</v>
      </c>
      <c r="G326" s="52"/>
      <c r="H326" s="53" t="s">
        <v>2145</v>
      </c>
      <c r="I326" s="53" t="s">
        <v>2146</v>
      </c>
      <c r="J326" s="53" t="s">
        <v>36</v>
      </c>
      <c r="K326" s="54">
        <v>0</v>
      </c>
      <c r="L326" s="55">
        <v>230000000</v>
      </c>
      <c r="M326" s="45" t="s">
        <v>403</v>
      </c>
      <c r="N326" s="56" t="s">
        <v>41</v>
      </c>
      <c r="O326" s="53" t="s">
        <v>404</v>
      </c>
      <c r="P326" s="45" t="s">
        <v>405</v>
      </c>
      <c r="Q326" s="54" t="s">
        <v>437</v>
      </c>
      <c r="R326" s="57" t="s">
        <v>407</v>
      </c>
      <c r="S326" s="45">
        <v>796</v>
      </c>
      <c r="T326" s="45" t="s">
        <v>408</v>
      </c>
      <c r="U326" s="58">
        <v>3</v>
      </c>
      <c r="V326" s="58">
        <v>9858.42</v>
      </c>
      <c r="W326" s="59">
        <f t="shared" si="9"/>
        <v>29575.260000000002</v>
      </c>
      <c r="X326" s="59">
        <f t="shared" si="10"/>
        <v>33124.291200000007</v>
      </c>
      <c r="Y326" s="60"/>
      <c r="Z326" s="45">
        <v>2016</v>
      </c>
      <c r="AA326" s="61"/>
    </row>
    <row r="327" spans="1:27">
      <c r="A327" s="45" t="s">
        <v>2147</v>
      </c>
      <c r="B327" s="50" t="s">
        <v>402</v>
      </c>
      <c r="C327" s="115" t="s">
        <v>2148</v>
      </c>
      <c r="D327" s="52" t="s">
        <v>2149</v>
      </c>
      <c r="E327" s="52" t="s">
        <v>2150</v>
      </c>
      <c r="F327" s="52" t="s">
        <v>2151</v>
      </c>
      <c r="G327" s="52" t="s">
        <v>2152</v>
      </c>
      <c r="H327" s="53" t="s">
        <v>2153</v>
      </c>
      <c r="I327" s="53" t="s">
        <v>2154</v>
      </c>
      <c r="J327" s="53" t="s">
        <v>36</v>
      </c>
      <c r="K327" s="54">
        <v>0</v>
      </c>
      <c r="L327" s="55">
        <v>230000000</v>
      </c>
      <c r="M327" s="45" t="s">
        <v>403</v>
      </c>
      <c r="N327" s="56" t="s">
        <v>41</v>
      </c>
      <c r="O327" s="53" t="s">
        <v>404</v>
      </c>
      <c r="P327" s="45" t="s">
        <v>405</v>
      </c>
      <c r="Q327" s="54" t="s">
        <v>435</v>
      </c>
      <c r="R327" s="57" t="s">
        <v>407</v>
      </c>
      <c r="S327" s="45">
        <v>796</v>
      </c>
      <c r="T327" s="45" t="s">
        <v>408</v>
      </c>
      <c r="U327" s="58">
        <v>6</v>
      </c>
      <c r="V327" s="58">
        <v>43657.14</v>
      </c>
      <c r="W327" s="59">
        <f t="shared" si="9"/>
        <v>261942.84</v>
      </c>
      <c r="X327" s="59">
        <f t="shared" si="10"/>
        <v>293375.98080000002</v>
      </c>
      <c r="Y327" s="60"/>
      <c r="Z327" s="45">
        <v>2016</v>
      </c>
      <c r="AA327" s="61"/>
    </row>
    <row r="328" spans="1:27">
      <c r="A328" s="45" t="s">
        <v>2155</v>
      </c>
      <c r="B328" s="50" t="s">
        <v>402</v>
      </c>
      <c r="C328" s="115" t="s">
        <v>2156</v>
      </c>
      <c r="D328" s="52" t="s">
        <v>2149</v>
      </c>
      <c r="E328" s="52" t="s">
        <v>2150</v>
      </c>
      <c r="F328" s="52" t="s">
        <v>2157</v>
      </c>
      <c r="G328" s="52" t="s">
        <v>2158</v>
      </c>
      <c r="H328" s="53" t="s">
        <v>2159</v>
      </c>
      <c r="I328" s="53" t="s">
        <v>2160</v>
      </c>
      <c r="J328" s="53" t="s">
        <v>36</v>
      </c>
      <c r="K328" s="54">
        <v>0</v>
      </c>
      <c r="L328" s="55">
        <v>230000000</v>
      </c>
      <c r="M328" s="45" t="s">
        <v>403</v>
      </c>
      <c r="N328" s="56" t="s">
        <v>41</v>
      </c>
      <c r="O328" s="53" t="s">
        <v>404</v>
      </c>
      <c r="P328" s="45" t="s">
        <v>405</v>
      </c>
      <c r="Q328" s="54" t="s">
        <v>435</v>
      </c>
      <c r="R328" s="57" t="s">
        <v>407</v>
      </c>
      <c r="S328" s="45">
        <v>796</v>
      </c>
      <c r="T328" s="45" t="s">
        <v>408</v>
      </c>
      <c r="U328" s="58">
        <v>6</v>
      </c>
      <c r="V328" s="58">
        <v>42612.52</v>
      </c>
      <c r="W328" s="59">
        <f t="shared" si="9"/>
        <v>255675.12</v>
      </c>
      <c r="X328" s="59">
        <f t="shared" si="10"/>
        <v>286356.13440000004</v>
      </c>
      <c r="Y328" s="60"/>
      <c r="Z328" s="45">
        <v>2016</v>
      </c>
      <c r="AA328" s="61"/>
    </row>
    <row r="329" spans="1:27">
      <c r="A329" s="45" t="s">
        <v>2161</v>
      </c>
      <c r="B329" s="50" t="s">
        <v>402</v>
      </c>
      <c r="C329" s="115" t="s">
        <v>2162</v>
      </c>
      <c r="D329" s="52" t="s">
        <v>2163</v>
      </c>
      <c r="E329" s="52" t="s">
        <v>2164</v>
      </c>
      <c r="F329" s="52" t="s">
        <v>2165</v>
      </c>
      <c r="G329" s="52" t="s">
        <v>2166</v>
      </c>
      <c r="H329" s="53" t="s">
        <v>2167</v>
      </c>
      <c r="I329" s="53" t="s">
        <v>2168</v>
      </c>
      <c r="J329" s="53" t="s">
        <v>36</v>
      </c>
      <c r="K329" s="54">
        <v>0</v>
      </c>
      <c r="L329" s="55">
        <v>230000000</v>
      </c>
      <c r="M329" s="45" t="s">
        <v>403</v>
      </c>
      <c r="N329" s="56" t="s">
        <v>41</v>
      </c>
      <c r="O329" s="53" t="s">
        <v>404</v>
      </c>
      <c r="P329" s="45" t="s">
        <v>405</v>
      </c>
      <c r="Q329" s="54" t="s">
        <v>435</v>
      </c>
      <c r="R329" s="57" t="s">
        <v>407</v>
      </c>
      <c r="S329" s="45">
        <v>796</v>
      </c>
      <c r="T329" s="45" t="s">
        <v>408</v>
      </c>
      <c r="U329" s="58">
        <v>4</v>
      </c>
      <c r="V329" s="58">
        <v>31245.89</v>
      </c>
      <c r="W329" s="59">
        <f t="shared" si="9"/>
        <v>124983.56</v>
      </c>
      <c r="X329" s="59">
        <f t="shared" si="10"/>
        <v>139981.58720000001</v>
      </c>
      <c r="Y329" s="60"/>
      <c r="Z329" s="45">
        <v>2016</v>
      </c>
      <c r="AA329" s="61"/>
    </row>
    <row r="330" spans="1:27">
      <c r="A330" s="45" t="s">
        <v>2169</v>
      </c>
      <c r="B330" s="50" t="s">
        <v>402</v>
      </c>
      <c r="C330" s="115" t="s">
        <v>2170</v>
      </c>
      <c r="D330" s="52" t="s">
        <v>436</v>
      </c>
      <c r="E330" s="52" t="s">
        <v>672</v>
      </c>
      <c r="F330" s="52" t="s">
        <v>2171</v>
      </c>
      <c r="G330" s="52" t="s">
        <v>2172</v>
      </c>
      <c r="H330" s="53" t="s">
        <v>2173</v>
      </c>
      <c r="I330" s="53" t="s">
        <v>2174</v>
      </c>
      <c r="J330" s="53" t="s">
        <v>36</v>
      </c>
      <c r="K330" s="54">
        <v>0</v>
      </c>
      <c r="L330" s="55">
        <v>230000000</v>
      </c>
      <c r="M330" s="45" t="s">
        <v>403</v>
      </c>
      <c r="N330" s="56" t="s">
        <v>41</v>
      </c>
      <c r="O330" s="53" t="s">
        <v>404</v>
      </c>
      <c r="P330" s="45" t="s">
        <v>405</v>
      </c>
      <c r="Q330" s="54" t="s">
        <v>435</v>
      </c>
      <c r="R330" s="57" t="s">
        <v>407</v>
      </c>
      <c r="S330" s="45">
        <v>796</v>
      </c>
      <c r="T330" s="45" t="s">
        <v>408</v>
      </c>
      <c r="U330" s="58">
        <v>2</v>
      </c>
      <c r="V330" s="58">
        <v>100902.38</v>
      </c>
      <c r="W330" s="59">
        <f t="shared" si="9"/>
        <v>201804.76</v>
      </c>
      <c r="X330" s="59">
        <f t="shared" si="10"/>
        <v>226021.33120000004</v>
      </c>
      <c r="Y330" s="60"/>
      <c r="Z330" s="45">
        <v>2016</v>
      </c>
      <c r="AA330" s="61"/>
    </row>
    <row r="331" spans="1:27">
      <c r="A331" s="45" t="s">
        <v>2175</v>
      </c>
      <c r="B331" s="50" t="s">
        <v>402</v>
      </c>
      <c r="C331" s="115" t="s">
        <v>2176</v>
      </c>
      <c r="D331" s="52" t="s">
        <v>1997</v>
      </c>
      <c r="E331" s="52" t="s">
        <v>1998</v>
      </c>
      <c r="F331" s="52" t="s">
        <v>1887</v>
      </c>
      <c r="G331" s="52" t="s">
        <v>1888</v>
      </c>
      <c r="H331" s="53" t="s">
        <v>2177</v>
      </c>
      <c r="I331" s="53" t="s">
        <v>2178</v>
      </c>
      <c r="J331" s="53" t="s">
        <v>36</v>
      </c>
      <c r="K331" s="54">
        <v>0</v>
      </c>
      <c r="L331" s="55">
        <v>230000000</v>
      </c>
      <c r="M331" s="45" t="s">
        <v>403</v>
      </c>
      <c r="N331" s="56" t="s">
        <v>41</v>
      </c>
      <c r="O331" s="53" t="s">
        <v>404</v>
      </c>
      <c r="P331" s="45" t="s">
        <v>405</v>
      </c>
      <c r="Q331" s="54" t="s">
        <v>435</v>
      </c>
      <c r="R331" s="57" t="s">
        <v>407</v>
      </c>
      <c r="S331" s="45">
        <v>796</v>
      </c>
      <c r="T331" s="45" t="s">
        <v>408</v>
      </c>
      <c r="U331" s="58">
        <v>2</v>
      </c>
      <c r="V331" s="58">
        <v>34501.660000000003</v>
      </c>
      <c r="W331" s="59">
        <f t="shared" si="9"/>
        <v>69003.320000000007</v>
      </c>
      <c r="X331" s="59">
        <f t="shared" si="10"/>
        <v>77283.718400000012</v>
      </c>
      <c r="Y331" s="60"/>
      <c r="Z331" s="45">
        <v>2016</v>
      </c>
      <c r="AA331" s="61"/>
    </row>
    <row r="332" spans="1:27">
      <c r="A332" s="45" t="s">
        <v>2179</v>
      </c>
      <c r="B332" s="50" t="s">
        <v>402</v>
      </c>
      <c r="C332" s="115" t="s">
        <v>1886</v>
      </c>
      <c r="D332" s="52" t="s">
        <v>1597</v>
      </c>
      <c r="E332" s="52" t="s">
        <v>1598</v>
      </c>
      <c r="F332" s="52" t="s">
        <v>1887</v>
      </c>
      <c r="G332" s="52" t="s">
        <v>2180</v>
      </c>
      <c r="H332" s="53" t="s">
        <v>2181</v>
      </c>
      <c r="I332" s="53" t="s">
        <v>2182</v>
      </c>
      <c r="J332" s="53" t="s">
        <v>36</v>
      </c>
      <c r="K332" s="54">
        <v>0</v>
      </c>
      <c r="L332" s="55">
        <v>230000000</v>
      </c>
      <c r="M332" s="45" t="s">
        <v>403</v>
      </c>
      <c r="N332" s="56" t="s">
        <v>41</v>
      </c>
      <c r="O332" s="53" t="s">
        <v>404</v>
      </c>
      <c r="P332" s="45" t="s">
        <v>405</v>
      </c>
      <c r="Q332" s="54" t="s">
        <v>435</v>
      </c>
      <c r="R332" s="57" t="s">
        <v>407</v>
      </c>
      <c r="S332" s="45">
        <v>796</v>
      </c>
      <c r="T332" s="45" t="s">
        <v>408</v>
      </c>
      <c r="U332" s="58">
        <v>12</v>
      </c>
      <c r="V332" s="58">
        <v>7006.75</v>
      </c>
      <c r="W332" s="59">
        <f t="shared" ref="W332:W355" si="11">U332*V332</f>
        <v>84081</v>
      </c>
      <c r="X332" s="59">
        <f t="shared" ref="X332:X355" si="12">W332*1.12</f>
        <v>94170.720000000016</v>
      </c>
      <c r="Y332" s="60"/>
      <c r="Z332" s="45">
        <v>2016</v>
      </c>
      <c r="AA332" s="61"/>
    </row>
    <row r="333" spans="1:27">
      <c r="A333" s="45" t="s">
        <v>2183</v>
      </c>
      <c r="B333" s="50" t="s">
        <v>402</v>
      </c>
      <c r="C333" s="115" t="s">
        <v>2184</v>
      </c>
      <c r="D333" s="52" t="s">
        <v>455</v>
      </c>
      <c r="E333" s="52" t="s">
        <v>2185</v>
      </c>
      <c r="F333" s="52" t="s">
        <v>2186</v>
      </c>
      <c r="G333" s="52" t="s">
        <v>2187</v>
      </c>
      <c r="H333" s="53" t="s">
        <v>2188</v>
      </c>
      <c r="I333" s="53" t="s">
        <v>2189</v>
      </c>
      <c r="J333" s="53" t="s">
        <v>172</v>
      </c>
      <c r="K333" s="54">
        <v>0</v>
      </c>
      <c r="L333" s="55">
        <v>230000000</v>
      </c>
      <c r="M333" s="45" t="s">
        <v>403</v>
      </c>
      <c r="N333" s="56" t="s">
        <v>41</v>
      </c>
      <c r="O333" s="53" t="s">
        <v>404</v>
      </c>
      <c r="P333" s="45" t="s">
        <v>405</v>
      </c>
      <c r="Q333" s="54" t="s">
        <v>406</v>
      </c>
      <c r="R333" s="57" t="s">
        <v>407</v>
      </c>
      <c r="S333" s="45">
        <v>796</v>
      </c>
      <c r="T333" s="45" t="s">
        <v>408</v>
      </c>
      <c r="U333" s="58">
        <v>5</v>
      </c>
      <c r="V333" s="58">
        <v>150000</v>
      </c>
      <c r="W333" s="59">
        <f t="shared" si="11"/>
        <v>750000</v>
      </c>
      <c r="X333" s="59">
        <f t="shared" si="12"/>
        <v>840000.00000000012</v>
      </c>
      <c r="Y333" s="60"/>
      <c r="Z333" s="45">
        <v>2016</v>
      </c>
      <c r="AA333" s="61"/>
    </row>
    <row r="334" spans="1:27">
      <c r="A334" s="45" t="s">
        <v>2190</v>
      </c>
      <c r="B334" s="50" t="s">
        <v>402</v>
      </c>
      <c r="C334" s="115" t="s">
        <v>2191</v>
      </c>
      <c r="D334" s="52" t="s">
        <v>445</v>
      </c>
      <c r="E334" s="52" t="s">
        <v>2192</v>
      </c>
      <c r="F334" s="52" t="s">
        <v>2193</v>
      </c>
      <c r="G334" s="52" t="s">
        <v>2194</v>
      </c>
      <c r="H334" s="53" t="s">
        <v>2195</v>
      </c>
      <c r="I334" s="53" t="s">
        <v>2196</v>
      </c>
      <c r="J334" s="53" t="s">
        <v>36</v>
      </c>
      <c r="K334" s="54">
        <v>0</v>
      </c>
      <c r="L334" s="55">
        <v>230000000</v>
      </c>
      <c r="M334" s="45" t="s">
        <v>403</v>
      </c>
      <c r="N334" s="56" t="s">
        <v>41</v>
      </c>
      <c r="O334" s="53" t="s">
        <v>404</v>
      </c>
      <c r="P334" s="45" t="s">
        <v>405</v>
      </c>
      <c r="Q334" s="54" t="s">
        <v>435</v>
      </c>
      <c r="R334" s="57" t="s">
        <v>407</v>
      </c>
      <c r="S334" s="45">
        <v>796</v>
      </c>
      <c r="T334" s="45" t="s">
        <v>408</v>
      </c>
      <c r="U334" s="58">
        <v>4</v>
      </c>
      <c r="V334" s="58">
        <v>32857.14</v>
      </c>
      <c r="W334" s="59">
        <f t="shared" si="11"/>
        <v>131428.56</v>
      </c>
      <c r="X334" s="59">
        <f t="shared" si="12"/>
        <v>147199.9872</v>
      </c>
      <c r="Y334" s="60"/>
      <c r="Z334" s="45">
        <v>2016</v>
      </c>
      <c r="AA334" s="61"/>
    </row>
    <row r="335" spans="1:27">
      <c r="A335" s="45" t="s">
        <v>2197</v>
      </c>
      <c r="B335" s="50" t="s">
        <v>402</v>
      </c>
      <c r="C335" s="115" t="s">
        <v>2198</v>
      </c>
      <c r="D335" s="52" t="s">
        <v>455</v>
      </c>
      <c r="E335" s="52" t="s">
        <v>455</v>
      </c>
      <c r="F335" s="52" t="s">
        <v>2199</v>
      </c>
      <c r="G335" s="52" t="s">
        <v>2200</v>
      </c>
      <c r="H335" s="53" t="s">
        <v>2201</v>
      </c>
      <c r="I335" s="53" t="s">
        <v>2202</v>
      </c>
      <c r="J335" s="53" t="s">
        <v>172</v>
      </c>
      <c r="K335" s="54">
        <v>0</v>
      </c>
      <c r="L335" s="55">
        <v>230000000</v>
      </c>
      <c r="M335" s="45" t="s">
        <v>403</v>
      </c>
      <c r="N335" s="56" t="s">
        <v>41</v>
      </c>
      <c r="O335" s="53" t="s">
        <v>404</v>
      </c>
      <c r="P335" s="45" t="s">
        <v>405</v>
      </c>
      <c r="Q335" s="54" t="s">
        <v>435</v>
      </c>
      <c r="R335" s="57" t="s">
        <v>407</v>
      </c>
      <c r="S335" s="45">
        <v>796</v>
      </c>
      <c r="T335" s="45" t="s">
        <v>408</v>
      </c>
      <c r="U335" s="58">
        <v>8</v>
      </c>
      <c r="V335" s="58">
        <v>14199.999999999998</v>
      </c>
      <c r="W335" s="59">
        <f t="shared" si="11"/>
        <v>113599.99999999999</v>
      </c>
      <c r="X335" s="59">
        <f t="shared" si="12"/>
        <v>127232</v>
      </c>
      <c r="Y335" s="60"/>
      <c r="Z335" s="45">
        <v>2016</v>
      </c>
      <c r="AA335" s="61"/>
    </row>
    <row r="336" spans="1:27">
      <c r="A336" s="45" t="s">
        <v>2203</v>
      </c>
      <c r="B336" s="50" t="s">
        <v>402</v>
      </c>
      <c r="C336" s="115" t="s">
        <v>2204</v>
      </c>
      <c r="D336" s="52" t="s">
        <v>455</v>
      </c>
      <c r="E336" s="52" t="s">
        <v>455</v>
      </c>
      <c r="F336" s="52" t="s">
        <v>2205</v>
      </c>
      <c r="G336" s="52" t="s">
        <v>2206</v>
      </c>
      <c r="H336" s="53" t="s">
        <v>2207</v>
      </c>
      <c r="I336" s="53" t="s">
        <v>2208</v>
      </c>
      <c r="J336" s="53" t="s">
        <v>172</v>
      </c>
      <c r="K336" s="54">
        <v>0</v>
      </c>
      <c r="L336" s="55">
        <v>230000000</v>
      </c>
      <c r="M336" s="45" t="s">
        <v>403</v>
      </c>
      <c r="N336" s="56" t="s">
        <v>41</v>
      </c>
      <c r="O336" s="53" t="s">
        <v>404</v>
      </c>
      <c r="P336" s="45" t="s">
        <v>405</v>
      </c>
      <c r="Q336" s="54" t="s">
        <v>406</v>
      </c>
      <c r="R336" s="57" t="s">
        <v>407</v>
      </c>
      <c r="S336" s="45">
        <v>796</v>
      </c>
      <c r="T336" s="45" t="s">
        <v>408</v>
      </c>
      <c r="U336" s="58">
        <v>12</v>
      </c>
      <c r="V336" s="58">
        <v>130178.57</v>
      </c>
      <c r="W336" s="59">
        <f t="shared" si="11"/>
        <v>1562142.84</v>
      </c>
      <c r="X336" s="59">
        <f t="shared" si="12"/>
        <v>1749599.9808000003</v>
      </c>
      <c r="Y336" s="60"/>
      <c r="Z336" s="45">
        <v>2016</v>
      </c>
      <c r="AA336" s="61"/>
    </row>
    <row r="337" spans="1:27">
      <c r="A337" s="45" t="s">
        <v>2209</v>
      </c>
      <c r="B337" s="50" t="s">
        <v>402</v>
      </c>
      <c r="C337" s="115" t="s">
        <v>2210</v>
      </c>
      <c r="D337" s="52" t="s">
        <v>455</v>
      </c>
      <c r="E337" s="52" t="s">
        <v>455</v>
      </c>
      <c r="F337" s="52" t="s">
        <v>2211</v>
      </c>
      <c r="G337" s="52" t="s">
        <v>2212</v>
      </c>
      <c r="H337" s="53" t="s">
        <v>2213</v>
      </c>
      <c r="I337" s="53" t="s">
        <v>2214</v>
      </c>
      <c r="J337" s="53" t="s">
        <v>172</v>
      </c>
      <c r="K337" s="54">
        <v>0</v>
      </c>
      <c r="L337" s="55">
        <v>230000000</v>
      </c>
      <c r="M337" s="45" t="s">
        <v>403</v>
      </c>
      <c r="N337" s="56" t="s">
        <v>41</v>
      </c>
      <c r="O337" s="53" t="s">
        <v>404</v>
      </c>
      <c r="P337" s="45" t="s">
        <v>405</v>
      </c>
      <c r="Q337" s="54" t="s">
        <v>435</v>
      </c>
      <c r="R337" s="57" t="s">
        <v>407</v>
      </c>
      <c r="S337" s="45">
        <v>796</v>
      </c>
      <c r="T337" s="45" t="s">
        <v>408</v>
      </c>
      <c r="U337" s="58">
        <v>4</v>
      </c>
      <c r="V337" s="58">
        <v>34031.25</v>
      </c>
      <c r="W337" s="59">
        <f t="shared" si="11"/>
        <v>136125</v>
      </c>
      <c r="X337" s="59">
        <f t="shared" si="12"/>
        <v>152460</v>
      </c>
      <c r="Y337" s="60"/>
      <c r="Z337" s="45">
        <v>2016</v>
      </c>
      <c r="AA337" s="61"/>
    </row>
    <row r="338" spans="1:27">
      <c r="A338" s="45" t="s">
        <v>2215</v>
      </c>
      <c r="B338" s="50" t="s">
        <v>402</v>
      </c>
      <c r="C338" s="115" t="s">
        <v>2216</v>
      </c>
      <c r="D338" s="52" t="s">
        <v>1538</v>
      </c>
      <c r="E338" s="52" t="s">
        <v>1486</v>
      </c>
      <c r="F338" s="52" t="s">
        <v>2217</v>
      </c>
      <c r="G338" s="52" t="s">
        <v>2218</v>
      </c>
      <c r="H338" s="53" t="s">
        <v>2219</v>
      </c>
      <c r="I338" s="53" t="s">
        <v>2220</v>
      </c>
      <c r="J338" s="53" t="s">
        <v>36</v>
      </c>
      <c r="K338" s="54">
        <v>40</v>
      </c>
      <c r="L338" s="55">
        <v>230000000</v>
      </c>
      <c r="M338" s="45" t="s">
        <v>403</v>
      </c>
      <c r="N338" s="56" t="s">
        <v>41</v>
      </c>
      <c r="O338" s="53" t="s">
        <v>404</v>
      </c>
      <c r="P338" s="45" t="s">
        <v>405</v>
      </c>
      <c r="Q338" s="54" t="s">
        <v>437</v>
      </c>
      <c r="R338" s="57" t="s">
        <v>412</v>
      </c>
      <c r="S338" s="45">
        <v>796</v>
      </c>
      <c r="T338" s="45" t="s">
        <v>408</v>
      </c>
      <c r="U338" s="58">
        <v>45</v>
      </c>
      <c r="V338" s="58">
        <v>253.08</v>
      </c>
      <c r="W338" s="59">
        <f t="shared" si="11"/>
        <v>11388.6</v>
      </c>
      <c r="X338" s="59">
        <f t="shared" si="12"/>
        <v>12755.232000000002</v>
      </c>
      <c r="Y338" s="60" t="s">
        <v>413</v>
      </c>
      <c r="Z338" s="45">
        <v>2016</v>
      </c>
      <c r="AA338" s="61"/>
    </row>
    <row r="339" spans="1:27">
      <c r="A339" s="45" t="s">
        <v>2221</v>
      </c>
      <c r="B339" s="50" t="s">
        <v>402</v>
      </c>
      <c r="C339" s="115" t="s">
        <v>2222</v>
      </c>
      <c r="D339" s="52" t="s">
        <v>1538</v>
      </c>
      <c r="E339" s="52" t="s">
        <v>1486</v>
      </c>
      <c r="F339" s="52" t="s">
        <v>2223</v>
      </c>
      <c r="G339" s="52" t="s">
        <v>2224</v>
      </c>
      <c r="H339" s="53" t="s">
        <v>2225</v>
      </c>
      <c r="I339" s="53" t="s">
        <v>2226</v>
      </c>
      <c r="J339" s="53" t="s">
        <v>36</v>
      </c>
      <c r="K339" s="54">
        <v>40</v>
      </c>
      <c r="L339" s="55">
        <v>230000000</v>
      </c>
      <c r="M339" s="45" t="s">
        <v>403</v>
      </c>
      <c r="N339" s="56" t="s">
        <v>41</v>
      </c>
      <c r="O339" s="53" t="s">
        <v>404</v>
      </c>
      <c r="P339" s="45" t="s">
        <v>405</v>
      </c>
      <c r="Q339" s="54" t="s">
        <v>437</v>
      </c>
      <c r="R339" s="57" t="s">
        <v>412</v>
      </c>
      <c r="S339" s="45">
        <v>796</v>
      </c>
      <c r="T339" s="45" t="s">
        <v>408</v>
      </c>
      <c r="U339" s="58">
        <v>37</v>
      </c>
      <c r="V339" s="58">
        <v>483.52</v>
      </c>
      <c r="W339" s="59">
        <f t="shared" si="11"/>
        <v>17890.239999999998</v>
      </c>
      <c r="X339" s="59">
        <f t="shared" si="12"/>
        <v>20037.068800000001</v>
      </c>
      <c r="Y339" s="60" t="s">
        <v>413</v>
      </c>
      <c r="Z339" s="45">
        <v>2016</v>
      </c>
      <c r="AA339" s="61"/>
    </row>
    <row r="340" spans="1:27">
      <c r="A340" s="45" t="s">
        <v>2227</v>
      </c>
      <c r="B340" s="50" t="s">
        <v>402</v>
      </c>
      <c r="C340" s="115" t="s">
        <v>2228</v>
      </c>
      <c r="D340" s="52" t="s">
        <v>1538</v>
      </c>
      <c r="E340" s="52" t="s">
        <v>1486</v>
      </c>
      <c r="F340" s="52" t="s">
        <v>2229</v>
      </c>
      <c r="G340" s="52" t="s">
        <v>2230</v>
      </c>
      <c r="H340" s="53" t="s">
        <v>2231</v>
      </c>
      <c r="I340" s="53" t="s">
        <v>2232</v>
      </c>
      <c r="J340" s="53" t="s">
        <v>36</v>
      </c>
      <c r="K340" s="54">
        <v>40</v>
      </c>
      <c r="L340" s="55">
        <v>230000000</v>
      </c>
      <c r="M340" s="45" t="s">
        <v>403</v>
      </c>
      <c r="N340" s="56" t="s">
        <v>41</v>
      </c>
      <c r="O340" s="53" t="s">
        <v>404</v>
      </c>
      <c r="P340" s="45" t="s">
        <v>405</v>
      </c>
      <c r="Q340" s="54" t="s">
        <v>437</v>
      </c>
      <c r="R340" s="57" t="s">
        <v>412</v>
      </c>
      <c r="S340" s="45">
        <v>796</v>
      </c>
      <c r="T340" s="45" t="s">
        <v>408</v>
      </c>
      <c r="U340" s="58">
        <v>20</v>
      </c>
      <c r="V340" s="58">
        <v>521.78</v>
      </c>
      <c r="W340" s="59">
        <f t="shared" si="11"/>
        <v>10435.599999999999</v>
      </c>
      <c r="X340" s="59">
        <f t="shared" si="12"/>
        <v>11687.871999999999</v>
      </c>
      <c r="Y340" s="60" t="s">
        <v>413</v>
      </c>
      <c r="Z340" s="45">
        <v>2016</v>
      </c>
      <c r="AA340" s="61"/>
    </row>
    <row r="341" spans="1:27">
      <c r="A341" s="45" t="s">
        <v>2233</v>
      </c>
      <c r="B341" s="50" t="s">
        <v>402</v>
      </c>
      <c r="C341" s="115" t="s">
        <v>2234</v>
      </c>
      <c r="D341" s="52" t="s">
        <v>1538</v>
      </c>
      <c r="E341" s="52" t="s">
        <v>1486</v>
      </c>
      <c r="F341" s="52" t="s">
        <v>2235</v>
      </c>
      <c r="G341" s="52" t="s">
        <v>2236</v>
      </c>
      <c r="H341" s="53" t="s">
        <v>2237</v>
      </c>
      <c r="I341" s="53" t="s">
        <v>2238</v>
      </c>
      <c r="J341" s="53" t="s">
        <v>36</v>
      </c>
      <c r="K341" s="54">
        <v>40</v>
      </c>
      <c r="L341" s="55">
        <v>230000000</v>
      </c>
      <c r="M341" s="45" t="s">
        <v>403</v>
      </c>
      <c r="N341" s="56" t="s">
        <v>41</v>
      </c>
      <c r="O341" s="53" t="s">
        <v>404</v>
      </c>
      <c r="P341" s="45" t="s">
        <v>405</v>
      </c>
      <c r="Q341" s="54" t="s">
        <v>437</v>
      </c>
      <c r="R341" s="57" t="s">
        <v>412</v>
      </c>
      <c r="S341" s="45">
        <v>796</v>
      </c>
      <c r="T341" s="45" t="s">
        <v>408</v>
      </c>
      <c r="U341" s="58">
        <v>40</v>
      </c>
      <c r="V341" s="58">
        <v>513.41999999999996</v>
      </c>
      <c r="W341" s="59">
        <f t="shared" si="11"/>
        <v>20536.8</v>
      </c>
      <c r="X341" s="59">
        <f t="shared" si="12"/>
        <v>23001.216</v>
      </c>
      <c r="Y341" s="60" t="s">
        <v>413</v>
      </c>
      <c r="Z341" s="45">
        <v>2016</v>
      </c>
      <c r="AA341" s="61"/>
    </row>
    <row r="342" spans="1:27">
      <c r="A342" s="45" t="s">
        <v>2239</v>
      </c>
      <c r="B342" s="50" t="s">
        <v>402</v>
      </c>
      <c r="C342" s="115" t="s">
        <v>2240</v>
      </c>
      <c r="D342" s="52" t="s">
        <v>1538</v>
      </c>
      <c r="E342" s="52" t="s">
        <v>1486</v>
      </c>
      <c r="F342" s="52" t="s">
        <v>2241</v>
      </c>
      <c r="G342" s="52" t="s">
        <v>2242</v>
      </c>
      <c r="H342" s="53" t="s">
        <v>2243</v>
      </c>
      <c r="I342" s="53" t="s">
        <v>2244</v>
      </c>
      <c r="J342" s="53" t="s">
        <v>36</v>
      </c>
      <c r="K342" s="54">
        <v>40</v>
      </c>
      <c r="L342" s="55">
        <v>230000000</v>
      </c>
      <c r="M342" s="45" t="s">
        <v>403</v>
      </c>
      <c r="N342" s="56" t="s">
        <v>41</v>
      </c>
      <c r="O342" s="53" t="s">
        <v>404</v>
      </c>
      <c r="P342" s="45" t="s">
        <v>405</v>
      </c>
      <c r="Q342" s="54" t="s">
        <v>437</v>
      </c>
      <c r="R342" s="57" t="s">
        <v>412</v>
      </c>
      <c r="S342" s="45">
        <v>796</v>
      </c>
      <c r="T342" s="45" t="s">
        <v>408</v>
      </c>
      <c r="U342" s="58">
        <v>98</v>
      </c>
      <c r="V342" s="58">
        <v>633</v>
      </c>
      <c r="W342" s="59">
        <f t="shared" si="11"/>
        <v>62034</v>
      </c>
      <c r="X342" s="59">
        <f t="shared" si="12"/>
        <v>69478.080000000002</v>
      </c>
      <c r="Y342" s="60" t="s">
        <v>413</v>
      </c>
      <c r="Z342" s="45">
        <v>2016</v>
      </c>
      <c r="AA342" s="61"/>
    </row>
    <row r="343" spans="1:27">
      <c r="A343" s="45" t="s">
        <v>2245</v>
      </c>
      <c r="B343" s="50" t="s">
        <v>402</v>
      </c>
      <c r="C343" s="115" t="s">
        <v>2246</v>
      </c>
      <c r="D343" s="52" t="s">
        <v>1538</v>
      </c>
      <c r="E343" s="52" t="s">
        <v>1486</v>
      </c>
      <c r="F343" s="52" t="s">
        <v>2247</v>
      </c>
      <c r="G343" s="52" t="s">
        <v>2248</v>
      </c>
      <c r="H343" s="53" t="s">
        <v>2249</v>
      </c>
      <c r="I343" s="53" t="s">
        <v>2250</v>
      </c>
      <c r="J343" s="53" t="s">
        <v>36</v>
      </c>
      <c r="K343" s="54">
        <v>40</v>
      </c>
      <c r="L343" s="55">
        <v>230000000</v>
      </c>
      <c r="M343" s="45" t="s">
        <v>403</v>
      </c>
      <c r="N343" s="56" t="s">
        <v>41</v>
      </c>
      <c r="O343" s="53" t="s">
        <v>404</v>
      </c>
      <c r="P343" s="45" t="s">
        <v>405</v>
      </c>
      <c r="Q343" s="54" t="s">
        <v>437</v>
      </c>
      <c r="R343" s="57" t="s">
        <v>412</v>
      </c>
      <c r="S343" s="45">
        <v>796</v>
      </c>
      <c r="T343" s="45" t="s">
        <v>408</v>
      </c>
      <c r="U343" s="58">
        <v>122</v>
      </c>
      <c r="V343" s="58">
        <v>219.38</v>
      </c>
      <c r="W343" s="59">
        <f t="shared" si="11"/>
        <v>26764.36</v>
      </c>
      <c r="X343" s="59">
        <f t="shared" si="12"/>
        <v>29976.083200000005</v>
      </c>
      <c r="Y343" s="60" t="s">
        <v>413</v>
      </c>
      <c r="Z343" s="45">
        <v>2016</v>
      </c>
      <c r="AA343" s="61"/>
    </row>
    <row r="344" spans="1:27">
      <c r="A344" s="45" t="s">
        <v>2251</v>
      </c>
      <c r="B344" s="50" t="s">
        <v>402</v>
      </c>
      <c r="C344" s="115" t="s">
        <v>1537</v>
      </c>
      <c r="D344" s="52" t="s">
        <v>1538</v>
      </c>
      <c r="E344" s="52" t="s">
        <v>1486</v>
      </c>
      <c r="F344" s="52" t="s">
        <v>1539</v>
      </c>
      <c r="G344" s="52" t="s">
        <v>2252</v>
      </c>
      <c r="H344" s="53" t="s">
        <v>2253</v>
      </c>
      <c r="I344" s="53" t="s">
        <v>2254</v>
      </c>
      <c r="J344" s="53" t="s">
        <v>36</v>
      </c>
      <c r="K344" s="54">
        <v>40</v>
      </c>
      <c r="L344" s="55">
        <v>230000000</v>
      </c>
      <c r="M344" s="45" t="s">
        <v>403</v>
      </c>
      <c r="N344" s="56" t="s">
        <v>41</v>
      </c>
      <c r="O344" s="53" t="s">
        <v>404</v>
      </c>
      <c r="P344" s="45" t="s">
        <v>405</v>
      </c>
      <c r="Q344" s="54" t="s">
        <v>437</v>
      </c>
      <c r="R344" s="57" t="s">
        <v>412</v>
      </c>
      <c r="S344" s="45">
        <v>796</v>
      </c>
      <c r="T344" s="45" t="s">
        <v>408</v>
      </c>
      <c r="U344" s="58">
        <v>172</v>
      </c>
      <c r="V344" s="58">
        <v>492.57</v>
      </c>
      <c r="W344" s="59">
        <f t="shared" si="11"/>
        <v>84722.04</v>
      </c>
      <c r="X344" s="59">
        <f t="shared" si="12"/>
        <v>94888.684800000003</v>
      </c>
      <c r="Y344" s="60" t="s">
        <v>413</v>
      </c>
      <c r="Z344" s="45">
        <v>2016</v>
      </c>
      <c r="AA344" s="61"/>
    </row>
    <row r="345" spans="1:27">
      <c r="A345" s="45" t="s">
        <v>2255</v>
      </c>
      <c r="B345" s="50" t="s">
        <v>402</v>
      </c>
      <c r="C345" s="115" t="s">
        <v>2256</v>
      </c>
      <c r="D345" s="52" t="s">
        <v>1538</v>
      </c>
      <c r="E345" s="52" t="s">
        <v>1486</v>
      </c>
      <c r="F345" s="52" t="s">
        <v>2257</v>
      </c>
      <c r="G345" s="52" t="s">
        <v>2258</v>
      </c>
      <c r="H345" s="53" t="s">
        <v>2259</v>
      </c>
      <c r="I345" s="53" t="s">
        <v>2260</v>
      </c>
      <c r="J345" s="53" t="s">
        <v>36</v>
      </c>
      <c r="K345" s="54">
        <v>40</v>
      </c>
      <c r="L345" s="55">
        <v>230000000</v>
      </c>
      <c r="M345" s="45" t="s">
        <v>403</v>
      </c>
      <c r="N345" s="56" t="s">
        <v>41</v>
      </c>
      <c r="O345" s="53" t="s">
        <v>404</v>
      </c>
      <c r="P345" s="45" t="s">
        <v>405</v>
      </c>
      <c r="Q345" s="54" t="s">
        <v>437</v>
      </c>
      <c r="R345" s="57" t="s">
        <v>412</v>
      </c>
      <c r="S345" s="45">
        <v>796</v>
      </c>
      <c r="T345" s="45" t="s">
        <v>408</v>
      </c>
      <c r="U345" s="58">
        <v>80</v>
      </c>
      <c r="V345" s="58">
        <v>379.5</v>
      </c>
      <c r="W345" s="59">
        <f t="shared" si="11"/>
        <v>30360</v>
      </c>
      <c r="X345" s="59">
        <f t="shared" si="12"/>
        <v>34003.200000000004</v>
      </c>
      <c r="Y345" s="60" t="s">
        <v>413</v>
      </c>
      <c r="Z345" s="45">
        <v>2016</v>
      </c>
      <c r="AA345" s="61"/>
    </row>
    <row r="346" spans="1:27">
      <c r="A346" s="45" t="s">
        <v>2261</v>
      </c>
      <c r="B346" s="50" t="s">
        <v>402</v>
      </c>
      <c r="C346" s="115" t="s">
        <v>1692</v>
      </c>
      <c r="D346" s="52" t="s">
        <v>1538</v>
      </c>
      <c r="E346" s="52" t="s">
        <v>1486</v>
      </c>
      <c r="F346" s="52" t="s">
        <v>1693</v>
      </c>
      <c r="G346" s="52" t="s">
        <v>2262</v>
      </c>
      <c r="H346" s="53" t="s">
        <v>2263</v>
      </c>
      <c r="I346" s="53" t="s">
        <v>2264</v>
      </c>
      <c r="J346" s="53" t="s">
        <v>36</v>
      </c>
      <c r="K346" s="54">
        <v>40</v>
      </c>
      <c r="L346" s="55">
        <v>230000000</v>
      </c>
      <c r="M346" s="45" t="s">
        <v>403</v>
      </c>
      <c r="N346" s="56" t="s">
        <v>41</v>
      </c>
      <c r="O346" s="53" t="s">
        <v>404</v>
      </c>
      <c r="P346" s="45" t="s">
        <v>405</v>
      </c>
      <c r="Q346" s="54" t="s">
        <v>437</v>
      </c>
      <c r="R346" s="57" t="s">
        <v>412</v>
      </c>
      <c r="S346" s="45">
        <v>796</v>
      </c>
      <c r="T346" s="45" t="s">
        <v>408</v>
      </c>
      <c r="U346" s="58">
        <v>30</v>
      </c>
      <c r="V346" s="58">
        <v>436.95</v>
      </c>
      <c r="W346" s="59">
        <f t="shared" si="11"/>
        <v>13108.5</v>
      </c>
      <c r="X346" s="59">
        <f t="shared" si="12"/>
        <v>14681.520000000002</v>
      </c>
      <c r="Y346" s="60" t="s">
        <v>413</v>
      </c>
      <c r="Z346" s="45">
        <v>2016</v>
      </c>
      <c r="AA346" s="61"/>
    </row>
    <row r="347" spans="1:27">
      <c r="A347" s="45" t="s">
        <v>2265</v>
      </c>
      <c r="B347" s="50" t="s">
        <v>402</v>
      </c>
      <c r="C347" s="115" t="s">
        <v>2266</v>
      </c>
      <c r="D347" s="52" t="s">
        <v>2267</v>
      </c>
      <c r="E347" s="52" t="s">
        <v>2267</v>
      </c>
      <c r="F347" s="52" t="s">
        <v>2268</v>
      </c>
      <c r="G347" s="52" t="s">
        <v>2269</v>
      </c>
      <c r="H347" s="53" t="s">
        <v>2270</v>
      </c>
      <c r="I347" s="53" t="s">
        <v>2271</v>
      </c>
      <c r="J347" s="53" t="s">
        <v>36</v>
      </c>
      <c r="K347" s="54" t="s">
        <v>331</v>
      </c>
      <c r="L347" s="55">
        <v>230000000</v>
      </c>
      <c r="M347" s="45" t="s">
        <v>403</v>
      </c>
      <c r="N347" s="56" t="s">
        <v>41</v>
      </c>
      <c r="O347" s="53" t="s">
        <v>404</v>
      </c>
      <c r="P347" s="45" t="s">
        <v>405</v>
      </c>
      <c r="Q347" s="54" t="s">
        <v>406</v>
      </c>
      <c r="R347" s="57" t="s">
        <v>407</v>
      </c>
      <c r="S347" s="45">
        <v>166</v>
      </c>
      <c r="T347" s="45" t="s">
        <v>428</v>
      </c>
      <c r="U347" s="58">
        <v>885</v>
      </c>
      <c r="V347" s="58">
        <v>433.74999999999994</v>
      </c>
      <c r="W347" s="59">
        <f t="shared" si="11"/>
        <v>383868.74999999994</v>
      </c>
      <c r="X347" s="59">
        <f t="shared" si="12"/>
        <v>429933</v>
      </c>
      <c r="Y347" s="60"/>
      <c r="Z347" s="45">
        <v>2016</v>
      </c>
      <c r="AA347" s="61"/>
    </row>
    <row r="348" spans="1:27">
      <c r="A348" s="45" t="s">
        <v>2272</v>
      </c>
      <c r="B348" s="50" t="s">
        <v>402</v>
      </c>
      <c r="C348" s="115" t="s">
        <v>2266</v>
      </c>
      <c r="D348" s="52" t="s">
        <v>2267</v>
      </c>
      <c r="E348" s="52" t="s">
        <v>2267</v>
      </c>
      <c r="F348" s="52" t="s">
        <v>2268</v>
      </c>
      <c r="G348" s="52" t="s">
        <v>2269</v>
      </c>
      <c r="H348" s="53" t="s">
        <v>2273</v>
      </c>
      <c r="I348" s="53" t="s">
        <v>2274</v>
      </c>
      <c r="J348" s="53" t="s">
        <v>36</v>
      </c>
      <c r="K348" s="54" t="s">
        <v>331</v>
      </c>
      <c r="L348" s="55">
        <v>230000000</v>
      </c>
      <c r="M348" s="45" t="s">
        <v>403</v>
      </c>
      <c r="N348" s="56" t="s">
        <v>41</v>
      </c>
      <c r="O348" s="53" t="s">
        <v>404</v>
      </c>
      <c r="P348" s="45" t="s">
        <v>405</v>
      </c>
      <c r="Q348" s="54" t="s">
        <v>406</v>
      </c>
      <c r="R348" s="57" t="s">
        <v>407</v>
      </c>
      <c r="S348" s="45">
        <v>166</v>
      </c>
      <c r="T348" s="45" t="s">
        <v>428</v>
      </c>
      <c r="U348" s="58">
        <v>450</v>
      </c>
      <c r="V348" s="58">
        <v>513.78</v>
      </c>
      <c r="W348" s="59">
        <f t="shared" si="11"/>
        <v>231201</v>
      </c>
      <c r="X348" s="59">
        <f t="shared" si="12"/>
        <v>258945.12000000002</v>
      </c>
      <c r="Y348" s="60"/>
      <c r="Z348" s="45">
        <v>2016</v>
      </c>
      <c r="AA348" s="61"/>
    </row>
    <row r="349" spans="1:27">
      <c r="A349" s="45" t="s">
        <v>2275</v>
      </c>
      <c r="B349" s="50" t="s">
        <v>402</v>
      </c>
      <c r="C349" s="115" t="s">
        <v>2266</v>
      </c>
      <c r="D349" s="52" t="s">
        <v>2267</v>
      </c>
      <c r="E349" s="52" t="s">
        <v>2267</v>
      </c>
      <c r="F349" s="52" t="s">
        <v>2268</v>
      </c>
      <c r="G349" s="52" t="s">
        <v>2269</v>
      </c>
      <c r="H349" s="53" t="s">
        <v>2276</v>
      </c>
      <c r="I349" s="53" t="s">
        <v>2277</v>
      </c>
      <c r="J349" s="53" t="s">
        <v>36</v>
      </c>
      <c r="K349" s="54" t="s">
        <v>331</v>
      </c>
      <c r="L349" s="55">
        <v>230000000</v>
      </c>
      <c r="M349" s="45" t="s">
        <v>403</v>
      </c>
      <c r="N349" s="56" t="s">
        <v>41</v>
      </c>
      <c r="O349" s="53" t="s">
        <v>404</v>
      </c>
      <c r="P349" s="45" t="s">
        <v>405</v>
      </c>
      <c r="Q349" s="54" t="s">
        <v>406</v>
      </c>
      <c r="R349" s="57" t="s">
        <v>407</v>
      </c>
      <c r="S349" s="45">
        <v>166</v>
      </c>
      <c r="T349" s="45" t="s">
        <v>428</v>
      </c>
      <c r="U349" s="58">
        <v>500</v>
      </c>
      <c r="V349" s="58">
        <v>517.99999999999989</v>
      </c>
      <c r="W349" s="59">
        <f t="shared" si="11"/>
        <v>258999.99999999994</v>
      </c>
      <c r="X349" s="59">
        <f t="shared" si="12"/>
        <v>290079.99999999994</v>
      </c>
      <c r="Y349" s="60"/>
      <c r="Z349" s="45">
        <v>2016</v>
      </c>
      <c r="AA349" s="61"/>
    </row>
    <row r="350" spans="1:27">
      <c r="A350" s="45" t="s">
        <v>2278</v>
      </c>
      <c r="B350" s="50" t="s">
        <v>402</v>
      </c>
      <c r="C350" s="115" t="s">
        <v>2266</v>
      </c>
      <c r="D350" s="52" t="s">
        <v>2267</v>
      </c>
      <c r="E350" s="52" t="s">
        <v>2267</v>
      </c>
      <c r="F350" s="52" t="s">
        <v>2268</v>
      </c>
      <c r="G350" s="52" t="s">
        <v>2269</v>
      </c>
      <c r="H350" s="53" t="s">
        <v>2279</v>
      </c>
      <c r="I350" s="53" t="s">
        <v>2280</v>
      </c>
      <c r="J350" s="53" t="s">
        <v>36</v>
      </c>
      <c r="K350" s="54" t="s">
        <v>331</v>
      </c>
      <c r="L350" s="55">
        <v>230000000</v>
      </c>
      <c r="M350" s="45" t="s">
        <v>403</v>
      </c>
      <c r="N350" s="56" t="s">
        <v>41</v>
      </c>
      <c r="O350" s="53" t="s">
        <v>404</v>
      </c>
      <c r="P350" s="45" t="s">
        <v>405</v>
      </c>
      <c r="Q350" s="54" t="s">
        <v>406</v>
      </c>
      <c r="R350" s="57" t="s">
        <v>407</v>
      </c>
      <c r="S350" s="45">
        <v>166</v>
      </c>
      <c r="T350" s="45" t="s">
        <v>428</v>
      </c>
      <c r="U350" s="58">
        <v>500</v>
      </c>
      <c r="V350" s="58">
        <v>516.16999999999996</v>
      </c>
      <c r="W350" s="59">
        <f t="shared" si="11"/>
        <v>258084.99999999997</v>
      </c>
      <c r="X350" s="59">
        <f t="shared" si="12"/>
        <v>289055.2</v>
      </c>
      <c r="Y350" s="60"/>
      <c r="Z350" s="45">
        <v>2016</v>
      </c>
      <c r="AA350" s="61"/>
    </row>
    <row r="351" spans="1:27">
      <c r="A351" s="45" t="s">
        <v>2281</v>
      </c>
      <c r="B351" s="50" t="s">
        <v>402</v>
      </c>
      <c r="C351" s="115" t="s">
        <v>2266</v>
      </c>
      <c r="D351" s="52" t="s">
        <v>2267</v>
      </c>
      <c r="E351" s="52" t="s">
        <v>2267</v>
      </c>
      <c r="F351" s="52" t="s">
        <v>2268</v>
      </c>
      <c r="G351" s="52" t="s">
        <v>2269</v>
      </c>
      <c r="H351" s="53" t="s">
        <v>2282</v>
      </c>
      <c r="I351" s="53" t="s">
        <v>2283</v>
      </c>
      <c r="J351" s="53" t="s">
        <v>36</v>
      </c>
      <c r="K351" s="54" t="s">
        <v>331</v>
      </c>
      <c r="L351" s="55">
        <v>230000000</v>
      </c>
      <c r="M351" s="45" t="s">
        <v>403</v>
      </c>
      <c r="N351" s="56" t="s">
        <v>41</v>
      </c>
      <c r="O351" s="53" t="s">
        <v>404</v>
      </c>
      <c r="P351" s="45" t="s">
        <v>405</v>
      </c>
      <c r="Q351" s="54" t="s">
        <v>406</v>
      </c>
      <c r="R351" s="57" t="s">
        <v>407</v>
      </c>
      <c r="S351" s="45">
        <v>166</v>
      </c>
      <c r="T351" s="45" t="s">
        <v>428</v>
      </c>
      <c r="U351" s="58">
        <v>802</v>
      </c>
      <c r="V351" s="58">
        <v>433.74999999999994</v>
      </c>
      <c r="W351" s="59">
        <f t="shared" si="11"/>
        <v>347867.49999999994</v>
      </c>
      <c r="X351" s="59">
        <f t="shared" si="12"/>
        <v>389611.6</v>
      </c>
      <c r="Y351" s="60"/>
      <c r="Z351" s="45">
        <v>2016</v>
      </c>
      <c r="AA351" s="61"/>
    </row>
    <row r="352" spans="1:27">
      <c r="A352" s="45" t="s">
        <v>2284</v>
      </c>
      <c r="B352" s="50" t="s">
        <v>402</v>
      </c>
      <c r="C352" s="115" t="s">
        <v>2266</v>
      </c>
      <c r="D352" s="52" t="s">
        <v>2267</v>
      </c>
      <c r="E352" s="52" t="s">
        <v>2267</v>
      </c>
      <c r="F352" s="52" t="s">
        <v>2268</v>
      </c>
      <c r="G352" s="52" t="s">
        <v>2269</v>
      </c>
      <c r="H352" s="53" t="s">
        <v>2285</v>
      </c>
      <c r="I352" s="53" t="s">
        <v>2286</v>
      </c>
      <c r="J352" s="53" t="s">
        <v>36</v>
      </c>
      <c r="K352" s="54" t="s">
        <v>331</v>
      </c>
      <c r="L352" s="55">
        <v>230000000</v>
      </c>
      <c r="M352" s="45" t="s">
        <v>403</v>
      </c>
      <c r="N352" s="56" t="s">
        <v>41</v>
      </c>
      <c r="O352" s="53" t="s">
        <v>404</v>
      </c>
      <c r="P352" s="45" t="s">
        <v>405</v>
      </c>
      <c r="Q352" s="54" t="s">
        <v>406</v>
      </c>
      <c r="R352" s="57" t="s">
        <v>407</v>
      </c>
      <c r="S352" s="45">
        <v>166</v>
      </c>
      <c r="T352" s="45" t="s">
        <v>428</v>
      </c>
      <c r="U352" s="58">
        <v>950</v>
      </c>
      <c r="V352" s="58">
        <v>433.74999999999994</v>
      </c>
      <c r="W352" s="59">
        <f t="shared" si="11"/>
        <v>412062.49999999994</v>
      </c>
      <c r="X352" s="59">
        <f t="shared" si="12"/>
        <v>461510</v>
      </c>
      <c r="Y352" s="60"/>
      <c r="Z352" s="45">
        <v>2016</v>
      </c>
      <c r="AA352" s="61"/>
    </row>
    <row r="353" spans="1:27">
      <c r="A353" s="45" t="s">
        <v>2287</v>
      </c>
      <c r="B353" s="50" t="s">
        <v>402</v>
      </c>
      <c r="C353" s="115" t="s">
        <v>2266</v>
      </c>
      <c r="D353" s="52" t="s">
        <v>2267</v>
      </c>
      <c r="E353" s="52" t="s">
        <v>2267</v>
      </c>
      <c r="F353" s="52" t="s">
        <v>2268</v>
      </c>
      <c r="G353" s="52" t="s">
        <v>2269</v>
      </c>
      <c r="H353" s="53" t="s">
        <v>2288</v>
      </c>
      <c r="I353" s="53" t="s">
        <v>2289</v>
      </c>
      <c r="J353" s="53" t="s">
        <v>36</v>
      </c>
      <c r="K353" s="54" t="s">
        <v>331</v>
      </c>
      <c r="L353" s="55">
        <v>230000000</v>
      </c>
      <c r="M353" s="45" t="s">
        <v>403</v>
      </c>
      <c r="N353" s="56" t="s">
        <v>41</v>
      </c>
      <c r="O353" s="53" t="s">
        <v>404</v>
      </c>
      <c r="P353" s="45" t="s">
        <v>405</v>
      </c>
      <c r="Q353" s="54" t="s">
        <v>406</v>
      </c>
      <c r="R353" s="57" t="s">
        <v>407</v>
      </c>
      <c r="S353" s="45">
        <v>166</v>
      </c>
      <c r="T353" s="45" t="s">
        <v>428</v>
      </c>
      <c r="U353" s="58">
        <v>900</v>
      </c>
      <c r="V353" s="58">
        <v>433.74999999999994</v>
      </c>
      <c r="W353" s="59">
        <f t="shared" si="11"/>
        <v>390374.99999999994</v>
      </c>
      <c r="X353" s="59">
        <f t="shared" si="12"/>
        <v>437220</v>
      </c>
      <c r="Y353" s="60"/>
      <c r="Z353" s="45">
        <v>2016</v>
      </c>
      <c r="AA353" s="61"/>
    </row>
    <row r="354" spans="1:27">
      <c r="A354" s="45" t="s">
        <v>2290</v>
      </c>
      <c r="B354" s="50" t="s">
        <v>402</v>
      </c>
      <c r="C354" s="115" t="s">
        <v>2266</v>
      </c>
      <c r="D354" s="52" t="s">
        <v>2267</v>
      </c>
      <c r="E354" s="52" t="s">
        <v>2267</v>
      </c>
      <c r="F354" s="52" t="s">
        <v>2268</v>
      </c>
      <c r="G354" s="52" t="s">
        <v>2269</v>
      </c>
      <c r="H354" s="53" t="s">
        <v>2291</v>
      </c>
      <c r="I354" s="53" t="s">
        <v>2292</v>
      </c>
      <c r="J354" s="53" t="s">
        <v>36</v>
      </c>
      <c r="K354" s="54" t="s">
        <v>331</v>
      </c>
      <c r="L354" s="55">
        <v>230000000</v>
      </c>
      <c r="M354" s="45" t="s">
        <v>403</v>
      </c>
      <c r="N354" s="56" t="s">
        <v>41</v>
      </c>
      <c r="O354" s="53" t="s">
        <v>404</v>
      </c>
      <c r="P354" s="45" t="s">
        <v>405</v>
      </c>
      <c r="Q354" s="54" t="s">
        <v>406</v>
      </c>
      <c r="R354" s="57" t="s">
        <v>407</v>
      </c>
      <c r="S354" s="45">
        <v>166</v>
      </c>
      <c r="T354" s="45" t="s">
        <v>428</v>
      </c>
      <c r="U354" s="58">
        <v>1100</v>
      </c>
      <c r="V354" s="58">
        <v>433.74999999999994</v>
      </c>
      <c r="W354" s="59">
        <f t="shared" si="11"/>
        <v>477124.99999999994</v>
      </c>
      <c r="X354" s="59">
        <f t="shared" si="12"/>
        <v>534380</v>
      </c>
      <c r="Y354" s="60"/>
      <c r="Z354" s="45">
        <v>2016</v>
      </c>
      <c r="AA354" s="61"/>
    </row>
    <row r="355" spans="1:27">
      <c r="A355" s="45" t="s">
        <v>2293</v>
      </c>
      <c r="B355" s="50" t="s">
        <v>402</v>
      </c>
      <c r="C355" s="115" t="s">
        <v>2294</v>
      </c>
      <c r="D355" s="52" t="s">
        <v>2267</v>
      </c>
      <c r="E355" s="52" t="s">
        <v>2267</v>
      </c>
      <c r="F355" s="52" t="s">
        <v>2295</v>
      </c>
      <c r="G355" s="52" t="s">
        <v>2296</v>
      </c>
      <c r="H355" s="53" t="s">
        <v>2297</v>
      </c>
      <c r="I355" s="53" t="s">
        <v>2298</v>
      </c>
      <c r="J355" s="53" t="s">
        <v>36</v>
      </c>
      <c r="K355" s="54" t="s">
        <v>331</v>
      </c>
      <c r="L355" s="55">
        <v>230000000</v>
      </c>
      <c r="M355" s="45" t="s">
        <v>403</v>
      </c>
      <c r="N355" s="56" t="s">
        <v>41</v>
      </c>
      <c r="O355" s="53" t="s">
        <v>404</v>
      </c>
      <c r="P355" s="45" t="s">
        <v>405</v>
      </c>
      <c r="Q355" s="54" t="s">
        <v>406</v>
      </c>
      <c r="R355" s="57" t="s">
        <v>407</v>
      </c>
      <c r="S355" s="45">
        <v>166</v>
      </c>
      <c r="T355" s="45" t="s">
        <v>428</v>
      </c>
      <c r="U355" s="58">
        <v>2750</v>
      </c>
      <c r="V355" s="58">
        <v>433.74999999999994</v>
      </c>
      <c r="W355" s="59">
        <f t="shared" si="11"/>
        <v>1192812.4999999998</v>
      </c>
      <c r="X355" s="59">
        <f t="shared" si="12"/>
        <v>1335949.9999999998</v>
      </c>
      <c r="Y355" s="60"/>
      <c r="Z355" s="45">
        <v>2016</v>
      </c>
      <c r="AA355" s="61"/>
    </row>
    <row r="356" spans="1:27">
      <c r="A356" s="30" t="s">
        <v>130</v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62"/>
      <c r="S356" s="30"/>
      <c r="T356" s="30"/>
      <c r="U356" s="30"/>
      <c r="V356" s="37"/>
      <c r="W356" s="37">
        <f>SUM(W62:W355)</f>
        <v>172899379.84</v>
      </c>
      <c r="X356" s="37">
        <f>SUM(X62:X355)</f>
        <v>193647305.4208</v>
      </c>
      <c r="Y356" s="30"/>
      <c r="Z356" s="30"/>
      <c r="AA356" s="38"/>
    </row>
    <row r="357" spans="1:27">
      <c r="A357" s="130" t="s">
        <v>734</v>
      </c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</row>
    <row r="358" spans="1:27">
      <c r="A358" s="130" t="s">
        <v>736</v>
      </c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</row>
    <row r="359" spans="1:27">
      <c r="A359" s="72" t="s">
        <v>380</v>
      </c>
      <c r="B359" s="68" t="s">
        <v>27</v>
      </c>
      <c r="C359" s="160" t="s">
        <v>228</v>
      </c>
      <c r="D359" s="161" t="s">
        <v>136</v>
      </c>
      <c r="E359" s="162" t="s">
        <v>44</v>
      </c>
      <c r="F359" s="66" t="s">
        <v>273</v>
      </c>
      <c r="G359" s="162" t="s">
        <v>137</v>
      </c>
      <c r="H359" s="161" t="s">
        <v>138</v>
      </c>
      <c r="I359" s="162" t="s">
        <v>139</v>
      </c>
      <c r="J359" s="72" t="s">
        <v>31</v>
      </c>
      <c r="K359" s="72">
        <v>100</v>
      </c>
      <c r="L359" s="69">
        <v>230000000</v>
      </c>
      <c r="M359" s="72" t="s">
        <v>265</v>
      </c>
      <c r="N359" s="72" t="s">
        <v>140</v>
      </c>
      <c r="O359" s="163" t="s">
        <v>28</v>
      </c>
      <c r="P359" s="72" t="s">
        <v>331</v>
      </c>
      <c r="Q359" s="72" t="s">
        <v>141</v>
      </c>
      <c r="R359" s="70" t="s">
        <v>73</v>
      </c>
      <c r="S359" s="72" t="s">
        <v>331</v>
      </c>
      <c r="T359" s="72"/>
      <c r="U359" s="163"/>
      <c r="V359" s="164"/>
      <c r="W359" s="165">
        <v>0</v>
      </c>
      <c r="X359" s="73">
        <v>0</v>
      </c>
      <c r="Y359" s="72"/>
      <c r="Z359" s="72">
        <v>2016</v>
      </c>
      <c r="AA359" s="166" t="s">
        <v>738</v>
      </c>
    </row>
    <row r="360" spans="1:27">
      <c r="A360" s="72" t="s">
        <v>189</v>
      </c>
      <c r="B360" s="68" t="s">
        <v>27</v>
      </c>
      <c r="C360" s="160" t="s">
        <v>228</v>
      </c>
      <c r="D360" s="161" t="s">
        <v>136</v>
      </c>
      <c r="E360" s="162" t="s">
        <v>44</v>
      </c>
      <c r="F360" s="66" t="s">
        <v>273</v>
      </c>
      <c r="G360" s="162" t="s">
        <v>137</v>
      </c>
      <c r="H360" s="161" t="s">
        <v>142</v>
      </c>
      <c r="I360" s="162" t="s">
        <v>143</v>
      </c>
      <c r="J360" s="72" t="s">
        <v>31</v>
      </c>
      <c r="K360" s="72">
        <v>100</v>
      </c>
      <c r="L360" s="69">
        <v>230000000</v>
      </c>
      <c r="M360" s="72" t="s">
        <v>265</v>
      </c>
      <c r="N360" s="72" t="s">
        <v>140</v>
      </c>
      <c r="O360" s="163" t="s">
        <v>28</v>
      </c>
      <c r="P360" s="72" t="s">
        <v>331</v>
      </c>
      <c r="Q360" s="72" t="s">
        <v>141</v>
      </c>
      <c r="R360" s="70" t="s">
        <v>73</v>
      </c>
      <c r="S360" s="72" t="s">
        <v>331</v>
      </c>
      <c r="T360" s="72"/>
      <c r="U360" s="163"/>
      <c r="V360" s="164"/>
      <c r="W360" s="165">
        <v>0</v>
      </c>
      <c r="X360" s="73">
        <v>0</v>
      </c>
      <c r="Y360" s="72"/>
      <c r="Z360" s="72">
        <v>2016</v>
      </c>
      <c r="AA360" s="166" t="s">
        <v>738</v>
      </c>
    </row>
    <row r="361" spans="1:27">
      <c r="A361" s="72" t="s">
        <v>333</v>
      </c>
      <c r="B361" s="68" t="s">
        <v>27</v>
      </c>
      <c r="C361" s="160" t="s">
        <v>228</v>
      </c>
      <c r="D361" s="161" t="s">
        <v>136</v>
      </c>
      <c r="E361" s="162" t="s">
        <v>44</v>
      </c>
      <c r="F361" s="66" t="s">
        <v>273</v>
      </c>
      <c r="G361" s="162" t="s">
        <v>137</v>
      </c>
      <c r="H361" s="67" t="s">
        <v>144</v>
      </c>
      <c r="I361" s="162" t="s">
        <v>145</v>
      </c>
      <c r="J361" s="72" t="s">
        <v>31</v>
      </c>
      <c r="K361" s="72">
        <v>100</v>
      </c>
      <c r="L361" s="69">
        <v>230000000</v>
      </c>
      <c r="M361" s="72" t="s">
        <v>265</v>
      </c>
      <c r="N361" s="72" t="s">
        <v>140</v>
      </c>
      <c r="O361" s="163" t="s">
        <v>28</v>
      </c>
      <c r="P361" s="72" t="s">
        <v>331</v>
      </c>
      <c r="Q361" s="72" t="s">
        <v>141</v>
      </c>
      <c r="R361" s="70" t="s">
        <v>73</v>
      </c>
      <c r="S361" s="72" t="s">
        <v>331</v>
      </c>
      <c r="T361" s="72"/>
      <c r="U361" s="163"/>
      <c r="V361" s="164"/>
      <c r="W361" s="165">
        <v>0</v>
      </c>
      <c r="X361" s="73">
        <v>0</v>
      </c>
      <c r="Y361" s="72"/>
      <c r="Z361" s="72">
        <v>2016</v>
      </c>
      <c r="AA361" s="166" t="s">
        <v>738</v>
      </c>
    </row>
    <row r="362" spans="1:27">
      <c r="A362" s="72" t="s">
        <v>334</v>
      </c>
      <c r="B362" s="68" t="s">
        <v>27</v>
      </c>
      <c r="C362" s="160" t="s">
        <v>228</v>
      </c>
      <c r="D362" s="161" t="s">
        <v>136</v>
      </c>
      <c r="E362" s="162" t="s">
        <v>44</v>
      </c>
      <c r="F362" s="66" t="s">
        <v>273</v>
      </c>
      <c r="G362" s="162" t="s">
        <v>137</v>
      </c>
      <c r="H362" s="67" t="s">
        <v>146</v>
      </c>
      <c r="I362" s="162" t="s">
        <v>147</v>
      </c>
      <c r="J362" s="72" t="s">
        <v>31</v>
      </c>
      <c r="K362" s="72">
        <v>100</v>
      </c>
      <c r="L362" s="69">
        <v>230000000</v>
      </c>
      <c r="M362" s="72" t="s">
        <v>265</v>
      </c>
      <c r="N362" s="72" t="s">
        <v>140</v>
      </c>
      <c r="O362" s="163" t="s">
        <v>28</v>
      </c>
      <c r="P362" s="72" t="s">
        <v>331</v>
      </c>
      <c r="Q362" s="72" t="s">
        <v>141</v>
      </c>
      <c r="R362" s="70" t="s">
        <v>73</v>
      </c>
      <c r="S362" s="72" t="s">
        <v>331</v>
      </c>
      <c r="T362" s="72"/>
      <c r="U362" s="163"/>
      <c r="V362" s="164"/>
      <c r="W362" s="165">
        <v>0</v>
      </c>
      <c r="X362" s="73">
        <v>0</v>
      </c>
      <c r="Y362" s="72"/>
      <c r="Z362" s="72">
        <v>2016</v>
      </c>
      <c r="AA362" s="166" t="s">
        <v>738</v>
      </c>
    </row>
    <row r="363" spans="1:27">
      <c r="A363" s="72" t="s">
        <v>190</v>
      </c>
      <c r="B363" s="68" t="s">
        <v>27</v>
      </c>
      <c r="C363" s="160" t="s">
        <v>228</v>
      </c>
      <c r="D363" s="161" t="s">
        <v>136</v>
      </c>
      <c r="E363" s="162" t="s">
        <v>44</v>
      </c>
      <c r="F363" s="66" t="s">
        <v>273</v>
      </c>
      <c r="G363" s="162" t="s">
        <v>137</v>
      </c>
      <c r="H363" s="67" t="s">
        <v>148</v>
      </c>
      <c r="I363" s="162" t="s">
        <v>149</v>
      </c>
      <c r="J363" s="72" t="s">
        <v>31</v>
      </c>
      <c r="K363" s="72">
        <v>100</v>
      </c>
      <c r="L363" s="69">
        <v>230000000</v>
      </c>
      <c r="M363" s="72" t="s">
        <v>265</v>
      </c>
      <c r="N363" s="72" t="s">
        <v>140</v>
      </c>
      <c r="O363" s="163" t="s">
        <v>28</v>
      </c>
      <c r="P363" s="72" t="s">
        <v>331</v>
      </c>
      <c r="Q363" s="72" t="s">
        <v>141</v>
      </c>
      <c r="R363" s="70" t="s">
        <v>73</v>
      </c>
      <c r="S363" s="72" t="s">
        <v>331</v>
      </c>
      <c r="T363" s="72"/>
      <c r="U363" s="163"/>
      <c r="V363" s="164"/>
      <c r="W363" s="165">
        <v>0</v>
      </c>
      <c r="X363" s="73">
        <v>0</v>
      </c>
      <c r="Y363" s="72"/>
      <c r="Z363" s="72">
        <v>2016</v>
      </c>
      <c r="AA363" s="166" t="s">
        <v>738</v>
      </c>
    </row>
    <row r="364" spans="1:27">
      <c r="A364" s="72" t="s">
        <v>191</v>
      </c>
      <c r="B364" s="68" t="s">
        <v>27</v>
      </c>
      <c r="C364" s="160" t="s">
        <v>228</v>
      </c>
      <c r="D364" s="161" t="s">
        <v>136</v>
      </c>
      <c r="E364" s="162" t="s">
        <v>44</v>
      </c>
      <c r="F364" s="66" t="s">
        <v>273</v>
      </c>
      <c r="G364" s="162" t="s">
        <v>137</v>
      </c>
      <c r="H364" s="67" t="s">
        <v>150</v>
      </c>
      <c r="I364" s="162" t="s">
        <v>151</v>
      </c>
      <c r="J364" s="72" t="s">
        <v>31</v>
      </c>
      <c r="K364" s="72">
        <v>100</v>
      </c>
      <c r="L364" s="69">
        <v>230000000</v>
      </c>
      <c r="M364" s="72" t="s">
        <v>265</v>
      </c>
      <c r="N364" s="72" t="s">
        <v>140</v>
      </c>
      <c r="O364" s="163" t="s">
        <v>28</v>
      </c>
      <c r="P364" s="72" t="s">
        <v>331</v>
      </c>
      <c r="Q364" s="72" t="s">
        <v>141</v>
      </c>
      <c r="R364" s="70" t="s">
        <v>73</v>
      </c>
      <c r="S364" s="72" t="s">
        <v>331</v>
      </c>
      <c r="T364" s="72"/>
      <c r="U364" s="72"/>
      <c r="V364" s="72"/>
      <c r="W364" s="165">
        <v>0</v>
      </c>
      <c r="X364" s="73">
        <f t="shared" ref="X364" si="13">W364*1.12</f>
        <v>0</v>
      </c>
      <c r="Y364" s="72"/>
      <c r="Z364" s="72">
        <v>2016</v>
      </c>
      <c r="AA364" s="166" t="s">
        <v>738</v>
      </c>
    </row>
    <row r="365" spans="1:27">
      <c r="A365" s="72" t="s">
        <v>192</v>
      </c>
      <c r="B365" s="68" t="s">
        <v>27</v>
      </c>
      <c r="C365" s="160" t="s">
        <v>228</v>
      </c>
      <c r="D365" s="161" t="s">
        <v>136</v>
      </c>
      <c r="E365" s="162" t="s">
        <v>44</v>
      </c>
      <c r="F365" s="66" t="s">
        <v>273</v>
      </c>
      <c r="G365" s="162" t="s">
        <v>137</v>
      </c>
      <c r="H365" s="67" t="s">
        <v>152</v>
      </c>
      <c r="I365" s="162" t="s">
        <v>153</v>
      </c>
      <c r="J365" s="72" t="s">
        <v>31</v>
      </c>
      <c r="K365" s="72">
        <v>100</v>
      </c>
      <c r="L365" s="69">
        <v>230000000</v>
      </c>
      <c r="M365" s="72" t="s">
        <v>265</v>
      </c>
      <c r="N365" s="72" t="s">
        <v>140</v>
      </c>
      <c r="O365" s="163" t="s">
        <v>28</v>
      </c>
      <c r="P365" s="72" t="s">
        <v>331</v>
      </c>
      <c r="Q365" s="72" t="s">
        <v>141</v>
      </c>
      <c r="R365" s="70" t="s">
        <v>73</v>
      </c>
      <c r="S365" s="72" t="s">
        <v>331</v>
      </c>
      <c r="T365" s="72"/>
      <c r="U365" s="163"/>
      <c r="V365" s="164"/>
      <c r="W365" s="165">
        <v>0</v>
      </c>
      <c r="X365" s="73">
        <v>0</v>
      </c>
      <c r="Y365" s="72"/>
      <c r="Z365" s="72">
        <v>2016</v>
      </c>
      <c r="AA365" s="166" t="s">
        <v>738</v>
      </c>
    </row>
    <row r="366" spans="1:27">
      <c r="A366" s="72" t="s">
        <v>193</v>
      </c>
      <c r="B366" s="68" t="s">
        <v>27</v>
      </c>
      <c r="C366" s="160" t="s">
        <v>228</v>
      </c>
      <c r="D366" s="161" t="s">
        <v>136</v>
      </c>
      <c r="E366" s="162" t="s">
        <v>44</v>
      </c>
      <c r="F366" s="66" t="s">
        <v>273</v>
      </c>
      <c r="G366" s="162" t="s">
        <v>137</v>
      </c>
      <c r="H366" s="67" t="s">
        <v>154</v>
      </c>
      <c r="I366" s="162" t="s">
        <v>155</v>
      </c>
      <c r="J366" s="72" t="s">
        <v>31</v>
      </c>
      <c r="K366" s="72">
        <v>100</v>
      </c>
      <c r="L366" s="69">
        <v>230000000</v>
      </c>
      <c r="M366" s="72" t="s">
        <v>265</v>
      </c>
      <c r="N366" s="72" t="s">
        <v>140</v>
      </c>
      <c r="O366" s="163" t="s">
        <v>28</v>
      </c>
      <c r="P366" s="72" t="s">
        <v>331</v>
      </c>
      <c r="Q366" s="72" t="s">
        <v>141</v>
      </c>
      <c r="R366" s="70" t="s">
        <v>73</v>
      </c>
      <c r="S366" s="72" t="s">
        <v>331</v>
      </c>
      <c r="T366" s="72"/>
      <c r="U366" s="163"/>
      <c r="V366" s="164"/>
      <c r="W366" s="165">
        <v>0</v>
      </c>
      <c r="X366" s="73">
        <v>0</v>
      </c>
      <c r="Y366" s="72"/>
      <c r="Z366" s="72">
        <v>2016</v>
      </c>
      <c r="AA366" s="166" t="s">
        <v>738</v>
      </c>
    </row>
    <row r="367" spans="1:27">
      <c r="A367" s="72" t="s">
        <v>254</v>
      </c>
      <c r="B367" s="167" t="s">
        <v>27</v>
      </c>
      <c r="C367" s="160" t="s">
        <v>228</v>
      </c>
      <c r="D367" s="161" t="s">
        <v>136</v>
      </c>
      <c r="E367" s="162" t="s">
        <v>44</v>
      </c>
      <c r="F367" s="66" t="s">
        <v>273</v>
      </c>
      <c r="G367" s="162" t="s">
        <v>137</v>
      </c>
      <c r="H367" s="67" t="s">
        <v>156</v>
      </c>
      <c r="I367" s="162" t="s">
        <v>157</v>
      </c>
      <c r="J367" s="72" t="s">
        <v>31</v>
      </c>
      <c r="K367" s="72">
        <v>100</v>
      </c>
      <c r="L367" s="69">
        <v>230000000</v>
      </c>
      <c r="M367" s="72" t="s">
        <v>265</v>
      </c>
      <c r="N367" s="72" t="s">
        <v>140</v>
      </c>
      <c r="O367" s="163" t="s">
        <v>28</v>
      </c>
      <c r="P367" s="72" t="s">
        <v>331</v>
      </c>
      <c r="Q367" s="72" t="s">
        <v>141</v>
      </c>
      <c r="R367" s="70" t="s">
        <v>73</v>
      </c>
      <c r="S367" s="72" t="s">
        <v>331</v>
      </c>
      <c r="T367" s="72"/>
      <c r="U367" s="72"/>
      <c r="V367" s="72"/>
      <c r="W367" s="165">
        <v>0</v>
      </c>
      <c r="X367" s="73">
        <v>0</v>
      </c>
      <c r="Y367" s="72"/>
      <c r="Z367" s="72">
        <v>2016</v>
      </c>
      <c r="AA367" s="166" t="s">
        <v>738</v>
      </c>
    </row>
    <row r="368" spans="1:27">
      <c r="A368" s="72" t="s">
        <v>255</v>
      </c>
      <c r="B368" s="167" t="s">
        <v>27</v>
      </c>
      <c r="C368" s="160" t="s">
        <v>228</v>
      </c>
      <c r="D368" s="161" t="s">
        <v>136</v>
      </c>
      <c r="E368" s="162" t="s">
        <v>44</v>
      </c>
      <c r="F368" s="66" t="s">
        <v>273</v>
      </c>
      <c r="G368" s="162" t="s">
        <v>137</v>
      </c>
      <c r="H368" s="67" t="s">
        <v>158</v>
      </c>
      <c r="I368" s="162" t="s">
        <v>159</v>
      </c>
      <c r="J368" s="72" t="s">
        <v>31</v>
      </c>
      <c r="K368" s="72">
        <v>100</v>
      </c>
      <c r="L368" s="69">
        <v>230000000</v>
      </c>
      <c r="M368" s="72" t="s">
        <v>265</v>
      </c>
      <c r="N368" s="72" t="s">
        <v>140</v>
      </c>
      <c r="O368" s="163" t="s">
        <v>28</v>
      </c>
      <c r="P368" s="72" t="s">
        <v>331</v>
      </c>
      <c r="Q368" s="72" t="s">
        <v>141</v>
      </c>
      <c r="R368" s="70" t="s">
        <v>73</v>
      </c>
      <c r="S368" s="72" t="s">
        <v>331</v>
      </c>
      <c r="T368" s="72"/>
      <c r="U368" s="72"/>
      <c r="V368" s="72"/>
      <c r="W368" s="165">
        <v>0</v>
      </c>
      <c r="X368" s="73">
        <v>0</v>
      </c>
      <c r="Y368" s="72"/>
      <c r="Z368" s="72">
        <v>2016</v>
      </c>
      <c r="AA368" s="166" t="s">
        <v>738</v>
      </c>
    </row>
    <row r="369" spans="1:27">
      <c r="A369" s="72" t="s">
        <v>381</v>
      </c>
      <c r="B369" s="68" t="s">
        <v>27</v>
      </c>
      <c r="C369" s="160" t="s">
        <v>228</v>
      </c>
      <c r="D369" s="161" t="s">
        <v>136</v>
      </c>
      <c r="E369" s="162" t="s">
        <v>44</v>
      </c>
      <c r="F369" s="66" t="s">
        <v>273</v>
      </c>
      <c r="G369" s="162" t="s">
        <v>137</v>
      </c>
      <c r="H369" s="72" t="s">
        <v>160</v>
      </c>
      <c r="I369" s="67" t="s">
        <v>161</v>
      </c>
      <c r="J369" s="72" t="s">
        <v>31</v>
      </c>
      <c r="K369" s="72">
        <v>100</v>
      </c>
      <c r="L369" s="69">
        <v>230000000</v>
      </c>
      <c r="M369" s="72" t="s">
        <v>265</v>
      </c>
      <c r="N369" s="72" t="s">
        <v>140</v>
      </c>
      <c r="O369" s="163" t="s">
        <v>28</v>
      </c>
      <c r="P369" s="72" t="s">
        <v>331</v>
      </c>
      <c r="Q369" s="72" t="s">
        <v>162</v>
      </c>
      <c r="R369" s="70" t="s">
        <v>73</v>
      </c>
      <c r="S369" s="72" t="s">
        <v>331</v>
      </c>
      <c r="T369" s="72"/>
      <c r="U369" s="72"/>
      <c r="V369" s="72"/>
      <c r="W369" s="165">
        <v>0</v>
      </c>
      <c r="X369" s="73">
        <v>0</v>
      </c>
      <c r="Y369" s="72"/>
      <c r="Z369" s="72">
        <v>2016</v>
      </c>
      <c r="AA369" s="166" t="s">
        <v>738</v>
      </c>
    </row>
    <row r="370" spans="1:27">
      <c r="A370" s="72" t="s">
        <v>382</v>
      </c>
      <c r="B370" s="68" t="s">
        <v>27</v>
      </c>
      <c r="C370" s="160" t="s">
        <v>228</v>
      </c>
      <c r="D370" s="161" t="s">
        <v>136</v>
      </c>
      <c r="E370" s="162" t="s">
        <v>44</v>
      </c>
      <c r="F370" s="66" t="s">
        <v>273</v>
      </c>
      <c r="G370" s="162" t="s">
        <v>137</v>
      </c>
      <c r="H370" s="72" t="s">
        <v>163</v>
      </c>
      <c r="I370" s="67" t="s">
        <v>164</v>
      </c>
      <c r="J370" s="72" t="s">
        <v>31</v>
      </c>
      <c r="K370" s="72">
        <v>100</v>
      </c>
      <c r="L370" s="69">
        <v>230000000</v>
      </c>
      <c r="M370" s="72" t="s">
        <v>265</v>
      </c>
      <c r="N370" s="72" t="s">
        <v>140</v>
      </c>
      <c r="O370" s="163" t="s">
        <v>28</v>
      </c>
      <c r="P370" s="72" t="s">
        <v>331</v>
      </c>
      <c r="Q370" s="72" t="s">
        <v>162</v>
      </c>
      <c r="R370" s="70" t="s">
        <v>73</v>
      </c>
      <c r="S370" s="72" t="s">
        <v>331</v>
      </c>
      <c r="T370" s="72"/>
      <c r="U370" s="72"/>
      <c r="V370" s="72"/>
      <c r="W370" s="165">
        <v>0</v>
      </c>
      <c r="X370" s="73">
        <v>0</v>
      </c>
      <c r="Y370" s="72"/>
      <c r="Z370" s="72">
        <v>2016</v>
      </c>
      <c r="AA370" s="166" t="s">
        <v>738</v>
      </c>
    </row>
    <row r="371" spans="1:27">
      <c r="A371" s="72" t="s">
        <v>209</v>
      </c>
      <c r="B371" s="167" t="s">
        <v>27</v>
      </c>
      <c r="C371" s="160" t="s">
        <v>228</v>
      </c>
      <c r="D371" s="66" t="s">
        <v>136</v>
      </c>
      <c r="E371" s="162" t="s">
        <v>165</v>
      </c>
      <c r="F371" s="66" t="s">
        <v>273</v>
      </c>
      <c r="G371" s="162" t="s">
        <v>165</v>
      </c>
      <c r="H371" s="67" t="s">
        <v>166</v>
      </c>
      <c r="I371" s="67" t="s">
        <v>167</v>
      </c>
      <c r="J371" s="72" t="s">
        <v>31</v>
      </c>
      <c r="K371" s="72">
        <v>100</v>
      </c>
      <c r="L371" s="69">
        <v>230000000</v>
      </c>
      <c r="M371" s="72" t="s">
        <v>265</v>
      </c>
      <c r="N371" s="72" t="s">
        <v>168</v>
      </c>
      <c r="O371" s="163" t="s">
        <v>28</v>
      </c>
      <c r="P371" s="72" t="s">
        <v>331</v>
      </c>
      <c r="Q371" s="72" t="s">
        <v>169</v>
      </c>
      <c r="R371" s="70" t="s">
        <v>73</v>
      </c>
      <c r="S371" s="72" t="s">
        <v>331</v>
      </c>
      <c r="T371" s="72"/>
      <c r="U371" s="72"/>
      <c r="V371" s="164"/>
      <c r="W371" s="165">
        <v>0</v>
      </c>
      <c r="X371" s="73">
        <v>0</v>
      </c>
      <c r="Y371" s="72"/>
      <c r="Z371" s="72">
        <v>2016</v>
      </c>
      <c r="AA371" s="166" t="s">
        <v>738</v>
      </c>
    </row>
    <row r="372" spans="1:27">
      <c r="A372" s="72" t="s">
        <v>210</v>
      </c>
      <c r="B372" s="167" t="s">
        <v>27</v>
      </c>
      <c r="C372" s="160" t="s">
        <v>228</v>
      </c>
      <c r="D372" s="66" t="s">
        <v>136</v>
      </c>
      <c r="E372" s="162" t="s">
        <v>165</v>
      </c>
      <c r="F372" s="66" t="s">
        <v>273</v>
      </c>
      <c r="G372" s="162" t="s">
        <v>165</v>
      </c>
      <c r="H372" s="67" t="s">
        <v>170</v>
      </c>
      <c r="I372" s="67" t="s">
        <v>171</v>
      </c>
      <c r="J372" s="72" t="s">
        <v>31</v>
      </c>
      <c r="K372" s="72">
        <v>100</v>
      </c>
      <c r="L372" s="69">
        <v>230000000</v>
      </c>
      <c r="M372" s="72" t="s">
        <v>265</v>
      </c>
      <c r="N372" s="72" t="s">
        <v>168</v>
      </c>
      <c r="O372" s="163" t="s">
        <v>28</v>
      </c>
      <c r="P372" s="72" t="s">
        <v>331</v>
      </c>
      <c r="Q372" s="72" t="s">
        <v>169</v>
      </c>
      <c r="R372" s="70" t="s">
        <v>73</v>
      </c>
      <c r="S372" s="72" t="s">
        <v>331</v>
      </c>
      <c r="T372" s="72"/>
      <c r="U372" s="72"/>
      <c r="V372" s="164"/>
      <c r="W372" s="165">
        <v>0</v>
      </c>
      <c r="X372" s="73">
        <v>0</v>
      </c>
      <c r="Y372" s="72"/>
      <c r="Z372" s="72">
        <v>2016</v>
      </c>
      <c r="AA372" s="166" t="s">
        <v>738</v>
      </c>
    </row>
    <row r="373" spans="1:27">
      <c r="A373" s="72" t="s">
        <v>688</v>
      </c>
      <c r="B373" s="163" t="s">
        <v>38</v>
      </c>
      <c r="C373" s="163" t="s">
        <v>244</v>
      </c>
      <c r="D373" s="163" t="s">
        <v>340</v>
      </c>
      <c r="E373" s="163" t="s">
        <v>689</v>
      </c>
      <c r="F373" s="163" t="s">
        <v>340</v>
      </c>
      <c r="G373" s="163" t="s">
        <v>689</v>
      </c>
      <c r="H373" s="163" t="s">
        <v>690</v>
      </c>
      <c r="I373" s="163" t="s">
        <v>691</v>
      </c>
      <c r="J373" s="163" t="s">
        <v>172</v>
      </c>
      <c r="K373" s="164">
        <v>100</v>
      </c>
      <c r="L373" s="69">
        <v>230000000</v>
      </c>
      <c r="M373" s="72" t="s">
        <v>336</v>
      </c>
      <c r="N373" s="163" t="s">
        <v>692</v>
      </c>
      <c r="O373" s="163" t="s">
        <v>28</v>
      </c>
      <c r="P373" s="72" t="s">
        <v>331</v>
      </c>
      <c r="Q373" s="72" t="s">
        <v>348</v>
      </c>
      <c r="R373" s="163" t="s">
        <v>29</v>
      </c>
      <c r="S373" s="72" t="s">
        <v>331</v>
      </c>
      <c r="T373" s="163"/>
      <c r="U373" s="163"/>
      <c r="V373" s="168"/>
      <c r="W373" s="165">
        <v>0</v>
      </c>
      <c r="X373" s="73">
        <f t="shared" ref="X373:X387" si="14">W373*1.12</f>
        <v>0</v>
      </c>
      <c r="Y373" s="163"/>
      <c r="Z373" s="72">
        <v>2016</v>
      </c>
      <c r="AA373" s="166" t="s">
        <v>738</v>
      </c>
    </row>
    <row r="374" spans="1:27">
      <c r="A374" s="72" t="s">
        <v>693</v>
      </c>
      <c r="B374" s="163" t="s">
        <v>38</v>
      </c>
      <c r="C374" s="163" t="s">
        <v>244</v>
      </c>
      <c r="D374" s="163" t="s">
        <v>340</v>
      </c>
      <c r="E374" s="163" t="s">
        <v>689</v>
      </c>
      <c r="F374" s="163" t="s">
        <v>340</v>
      </c>
      <c r="G374" s="163" t="s">
        <v>689</v>
      </c>
      <c r="H374" s="163" t="s">
        <v>694</v>
      </c>
      <c r="I374" s="163" t="s">
        <v>695</v>
      </c>
      <c r="J374" s="163" t="s">
        <v>172</v>
      </c>
      <c r="K374" s="164">
        <v>100</v>
      </c>
      <c r="L374" s="69">
        <v>230000000</v>
      </c>
      <c r="M374" s="72" t="s">
        <v>336</v>
      </c>
      <c r="N374" s="163" t="s">
        <v>692</v>
      </c>
      <c r="O374" s="163" t="s">
        <v>28</v>
      </c>
      <c r="P374" s="72" t="s">
        <v>331</v>
      </c>
      <c r="Q374" s="72" t="s">
        <v>348</v>
      </c>
      <c r="R374" s="163" t="s">
        <v>29</v>
      </c>
      <c r="S374" s="72" t="s">
        <v>331</v>
      </c>
      <c r="T374" s="163"/>
      <c r="U374" s="163"/>
      <c r="V374" s="168"/>
      <c r="W374" s="165">
        <v>0</v>
      </c>
      <c r="X374" s="73">
        <f t="shared" si="14"/>
        <v>0</v>
      </c>
      <c r="Y374" s="163"/>
      <c r="Z374" s="72">
        <v>2016</v>
      </c>
      <c r="AA374" s="166" t="s">
        <v>738</v>
      </c>
    </row>
    <row r="375" spans="1:27">
      <c r="A375" s="72" t="s">
        <v>696</v>
      </c>
      <c r="B375" s="163" t="s">
        <v>38</v>
      </c>
      <c r="C375" s="163" t="s">
        <v>244</v>
      </c>
      <c r="D375" s="163" t="s">
        <v>340</v>
      </c>
      <c r="E375" s="163" t="s">
        <v>689</v>
      </c>
      <c r="F375" s="163" t="s">
        <v>340</v>
      </c>
      <c r="G375" s="163" t="s">
        <v>689</v>
      </c>
      <c r="H375" s="163" t="s">
        <v>697</v>
      </c>
      <c r="I375" s="163" t="s">
        <v>698</v>
      </c>
      <c r="J375" s="163" t="s">
        <v>172</v>
      </c>
      <c r="K375" s="164">
        <v>100</v>
      </c>
      <c r="L375" s="69">
        <v>230000000</v>
      </c>
      <c r="M375" s="72" t="s">
        <v>336</v>
      </c>
      <c r="N375" s="163" t="s">
        <v>692</v>
      </c>
      <c r="O375" s="163" t="s">
        <v>28</v>
      </c>
      <c r="P375" s="72" t="s">
        <v>331</v>
      </c>
      <c r="Q375" s="72" t="s">
        <v>348</v>
      </c>
      <c r="R375" s="163" t="s">
        <v>29</v>
      </c>
      <c r="S375" s="72" t="s">
        <v>331</v>
      </c>
      <c r="T375" s="163"/>
      <c r="U375" s="163"/>
      <c r="V375" s="168"/>
      <c r="W375" s="165">
        <v>0</v>
      </c>
      <c r="X375" s="73">
        <f t="shared" si="14"/>
        <v>0</v>
      </c>
      <c r="Y375" s="163"/>
      <c r="Z375" s="72">
        <v>2016</v>
      </c>
      <c r="AA375" s="166" t="s">
        <v>738</v>
      </c>
    </row>
    <row r="376" spans="1:27">
      <c r="A376" s="72" t="s">
        <v>699</v>
      </c>
      <c r="B376" s="163" t="s">
        <v>38</v>
      </c>
      <c r="C376" s="163" t="s">
        <v>244</v>
      </c>
      <c r="D376" s="163" t="s">
        <v>340</v>
      </c>
      <c r="E376" s="163" t="s">
        <v>689</v>
      </c>
      <c r="F376" s="163" t="s">
        <v>340</v>
      </c>
      <c r="G376" s="163" t="s">
        <v>689</v>
      </c>
      <c r="H376" s="163" t="s">
        <v>700</v>
      </c>
      <c r="I376" s="163" t="s">
        <v>701</v>
      </c>
      <c r="J376" s="163" t="s">
        <v>172</v>
      </c>
      <c r="K376" s="164">
        <v>100</v>
      </c>
      <c r="L376" s="69">
        <v>230000000</v>
      </c>
      <c r="M376" s="72" t="s">
        <v>336</v>
      </c>
      <c r="N376" s="163" t="s">
        <v>692</v>
      </c>
      <c r="O376" s="163" t="s">
        <v>28</v>
      </c>
      <c r="P376" s="72" t="s">
        <v>331</v>
      </c>
      <c r="Q376" s="72" t="s">
        <v>348</v>
      </c>
      <c r="R376" s="163" t="s">
        <v>29</v>
      </c>
      <c r="S376" s="72" t="s">
        <v>331</v>
      </c>
      <c r="T376" s="163"/>
      <c r="U376" s="163"/>
      <c r="V376" s="168"/>
      <c r="W376" s="165">
        <v>0</v>
      </c>
      <c r="X376" s="73">
        <f t="shared" si="14"/>
        <v>0</v>
      </c>
      <c r="Y376" s="163"/>
      <c r="Z376" s="72">
        <v>2016</v>
      </c>
      <c r="AA376" s="166" t="s">
        <v>738</v>
      </c>
    </row>
    <row r="377" spans="1:27">
      <c r="A377" s="72" t="s">
        <v>702</v>
      </c>
      <c r="B377" s="163" t="s">
        <v>38</v>
      </c>
      <c r="C377" s="163" t="s">
        <v>244</v>
      </c>
      <c r="D377" s="163" t="s">
        <v>340</v>
      </c>
      <c r="E377" s="163" t="s">
        <v>689</v>
      </c>
      <c r="F377" s="163" t="s">
        <v>340</v>
      </c>
      <c r="G377" s="163" t="s">
        <v>689</v>
      </c>
      <c r="H377" s="163" t="s">
        <v>703</v>
      </c>
      <c r="I377" s="163" t="s">
        <v>704</v>
      </c>
      <c r="J377" s="163" t="s">
        <v>172</v>
      </c>
      <c r="K377" s="164">
        <v>100</v>
      </c>
      <c r="L377" s="69">
        <v>230000000</v>
      </c>
      <c r="M377" s="72" t="s">
        <v>336</v>
      </c>
      <c r="N377" s="163" t="s">
        <v>692</v>
      </c>
      <c r="O377" s="163" t="s">
        <v>28</v>
      </c>
      <c r="P377" s="72" t="s">
        <v>331</v>
      </c>
      <c r="Q377" s="72" t="s">
        <v>348</v>
      </c>
      <c r="R377" s="163" t="s">
        <v>29</v>
      </c>
      <c r="S377" s="72" t="s">
        <v>331</v>
      </c>
      <c r="T377" s="163"/>
      <c r="U377" s="163"/>
      <c r="V377" s="168"/>
      <c r="W377" s="165">
        <v>0</v>
      </c>
      <c r="X377" s="73">
        <f t="shared" si="14"/>
        <v>0</v>
      </c>
      <c r="Y377" s="163"/>
      <c r="Z377" s="72">
        <v>2016</v>
      </c>
      <c r="AA377" s="166" t="s">
        <v>738</v>
      </c>
    </row>
    <row r="378" spans="1:27">
      <c r="A378" s="72" t="s">
        <v>705</v>
      </c>
      <c r="B378" s="163" t="s">
        <v>38</v>
      </c>
      <c r="C378" s="163" t="s">
        <v>244</v>
      </c>
      <c r="D378" s="163" t="s">
        <v>340</v>
      </c>
      <c r="E378" s="163" t="s">
        <v>689</v>
      </c>
      <c r="F378" s="163" t="s">
        <v>340</v>
      </c>
      <c r="G378" s="163" t="s">
        <v>689</v>
      </c>
      <c r="H378" s="163" t="s">
        <v>706</v>
      </c>
      <c r="I378" s="163" t="s">
        <v>707</v>
      </c>
      <c r="J378" s="163" t="s">
        <v>172</v>
      </c>
      <c r="K378" s="164">
        <v>100</v>
      </c>
      <c r="L378" s="69">
        <v>230000000</v>
      </c>
      <c r="M378" s="72" t="s">
        <v>336</v>
      </c>
      <c r="N378" s="163" t="s">
        <v>692</v>
      </c>
      <c r="O378" s="163" t="s">
        <v>28</v>
      </c>
      <c r="P378" s="72" t="s">
        <v>331</v>
      </c>
      <c r="Q378" s="72" t="s">
        <v>348</v>
      </c>
      <c r="R378" s="163" t="s">
        <v>29</v>
      </c>
      <c r="S378" s="72" t="s">
        <v>331</v>
      </c>
      <c r="T378" s="163"/>
      <c r="U378" s="163"/>
      <c r="V378" s="168"/>
      <c r="W378" s="165">
        <v>0</v>
      </c>
      <c r="X378" s="73">
        <f t="shared" si="14"/>
        <v>0</v>
      </c>
      <c r="Y378" s="163"/>
      <c r="Z378" s="72">
        <v>2016</v>
      </c>
      <c r="AA378" s="166" t="s">
        <v>738</v>
      </c>
    </row>
    <row r="379" spans="1:27">
      <c r="A379" s="72" t="s">
        <v>708</v>
      </c>
      <c r="B379" s="163" t="s">
        <v>38</v>
      </c>
      <c r="C379" s="163" t="s">
        <v>244</v>
      </c>
      <c r="D379" s="163" t="s">
        <v>340</v>
      </c>
      <c r="E379" s="163" t="s">
        <v>689</v>
      </c>
      <c r="F379" s="163" t="s">
        <v>340</v>
      </c>
      <c r="G379" s="163" t="s">
        <v>689</v>
      </c>
      <c r="H379" s="163" t="s">
        <v>709</v>
      </c>
      <c r="I379" s="163" t="s">
        <v>710</v>
      </c>
      <c r="J379" s="163" t="s">
        <v>172</v>
      </c>
      <c r="K379" s="164">
        <v>100</v>
      </c>
      <c r="L379" s="69">
        <v>230000000</v>
      </c>
      <c r="M379" s="72" t="s">
        <v>336</v>
      </c>
      <c r="N379" s="163" t="s">
        <v>692</v>
      </c>
      <c r="O379" s="163" t="s">
        <v>28</v>
      </c>
      <c r="P379" s="72" t="s">
        <v>331</v>
      </c>
      <c r="Q379" s="72" t="s">
        <v>348</v>
      </c>
      <c r="R379" s="163" t="s">
        <v>29</v>
      </c>
      <c r="S379" s="72" t="s">
        <v>331</v>
      </c>
      <c r="T379" s="163"/>
      <c r="U379" s="163"/>
      <c r="V379" s="168"/>
      <c r="W379" s="165">
        <v>0</v>
      </c>
      <c r="X379" s="73">
        <f t="shared" si="14"/>
        <v>0</v>
      </c>
      <c r="Y379" s="163"/>
      <c r="Z379" s="72">
        <v>2016</v>
      </c>
      <c r="AA379" s="166" t="s">
        <v>738</v>
      </c>
    </row>
    <row r="380" spans="1:27">
      <c r="A380" s="72" t="s">
        <v>174</v>
      </c>
      <c r="B380" s="163" t="s">
        <v>38</v>
      </c>
      <c r="C380" s="163" t="s">
        <v>258</v>
      </c>
      <c r="D380" s="163" t="s">
        <v>259</v>
      </c>
      <c r="E380" s="163" t="s">
        <v>260</v>
      </c>
      <c r="F380" s="163" t="s">
        <v>259</v>
      </c>
      <c r="G380" s="163" t="s">
        <v>260</v>
      </c>
      <c r="H380" s="163" t="s">
        <v>54</v>
      </c>
      <c r="I380" s="163" t="s">
        <v>55</v>
      </c>
      <c r="J380" s="163" t="s">
        <v>32</v>
      </c>
      <c r="K380" s="164">
        <v>30</v>
      </c>
      <c r="L380" s="69">
        <v>230000000</v>
      </c>
      <c r="M380" s="72" t="s">
        <v>265</v>
      </c>
      <c r="N380" s="163" t="s">
        <v>50</v>
      </c>
      <c r="O380" s="163" t="s">
        <v>28</v>
      </c>
      <c r="P380" s="72" t="s">
        <v>331</v>
      </c>
      <c r="Q380" s="72" t="s">
        <v>51</v>
      </c>
      <c r="R380" s="163" t="s">
        <v>52</v>
      </c>
      <c r="S380" s="72" t="s">
        <v>331</v>
      </c>
      <c r="T380" s="163"/>
      <c r="U380" s="163"/>
      <c r="V380" s="168"/>
      <c r="W380" s="165">
        <v>0</v>
      </c>
      <c r="X380" s="73">
        <f t="shared" si="14"/>
        <v>0</v>
      </c>
      <c r="Y380" s="163"/>
      <c r="Z380" s="72">
        <v>2016</v>
      </c>
      <c r="AA380" s="166" t="s">
        <v>738</v>
      </c>
    </row>
    <row r="381" spans="1:27">
      <c r="A381" s="72" t="s">
        <v>175</v>
      </c>
      <c r="B381" s="163" t="s">
        <v>38</v>
      </c>
      <c r="C381" s="163" t="s">
        <v>258</v>
      </c>
      <c r="D381" s="163" t="s">
        <v>259</v>
      </c>
      <c r="E381" s="163" t="s">
        <v>260</v>
      </c>
      <c r="F381" s="163" t="s">
        <v>259</v>
      </c>
      <c r="G381" s="163" t="s">
        <v>260</v>
      </c>
      <c r="H381" s="163" t="s">
        <v>56</v>
      </c>
      <c r="I381" s="163" t="s">
        <v>57</v>
      </c>
      <c r="J381" s="163" t="s">
        <v>32</v>
      </c>
      <c r="K381" s="164">
        <v>30</v>
      </c>
      <c r="L381" s="69">
        <v>230000000</v>
      </c>
      <c r="M381" s="72" t="s">
        <v>265</v>
      </c>
      <c r="N381" s="163" t="s">
        <v>50</v>
      </c>
      <c r="O381" s="163" t="s">
        <v>28</v>
      </c>
      <c r="P381" s="72" t="s">
        <v>331</v>
      </c>
      <c r="Q381" s="72" t="s">
        <v>51</v>
      </c>
      <c r="R381" s="163" t="s">
        <v>52</v>
      </c>
      <c r="S381" s="72" t="s">
        <v>331</v>
      </c>
      <c r="T381" s="163"/>
      <c r="U381" s="163"/>
      <c r="V381" s="168"/>
      <c r="W381" s="165">
        <v>0</v>
      </c>
      <c r="X381" s="73">
        <f t="shared" si="14"/>
        <v>0</v>
      </c>
      <c r="Y381" s="163"/>
      <c r="Z381" s="72">
        <v>2016</v>
      </c>
      <c r="AA381" s="166" t="s">
        <v>738</v>
      </c>
    </row>
    <row r="382" spans="1:27">
      <c r="A382" s="72" t="s">
        <v>176</v>
      </c>
      <c r="B382" s="163" t="s">
        <v>38</v>
      </c>
      <c r="C382" s="163" t="s">
        <v>258</v>
      </c>
      <c r="D382" s="163" t="s">
        <v>259</v>
      </c>
      <c r="E382" s="163" t="s">
        <v>260</v>
      </c>
      <c r="F382" s="163" t="s">
        <v>259</v>
      </c>
      <c r="G382" s="163" t="s">
        <v>260</v>
      </c>
      <c r="H382" s="163" t="s">
        <v>58</v>
      </c>
      <c r="I382" s="163" t="s">
        <v>59</v>
      </c>
      <c r="J382" s="163" t="s">
        <v>32</v>
      </c>
      <c r="K382" s="164">
        <v>30</v>
      </c>
      <c r="L382" s="69">
        <v>230000000</v>
      </c>
      <c r="M382" s="72" t="s">
        <v>265</v>
      </c>
      <c r="N382" s="163" t="s">
        <v>50</v>
      </c>
      <c r="O382" s="163" t="s">
        <v>28</v>
      </c>
      <c r="P382" s="72" t="s">
        <v>331</v>
      </c>
      <c r="Q382" s="72" t="s">
        <v>51</v>
      </c>
      <c r="R382" s="163" t="s">
        <v>52</v>
      </c>
      <c r="S382" s="72" t="s">
        <v>331</v>
      </c>
      <c r="T382" s="163"/>
      <c r="U382" s="163"/>
      <c r="V382" s="168"/>
      <c r="W382" s="165">
        <v>0</v>
      </c>
      <c r="X382" s="73">
        <f t="shared" si="14"/>
        <v>0</v>
      </c>
      <c r="Y382" s="163"/>
      <c r="Z382" s="72">
        <v>2016</v>
      </c>
      <c r="AA382" s="166" t="s">
        <v>738</v>
      </c>
    </row>
    <row r="383" spans="1:27">
      <c r="A383" s="72" t="s">
        <v>177</v>
      </c>
      <c r="B383" s="163" t="s">
        <v>38</v>
      </c>
      <c r="C383" s="163" t="s">
        <v>258</v>
      </c>
      <c r="D383" s="163" t="s">
        <v>259</v>
      </c>
      <c r="E383" s="163" t="s">
        <v>260</v>
      </c>
      <c r="F383" s="163" t="s">
        <v>259</v>
      </c>
      <c r="G383" s="163" t="s">
        <v>260</v>
      </c>
      <c r="H383" s="163" t="s">
        <v>60</v>
      </c>
      <c r="I383" s="163" t="s">
        <v>61</v>
      </c>
      <c r="J383" s="163" t="s">
        <v>32</v>
      </c>
      <c r="K383" s="164">
        <v>30</v>
      </c>
      <c r="L383" s="69">
        <v>230000000</v>
      </c>
      <c r="M383" s="72" t="s">
        <v>265</v>
      </c>
      <c r="N383" s="163" t="s">
        <v>50</v>
      </c>
      <c r="O383" s="163" t="s">
        <v>28</v>
      </c>
      <c r="P383" s="72" t="s">
        <v>331</v>
      </c>
      <c r="Q383" s="72" t="s">
        <v>51</v>
      </c>
      <c r="R383" s="163" t="s">
        <v>52</v>
      </c>
      <c r="S383" s="72" t="s">
        <v>331</v>
      </c>
      <c r="T383" s="163"/>
      <c r="U383" s="163"/>
      <c r="V383" s="168"/>
      <c r="W383" s="165">
        <v>0</v>
      </c>
      <c r="X383" s="73">
        <f t="shared" si="14"/>
        <v>0</v>
      </c>
      <c r="Y383" s="163"/>
      <c r="Z383" s="72">
        <v>2016</v>
      </c>
      <c r="AA383" s="166" t="s">
        <v>738</v>
      </c>
    </row>
    <row r="384" spans="1:27">
      <c r="A384" s="72" t="s">
        <v>178</v>
      </c>
      <c r="B384" s="163" t="s">
        <v>38</v>
      </c>
      <c r="C384" s="163" t="s">
        <v>258</v>
      </c>
      <c r="D384" s="163" t="s">
        <v>259</v>
      </c>
      <c r="E384" s="163" t="s">
        <v>260</v>
      </c>
      <c r="F384" s="163" t="s">
        <v>259</v>
      </c>
      <c r="G384" s="163" t="s">
        <v>260</v>
      </c>
      <c r="H384" s="163" t="s">
        <v>62</v>
      </c>
      <c r="I384" s="163" t="s">
        <v>63</v>
      </c>
      <c r="J384" s="163" t="s">
        <v>32</v>
      </c>
      <c r="K384" s="164">
        <v>30</v>
      </c>
      <c r="L384" s="69">
        <v>230000000</v>
      </c>
      <c r="M384" s="72" t="s">
        <v>265</v>
      </c>
      <c r="N384" s="163" t="s">
        <v>50</v>
      </c>
      <c r="O384" s="163" t="s">
        <v>28</v>
      </c>
      <c r="P384" s="72" t="s">
        <v>331</v>
      </c>
      <c r="Q384" s="72" t="s">
        <v>51</v>
      </c>
      <c r="R384" s="163" t="s">
        <v>52</v>
      </c>
      <c r="S384" s="72" t="s">
        <v>331</v>
      </c>
      <c r="T384" s="163"/>
      <c r="U384" s="163"/>
      <c r="V384" s="168"/>
      <c r="W384" s="165">
        <v>0</v>
      </c>
      <c r="X384" s="73">
        <f t="shared" si="14"/>
        <v>0</v>
      </c>
      <c r="Y384" s="163"/>
      <c r="Z384" s="72">
        <v>2016</v>
      </c>
      <c r="AA384" s="166" t="s">
        <v>738</v>
      </c>
    </row>
    <row r="385" spans="1:27">
      <c r="A385" s="72" t="s">
        <v>379</v>
      </c>
      <c r="B385" s="93" t="s">
        <v>27</v>
      </c>
      <c r="C385" s="93" t="s">
        <v>270</v>
      </c>
      <c r="D385" s="93" t="s">
        <v>271</v>
      </c>
      <c r="E385" s="93" t="s">
        <v>276</v>
      </c>
      <c r="F385" s="66" t="s">
        <v>271</v>
      </c>
      <c r="G385" s="93" t="s">
        <v>277</v>
      </c>
      <c r="H385" s="93" t="s">
        <v>188</v>
      </c>
      <c r="I385" s="93" t="s">
        <v>187</v>
      </c>
      <c r="J385" s="93" t="s">
        <v>32</v>
      </c>
      <c r="K385" s="93">
        <v>30</v>
      </c>
      <c r="L385" s="93">
        <v>230000000</v>
      </c>
      <c r="M385" s="72" t="s">
        <v>265</v>
      </c>
      <c r="N385" s="72" t="s">
        <v>341</v>
      </c>
      <c r="O385" s="93" t="s">
        <v>28</v>
      </c>
      <c r="P385" s="72" t="s">
        <v>331</v>
      </c>
      <c r="Q385" s="106" t="s">
        <v>125</v>
      </c>
      <c r="R385" s="105" t="s">
        <v>134</v>
      </c>
      <c r="S385" s="72" t="s">
        <v>331</v>
      </c>
      <c r="T385" s="106"/>
      <c r="U385" s="106"/>
      <c r="V385" s="106"/>
      <c r="W385" s="100">
        <v>0</v>
      </c>
      <c r="X385" s="100">
        <f t="shared" si="14"/>
        <v>0</v>
      </c>
      <c r="Y385" s="169"/>
      <c r="Z385" s="72">
        <v>2016</v>
      </c>
      <c r="AA385" s="75" t="s">
        <v>736</v>
      </c>
    </row>
    <row r="386" spans="1:27">
      <c r="A386" s="72" t="s">
        <v>383</v>
      </c>
      <c r="B386" s="163" t="s">
        <v>38</v>
      </c>
      <c r="C386" s="72" t="s">
        <v>240</v>
      </c>
      <c r="D386" s="66" t="s">
        <v>360</v>
      </c>
      <c r="E386" s="163" t="s">
        <v>197</v>
      </c>
      <c r="F386" s="66" t="s">
        <v>360</v>
      </c>
      <c r="G386" s="163" t="s">
        <v>197</v>
      </c>
      <c r="H386" s="163" t="s">
        <v>198</v>
      </c>
      <c r="I386" s="163" t="s">
        <v>199</v>
      </c>
      <c r="J386" s="163" t="s">
        <v>32</v>
      </c>
      <c r="K386" s="164">
        <v>100</v>
      </c>
      <c r="L386" s="69">
        <v>230000000</v>
      </c>
      <c r="M386" s="72" t="s">
        <v>265</v>
      </c>
      <c r="N386" s="163" t="s">
        <v>343</v>
      </c>
      <c r="O386" s="163" t="s">
        <v>28</v>
      </c>
      <c r="P386" s="72" t="s">
        <v>331</v>
      </c>
      <c r="Q386" s="72" t="s">
        <v>67</v>
      </c>
      <c r="R386" s="105" t="s">
        <v>200</v>
      </c>
      <c r="S386" s="72" t="s">
        <v>331</v>
      </c>
      <c r="T386" s="163"/>
      <c r="U386" s="163"/>
      <c r="V386" s="163"/>
      <c r="W386" s="168">
        <v>0</v>
      </c>
      <c r="X386" s="168">
        <f t="shared" si="14"/>
        <v>0</v>
      </c>
      <c r="Y386" s="163"/>
      <c r="Z386" s="72">
        <v>2016</v>
      </c>
      <c r="AA386" s="75" t="s">
        <v>736</v>
      </c>
    </row>
    <row r="387" spans="1:27">
      <c r="A387" s="72" t="s">
        <v>655</v>
      </c>
      <c r="B387" s="163" t="s">
        <v>38</v>
      </c>
      <c r="C387" s="163" t="s">
        <v>238</v>
      </c>
      <c r="D387" s="163" t="s">
        <v>656</v>
      </c>
      <c r="E387" s="163" t="s">
        <v>657</v>
      </c>
      <c r="F387" s="163" t="s">
        <v>656</v>
      </c>
      <c r="G387" s="163" t="s">
        <v>657</v>
      </c>
      <c r="H387" s="163" t="s">
        <v>226</v>
      </c>
      <c r="I387" s="163" t="s">
        <v>227</v>
      </c>
      <c r="J387" s="163" t="s">
        <v>32</v>
      </c>
      <c r="K387" s="164">
        <v>100</v>
      </c>
      <c r="L387" s="76">
        <v>230000000</v>
      </c>
      <c r="M387" s="72" t="s">
        <v>265</v>
      </c>
      <c r="N387" s="163" t="s">
        <v>186</v>
      </c>
      <c r="O387" s="163" t="s">
        <v>28</v>
      </c>
      <c r="P387" s="72" t="s">
        <v>331</v>
      </c>
      <c r="Q387" s="72" t="s">
        <v>53</v>
      </c>
      <c r="R387" s="163" t="s">
        <v>52</v>
      </c>
      <c r="S387" s="170" t="s">
        <v>331</v>
      </c>
      <c r="T387" s="163"/>
      <c r="U387" s="163"/>
      <c r="V387" s="163"/>
      <c r="W387" s="168">
        <v>0</v>
      </c>
      <c r="X387" s="171">
        <f t="shared" si="14"/>
        <v>0</v>
      </c>
      <c r="Y387" s="163"/>
      <c r="Z387" s="172">
        <v>2016</v>
      </c>
      <c r="AA387" s="173">
        <v>11.14</v>
      </c>
    </row>
    <row r="388" spans="1:27">
      <c r="A388" s="72" t="s">
        <v>280</v>
      </c>
      <c r="B388" s="93" t="s">
        <v>27</v>
      </c>
      <c r="C388" s="104" t="s">
        <v>281</v>
      </c>
      <c r="D388" s="93" t="s">
        <v>282</v>
      </c>
      <c r="E388" s="93" t="s">
        <v>283</v>
      </c>
      <c r="F388" s="93" t="s">
        <v>282</v>
      </c>
      <c r="G388" s="93" t="s">
        <v>283</v>
      </c>
      <c r="H388" s="93" t="s">
        <v>284</v>
      </c>
      <c r="I388" s="93" t="s">
        <v>285</v>
      </c>
      <c r="J388" s="93" t="s">
        <v>172</v>
      </c>
      <c r="K388" s="93">
        <v>100</v>
      </c>
      <c r="L388" s="69">
        <v>230000000</v>
      </c>
      <c r="M388" s="72" t="s">
        <v>265</v>
      </c>
      <c r="N388" s="93" t="s">
        <v>132</v>
      </c>
      <c r="O388" s="67" t="s">
        <v>332</v>
      </c>
      <c r="P388" s="72" t="s">
        <v>331</v>
      </c>
      <c r="Q388" s="105" t="s">
        <v>67</v>
      </c>
      <c r="R388" s="93" t="s">
        <v>35</v>
      </c>
      <c r="S388" s="72" t="s">
        <v>331</v>
      </c>
      <c r="T388" s="106" t="s">
        <v>30</v>
      </c>
      <c r="U388" s="106" t="s">
        <v>30</v>
      </c>
      <c r="V388" s="107" t="s">
        <v>30</v>
      </c>
      <c r="W388" s="174">
        <v>0</v>
      </c>
      <c r="X388" s="171">
        <v>0</v>
      </c>
      <c r="Y388" s="93" t="s">
        <v>30</v>
      </c>
      <c r="Z388" s="72">
        <v>2016</v>
      </c>
      <c r="AA388" s="109" t="s">
        <v>666</v>
      </c>
    </row>
    <row r="389" spans="1:27">
      <c r="A389" s="72" t="s">
        <v>309</v>
      </c>
      <c r="B389" s="93" t="s">
        <v>27</v>
      </c>
      <c r="C389" s="104" t="s">
        <v>281</v>
      </c>
      <c r="D389" s="93" t="s">
        <v>282</v>
      </c>
      <c r="E389" s="93" t="s">
        <v>283</v>
      </c>
      <c r="F389" s="93" t="s">
        <v>282</v>
      </c>
      <c r="G389" s="93" t="s">
        <v>283</v>
      </c>
      <c r="H389" s="93" t="s">
        <v>286</v>
      </c>
      <c r="I389" s="93" t="s">
        <v>287</v>
      </c>
      <c r="J389" s="93" t="s">
        <v>172</v>
      </c>
      <c r="K389" s="93">
        <v>100</v>
      </c>
      <c r="L389" s="69">
        <v>230000000</v>
      </c>
      <c r="M389" s="72" t="s">
        <v>265</v>
      </c>
      <c r="N389" s="93" t="s">
        <v>132</v>
      </c>
      <c r="O389" s="67" t="s">
        <v>268</v>
      </c>
      <c r="P389" s="72" t="s">
        <v>331</v>
      </c>
      <c r="Q389" s="105" t="s">
        <v>67</v>
      </c>
      <c r="R389" s="93" t="s">
        <v>35</v>
      </c>
      <c r="S389" s="72" t="s">
        <v>331</v>
      </c>
      <c r="T389" s="106" t="s">
        <v>30</v>
      </c>
      <c r="U389" s="106" t="s">
        <v>30</v>
      </c>
      <c r="V389" s="107" t="s">
        <v>30</v>
      </c>
      <c r="W389" s="108">
        <v>0</v>
      </c>
      <c r="X389" s="171">
        <v>0</v>
      </c>
      <c r="Y389" s="93" t="s">
        <v>30</v>
      </c>
      <c r="Z389" s="72">
        <v>2016</v>
      </c>
      <c r="AA389" s="173">
        <v>11.14</v>
      </c>
    </row>
    <row r="390" spans="1:27">
      <c r="A390" s="72" t="s">
        <v>389</v>
      </c>
      <c r="B390" s="93" t="s">
        <v>27</v>
      </c>
      <c r="C390" s="104" t="s">
        <v>281</v>
      </c>
      <c r="D390" s="93" t="s">
        <v>282</v>
      </c>
      <c r="E390" s="93" t="s">
        <v>283</v>
      </c>
      <c r="F390" s="93" t="s">
        <v>282</v>
      </c>
      <c r="G390" s="93" t="s">
        <v>283</v>
      </c>
      <c r="H390" s="93" t="s">
        <v>288</v>
      </c>
      <c r="I390" s="93" t="s">
        <v>289</v>
      </c>
      <c r="J390" s="93" t="s">
        <v>172</v>
      </c>
      <c r="K390" s="93">
        <v>100</v>
      </c>
      <c r="L390" s="69">
        <v>230000000</v>
      </c>
      <c r="M390" s="72" t="s">
        <v>265</v>
      </c>
      <c r="N390" s="93" t="s">
        <v>132</v>
      </c>
      <c r="O390" s="67" t="s">
        <v>266</v>
      </c>
      <c r="P390" s="72" t="s">
        <v>331</v>
      </c>
      <c r="Q390" s="105" t="s">
        <v>67</v>
      </c>
      <c r="R390" s="93" t="s">
        <v>35</v>
      </c>
      <c r="S390" s="72" t="s">
        <v>331</v>
      </c>
      <c r="T390" s="106" t="s">
        <v>30</v>
      </c>
      <c r="U390" s="106" t="s">
        <v>30</v>
      </c>
      <c r="V390" s="107" t="s">
        <v>30</v>
      </c>
      <c r="W390" s="108">
        <v>0</v>
      </c>
      <c r="X390" s="171">
        <v>0</v>
      </c>
      <c r="Y390" s="93" t="s">
        <v>30</v>
      </c>
      <c r="Z390" s="72">
        <v>2016</v>
      </c>
      <c r="AA390" s="173">
        <v>11.14</v>
      </c>
    </row>
    <row r="391" spans="1:27">
      <c r="A391" s="72" t="s">
        <v>390</v>
      </c>
      <c r="B391" s="93" t="s">
        <v>27</v>
      </c>
      <c r="C391" s="104" t="s">
        <v>290</v>
      </c>
      <c r="D391" s="93" t="s">
        <v>291</v>
      </c>
      <c r="E391" s="93" t="s">
        <v>292</v>
      </c>
      <c r="F391" s="93" t="s">
        <v>293</v>
      </c>
      <c r="G391" s="93" t="s">
        <v>294</v>
      </c>
      <c r="H391" s="93" t="s">
        <v>295</v>
      </c>
      <c r="I391" s="93" t="s">
        <v>296</v>
      </c>
      <c r="J391" s="93" t="s">
        <v>172</v>
      </c>
      <c r="K391" s="93">
        <v>100</v>
      </c>
      <c r="L391" s="69">
        <v>230000000</v>
      </c>
      <c r="M391" s="72" t="s">
        <v>265</v>
      </c>
      <c r="N391" s="93" t="s">
        <v>132</v>
      </c>
      <c r="O391" s="67" t="s">
        <v>332</v>
      </c>
      <c r="P391" s="72" t="s">
        <v>331</v>
      </c>
      <c r="Q391" s="105" t="s">
        <v>67</v>
      </c>
      <c r="R391" s="93" t="s">
        <v>35</v>
      </c>
      <c r="S391" s="72" t="s">
        <v>331</v>
      </c>
      <c r="T391" s="106" t="s">
        <v>30</v>
      </c>
      <c r="U391" s="106" t="s">
        <v>30</v>
      </c>
      <c r="V391" s="107" t="s">
        <v>30</v>
      </c>
      <c r="W391" s="108">
        <v>0</v>
      </c>
      <c r="X391" s="171">
        <v>0</v>
      </c>
      <c r="Y391" s="93" t="s">
        <v>30</v>
      </c>
      <c r="Z391" s="72">
        <v>2016</v>
      </c>
      <c r="AA391" s="109" t="s">
        <v>666</v>
      </c>
    </row>
    <row r="392" spans="1:27">
      <c r="A392" s="72" t="s">
        <v>391</v>
      </c>
      <c r="B392" s="93" t="s">
        <v>27</v>
      </c>
      <c r="C392" s="104" t="s">
        <v>290</v>
      </c>
      <c r="D392" s="93" t="s">
        <v>291</v>
      </c>
      <c r="E392" s="93" t="s">
        <v>292</v>
      </c>
      <c r="F392" s="93" t="s">
        <v>293</v>
      </c>
      <c r="G392" s="93" t="s">
        <v>294</v>
      </c>
      <c r="H392" s="93" t="s">
        <v>297</v>
      </c>
      <c r="I392" s="93" t="s">
        <v>298</v>
      </c>
      <c r="J392" s="93" t="s">
        <v>172</v>
      </c>
      <c r="K392" s="93">
        <v>100</v>
      </c>
      <c r="L392" s="69">
        <v>230000000</v>
      </c>
      <c r="M392" s="72" t="s">
        <v>265</v>
      </c>
      <c r="N392" s="93" t="s">
        <v>132</v>
      </c>
      <c r="O392" s="67" t="s">
        <v>267</v>
      </c>
      <c r="P392" s="72" t="s">
        <v>331</v>
      </c>
      <c r="Q392" s="105" t="s">
        <v>67</v>
      </c>
      <c r="R392" s="93" t="s">
        <v>35</v>
      </c>
      <c r="S392" s="72" t="s">
        <v>331</v>
      </c>
      <c r="T392" s="106" t="s">
        <v>30</v>
      </c>
      <c r="U392" s="106" t="s">
        <v>30</v>
      </c>
      <c r="V392" s="107" t="s">
        <v>30</v>
      </c>
      <c r="W392" s="108">
        <v>0</v>
      </c>
      <c r="X392" s="171">
        <v>0</v>
      </c>
      <c r="Y392" s="93" t="s">
        <v>30</v>
      </c>
      <c r="Z392" s="72">
        <v>2016</v>
      </c>
      <c r="AA392" s="109" t="s">
        <v>666</v>
      </c>
    </row>
    <row r="393" spans="1:27">
      <c r="A393" s="72" t="s">
        <v>310</v>
      </c>
      <c r="B393" s="93" t="s">
        <v>27</v>
      </c>
      <c r="C393" s="104" t="s">
        <v>290</v>
      </c>
      <c r="D393" s="93" t="s">
        <v>291</v>
      </c>
      <c r="E393" s="93" t="s">
        <v>292</v>
      </c>
      <c r="F393" s="93" t="s">
        <v>293</v>
      </c>
      <c r="G393" s="93" t="s">
        <v>294</v>
      </c>
      <c r="H393" s="93" t="s">
        <v>299</v>
      </c>
      <c r="I393" s="93" t="s">
        <v>300</v>
      </c>
      <c r="J393" s="93" t="s">
        <v>172</v>
      </c>
      <c r="K393" s="93">
        <v>100</v>
      </c>
      <c r="L393" s="69">
        <v>230000000</v>
      </c>
      <c r="M393" s="72" t="s">
        <v>265</v>
      </c>
      <c r="N393" s="93" t="s">
        <v>132</v>
      </c>
      <c r="O393" s="67" t="s">
        <v>268</v>
      </c>
      <c r="P393" s="72" t="s">
        <v>331</v>
      </c>
      <c r="Q393" s="105" t="s">
        <v>67</v>
      </c>
      <c r="R393" s="93" t="s">
        <v>35</v>
      </c>
      <c r="S393" s="72" t="s">
        <v>331</v>
      </c>
      <c r="T393" s="106" t="s">
        <v>30</v>
      </c>
      <c r="U393" s="106" t="s">
        <v>30</v>
      </c>
      <c r="V393" s="107" t="s">
        <v>30</v>
      </c>
      <c r="W393" s="108">
        <v>0</v>
      </c>
      <c r="X393" s="171">
        <v>0</v>
      </c>
      <c r="Y393" s="93" t="s">
        <v>30</v>
      </c>
      <c r="Z393" s="72">
        <v>2016</v>
      </c>
      <c r="AA393" s="109" t="s">
        <v>666</v>
      </c>
    </row>
    <row r="394" spans="1:27">
      <c r="A394" s="72" t="s">
        <v>392</v>
      </c>
      <c r="B394" s="93" t="s">
        <v>27</v>
      </c>
      <c r="C394" s="104" t="s">
        <v>290</v>
      </c>
      <c r="D394" s="93" t="s">
        <v>291</v>
      </c>
      <c r="E394" s="93" t="s">
        <v>292</v>
      </c>
      <c r="F394" s="93" t="s">
        <v>293</v>
      </c>
      <c r="G394" s="93" t="s">
        <v>294</v>
      </c>
      <c r="H394" s="93" t="s">
        <v>301</v>
      </c>
      <c r="I394" s="93" t="s">
        <v>302</v>
      </c>
      <c r="J394" s="93" t="s">
        <v>172</v>
      </c>
      <c r="K394" s="93">
        <v>100</v>
      </c>
      <c r="L394" s="69">
        <v>230000000</v>
      </c>
      <c r="M394" s="72" t="s">
        <v>265</v>
      </c>
      <c r="N394" s="93" t="s">
        <v>132</v>
      </c>
      <c r="O394" s="67" t="s">
        <v>266</v>
      </c>
      <c r="P394" s="72" t="s">
        <v>331</v>
      </c>
      <c r="Q394" s="105" t="s">
        <v>67</v>
      </c>
      <c r="R394" s="93" t="s">
        <v>35</v>
      </c>
      <c r="S394" s="72" t="s">
        <v>331</v>
      </c>
      <c r="T394" s="106" t="s">
        <v>30</v>
      </c>
      <c r="U394" s="106" t="s">
        <v>30</v>
      </c>
      <c r="V394" s="107" t="s">
        <v>30</v>
      </c>
      <c r="W394" s="108">
        <v>0</v>
      </c>
      <c r="X394" s="171">
        <v>0</v>
      </c>
      <c r="Y394" s="93" t="s">
        <v>30</v>
      </c>
      <c r="Z394" s="72">
        <v>2016</v>
      </c>
      <c r="AA394" s="173">
        <v>11.14</v>
      </c>
    </row>
    <row r="395" spans="1:27">
      <c r="A395" s="72" t="s">
        <v>393</v>
      </c>
      <c r="B395" s="93" t="s">
        <v>27</v>
      </c>
      <c r="C395" s="104" t="s">
        <v>303</v>
      </c>
      <c r="D395" s="93" t="s">
        <v>231</v>
      </c>
      <c r="E395" s="93" t="s">
        <v>304</v>
      </c>
      <c r="F395" s="93" t="s">
        <v>305</v>
      </c>
      <c r="G395" s="93" t="s">
        <v>306</v>
      </c>
      <c r="H395" s="93" t="s">
        <v>307</v>
      </c>
      <c r="I395" s="93" t="s">
        <v>308</v>
      </c>
      <c r="J395" s="93" t="s">
        <v>172</v>
      </c>
      <c r="K395" s="93">
        <v>100</v>
      </c>
      <c r="L395" s="69">
        <v>230000000</v>
      </c>
      <c r="M395" s="72" t="s">
        <v>265</v>
      </c>
      <c r="N395" s="93" t="s">
        <v>132</v>
      </c>
      <c r="O395" s="67" t="s">
        <v>266</v>
      </c>
      <c r="P395" s="72" t="s">
        <v>331</v>
      </c>
      <c r="Q395" s="105" t="s">
        <v>67</v>
      </c>
      <c r="R395" s="93" t="s">
        <v>35</v>
      </c>
      <c r="S395" s="72" t="s">
        <v>331</v>
      </c>
      <c r="T395" s="106"/>
      <c r="U395" s="106"/>
      <c r="V395" s="107"/>
      <c r="W395" s="108">
        <v>0</v>
      </c>
      <c r="X395" s="171">
        <v>0</v>
      </c>
      <c r="Y395" s="93"/>
      <c r="Z395" s="72">
        <v>2016</v>
      </c>
      <c r="AA395" s="173">
        <v>11.14</v>
      </c>
    </row>
    <row r="396" spans="1:27">
      <c r="A396" s="39" t="s">
        <v>729</v>
      </c>
      <c r="B396" s="39" t="s">
        <v>27</v>
      </c>
      <c r="C396" s="39" t="s">
        <v>241</v>
      </c>
      <c r="D396" s="39" t="s">
        <v>242</v>
      </c>
      <c r="E396" s="39" t="s">
        <v>243</v>
      </c>
      <c r="F396" s="39" t="s">
        <v>242</v>
      </c>
      <c r="G396" s="39" t="s">
        <v>243</v>
      </c>
      <c r="H396" s="39" t="s">
        <v>719</v>
      </c>
      <c r="I396" s="39" t="s">
        <v>720</v>
      </c>
      <c r="J396" s="49" t="s">
        <v>32</v>
      </c>
      <c r="K396" s="39">
        <v>90</v>
      </c>
      <c r="L396" s="39">
        <v>230000000</v>
      </c>
      <c r="M396" s="39" t="s">
        <v>336</v>
      </c>
      <c r="N396" s="39" t="s">
        <v>667</v>
      </c>
      <c r="O396" s="39" t="s">
        <v>28</v>
      </c>
      <c r="P396" s="39" t="s">
        <v>331</v>
      </c>
      <c r="Q396" s="39" t="s">
        <v>128</v>
      </c>
      <c r="R396" s="39" t="s">
        <v>29</v>
      </c>
      <c r="S396" s="39" t="s">
        <v>331</v>
      </c>
      <c r="T396" s="39" t="s">
        <v>721</v>
      </c>
      <c r="U396" s="39">
        <v>76</v>
      </c>
      <c r="V396" s="39"/>
      <c r="W396" s="108">
        <v>0</v>
      </c>
      <c r="X396" s="171">
        <f t="shared" ref="X396:X404" si="15">W396*1.12</f>
        <v>0</v>
      </c>
      <c r="Y396" s="148"/>
      <c r="Z396" s="45">
        <v>2016</v>
      </c>
      <c r="AA396" s="120" t="s">
        <v>736</v>
      </c>
    </row>
    <row r="397" spans="1:27">
      <c r="A397" s="39" t="s">
        <v>730</v>
      </c>
      <c r="B397" s="39" t="s">
        <v>27</v>
      </c>
      <c r="C397" s="39" t="s">
        <v>245</v>
      </c>
      <c r="D397" s="45" t="s">
        <v>275</v>
      </c>
      <c r="E397" s="39" t="s">
        <v>194</v>
      </c>
      <c r="F397" s="45" t="s">
        <v>275</v>
      </c>
      <c r="G397" s="39" t="s">
        <v>195</v>
      </c>
      <c r="H397" s="39" t="s">
        <v>722</v>
      </c>
      <c r="I397" s="39" t="s">
        <v>723</v>
      </c>
      <c r="J397" s="49" t="s">
        <v>32</v>
      </c>
      <c r="K397" s="39">
        <v>90</v>
      </c>
      <c r="L397" s="39">
        <v>230000000</v>
      </c>
      <c r="M397" s="39" t="s">
        <v>336</v>
      </c>
      <c r="N397" s="39" t="s">
        <v>667</v>
      </c>
      <c r="O397" s="39" t="s">
        <v>28</v>
      </c>
      <c r="P397" s="39" t="s">
        <v>331</v>
      </c>
      <c r="Q397" s="39" t="s">
        <v>128</v>
      </c>
      <c r="R397" s="39" t="s">
        <v>29</v>
      </c>
      <c r="S397" s="39" t="s">
        <v>331</v>
      </c>
      <c r="T397" s="39" t="s">
        <v>721</v>
      </c>
      <c r="U397" s="39">
        <v>344</v>
      </c>
      <c r="V397" s="39"/>
      <c r="W397" s="108">
        <v>0</v>
      </c>
      <c r="X397" s="171">
        <f t="shared" si="15"/>
        <v>0</v>
      </c>
      <c r="Y397" s="148"/>
      <c r="Z397" s="45">
        <v>2016</v>
      </c>
      <c r="AA397" s="120" t="s">
        <v>2331</v>
      </c>
    </row>
    <row r="398" spans="1:27">
      <c r="A398" s="45" t="s">
        <v>384</v>
      </c>
      <c r="B398" s="77" t="s">
        <v>38</v>
      </c>
      <c r="C398" s="63" t="s">
        <v>240</v>
      </c>
      <c r="D398" s="52" t="s">
        <v>360</v>
      </c>
      <c r="E398" s="77" t="s">
        <v>197</v>
      </c>
      <c r="F398" s="52" t="s">
        <v>360</v>
      </c>
      <c r="G398" s="77" t="s">
        <v>197</v>
      </c>
      <c r="H398" s="77" t="s">
        <v>201</v>
      </c>
      <c r="I398" s="77" t="s">
        <v>202</v>
      </c>
      <c r="J398" s="77" t="s">
        <v>32</v>
      </c>
      <c r="K398" s="78">
        <v>100</v>
      </c>
      <c r="L398" s="69">
        <v>230000000</v>
      </c>
      <c r="M398" s="45" t="s">
        <v>265</v>
      </c>
      <c r="N398" s="77" t="s">
        <v>344</v>
      </c>
      <c r="O398" s="77" t="s">
        <v>28</v>
      </c>
      <c r="P398" s="45" t="s">
        <v>331</v>
      </c>
      <c r="Q398" s="63" t="s">
        <v>342</v>
      </c>
      <c r="R398" s="77" t="s">
        <v>200</v>
      </c>
      <c r="S398" s="45" t="s">
        <v>331</v>
      </c>
      <c r="T398" s="77"/>
      <c r="U398" s="77"/>
      <c r="V398" s="77"/>
      <c r="W398" s="108">
        <v>0</v>
      </c>
      <c r="X398" s="79">
        <f t="shared" si="15"/>
        <v>0</v>
      </c>
      <c r="Y398" s="77"/>
      <c r="Z398" s="45">
        <v>2016</v>
      </c>
      <c r="AA398" s="175">
        <v>14</v>
      </c>
    </row>
    <row r="399" spans="1:27">
      <c r="A399" s="45" t="s">
        <v>385</v>
      </c>
      <c r="B399" s="77" t="s">
        <v>38</v>
      </c>
      <c r="C399" s="63" t="s">
        <v>240</v>
      </c>
      <c r="D399" s="52" t="s">
        <v>360</v>
      </c>
      <c r="E399" s="77" t="s">
        <v>197</v>
      </c>
      <c r="F399" s="52" t="s">
        <v>360</v>
      </c>
      <c r="G399" s="77" t="s">
        <v>197</v>
      </c>
      <c r="H399" s="77" t="s">
        <v>203</v>
      </c>
      <c r="I399" s="77" t="s">
        <v>204</v>
      </c>
      <c r="J399" s="77" t="s">
        <v>32</v>
      </c>
      <c r="K399" s="78">
        <v>100</v>
      </c>
      <c r="L399" s="69">
        <v>230000000</v>
      </c>
      <c r="M399" s="45" t="s">
        <v>265</v>
      </c>
      <c r="N399" s="77" t="s">
        <v>344</v>
      </c>
      <c r="O399" s="77" t="s">
        <v>28</v>
      </c>
      <c r="P399" s="45" t="s">
        <v>331</v>
      </c>
      <c r="Q399" s="63" t="s">
        <v>342</v>
      </c>
      <c r="R399" s="77" t="s">
        <v>200</v>
      </c>
      <c r="S399" s="45" t="s">
        <v>331</v>
      </c>
      <c r="T399" s="77"/>
      <c r="U399" s="77"/>
      <c r="V399" s="77"/>
      <c r="W399" s="108">
        <v>0</v>
      </c>
      <c r="X399" s="79">
        <f t="shared" si="15"/>
        <v>0</v>
      </c>
      <c r="Y399" s="77"/>
      <c r="Z399" s="45">
        <v>2016</v>
      </c>
      <c r="AA399" s="175">
        <v>14</v>
      </c>
    </row>
    <row r="400" spans="1:27">
      <c r="A400" s="45" t="s">
        <v>386</v>
      </c>
      <c r="B400" s="77" t="s">
        <v>38</v>
      </c>
      <c r="C400" s="63" t="s">
        <v>240</v>
      </c>
      <c r="D400" s="52" t="s">
        <v>360</v>
      </c>
      <c r="E400" s="77" t="s">
        <v>197</v>
      </c>
      <c r="F400" s="52" t="s">
        <v>360</v>
      </c>
      <c r="G400" s="77" t="s">
        <v>197</v>
      </c>
      <c r="H400" s="77" t="s">
        <v>205</v>
      </c>
      <c r="I400" s="77" t="s">
        <v>206</v>
      </c>
      <c r="J400" s="77" t="s">
        <v>32</v>
      </c>
      <c r="K400" s="78">
        <v>100</v>
      </c>
      <c r="L400" s="69">
        <v>230000000</v>
      </c>
      <c r="M400" s="45" t="s">
        <v>265</v>
      </c>
      <c r="N400" s="77" t="s">
        <v>344</v>
      </c>
      <c r="O400" s="77" t="s">
        <v>28</v>
      </c>
      <c r="P400" s="45" t="s">
        <v>331</v>
      </c>
      <c r="Q400" s="63" t="s">
        <v>342</v>
      </c>
      <c r="R400" s="77" t="s">
        <v>200</v>
      </c>
      <c r="S400" s="45" t="s">
        <v>331</v>
      </c>
      <c r="T400" s="77"/>
      <c r="U400" s="77"/>
      <c r="V400" s="77"/>
      <c r="W400" s="108">
        <v>0</v>
      </c>
      <c r="X400" s="79">
        <f t="shared" si="15"/>
        <v>0</v>
      </c>
      <c r="Y400" s="77"/>
      <c r="Z400" s="45">
        <v>2016</v>
      </c>
      <c r="AA400" s="175">
        <v>14</v>
      </c>
    </row>
    <row r="401" spans="1:27">
      <c r="A401" s="45" t="s">
        <v>387</v>
      </c>
      <c r="B401" s="77" t="s">
        <v>38</v>
      </c>
      <c r="C401" s="63" t="s">
        <v>240</v>
      </c>
      <c r="D401" s="52" t="s">
        <v>360</v>
      </c>
      <c r="E401" s="77" t="s">
        <v>197</v>
      </c>
      <c r="F401" s="52" t="s">
        <v>360</v>
      </c>
      <c r="G401" s="77" t="s">
        <v>197</v>
      </c>
      <c r="H401" s="77" t="s">
        <v>207</v>
      </c>
      <c r="I401" s="77" t="s">
        <v>208</v>
      </c>
      <c r="J401" s="77" t="s">
        <v>32</v>
      </c>
      <c r="K401" s="78">
        <v>100</v>
      </c>
      <c r="L401" s="69">
        <v>230000000</v>
      </c>
      <c r="M401" s="45" t="s">
        <v>265</v>
      </c>
      <c r="N401" s="77" t="s">
        <v>344</v>
      </c>
      <c r="O401" s="77" t="s">
        <v>28</v>
      </c>
      <c r="P401" s="45" t="s">
        <v>331</v>
      </c>
      <c r="Q401" s="63" t="s">
        <v>342</v>
      </c>
      <c r="R401" s="77" t="s">
        <v>200</v>
      </c>
      <c r="S401" s="45" t="s">
        <v>331</v>
      </c>
      <c r="T401" s="77"/>
      <c r="U401" s="77"/>
      <c r="V401" s="77"/>
      <c r="W401" s="108">
        <v>0</v>
      </c>
      <c r="X401" s="79">
        <f t="shared" si="15"/>
        <v>0</v>
      </c>
      <c r="Y401" s="77"/>
      <c r="Z401" s="45">
        <v>2016</v>
      </c>
      <c r="AA401" s="80" t="s">
        <v>862</v>
      </c>
    </row>
    <row r="402" spans="1:27">
      <c r="A402" s="45" t="s">
        <v>388</v>
      </c>
      <c r="B402" s="39" t="s">
        <v>27</v>
      </c>
      <c r="C402" s="82" t="s">
        <v>239</v>
      </c>
      <c r="D402" s="52" t="s">
        <v>357</v>
      </c>
      <c r="E402" s="39" t="s">
        <v>359</v>
      </c>
      <c r="F402" s="52" t="s">
        <v>357</v>
      </c>
      <c r="G402" s="39" t="s">
        <v>359</v>
      </c>
      <c r="H402" s="103" t="s">
        <v>232</v>
      </c>
      <c r="I402" s="39" t="s">
        <v>233</v>
      </c>
      <c r="J402" s="39" t="s">
        <v>172</v>
      </c>
      <c r="K402" s="39">
        <v>50</v>
      </c>
      <c r="L402" s="69">
        <v>231010000</v>
      </c>
      <c r="M402" s="45" t="s">
        <v>337</v>
      </c>
      <c r="N402" s="90" t="s">
        <v>355</v>
      </c>
      <c r="O402" s="53" t="s">
        <v>356</v>
      </c>
      <c r="P402" s="45" t="s">
        <v>331</v>
      </c>
      <c r="Q402" s="39" t="s">
        <v>234</v>
      </c>
      <c r="R402" s="39" t="s">
        <v>235</v>
      </c>
      <c r="S402" s="45" t="s">
        <v>331</v>
      </c>
      <c r="T402" s="84"/>
      <c r="U402" s="84"/>
      <c r="V402" s="84"/>
      <c r="W402" s="85">
        <v>0</v>
      </c>
      <c r="X402" s="79">
        <f t="shared" si="15"/>
        <v>0</v>
      </c>
      <c r="Y402" s="84"/>
      <c r="Z402" s="45">
        <v>2016</v>
      </c>
      <c r="AA402" s="120" t="s">
        <v>736</v>
      </c>
    </row>
    <row r="403" spans="1:27">
      <c r="A403" s="45" t="s">
        <v>718</v>
      </c>
      <c r="B403" s="39" t="s">
        <v>27</v>
      </c>
      <c r="C403" s="82" t="s">
        <v>362</v>
      </c>
      <c r="D403" s="89" t="s">
        <v>363</v>
      </c>
      <c r="E403" s="82" t="s">
        <v>364</v>
      </c>
      <c r="F403" s="82" t="s">
        <v>365</v>
      </c>
      <c r="G403" s="82" t="s">
        <v>366</v>
      </c>
      <c r="H403" s="83" t="s">
        <v>367</v>
      </c>
      <c r="I403" s="39" t="s">
        <v>368</v>
      </c>
      <c r="J403" s="39" t="s">
        <v>172</v>
      </c>
      <c r="K403" s="39">
        <v>100</v>
      </c>
      <c r="L403" s="55">
        <v>230000000</v>
      </c>
      <c r="M403" s="45" t="s">
        <v>336</v>
      </c>
      <c r="N403" s="147" t="s">
        <v>665</v>
      </c>
      <c r="O403" s="147" t="s">
        <v>338</v>
      </c>
      <c r="P403" s="147" t="s">
        <v>331</v>
      </c>
      <c r="Q403" s="147" t="s">
        <v>128</v>
      </c>
      <c r="R403" s="147" t="s">
        <v>235</v>
      </c>
      <c r="S403" s="45" t="s">
        <v>331</v>
      </c>
      <c r="T403" s="84"/>
      <c r="U403" s="84"/>
      <c r="V403" s="84"/>
      <c r="W403" s="176">
        <v>0</v>
      </c>
      <c r="X403" s="177">
        <f t="shared" si="15"/>
        <v>0</v>
      </c>
      <c r="Y403" s="84"/>
      <c r="Z403" s="45">
        <v>2016</v>
      </c>
      <c r="AA403" s="91" t="s">
        <v>712</v>
      </c>
    </row>
    <row r="404" spans="1:27">
      <c r="A404" s="45" t="s">
        <v>279</v>
      </c>
      <c r="B404" s="39" t="s">
        <v>27</v>
      </c>
      <c r="C404" s="82" t="s">
        <v>228</v>
      </c>
      <c r="D404" s="89" t="s">
        <v>136</v>
      </c>
      <c r="E404" s="82" t="s">
        <v>369</v>
      </c>
      <c r="F404" s="52" t="s">
        <v>273</v>
      </c>
      <c r="G404" s="82" t="s">
        <v>370</v>
      </c>
      <c r="H404" s="83" t="s">
        <v>371</v>
      </c>
      <c r="I404" s="39" t="s">
        <v>372</v>
      </c>
      <c r="J404" s="39" t="s">
        <v>172</v>
      </c>
      <c r="K404" s="39">
        <v>100</v>
      </c>
      <c r="L404" s="55">
        <v>230000000</v>
      </c>
      <c r="M404" s="45" t="s">
        <v>336</v>
      </c>
      <c r="N404" s="90" t="s">
        <v>355</v>
      </c>
      <c r="O404" s="39" t="s">
        <v>338</v>
      </c>
      <c r="P404" s="45" t="s">
        <v>331</v>
      </c>
      <c r="Q404" s="39" t="s">
        <v>229</v>
      </c>
      <c r="R404" s="39" t="s">
        <v>235</v>
      </c>
      <c r="S404" s="45" t="s">
        <v>331</v>
      </c>
      <c r="T404" s="84"/>
      <c r="U404" s="84"/>
      <c r="V404" s="84"/>
      <c r="W404" s="176">
        <v>0</v>
      </c>
      <c r="X404" s="79">
        <f t="shared" si="15"/>
        <v>0</v>
      </c>
      <c r="Y404" s="84"/>
      <c r="Z404" s="45">
        <v>2016</v>
      </c>
      <c r="AA404" s="91" t="s">
        <v>666</v>
      </c>
    </row>
    <row r="405" spans="1:27">
      <c r="A405" s="131" t="s">
        <v>733</v>
      </c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</row>
    <row r="406" spans="1:27">
      <c r="A406" s="72" t="s">
        <v>739</v>
      </c>
      <c r="B406" s="68" t="s">
        <v>27</v>
      </c>
      <c r="C406" s="160" t="s">
        <v>228</v>
      </c>
      <c r="D406" s="161" t="s">
        <v>136</v>
      </c>
      <c r="E406" s="162" t="s">
        <v>44</v>
      </c>
      <c r="F406" s="66" t="s">
        <v>273</v>
      </c>
      <c r="G406" s="162" t="s">
        <v>137</v>
      </c>
      <c r="H406" s="161" t="s">
        <v>138</v>
      </c>
      <c r="I406" s="162" t="s">
        <v>139</v>
      </c>
      <c r="J406" s="72" t="s">
        <v>31</v>
      </c>
      <c r="K406" s="72">
        <v>100</v>
      </c>
      <c r="L406" s="69">
        <v>230000000</v>
      </c>
      <c r="M406" s="72" t="s">
        <v>265</v>
      </c>
      <c r="N406" s="178" t="s">
        <v>737</v>
      </c>
      <c r="O406" s="163" t="s">
        <v>28</v>
      </c>
      <c r="P406" s="72" t="s">
        <v>331</v>
      </c>
      <c r="Q406" s="178" t="s">
        <v>225</v>
      </c>
      <c r="R406" s="70" t="s">
        <v>73</v>
      </c>
      <c r="S406" s="72" t="s">
        <v>331</v>
      </c>
      <c r="T406" s="72"/>
      <c r="U406" s="163"/>
      <c r="V406" s="164"/>
      <c r="W406" s="165">
        <v>8000000</v>
      </c>
      <c r="X406" s="73">
        <f>W406*1.12</f>
        <v>8960000</v>
      </c>
      <c r="Y406" s="72"/>
      <c r="Z406" s="72">
        <v>2016</v>
      </c>
      <c r="AA406" s="75"/>
    </row>
    <row r="407" spans="1:27">
      <c r="A407" s="72" t="s">
        <v>740</v>
      </c>
      <c r="B407" s="68" t="s">
        <v>27</v>
      </c>
      <c r="C407" s="160" t="s">
        <v>228</v>
      </c>
      <c r="D407" s="161" t="s">
        <v>136</v>
      </c>
      <c r="E407" s="162" t="s">
        <v>44</v>
      </c>
      <c r="F407" s="66" t="s">
        <v>273</v>
      </c>
      <c r="G407" s="162" t="s">
        <v>137</v>
      </c>
      <c r="H407" s="161" t="s">
        <v>142</v>
      </c>
      <c r="I407" s="162" t="s">
        <v>143</v>
      </c>
      <c r="J407" s="72" t="s">
        <v>31</v>
      </c>
      <c r="K407" s="72">
        <v>100</v>
      </c>
      <c r="L407" s="69">
        <v>230000000</v>
      </c>
      <c r="M407" s="72" t="s">
        <v>265</v>
      </c>
      <c r="N407" s="178" t="s">
        <v>737</v>
      </c>
      <c r="O407" s="163" t="s">
        <v>28</v>
      </c>
      <c r="P407" s="72" t="s">
        <v>331</v>
      </c>
      <c r="Q407" s="178" t="s">
        <v>225</v>
      </c>
      <c r="R407" s="70" t="s">
        <v>73</v>
      </c>
      <c r="S407" s="72" t="s">
        <v>331</v>
      </c>
      <c r="T407" s="72"/>
      <c r="U407" s="163"/>
      <c r="V407" s="164"/>
      <c r="W407" s="165">
        <v>8000000</v>
      </c>
      <c r="X407" s="73">
        <f t="shared" ref="X407:X410" si="16">W407*1.12</f>
        <v>8960000</v>
      </c>
      <c r="Y407" s="72"/>
      <c r="Z407" s="72">
        <v>2016</v>
      </c>
      <c r="AA407" s="75"/>
    </row>
    <row r="408" spans="1:27">
      <c r="A408" s="72" t="s">
        <v>741</v>
      </c>
      <c r="B408" s="68" t="s">
        <v>27</v>
      </c>
      <c r="C408" s="160" t="s">
        <v>228</v>
      </c>
      <c r="D408" s="161" t="s">
        <v>136</v>
      </c>
      <c r="E408" s="162" t="s">
        <v>44</v>
      </c>
      <c r="F408" s="66" t="s">
        <v>273</v>
      </c>
      <c r="G408" s="162" t="s">
        <v>137</v>
      </c>
      <c r="H408" s="67" t="s">
        <v>144</v>
      </c>
      <c r="I408" s="162" t="s">
        <v>145</v>
      </c>
      <c r="J408" s="72" t="s">
        <v>31</v>
      </c>
      <c r="K408" s="72">
        <v>100</v>
      </c>
      <c r="L408" s="69">
        <v>230000000</v>
      </c>
      <c r="M408" s="72" t="s">
        <v>265</v>
      </c>
      <c r="N408" s="178" t="s">
        <v>737</v>
      </c>
      <c r="O408" s="163" t="s">
        <v>28</v>
      </c>
      <c r="P408" s="72" t="s">
        <v>331</v>
      </c>
      <c r="Q408" s="178" t="s">
        <v>225</v>
      </c>
      <c r="R408" s="70" t="s">
        <v>73</v>
      </c>
      <c r="S408" s="72" t="s">
        <v>331</v>
      </c>
      <c r="T408" s="72"/>
      <c r="U408" s="163"/>
      <c r="V408" s="164"/>
      <c r="W408" s="165">
        <v>8000000</v>
      </c>
      <c r="X408" s="73">
        <f t="shared" si="16"/>
        <v>8960000</v>
      </c>
      <c r="Y408" s="72"/>
      <c r="Z408" s="72">
        <v>2016</v>
      </c>
      <c r="AA408" s="75"/>
    </row>
    <row r="409" spans="1:27">
      <c r="A409" s="72" t="s">
        <v>742</v>
      </c>
      <c r="B409" s="68" t="s">
        <v>27</v>
      </c>
      <c r="C409" s="160" t="s">
        <v>228</v>
      </c>
      <c r="D409" s="161" t="s">
        <v>136</v>
      </c>
      <c r="E409" s="162" t="s">
        <v>44</v>
      </c>
      <c r="F409" s="66" t="s">
        <v>273</v>
      </c>
      <c r="G409" s="162" t="s">
        <v>137</v>
      </c>
      <c r="H409" s="67" t="s">
        <v>146</v>
      </c>
      <c r="I409" s="162" t="s">
        <v>147</v>
      </c>
      <c r="J409" s="72" t="s">
        <v>31</v>
      </c>
      <c r="K409" s="72">
        <v>100</v>
      </c>
      <c r="L409" s="69">
        <v>230000000</v>
      </c>
      <c r="M409" s="72" t="s">
        <v>265</v>
      </c>
      <c r="N409" s="178" t="s">
        <v>737</v>
      </c>
      <c r="O409" s="163" t="s">
        <v>28</v>
      </c>
      <c r="P409" s="72" t="s">
        <v>331</v>
      </c>
      <c r="Q409" s="178" t="s">
        <v>225</v>
      </c>
      <c r="R409" s="70" t="s">
        <v>73</v>
      </c>
      <c r="S409" s="72" t="s">
        <v>331</v>
      </c>
      <c r="T409" s="72"/>
      <c r="U409" s="163"/>
      <c r="V409" s="164"/>
      <c r="W409" s="165">
        <v>8000000</v>
      </c>
      <c r="X409" s="73">
        <f t="shared" si="16"/>
        <v>8960000</v>
      </c>
      <c r="Y409" s="72"/>
      <c r="Z409" s="72">
        <v>2016</v>
      </c>
      <c r="AA409" s="75"/>
    </row>
    <row r="410" spans="1:27">
      <c r="A410" s="72" t="s">
        <v>743</v>
      </c>
      <c r="B410" s="68" t="s">
        <v>27</v>
      </c>
      <c r="C410" s="160" t="s">
        <v>228</v>
      </c>
      <c r="D410" s="161" t="s">
        <v>136</v>
      </c>
      <c r="E410" s="162" t="s">
        <v>44</v>
      </c>
      <c r="F410" s="66" t="s">
        <v>273</v>
      </c>
      <c r="G410" s="162" t="s">
        <v>137</v>
      </c>
      <c r="H410" s="67" t="s">
        <v>148</v>
      </c>
      <c r="I410" s="162" t="s">
        <v>149</v>
      </c>
      <c r="J410" s="72" t="s">
        <v>31</v>
      </c>
      <c r="K410" s="72">
        <v>100</v>
      </c>
      <c r="L410" s="69">
        <v>230000000</v>
      </c>
      <c r="M410" s="72" t="s">
        <v>265</v>
      </c>
      <c r="N410" s="178" t="s">
        <v>737</v>
      </c>
      <c r="O410" s="163" t="s">
        <v>28</v>
      </c>
      <c r="P410" s="72" t="s">
        <v>331</v>
      </c>
      <c r="Q410" s="178" t="s">
        <v>225</v>
      </c>
      <c r="R410" s="70" t="s">
        <v>73</v>
      </c>
      <c r="S410" s="72" t="s">
        <v>331</v>
      </c>
      <c r="T410" s="72"/>
      <c r="U410" s="163"/>
      <c r="V410" s="164"/>
      <c r="W410" s="165">
        <v>8000000</v>
      </c>
      <c r="X410" s="73">
        <f t="shared" si="16"/>
        <v>8960000</v>
      </c>
      <c r="Y410" s="72"/>
      <c r="Z410" s="72">
        <v>2016</v>
      </c>
      <c r="AA410" s="75"/>
    </row>
    <row r="411" spans="1:27">
      <c r="A411" s="72" t="s">
        <v>744</v>
      </c>
      <c r="B411" s="68" t="s">
        <v>27</v>
      </c>
      <c r="C411" s="160" t="s">
        <v>228</v>
      </c>
      <c r="D411" s="161" t="s">
        <v>136</v>
      </c>
      <c r="E411" s="162" t="s">
        <v>44</v>
      </c>
      <c r="F411" s="66" t="s">
        <v>273</v>
      </c>
      <c r="G411" s="162" t="s">
        <v>137</v>
      </c>
      <c r="H411" s="67" t="s">
        <v>150</v>
      </c>
      <c r="I411" s="162" t="s">
        <v>151</v>
      </c>
      <c r="J411" s="72" t="s">
        <v>31</v>
      </c>
      <c r="K411" s="72">
        <v>100</v>
      </c>
      <c r="L411" s="69">
        <v>230000000</v>
      </c>
      <c r="M411" s="72" t="s">
        <v>265</v>
      </c>
      <c r="N411" s="235" t="s">
        <v>737</v>
      </c>
      <c r="O411" s="163" t="s">
        <v>28</v>
      </c>
      <c r="P411" s="72" t="s">
        <v>331</v>
      </c>
      <c r="Q411" s="236" t="s">
        <v>225</v>
      </c>
      <c r="R411" s="70" t="s">
        <v>73</v>
      </c>
      <c r="S411" s="72" t="s">
        <v>331</v>
      </c>
      <c r="T411" s="72"/>
      <c r="U411" s="72"/>
      <c r="V411" s="72"/>
      <c r="W411" s="165">
        <v>16000000</v>
      </c>
      <c r="X411" s="73">
        <f>W411*1.12</f>
        <v>17920000</v>
      </c>
      <c r="Y411" s="72"/>
      <c r="Z411" s="72">
        <v>2016</v>
      </c>
      <c r="AA411" s="75"/>
    </row>
    <row r="412" spans="1:27">
      <c r="A412" s="72" t="s">
        <v>745</v>
      </c>
      <c r="B412" s="68" t="s">
        <v>27</v>
      </c>
      <c r="C412" s="160" t="s">
        <v>228</v>
      </c>
      <c r="D412" s="161" t="s">
        <v>136</v>
      </c>
      <c r="E412" s="162" t="s">
        <v>44</v>
      </c>
      <c r="F412" s="66" t="s">
        <v>273</v>
      </c>
      <c r="G412" s="162" t="s">
        <v>137</v>
      </c>
      <c r="H412" s="67" t="s">
        <v>152</v>
      </c>
      <c r="I412" s="162" t="s">
        <v>153</v>
      </c>
      <c r="J412" s="72" t="s">
        <v>31</v>
      </c>
      <c r="K412" s="72">
        <v>100</v>
      </c>
      <c r="L412" s="69">
        <v>230000000</v>
      </c>
      <c r="M412" s="72" t="s">
        <v>265</v>
      </c>
      <c r="N412" s="178" t="s">
        <v>737</v>
      </c>
      <c r="O412" s="163" t="s">
        <v>28</v>
      </c>
      <c r="P412" s="72" t="s">
        <v>331</v>
      </c>
      <c r="Q412" s="178" t="s">
        <v>225</v>
      </c>
      <c r="R412" s="70" t="s">
        <v>73</v>
      </c>
      <c r="S412" s="72" t="s">
        <v>331</v>
      </c>
      <c r="T412" s="72"/>
      <c r="U412" s="163"/>
      <c r="V412" s="164"/>
      <c r="W412" s="165">
        <v>8000000</v>
      </c>
      <c r="X412" s="73">
        <f>W412*1.12</f>
        <v>8960000</v>
      </c>
      <c r="Y412" s="72"/>
      <c r="Z412" s="72">
        <v>2016</v>
      </c>
      <c r="AA412" s="75"/>
    </row>
    <row r="413" spans="1:27">
      <c r="A413" s="72" t="s">
        <v>746</v>
      </c>
      <c r="B413" s="68" t="s">
        <v>27</v>
      </c>
      <c r="C413" s="160" t="s">
        <v>228</v>
      </c>
      <c r="D413" s="161" t="s">
        <v>136</v>
      </c>
      <c r="E413" s="162" t="s">
        <v>44</v>
      </c>
      <c r="F413" s="66" t="s">
        <v>273</v>
      </c>
      <c r="G413" s="162" t="s">
        <v>137</v>
      </c>
      <c r="H413" s="67" t="s">
        <v>154</v>
      </c>
      <c r="I413" s="162" t="s">
        <v>155</v>
      </c>
      <c r="J413" s="72" t="s">
        <v>31</v>
      </c>
      <c r="K413" s="72">
        <v>100</v>
      </c>
      <c r="L413" s="69">
        <v>230000000</v>
      </c>
      <c r="M413" s="72" t="s">
        <v>265</v>
      </c>
      <c r="N413" s="178" t="s">
        <v>737</v>
      </c>
      <c r="O413" s="163" t="s">
        <v>28</v>
      </c>
      <c r="P413" s="72" t="s">
        <v>331</v>
      </c>
      <c r="Q413" s="178" t="s">
        <v>225</v>
      </c>
      <c r="R413" s="70" t="s">
        <v>73</v>
      </c>
      <c r="S413" s="72" t="s">
        <v>331</v>
      </c>
      <c r="T413" s="72"/>
      <c r="U413" s="163"/>
      <c r="V413" s="164"/>
      <c r="W413" s="165">
        <v>8000000</v>
      </c>
      <c r="X413" s="73">
        <f t="shared" ref="X413:X416" si="17">W413*1.12</f>
        <v>8960000</v>
      </c>
      <c r="Y413" s="72"/>
      <c r="Z413" s="72">
        <v>2016</v>
      </c>
      <c r="AA413" s="75"/>
    </row>
    <row r="414" spans="1:27">
      <c r="A414" s="72" t="s">
        <v>747</v>
      </c>
      <c r="B414" s="167" t="s">
        <v>27</v>
      </c>
      <c r="C414" s="160" t="s">
        <v>228</v>
      </c>
      <c r="D414" s="161" t="s">
        <v>136</v>
      </c>
      <c r="E414" s="162" t="s">
        <v>44</v>
      </c>
      <c r="F414" s="66" t="s">
        <v>273</v>
      </c>
      <c r="G414" s="162" t="s">
        <v>137</v>
      </c>
      <c r="H414" s="67" t="s">
        <v>156</v>
      </c>
      <c r="I414" s="162" t="s">
        <v>157</v>
      </c>
      <c r="J414" s="72" t="s">
        <v>31</v>
      </c>
      <c r="K414" s="72">
        <v>100</v>
      </c>
      <c r="L414" s="69">
        <v>230000000</v>
      </c>
      <c r="M414" s="72" t="s">
        <v>265</v>
      </c>
      <c r="N414" s="178" t="s">
        <v>737</v>
      </c>
      <c r="O414" s="163" t="s">
        <v>28</v>
      </c>
      <c r="P414" s="72" t="s">
        <v>331</v>
      </c>
      <c r="Q414" s="178" t="s">
        <v>225</v>
      </c>
      <c r="R414" s="70" t="s">
        <v>73</v>
      </c>
      <c r="S414" s="72" t="s">
        <v>331</v>
      </c>
      <c r="T414" s="72"/>
      <c r="U414" s="72"/>
      <c r="V414" s="72"/>
      <c r="W414" s="165">
        <v>8000000</v>
      </c>
      <c r="X414" s="73">
        <f t="shared" si="17"/>
        <v>8960000</v>
      </c>
      <c r="Y414" s="72"/>
      <c r="Z414" s="72">
        <v>2016</v>
      </c>
      <c r="AA414" s="75"/>
    </row>
    <row r="415" spans="1:27">
      <c r="A415" s="72" t="s">
        <v>748</v>
      </c>
      <c r="B415" s="167" t="s">
        <v>27</v>
      </c>
      <c r="C415" s="160" t="s">
        <v>228</v>
      </c>
      <c r="D415" s="161" t="s">
        <v>136</v>
      </c>
      <c r="E415" s="162" t="s">
        <v>44</v>
      </c>
      <c r="F415" s="66" t="s">
        <v>273</v>
      </c>
      <c r="G415" s="162" t="s">
        <v>137</v>
      </c>
      <c r="H415" s="67" t="s">
        <v>158</v>
      </c>
      <c r="I415" s="162" t="s">
        <v>159</v>
      </c>
      <c r="J415" s="72" t="s">
        <v>31</v>
      </c>
      <c r="K415" s="72">
        <v>100</v>
      </c>
      <c r="L415" s="69">
        <v>230000000</v>
      </c>
      <c r="M415" s="72" t="s">
        <v>265</v>
      </c>
      <c r="N415" s="178" t="s">
        <v>737</v>
      </c>
      <c r="O415" s="163" t="s">
        <v>28</v>
      </c>
      <c r="P415" s="72" t="s">
        <v>331</v>
      </c>
      <c r="Q415" s="178" t="s">
        <v>225</v>
      </c>
      <c r="R415" s="70" t="s">
        <v>73</v>
      </c>
      <c r="S415" s="72" t="s">
        <v>331</v>
      </c>
      <c r="T415" s="72"/>
      <c r="U415" s="72"/>
      <c r="V415" s="72"/>
      <c r="W415" s="165">
        <v>8000000</v>
      </c>
      <c r="X415" s="73">
        <f t="shared" si="17"/>
        <v>8960000</v>
      </c>
      <c r="Y415" s="72"/>
      <c r="Z415" s="72">
        <v>2016</v>
      </c>
      <c r="AA415" s="75"/>
    </row>
    <row r="416" spans="1:27">
      <c r="A416" s="72" t="s">
        <v>749</v>
      </c>
      <c r="B416" s="68" t="s">
        <v>27</v>
      </c>
      <c r="C416" s="160" t="s">
        <v>228</v>
      </c>
      <c r="D416" s="161" t="s">
        <v>136</v>
      </c>
      <c r="E416" s="162" t="s">
        <v>44</v>
      </c>
      <c r="F416" s="66" t="s">
        <v>273</v>
      </c>
      <c r="G416" s="162" t="s">
        <v>137</v>
      </c>
      <c r="H416" s="72" t="s">
        <v>160</v>
      </c>
      <c r="I416" s="67" t="s">
        <v>161</v>
      </c>
      <c r="J416" s="72" t="s">
        <v>31</v>
      </c>
      <c r="K416" s="72">
        <v>100</v>
      </c>
      <c r="L416" s="69">
        <v>230000000</v>
      </c>
      <c r="M416" s="72" t="s">
        <v>265</v>
      </c>
      <c r="N416" s="178" t="s">
        <v>737</v>
      </c>
      <c r="O416" s="163" t="s">
        <v>28</v>
      </c>
      <c r="P416" s="72" t="s">
        <v>331</v>
      </c>
      <c r="Q416" s="178" t="s">
        <v>225</v>
      </c>
      <c r="R416" s="70" t="s">
        <v>73</v>
      </c>
      <c r="S416" s="72" t="s">
        <v>331</v>
      </c>
      <c r="T416" s="72"/>
      <c r="U416" s="72"/>
      <c r="V416" s="72"/>
      <c r="W416" s="165">
        <v>8000000</v>
      </c>
      <c r="X416" s="73">
        <f t="shared" si="17"/>
        <v>8960000</v>
      </c>
      <c r="Y416" s="72"/>
      <c r="Z416" s="72">
        <v>2016</v>
      </c>
      <c r="AA416" s="75"/>
    </row>
    <row r="417" spans="1:27">
      <c r="A417" s="72" t="s">
        <v>750</v>
      </c>
      <c r="B417" s="68" t="s">
        <v>27</v>
      </c>
      <c r="C417" s="160" t="s">
        <v>228</v>
      </c>
      <c r="D417" s="161" t="s">
        <v>136</v>
      </c>
      <c r="E417" s="162" t="s">
        <v>44</v>
      </c>
      <c r="F417" s="66" t="s">
        <v>273</v>
      </c>
      <c r="G417" s="162" t="s">
        <v>137</v>
      </c>
      <c r="H417" s="72" t="s">
        <v>163</v>
      </c>
      <c r="I417" s="67" t="s">
        <v>164</v>
      </c>
      <c r="J417" s="72" t="s">
        <v>31</v>
      </c>
      <c r="K417" s="72">
        <v>100</v>
      </c>
      <c r="L417" s="69">
        <v>230000000</v>
      </c>
      <c r="M417" s="72" t="s">
        <v>265</v>
      </c>
      <c r="N417" s="178" t="s">
        <v>737</v>
      </c>
      <c r="O417" s="163" t="s">
        <v>28</v>
      </c>
      <c r="P417" s="72" t="s">
        <v>331</v>
      </c>
      <c r="Q417" s="178" t="s">
        <v>225</v>
      </c>
      <c r="R417" s="70" t="s">
        <v>73</v>
      </c>
      <c r="S417" s="72" t="s">
        <v>331</v>
      </c>
      <c r="T417" s="72"/>
      <c r="U417" s="72"/>
      <c r="V417" s="72"/>
      <c r="W417" s="165">
        <v>8000000</v>
      </c>
      <c r="X417" s="73">
        <f>W417*1.12</f>
        <v>8960000</v>
      </c>
      <c r="Y417" s="72"/>
      <c r="Z417" s="72">
        <v>2016</v>
      </c>
      <c r="AA417" s="75"/>
    </row>
    <row r="418" spans="1:27">
      <c r="A418" s="72" t="s">
        <v>751</v>
      </c>
      <c r="B418" s="167" t="s">
        <v>27</v>
      </c>
      <c r="C418" s="160" t="s">
        <v>228</v>
      </c>
      <c r="D418" s="66" t="s">
        <v>136</v>
      </c>
      <c r="E418" s="162" t="s">
        <v>165</v>
      </c>
      <c r="F418" s="66" t="s">
        <v>273</v>
      </c>
      <c r="G418" s="162" t="s">
        <v>165</v>
      </c>
      <c r="H418" s="67" t="s">
        <v>166</v>
      </c>
      <c r="I418" s="67" t="s">
        <v>167</v>
      </c>
      <c r="J418" s="72" t="s">
        <v>31</v>
      </c>
      <c r="K418" s="72">
        <v>100</v>
      </c>
      <c r="L418" s="69">
        <v>230000000</v>
      </c>
      <c r="M418" s="72" t="s">
        <v>265</v>
      </c>
      <c r="N418" s="178" t="s">
        <v>737</v>
      </c>
      <c r="O418" s="163" t="s">
        <v>28</v>
      </c>
      <c r="P418" s="72" t="s">
        <v>331</v>
      </c>
      <c r="Q418" s="178" t="s">
        <v>225</v>
      </c>
      <c r="R418" s="70" t="s">
        <v>73</v>
      </c>
      <c r="S418" s="72" t="s">
        <v>331</v>
      </c>
      <c r="T418" s="72"/>
      <c r="U418" s="72"/>
      <c r="V418" s="164"/>
      <c r="W418" s="165">
        <v>4000000</v>
      </c>
      <c r="X418" s="73">
        <f>W418*1.12</f>
        <v>4480000</v>
      </c>
      <c r="Y418" s="72"/>
      <c r="Z418" s="72">
        <v>2016</v>
      </c>
      <c r="AA418" s="75"/>
    </row>
    <row r="419" spans="1:27">
      <c r="A419" s="72" t="s">
        <v>752</v>
      </c>
      <c r="B419" s="167" t="s">
        <v>27</v>
      </c>
      <c r="C419" s="160" t="s">
        <v>228</v>
      </c>
      <c r="D419" s="66" t="s">
        <v>136</v>
      </c>
      <c r="E419" s="162" t="s">
        <v>165</v>
      </c>
      <c r="F419" s="66" t="s">
        <v>273</v>
      </c>
      <c r="G419" s="162" t="s">
        <v>165</v>
      </c>
      <c r="H419" s="67" t="s">
        <v>170</v>
      </c>
      <c r="I419" s="67" t="s">
        <v>171</v>
      </c>
      <c r="J419" s="72" t="s">
        <v>31</v>
      </c>
      <c r="K419" s="72">
        <v>100</v>
      </c>
      <c r="L419" s="69">
        <v>230000000</v>
      </c>
      <c r="M419" s="72" t="s">
        <v>265</v>
      </c>
      <c r="N419" s="178" t="s">
        <v>737</v>
      </c>
      <c r="O419" s="163" t="s">
        <v>28</v>
      </c>
      <c r="P419" s="72" t="s">
        <v>331</v>
      </c>
      <c r="Q419" s="178" t="s">
        <v>225</v>
      </c>
      <c r="R419" s="70" t="s">
        <v>73</v>
      </c>
      <c r="S419" s="72" t="s">
        <v>331</v>
      </c>
      <c r="T419" s="72"/>
      <c r="U419" s="72"/>
      <c r="V419" s="164"/>
      <c r="W419" s="165">
        <v>4000000</v>
      </c>
      <c r="X419" s="73">
        <f>W419*1.12</f>
        <v>4480000</v>
      </c>
      <c r="Y419" s="72"/>
      <c r="Z419" s="72">
        <v>2016</v>
      </c>
      <c r="AA419" s="75"/>
    </row>
    <row r="420" spans="1:27">
      <c r="A420" s="72" t="s">
        <v>758</v>
      </c>
      <c r="B420" s="163" t="s">
        <v>38</v>
      </c>
      <c r="C420" s="163" t="s">
        <v>244</v>
      </c>
      <c r="D420" s="163" t="s">
        <v>340</v>
      </c>
      <c r="E420" s="163" t="s">
        <v>689</v>
      </c>
      <c r="F420" s="163" t="s">
        <v>340</v>
      </c>
      <c r="G420" s="163" t="s">
        <v>689</v>
      </c>
      <c r="H420" s="163" t="s">
        <v>690</v>
      </c>
      <c r="I420" s="163" t="s">
        <v>691</v>
      </c>
      <c r="J420" s="163" t="s">
        <v>172</v>
      </c>
      <c r="K420" s="164">
        <v>100</v>
      </c>
      <c r="L420" s="69">
        <v>230000000</v>
      </c>
      <c r="M420" s="72" t="s">
        <v>336</v>
      </c>
      <c r="N420" s="179" t="s">
        <v>667</v>
      </c>
      <c r="O420" s="163" t="s">
        <v>28</v>
      </c>
      <c r="P420" s="72" t="s">
        <v>331</v>
      </c>
      <c r="Q420" s="72" t="s">
        <v>757</v>
      </c>
      <c r="R420" s="163" t="s">
        <v>29</v>
      </c>
      <c r="S420" s="72" t="s">
        <v>331</v>
      </c>
      <c r="T420" s="163"/>
      <c r="U420" s="163"/>
      <c r="V420" s="168"/>
      <c r="W420" s="168">
        <v>12882496</v>
      </c>
      <c r="X420" s="73">
        <f>W420*1.12</f>
        <v>14428395.520000001</v>
      </c>
      <c r="Y420" s="163"/>
      <c r="Z420" s="72">
        <v>2016</v>
      </c>
      <c r="AA420" s="75"/>
    </row>
    <row r="421" spans="1:27">
      <c r="A421" s="72" t="s">
        <v>759</v>
      </c>
      <c r="B421" s="163" t="s">
        <v>38</v>
      </c>
      <c r="C421" s="163" t="s">
        <v>244</v>
      </c>
      <c r="D421" s="163" t="s">
        <v>340</v>
      </c>
      <c r="E421" s="163" t="s">
        <v>689</v>
      </c>
      <c r="F421" s="163" t="s">
        <v>340</v>
      </c>
      <c r="G421" s="163" t="s">
        <v>689</v>
      </c>
      <c r="H421" s="163" t="s">
        <v>694</v>
      </c>
      <c r="I421" s="163" t="s">
        <v>695</v>
      </c>
      <c r="J421" s="163" t="s">
        <v>172</v>
      </c>
      <c r="K421" s="164">
        <v>100</v>
      </c>
      <c r="L421" s="69">
        <v>230000000</v>
      </c>
      <c r="M421" s="72" t="s">
        <v>336</v>
      </c>
      <c r="N421" s="179" t="s">
        <v>667</v>
      </c>
      <c r="O421" s="163" t="s">
        <v>28</v>
      </c>
      <c r="P421" s="72" t="s">
        <v>331</v>
      </c>
      <c r="Q421" s="72" t="s">
        <v>757</v>
      </c>
      <c r="R421" s="163" t="s">
        <v>29</v>
      </c>
      <c r="S421" s="72" t="s">
        <v>331</v>
      </c>
      <c r="T421" s="163"/>
      <c r="U421" s="163"/>
      <c r="V421" s="168"/>
      <c r="W421" s="168">
        <v>12882496</v>
      </c>
      <c r="X421" s="73">
        <f t="shared" ref="X421:X422" si="18">W421*1.12</f>
        <v>14428395.520000001</v>
      </c>
      <c r="Y421" s="163"/>
      <c r="Z421" s="72">
        <v>2016</v>
      </c>
      <c r="AA421" s="75"/>
    </row>
    <row r="422" spans="1:27">
      <c r="A422" s="72" t="s">
        <v>760</v>
      </c>
      <c r="B422" s="163" t="s">
        <v>38</v>
      </c>
      <c r="C422" s="163" t="s">
        <v>244</v>
      </c>
      <c r="D422" s="163" t="s">
        <v>340</v>
      </c>
      <c r="E422" s="163" t="s">
        <v>689</v>
      </c>
      <c r="F422" s="163" t="s">
        <v>340</v>
      </c>
      <c r="G422" s="163" t="s">
        <v>689</v>
      </c>
      <c r="H422" s="163" t="s">
        <v>697</v>
      </c>
      <c r="I422" s="163" t="s">
        <v>698</v>
      </c>
      <c r="J422" s="163" t="s">
        <v>172</v>
      </c>
      <c r="K422" s="164">
        <v>100</v>
      </c>
      <c r="L422" s="69">
        <v>230000000</v>
      </c>
      <c r="M422" s="72" t="s">
        <v>336</v>
      </c>
      <c r="N422" s="179" t="s">
        <v>667</v>
      </c>
      <c r="O422" s="163" t="s">
        <v>28</v>
      </c>
      <c r="P422" s="72" t="s">
        <v>331</v>
      </c>
      <c r="Q422" s="72" t="s">
        <v>757</v>
      </c>
      <c r="R422" s="163" t="s">
        <v>29</v>
      </c>
      <c r="S422" s="72" t="s">
        <v>331</v>
      </c>
      <c r="T422" s="163"/>
      <c r="U422" s="163"/>
      <c r="V422" s="168"/>
      <c r="W422" s="168">
        <v>12882496</v>
      </c>
      <c r="X422" s="73">
        <f t="shared" si="18"/>
        <v>14428395.520000001</v>
      </c>
      <c r="Y422" s="163"/>
      <c r="Z422" s="72">
        <v>2016</v>
      </c>
      <c r="AA422" s="75"/>
    </row>
    <row r="423" spans="1:27">
      <c r="A423" s="72" t="s">
        <v>761</v>
      </c>
      <c r="B423" s="163" t="s">
        <v>38</v>
      </c>
      <c r="C423" s="163" t="s">
        <v>244</v>
      </c>
      <c r="D423" s="163" t="s">
        <v>340</v>
      </c>
      <c r="E423" s="163" t="s">
        <v>689</v>
      </c>
      <c r="F423" s="163" t="s">
        <v>340</v>
      </c>
      <c r="G423" s="163" t="s">
        <v>689</v>
      </c>
      <c r="H423" s="163" t="s">
        <v>700</v>
      </c>
      <c r="I423" s="163" t="s">
        <v>701</v>
      </c>
      <c r="J423" s="163" t="s">
        <v>172</v>
      </c>
      <c r="K423" s="164">
        <v>100</v>
      </c>
      <c r="L423" s="69">
        <v>230000000</v>
      </c>
      <c r="M423" s="72" t="s">
        <v>336</v>
      </c>
      <c r="N423" s="179" t="s">
        <v>667</v>
      </c>
      <c r="O423" s="163" t="s">
        <v>28</v>
      </c>
      <c r="P423" s="72" t="s">
        <v>331</v>
      </c>
      <c r="Q423" s="72" t="s">
        <v>757</v>
      </c>
      <c r="R423" s="163" t="s">
        <v>29</v>
      </c>
      <c r="S423" s="72" t="s">
        <v>331</v>
      </c>
      <c r="T423" s="163"/>
      <c r="U423" s="163"/>
      <c r="V423" s="168"/>
      <c r="W423" s="168">
        <v>12882496</v>
      </c>
      <c r="X423" s="73">
        <f>W423*1.12</f>
        <v>14428395.520000001</v>
      </c>
      <c r="Y423" s="163"/>
      <c r="Z423" s="72">
        <v>2016</v>
      </c>
      <c r="AA423" s="75"/>
    </row>
    <row r="424" spans="1:27">
      <c r="A424" s="72" t="s">
        <v>762</v>
      </c>
      <c r="B424" s="163" t="s">
        <v>38</v>
      </c>
      <c r="C424" s="163" t="s">
        <v>244</v>
      </c>
      <c r="D424" s="163" t="s">
        <v>340</v>
      </c>
      <c r="E424" s="163" t="s">
        <v>689</v>
      </c>
      <c r="F424" s="163" t="s">
        <v>340</v>
      </c>
      <c r="G424" s="163" t="s">
        <v>689</v>
      </c>
      <c r="H424" s="163" t="s">
        <v>703</v>
      </c>
      <c r="I424" s="163" t="s">
        <v>704</v>
      </c>
      <c r="J424" s="163" t="s">
        <v>172</v>
      </c>
      <c r="K424" s="164">
        <v>100</v>
      </c>
      <c r="L424" s="69">
        <v>230000000</v>
      </c>
      <c r="M424" s="72" t="s">
        <v>336</v>
      </c>
      <c r="N424" s="179" t="s">
        <v>667</v>
      </c>
      <c r="O424" s="163" t="s">
        <v>28</v>
      </c>
      <c r="P424" s="72" t="s">
        <v>331</v>
      </c>
      <c r="Q424" s="72" t="s">
        <v>757</v>
      </c>
      <c r="R424" s="163" t="s">
        <v>29</v>
      </c>
      <c r="S424" s="72" t="s">
        <v>331</v>
      </c>
      <c r="T424" s="163"/>
      <c r="U424" s="163"/>
      <c r="V424" s="168"/>
      <c r="W424" s="168">
        <v>12882496</v>
      </c>
      <c r="X424" s="73">
        <f t="shared" ref="X424:X425" si="19">W424*1.12</f>
        <v>14428395.520000001</v>
      </c>
      <c r="Y424" s="163"/>
      <c r="Z424" s="72">
        <v>2016</v>
      </c>
      <c r="AA424" s="75"/>
    </row>
    <row r="425" spans="1:27">
      <c r="A425" s="72" t="s">
        <v>763</v>
      </c>
      <c r="B425" s="163" t="s">
        <v>38</v>
      </c>
      <c r="C425" s="163" t="s">
        <v>244</v>
      </c>
      <c r="D425" s="163" t="s">
        <v>340</v>
      </c>
      <c r="E425" s="163" t="s">
        <v>689</v>
      </c>
      <c r="F425" s="163" t="s">
        <v>340</v>
      </c>
      <c r="G425" s="163" t="s">
        <v>689</v>
      </c>
      <c r="H425" s="163" t="s">
        <v>706</v>
      </c>
      <c r="I425" s="163" t="s">
        <v>707</v>
      </c>
      <c r="J425" s="163" t="s">
        <v>172</v>
      </c>
      <c r="K425" s="164">
        <v>100</v>
      </c>
      <c r="L425" s="69">
        <v>230000000</v>
      </c>
      <c r="M425" s="72" t="s">
        <v>336</v>
      </c>
      <c r="N425" s="179" t="s">
        <v>667</v>
      </c>
      <c r="O425" s="163" t="s">
        <v>28</v>
      </c>
      <c r="P425" s="72" t="s">
        <v>331</v>
      </c>
      <c r="Q425" s="72" t="s">
        <v>757</v>
      </c>
      <c r="R425" s="163" t="s">
        <v>29</v>
      </c>
      <c r="S425" s="72" t="s">
        <v>331</v>
      </c>
      <c r="T425" s="163"/>
      <c r="U425" s="163"/>
      <c r="V425" s="168"/>
      <c r="W425" s="168">
        <v>12882496</v>
      </c>
      <c r="X425" s="73">
        <f t="shared" si="19"/>
        <v>14428395.520000001</v>
      </c>
      <c r="Y425" s="163"/>
      <c r="Z425" s="72">
        <v>2016</v>
      </c>
      <c r="AA425" s="75"/>
    </row>
    <row r="426" spans="1:27">
      <c r="A426" s="72" t="s">
        <v>764</v>
      </c>
      <c r="B426" s="163" t="s">
        <v>38</v>
      </c>
      <c r="C426" s="163" t="s">
        <v>244</v>
      </c>
      <c r="D426" s="163" t="s">
        <v>340</v>
      </c>
      <c r="E426" s="163" t="s">
        <v>689</v>
      </c>
      <c r="F426" s="163" t="s">
        <v>340</v>
      </c>
      <c r="G426" s="163" t="s">
        <v>689</v>
      </c>
      <c r="H426" s="163" t="s">
        <v>709</v>
      </c>
      <c r="I426" s="163" t="s">
        <v>710</v>
      </c>
      <c r="J426" s="163" t="s">
        <v>172</v>
      </c>
      <c r="K426" s="164">
        <v>100</v>
      </c>
      <c r="L426" s="69">
        <v>230000000</v>
      </c>
      <c r="M426" s="72" t="s">
        <v>336</v>
      </c>
      <c r="N426" s="179" t="s">
        <v>667</v>
      </c>
      <c r="O426" s="163" t="s">
        <v>28</v>
      </c>
      <c r="P426" s="72" t="s">
        <v>331</v>
      </c>
      <c r="Q426" s="72" t="s">
        <v>757</v>
      </c>
      <c r="R426" s="163" t="s">
        <v>29</v>
      </c>
      <c r="S426" s="72" t="s">
        <v>331</v>
      </c>
      <c r="T426" s="163"/>
      <c r="U426" s="163"/>
      <c r="V426" s="168"/>
      <c r="W426" s="168">
        <v>12882496</v>
      </c>
      <c r="X426" s="73">
        <f t="shared" ref="X426:X431" si="20">W426*1.12</f>
        <v>14428395.520000001</v>
      </c>
      <c r="Y426" s="163"/>
      <c r="Z426" s="72">
        <v>2016</v>
      </c>
      <c r="AA426" s="75"/>
    </row>
    <row r="427" spans="1:27">
      <c r="A427" s="72" t="s">
        <v>780</v>
      </c>
      <c r="B427" s="163" t="s">
        <v>38</v>
      </c>
      <c r="C427" s="163" t="s">
        <v>258</v>
      </c>
      <c r="D427" s="163" t="s">
        <v>259</v>
      </c>
      <c r="E427" s="163" t="s">
        <v>260</v>
      </c>
      <c r="F427" s="163" t="s">
        <v>259</v>
      </c>
      <c r="G427" s="163" t="s">
        <v>260</v>
      </c>
      <c r="H427" s="163" t="s">
        <v>54</v>
      </c>
      <c r="I427" s="163" t="s">
        <v>55</v>
      </c>
      <c r="J427" s="163" t="s">
        <v>32</v>
      </c>
      <c r="K427" s="164">
        <v>30</v>
      </c>
      <c r="L427" s="69">
        <v>230000000</v>
      </c>
      <c r="M427" s="72" t="s">
        <v>265</v>
      </c>
      <c r="N427" s="180" t="s">
        <v>667</v>
      </c>
      <c r="O427" s="163" t="s">
        <v>28</v>
      </c>
      <c r="P427" s="72" t="s">
        <v>331</v>
      </c>
      <c r="Q427" s="181" t="s">
        <v>785</v>
      </c>
      <c r="R427" s="163" t="s">
        <v>52</v>
      </c>
      <c r="S427" s="72" t="s">
        <v>331</v>
      </c>
      <c r="T427" s="163"/>
      <c r="U427" s="163"/>
      <c r="V427" s="168"/>
      <c r="W427" s="168">
        <v>1940899.9999999998</v>
      </c>
      <c r="X427" s="73">
        <f t="shared" si="20"/>
        <v>2173808</v>
      </c>
      <c r="Y427" s="163"/>
      <c r="Z427" s="72">
        <v>2016</v>
      </c>
      <c r="AA427" s="75"/>
    </row>
    <row r="428" spans="1:27">
      <c r="A428" s="72" t="s">
        <v>781</v>
      </c>
      <c r="B428" s="163" t="s">
        <v>38</v>
      </c>
      <c r="C428" s="163" t="s">
        <v>258</v>
      </c>
      <c r="D428" s="163" t="s">
        <v>259</v>
      </c>
      <c r="E428" s="163" t="s">
        <v>260</v>
      </c>
      <c r="F428" s="163" t="s">
        <v>259</v>
      </c>
      <c r="G428" s="163" t="s">
        <v>260</v>
      </c>
      <c r="H428" s="163" t="s">
        <v>56</v>
      </c>
      <c r="I428" s="163" t="s">
        <v>57</v>
      </c>
      <c r="J428" s="163" t="s">
        <v>32</v>
      </c>
      <c r="K428" s="164">
        <v>30</v>
      </c>
      <c r="L428" s="69">
        <v>230000000</v>
      </c>
      <c r="M428" s="72" t="s">
        <v>265</v>
      </c>
      <c r="N428" s="180" t="s">
        <v>667</v>
      </c>
      <c r="O428" s="163" t="s">
        <v>28</v>
      </c>
      <c r="P428" s="72" t="s">
        <v>331</v>
      </c>
      <c r="Q428" s="181" t="s">
        <v>785</v>
      </c>
      <c r="R428" s="163" t="s">
        <v>52</v>
      </c>
      <c r="S428" s="72" t="s">
        <v>331</v>
      </c>
      <c r="T428" s="163"/>
      <c r="U428" s="163"/>
      <c r="V428" s="168"/>
      <c r="W428" s="168">
        <v>1623900</v>
      </c>
      <c r="X428" s="73">
        <f t="shared" si="20"/>
        <v>1818768.0000000002</v>
      </c>
      <c r="Y428" s="163"/>
      <c r="Z428" s="72">
        <v>2016</v>
      </c>
      <c r="AA428" s="75"/>
    </row>
    <row r="429" spans="1:27">
      <c r="A429" s="72" t="s">
        <v>782</v>
      </c>
      <c r="B429" s="163" t="s">
        <v>38</v>
      </c>
      <c r="C429" s="163" t="s">
        <v>258</v>
      </c>
      <c r="D429" s="163" t="s">
        <v>259</v>
      </c>
      <c r="E429" s="163" t="s">
        <v>260</v>
      </c>
      <c r="F429" s="163" t="s">
        <v>259</v>
      </c>
      <c r="G429" s="163" t="s">
        <v>260</v>
      </c>
      <c r="H429" s="163" t="s">
        <v>58</v>
      </c>
      <c r="I429" s="163" t="s">
        <v>59</v>
      </c>
      <c r="J429" s="163" t="s">
        <v>32</v>
      </c>
      <c r="K429" s="164">
        <v>30</v>
      </c>
      <c r="L429" s="69">
        <v>230000000</v>
      </c>
      <c r="M429" s="72" t="s">
        <v>265</v>
      </c>
      <c r="N429" s="180" t="s">
        <v>667</v>
      </c>
      <c r="O429" s="163" t="s">
        <v>28</v>
      </c>
      <c r="P429" s="72" t="s">
        <v>331</v>
      </c>
      <c r="Q429" s="181" t="s">
        <v>785</v>
      </c>
      <c r="R429" s="163" t="s">
        <v>52</v>
      </c>
      <c r="S429" s="72" t="s">
        <v>331</v>
      </c>
      <c r="T429" s="163"/>
      <c r="U429" s="163"/>
      <c r="V429" s="168"/>
      <c r="W429" s="168">
        <v>2183400</v>
      </c>
      <c r="X429" s="73">
        <f t="shared" si="20"/>
        <v>2445408</v>
      </c>
      <c r="Y429" s="163"/>
      <c r="Z429" s="72">
        <v>2016</v>
      </c>
      <c r="AA429" s="75"/>
    </row>
    <row r="430" spans="1:27">
      <c r="A430" s="72" t="s">
        <v>783</v>
      </c>
      <c r="B430" s="163" t="s">
        <v>38</v>
      </c>
      <c r="C430" s="163" t="s">
        <v>258</v>
      </c>
      <c r="D430" s="163" t="s">
        <v>259</v>
      </c>
      <c r="E430" s="163" t="s">
        <v>260</v>
      </c>
      <c r="F430" s="163" t="s">
        <v>259</v>
      </c>
      <c r="G430" s="163" t="s">
        <v>260</v>
      </c>
      <c r="H430" s="163" t="s">
        <v>60</v>
      </c>
      <c r="I430" s="163" t="s">
        <v>61</v>
      </c>
      <c r="J430" s="163" t="s">
        <v>32</v>
      </c>
      <c r="K430" s="164">
        <v>30</v>
      </c>
      <c r="L430" s="69">
        <v>230000000</v>
      </c>
      <c r="M430" s="72" t="s">
        <v>265</v>
      </c>
      <c r="N430" s="180" t="s">
        <v>667</v>
      </c>
      <c r="O430" s="163" t="s">
        <v>28</v>
      </c>
      <c r="P430" s="72" t="s">
        <v>331</v>
      </c>
      <c r="Q430" s="181" t="s">
        <v>785</v>
      </c>
      <c r="R430" s="163" t="s">
        <v>52</v>
      </c>
      <c r="S430" s="72" t="s">
        <v>331</v>
      </c>
      <c r="T430" s="163"/>
      <c r="U430" s="163"/>
      <c r="V430" s="168"/>
      <c r="W430" s="168">
        <v>1360600</v>
      </c>
      <c r="X430" s="73">
        <f t="shared" si="20"/>
        <v>1523872.0000000002</v>
      </c>
      <c r="Y430" s="163"/>
      <c r="Z430" s="72">
        <v>2016</v>
      </c>
      <c r="AA430" s="75"/>
    </row>
    <row r="431" spans="1:27">
      <c r="A431" s="72" t="s">
        <v>784</v>
      </c>
      <c r="B431" s="163" t="s">
        <v>38</v>
      </c>
      <c r="C431" s="163" t="s">
        <v>258</v>
      </c>
      <c r="D431" s="163" t="s">
        <v>259</v>
      </c>
      <c r="E431" s="163" t="s">
        <v>260</v>
      </c>
      <c r="F431" s="163" t="s">
        <v>259</v>
      </c>
      <c r="G431" s="163" t="s">
        <v>260</v>
      </c>
      <c r="H431" s="163" t="s">
        <v>62</v>
      </c>
      <c r="I431" s="163" t="s">
        <v>63</v>
      </c>
      <c r="J431" s="163" t="s">
        <v>32</v>
      </c>
      <c r="K431" s="164">
        <v>30</v>
      </c>
      <c r="L431" s="69">
        <v>230000000</v>
      </c>
      <c r="M431" s="72" t="s">
        <v>265</v>
      </c>
      <c r="N431" s="180" t="s">
        <v>667</v>
      </c>
      <c r="O431" s="163" t="s">
        <v>28</v>
      </c>
      <c r="P431" s="72" t="s">
        <v>331</v>
      </c>
      <c r="Q431" s="181" t="s">
        <v>785</v>
      </c>
      <c r="R431" s="163" t="s">
        <v>52</v>
      </c>
      <c r="S431" s="72" t="s">
        <v>331</v>
      </c>
      <c r="T431" s="163"/>
      <c r="U431" s="163"/>
      <c r="V431" s="168"/>
      <c r="W431" s="168">
        <v>1717000</v>
      </c>
      <c r="X431" s="73">
        <f t="shared" si="20"/>
        <v>1923040.0000000002</v>
      </c>
      <c r="Y431" s="163"/>
      <c r="Z431" s="72">
        <v>2016</v>
      </c>
      <c r="AA431" s="75"/>
    </row>
    <row r="432" spans="1:27">
      <c r="A432" s="72" t="s">
        <v>820</v>
      </c>
      <c r="B432" s="163" t="s">
        <v>38</v>
      </c>
      <c r="C432" s="163" t="s">
        <v>238</v>
      </c>
      <c r="D432" s="163" t="s">
        <v>656</v>
      </c>
      <c r="E432" s="163" t="s">
        <v>657</v>
      </c>
      <c r="F432" s="163" t="s">
        <v>656</v>
      </c>
      <c r="G432" s="163" t="s">
        <v>657</v>
      </c>
      <c r="H432" s="163" t="s">
        <v>226</v>
      </c>
      <c r="I432" s="163" t="s">
        <v>227</v>
      </c>
      <c r="J432" s="163" t="s">
        <v>32</v>
      </c>
      <c r="K432" s="164">
        <v>100</v>
      </c>
      <c r="L432" s="76">
        <v>230000000</v>
      </c>
      <c r="M432" s="72" t="s">
        <v>265</v>
      </c>
      <c r="N432" s="163" t="s">
        <v>724</v>
      </c>
      <c r="O432" s="163" t="s">
        <v>28</v>
      </c>
      <c r="P432" s="72" t="s">
        <v>331</v>
      </c>
      <c r="Q432" s="163" t="s">
        <v>33</v>
      </c>
      <c r="R432" s="163" t="s">
        <v>52</v>
      </c>
      <c r="S432" s="170" t="s">
        <v>331</v>
      </c>
      <c r="T432" s="163"/>
      <c r="U432" s="163"/>
      <c r="V432" s="163"/>
      <c r="W432" s="168">
        <v>3000000</v>
      </c>
      <c r="X432" s="171">
        <f t="shared" ref="X432" si="21">W432*1.12</f>
        <v>3360000.0000000005</v>
      </c>
      <c r="Y432" s="163"/>
      <c r="Z432" s="172">
        <v>2016</v>
      </c>
      <c r="AA432" s="75"/>
    </row>
    <row r="433" spans="1:27" s="126" customFormat="1">
      <c r="A433" s="182" t="s">
        <v>816</v>
      </c>
      <c r="B433" s="180" t="s">
        <v>27</v>
      </c>
      <c r="C433" s="183" t="s">
        <v>256</v>
      </c>
      <c r="D433" s="183" t="s">
        <v>658</v>
      </c>
      <c r="E433" s="183" t="s">
        <v>658</v>
      </c>
      <c r="F433" s="183" t="s">
        <v>658</v>
      </c>
      <c r="G433" s="183" t="s">
        <v>658</v>
      </c>
      <c r="H433" s="184" t="s">
        <v>812</v>
      </c>
      <c r="I433" s="184" t="s">
        <v>812</v>
      </c>
      <c r="J433" s="180" t="s">
        <v>31</v>
      </c>
      <c r="K433" s="185">
        <v>100</v>
      </c>
      <c r="L433" s="69">
        <v>230000000</v>
      </c>
      <c r="M433" s="180" t="s">
        <v>336</v>
      </c>
      <c r="N433" s="180" t="s">
        <v>269</v>
      </c>
      <c r="O433" s="180" t="s">
        <v>28</v>
      </c>
      <c r="P433" s="72" t="s">
        <v>331</v>
      </c>
      <c r="Q433" s="181" t="s">
        <v>133</v>
      </c>
      <c r="R433" s="181" t="s">
        <v>196</v>
      </c>
      <c r="S433" s="180"/>
      <c r="T433" s="186"/>
      <c r="U433" s="186"/>
      <c r="V433" s="186"/>
      <c r="W433" s="185">
        <v>3000000</v>
      </c>
      <c r="X433" s="185">
        <f t="shared" ref="X433:X436" si="22">W433*1.12</f>
        <v>3360000.0000000005</v>
      </c>
      <c r="Y433" s="187"/>
      <c r="Z433" s="72">
        <v>2016</v>
      </c>
      <c r="AA433" s="180"/>
    </row>
    <row r="434" spans="1:27" s="126" customFormat="1">
      <c r="A434" s="182" t="s">
        <v>817</v>
      </c>
      <c r="B434" s="180" t="s">
        <v>27</v>
      </c>
      <c r="C434" s="183" t="s">
        <v>256</v>
      </c>
      <c r="D434" s="183" t="s">
        <v>658</v>
      </c>
      <c r="E434" s="183" t="s">
        <v>658</v>
      </c>
      <c r="F434" s="183" t="s">
        <v>658</v>
      </c>
      <c r="G434" s="183" t="s">
        <v>658</v>
      </c>
      <c r="H434" s="184" t="s">
        <v>813</v>
      </c>
      <c r="I434" s="184" t="s">
        <v>813</v>
      </c>
      <c r="J434" s="180" t="s">
        <v>31</v>
      </c>
      <c r="K434" s="185">
        <v>100</v>
      </c>
      <c r="L434" s="69">
        <v>230000000</v>
      </c>
      <c r="M434" s="180" t="s">
        <v>336</v>
      </c>
      <c r="N434" s="180" t="s">
        <v>269</v>
      </c>
      <c r="O434" s="180" t="s">
        <v>28</v>
      </c>
      <c r="P434" s="72" t="s">
        <v>331</v>
      </c>
      <c r="Q434" s="181" t="s">
        <v>133</v>
      </c>
      <c r="R434" s="181" t="s">
        <v>196</v>
      </c>
      <c r="S434" s="180"/>
      <c r="T434" s="186"/>
      <c r="U434" s="186"/>
      <c r="V434" s="186"/>
      <c r="W434" s="185">
        <v>5000000</v>
      </c>
      <c r="X434" s="185">
        <f t="shared" si="22"/>
        <v>5600000.0000000009</v>
      </c>
      <c r="Y434" s="187"/>
      <c r="Z434" s="72">
        <v>2016</v>
      </c>
      <c r="AA434" s="180"/>
    </row>
    <row r="435" spans="1:27" s="126" customFormat="1">
      <c r="A435" s="182" t="s">
        <v>818</v>
      </c>
      <c r="B435" s="180" t="s">
        <v>27</v>
      </c>
      <c r="C435" s="183" t="s">
        <v>256</v>
      </c>
      <c r="D435" s="183" t="s">
        <v>658</v>
      </c>
      <c r="E435" s="183" t="s">
        <v>658</v>
      </c>
      <c r="F435" s="183" t="s">
        <v>658</v>
      </c>
      <c r="G435" s="183" t="s">
        <v>658</v>
      </c>
      <c r="H435" s="184" t="s">
        <v>814</v>
      </c>
      <c r="I435" s="184" t="s">
        <v>814</v>
      </c>
      <c r="J435" s="180" t="s">
        <v>31</v>
      </c>
      <c r="K435" s="185">
        <v>100</v>
      </c>
      <c r="L435" s="69">
        <v>230000000</v>
      </c>
      <c r="M435" s="180" t="s">
        <v>336</v>
      </c>
      <c r="N435" s="180" t="s">
        <v>269</v>
      </c>
      <c r="O435" s="180" t="s">
        <v>28</v>
      </c>
      <c r="P435" s="72" t="s">
        <v>331</v>
      </c>
      <c r="Q435" s="181" t="s">
        <v>133</v>
      </c>
      <c r="R435" s="181" t="s">
        <v>196</v>
      </c>
      <c r="S435" s="180"/>
      <c r="T435" s="186"/>
      <c r="U435" s="186"/>
      <c r="V435" s="186"/>
      <c r="W435" s="185">
        <v>1500000</v>
      </c>
      <c r="X435" s="185">
        <f t="shared" si="22"/>
        <v>1680000.0000000002</v>
      </c>
      <c r="Y435" s="187"/>
      <c r="Z435" s="72">
        <v>2016</v>
      </c>
      <c r="AA435" s="180"/>
    </row>
    <row r="436" spans="1:27" s="126" customFormat="1">
      <c r="A436" s="182" t="s">
        <v>819</v>
      </c>
      <c r="B436" s="180" t="s">
        <v>27</v>
      </c>
      <c r="C436" s="183" t="s">
        <v>256</v>
      </c>
      <c r="D436" s="183" t="s">
        <v>658</v>
      </c>
      <c r="E436" s="183" t="s">
        <v>658</v>
      </c>
      <c r="F436" s="183" t="s">
        <v>658</v>
      </c>
      <c r="G436" s="183" t="s">
        <v>658</v>
      </c>
      <c r="H436" s="184" t="s">
        <v>815</v>
      </c>
      <c r="I436" s="184" t="s">
        <v>815</v>
      </c>
      <c r="J436" s="180" t="s">
        <v>31</v>
      </c>
      <c r="K436" s="185">
        <v>100</v>
      </c>
      <c r="L436" s="69">
        <v>230000000</v>
      </c>
      <c r="M436" s="180" t="s">
        <v>336</v>
      </c>
      <c r="N436" s="180" t="s">
        <v>269</v>
      </c>
      <c r="O436" s="180" t="s">
        <v>28</v>
      </c>
      <c r="P436" s="72" t="s">
        <v>331</v>
      </c>
      <c r="Q436" s="181" t="s">
        <v>133</v>
      </c>
      <c r="R436" s="181" t="s">
        <v>196</v>
      </c>
      <c r="S436" s="180"/>
      <c r="T436" s="186"/>
      <c r="U436" s="186"/>
      <c r="V436" s="186"/>
      <c r="W436" s="185">
        <v>2500000</v>
      </c>
      <c r="X436" s="185">
        <f t="shared" si="22"/>
        <v>2800000.0000000005</v>
      </c>
      <c r="Y436" s="187"/>
      <c r="Z436" s="72">
        <v>2016</v>
      </c>
      <c r="AA436" s="180"/>
    </row>
    <row r="437" spans="1:27" s="126" customFormat="1">
      <c r="A437" s="72" t="s">
        <v>796</v>
      </c>
      <c r="B437" s="93" t="s">
        <v>27</v>
      </c>
      <c r="C437" s="104" t="s">
        <v>281</v>
      </c>
      <c r="D437" s="93" t="s">
        <v>282</v>
      </c>
      <c r="E437" s="93" t="s">
        <v>283</v>
      </c>
      <c r="F437" s="93" t="s">
        <v>282</v>
      </c>
      <c r="G437" s="93" t="s">
        <v>283</v>
      </c>
      <c r="H437" s="93" t="s">
        <v>284</v>
      </c>
      <c r="I437" s="93" t="s">
        <v>285</v>
      </c>
      <c r="J437" s="93" t="s">
        <v>172</v>
      </c>
      <c r="K437" s="188">
        <v>100</v>
      </c>
      <c r="L437" s="69">
        <v>230000000</v>
      </c>
      <c r="M437" s="72" t="s">
        <v>265</v>
      </c>
      <c r="N437" s="189" t="s">
        <v>135</v>
      </c>
      <c r="O437" s="67" t="s">
        <v>332</v>
      </c>
      <c r="P437" s="72" t="s">
        <v>331</v>
      </c>
      <c r="Q437" s="190" t="s">
        <v>173</v>
      </c>
      <c r="R437" s="93" t="s">
        <v>35</v>
      </c>
      <c r="S437" s="72" t="s">
        <v>331</v>
      </c>
      <c r="T437" s="106" t="s">
        <v>30</v>
      </c>
      <c r="U437" s="106" t="s">
        <v>30</v>
      </c>
      <c r="V437" s="107" t="s">
        <v>30</v>
      </c>
      <c r="W437" s="191">
        <v>600000</v>
      </c>
      <c r="X437" s="171">
        <f>W437*1.12</f>
        <v>672000.00000000012</v>
      </c>
      <c r="Y437" s="93" t="s">
        <v>30</v>
      </c>
      <c r="Z437" s="72">
        <v>2016</v>
      </c>
      <c r="AA437" s="109"/>
    </row>
    <row r="438" spans="1:27" s="126" customFormat="1">
      <c r="A438" s="72" t="s">
        <v>797</v>
      </c>
      <c r="B438" s="93" t="s">
        <v>27</v>
      </c>
      <c r="C438" s="104" t="s">
        <v>281</v>
      </c>
      <c r="D438" s="93" t="s">
        <v>282</v>
      </c>
      <c r="E438" s="93" t="s">
        <v>283</v>
      </c>
      <c r="F438" s="93" t="s">
        <v>282</v>
      </c>
      <c r="G438" s="93" t="s">
        <v>283</v>
      </c>
      <c r="H438" s="93" t="s">
        <v>286</v>
      </c>
      <c r="I438" s="93" t="s">
        <v>287</v>
      </c>
      <c r="J438" s="93" t="s">
        <v>172</v>
      </c>
      <c r="K438" s="188">
        <v>100</v>
      </c>
      <c r="L438" s="69">
        <v>230000000</v>
      </c>
      <c r="M438" s="72" t="s">
        <v>265</v>
      </c>
      <c r="N438" s="189" t="s">
        <v>135</v>
      </c>
      <c r="O438" s="67" t="s">
        <v>268</v>
      </c>
      <c r="P438" s="72" t="s">
        <v>331</v>
      </c>
      <c r="Q438" s="190" t="s">
        <v>173</v>
      </c>
      <c r="R438" s="93" t="s">
        <v>35</v>
      </c>
      <c r="S438" s="72" t="s">
        <v>331</v>
      </c>
      <c r="T438" s="106" t="s">
        <v>30</v>
      </c>
      <c r="U438" s="106" t="s">
        <v>30</v>
      </c>
      <c r="V438" s="107" t="s">
        <v>30</v>
      </c>
      <c r="W438" s="108">
        <v>2000000</v>
      </c>
      <c r="X438" s="171">
        <f t="shared" ref="X438:X444" si="23">W438*1.12</f>
        <v>2240000</v>
      </c>
      <c r="Y438" s="93" t="s">
        <v>30</v>
      </c>
      <c r="Z438" s="72">
        <v>2016</v>
      </c>
      <c r="AA438" s="173"/>
    </row>
    <row r="439" spans="1:27" s="126" customFormat="1">
      <c r="A439" s="72" t="s">
        <v>798</v>
      </c>
      <c r="B439" s="93" t="s">
        <v>27</v>
      </c>
      <c r="C439" s="104" t="s">
        <v>281</v>
      </c>
      <c r="D439" s="93" t="s">
        <v>282</v>
      </c>
      <c r="E439" s="93" t="s">
        <v>283</v>
      </c>
      <c r="F439" s="93" t="s">
        <v>282</v>
      </c>
      <c r="G439" s="93" t="s">
        <v>283</v>
      </c>
      <c r="H439" s="93" t="s">
        <v>288</v>
      </c>
      <c r="I439" s="93" t="s">
        <v>289</v>
      </c>
      <c r="J439" s="93" t="s">
        <v>172</v>
      </c>
      <c r="K439" s="188">
        <v>100</v>
      </c>
      <c r="L439" s="69">
        <v>230000000</v>
      </c>
      <c r="M439" s="72" t="s">
        <v>265</v>
      </c>
      <c r="N439" s="189" t="s">
        <v>135</v>
      </c>
      <c r="O439" s="67" t="s">
        <v>266</v>
      </c>
      <c r="P439" s="72" t="s">
        <v>331</v>
      </c>
      <c r="Q439" s="190" t="s">
        <v>173</v>
      </c>
      <c r="R439" s="93" t="s">
        <v>35</v>
      </c>
      <c r="S439" s="72" t="s">
        <v>331</v>
      </c>
      <c r="T439" s="106" t="s">
        <v>30</v>
      </c>
      <c r="U439" s="106" t="s">
        <v>30</v>
      </c>
      <c r="V439" s="107" t="s">
        <v>30</v>
      </c>
      <c r="W439" s="108">
        <v>9400000</v>
      </c>
      <c r="X439" s="171">
        <f t="shared" si="23"/>
        <v>10528000.000000002</v>
      </c>
      <c r="Y439" s="93" t="s">
        <v>30</v>
      </c>
      <c r="Z439" s="72">
        <v>2016</v>
      </c>
      <c r="AA439" s="109"/>
    </row>
    <row r="440" spans="1:27" s="126" customFormat="1">
      <c r="A440" s="72" t="s">
        <v>799</v>
      </c>
      <c r="B440" s="93" t="s">
        <v>27</v>
      </c>
      <c r="C440" s="104" t="s">
        <v>290</v>
      </c>
      <c r="D440" s="93" t="s">
        <v>291</v>
      </c>
      <c r="E440" s="93" t="s">
        <v>292</v>
      </c>
      <c r="F440" s="93" t="s">
        <v>293</v>
      </c>
      <c r="G440" s="93" t="s">
        <v>294</v>
      </c>
      <c r="H440" s="93" t="s">
        <v>295</v>
      </c>
      <c r="I440" s="93" t="s">
        <v>296</v>
      </c>
      <c r="J440" s="93" t="s">
        <v>172</v>
      </c>
      <c r="K440" s="188">
        <v>100</v>
      </c>
      <c r="L440" s="69">
        <v>230000000</v>
      </c>
      <c r="M440" s="72" t="s">
        <v>265</v>
      </c>
      <c r="N440" s="189" t="s">
        <v>135</v>
      </c>
      <c r="O440" s="67" t="s">
        <v>332</v>
      </c>
      <c r="P440" s="72" t="s">
        <v>331</v>
      </c>
      <c r="Q440" s="190" t="s">
        <v>173</v>
      </c>
      <c r="R440" s="93" t="s">
        <v>35</v>
      </c>
      <c r="S440" s="72" t="s">
        <v>331</v>
      </c>
      <c r="T440" s="106" t="s">
        <v>30</v>
      </c>
      <c r="U440" s="106" t="s">
        <v>30</v>
      </c>
      <c r="V440" s="107" t="s">
        <v>30</v>
      </c>
      <c r="W440" s="191">
        <v>2250000</v>
      </c>
      <c r="X440" s="171">
        <f t="shared" si="23"/>
        <v>2520000.0000000005</v>
      </c>
      <c r="Y440" s="93" t="s">
        <v>30</v>
      </c>
      <c r="Z440" s="72">
        <v>2016</v>
      </c>
      <c r="AA440" s="109"/>
    </row>
    <row r="441" spans="1:27" s="126" customFormat="1">
      <c r="A441" s="72" t="s">
        <v>800</v>
      </c>
      <c r="B441" s="93" t="s">
        <v>27</v>
      </c>
      <c r="C441" s="104" t="s">
        <v>290</v>
      </c>
      <c r="D441" s="93" t="s">
        <v>291</v>
      </c>
      <c r="E441" s="93" t="s">
        <v>292</v>
      </c>
      <c r="F441" s="93" t="s">
        <v>293</v>
      </c>
      <c r="G441" s="93" t="s">
        <v>294</v>
      </c>
      <c r="H441" s="93" t="s">
        <v>297</v>
      </c>
      <c r="I441" s="93" t="s">
        <v>298</v>
      </c>
      <c r="J441" s="93" t="s">
        <v>172</v>
      </c>
      <c r="K441" s="188">
        <v>100</v>
      </c>
      <c r="L441" s="69">
        <v>230000000</v>
      </c>
      <c r="M441" s="72" t="s">
        <v>265</v>
      </c>
      <c r="N441" s="189" t="s">
        <v>135</v>
      </c>
      <c r="O441" s="67" t="s">
        <v>267</v>
      </c>
      <c r="P441" s="72" t="s">
        <v>331</v>
      </c>
      <c r="Q441" s="190" t="s">
        <v>173</v>
      </c>
      <c r="R441" s="93" t="s">
        <v>35</v>
      </c>
      <c r="S441" s="72" t="s">
        <v>331</v>
      </c>
      <c r="T441" s="106" t="s">
        <v>30</v>
      </c>
      <c r="U441" s="106" t="s">
        <v>30</v>
      </c>
      <c r="V441" s="107" t="s">
        <v>30</v>
      </c>
      <c r="W441" s="191">
        <v>1950000</v>
      </c>
      <c r="X441" s="171">
        <f t="shared" si="23"/>
        <v>2184000</v>
      </c>
      <c r="Y441" s="93" t="s">
        <v>30</v>
      </c>
      <c r="Z441" s="72">
        <v>2016</v>
      </c>
      <c r="AA441" s="109"/>
    </row>
    <row r="442" spans="1:27" s="126" customFormat="1">
      <c r="A442" s="72" t="s">
        <v>801</v>
      </c>
      <c r="B442" s="93" t="s">
        <v>27</v>
      </c>
      <c r="C442" s="104" t="s">
        <v>290</v>
      </c>
      <c r="D442" s="93" t="s">
        <v>291</v>
      </c>
      <c r="E442" s="93" t="s">
        <v>292</v>
      </c>
      <c r="F442" s="93" t="s">
        <v>293</v>
      </c>
      <c r="G442" s="93" t="s">
        <v>294</v>
      </c>
      <c r="H442" s="93" t="s">
        <v>299</v>
      </c>
      <c r="I442" s="93" t="s">
        <v>300</v>
      </c>
      <c r="J442" s="93" t="s">
        <v>172</v>
      </c>
      <c r="K442" s="188">
        <v>100</v>
      </c>
      <c r="L442" s="69">
        <v>230000000</v>
      </c>
      <c r="M442" s="72" t="s">
        <v>265</v>
      </c>
      <c r="N442" s="189" t="s">
        <v>135</v>
      </c>
      <c r="O442" s="67" t="s">
        <v>268</v>
      </c>
      <c r="P442" s="72" t="s">
        <v>331</v>
      </c>
      <c r="Q442" s="190" t="s">
        <v>173</v>
      </c>
      <c r="R442" s="93" t="s">
        <v>35</v>
      </c>
      <c r="S442" s="72" t="s">
        <v>331</v>
      </c>
      <c r="T442" s="106" t="s">
        <v>30</v>
      </c>
      <c r="U442" s="106" t="s">
        <v>30</v>
      </c>
      <c r="V442" s="107" t="s">
        <v>30</v>
      </c>
      <c r="W442" s="191">
        <v>1800000</v>
      </c>
      <c r="X442" s="171">
        <f t="shared" si="23"/>
        <v>2016000.0000000002</v>
      </c>
      <c r="Y442" s="93" t="s">
        <v>30</v>
      </c>
      <c r="Z442" s="72">
        <v>2016</v>
      </c>
      <c r="AA442" s="109"/>
    </row>
    <row r="443" spans="1:27" s="126" customFormat="1">
      <c r="A443" s="72" t="s">
        <v>802</v>
      </c>
      <c r="B443" s="93" t="s">
        <v>27</v>
      </c>
      <c r="C443" s="104" t="s">
        <v>290</v>
      </c>
      <c r="D443" s="93" t="s">
        <v>291</v>
      </c>
      <c r="E443" s="93" t="s">
        <v>292</v>
      </c>
      <c r="F443" s="93" t="s">
        <v>293</v>
      </c>
      <c r="G443" s="93" t="s">
        <v>294</v>
      </c>
      <c r="H443" s="93" t="s">
        <v>301</v>
      </c>
      <c r="I443" s="93" t="s">
        <v>302</v>
      </c>
      <c r="J443" s="93" t="s">
        <v>172</v>
      </c>
      <c r="K443" s="188">
        <v>100</v>
      </c>
      <c r="L443" s="69">
        <v>230000000</v>
      </c>
      <c r="M443" s="72" t="s">
        <v>265</v>
      </c>
      <c r="N443" s="189" t="s">
        <v>135</v>
      </c>
      <c r="O443" s="67" t="s">
        <v>266</v>
      </c>
      <c r="P443" s="72" t="s">
        <v>331</v>
      </c>
      <c r="Q443" s="190" t="s">
        <v>173</v>
      </c>
      <c r="R443" s="93" t="s">
        <v>35</v>
      </c>
      <c r="S443" s="72" t="s">
        <v>331</v>
      </c>
      <c r="T443" s="106" t="s">
        <v>30</v>
      </c>
      <c r="U443" s="106" t="s">
        <v>30</v>
      </c>
      <c r="V443" s="107" t="s">
        <v>30</v>
      </c>
      <c r="W443" s="108">
        <v>3750000</v>
      </c>
      <c r="X443" s="171">
        <f t="shared" si="23"/>
        <v>4200000</v>
      </c>
      <c r="Y443" s="93" t="s">
        <v>30</v>
      </c>
      <c r="Z443" s="72">
        <v>2016</v>
      </c>
      <c r="AA443" s="109"/>
    </row>
    <row r="444" spans="1:27" s="126" customFormat="1">
      <c r="A444" s="72" t="s">
        <v>803</v>
      </c>
      <c r="B444" s="93" t="s">
        <v>27</v>
      </c>
      <c r="C444" s="104" t="s">
        <v>303</v>
      </c>
      <c r="D444" s="93" t="s">
        <v>231</v>
      </c>
      <c r="E444" s="93" t="s">
        <v>304</v>
      </c>
      <c r="F444" s="93" t="s">
        <v>305</v>
      </c>
      <c r="G444" s="93" t="s">
        <v>306</v>
      </c>
      <c r="H444" s="93" t="s">
        <v>307</v>
      </c>
      <c r="I444" s="93" t="s">
        <v>308</v>
      </c>
      <c r="J444" s="93" t="s">
        <v>172</v>
      </c>
      <c r="K444" s="188">
        <v>100</v>
      </c>
      <c r="L444" s="69">
        <v>230000000</v>
      </c>
      <c r="M444" s="72" t="s">
        <v>265</v>
      </c>
      <c r="N444" s="182" t="s">
        <v>135</v>
      </c>
      <c r="O444" s="67" t="s">
        <v>266</v>
      </c>
      <c r="P444" s="72" t="s">
        <v>331</v>
      </c>
      <c r="Q444" s="190" t="s">
        <v>173</v>
      </c>
      <c r="R444" s="93" t="s">
        <v>35</v>
      </c>
      <c r="S444" s="72" t="s">
        <v>331</v>
      </c>
      <c r="T444" s="106"/>
      <c r="U444" s="106"/>
      <c r="V444" s="107"/>
      <c r="W444" s="108">
        <v>3600000</v>
      </c>
      <c r="X444" s="171">
        <f t="shared" si="23"/>
        <v>4032000.0000000005</v>
      </c>
      <c r="Y444" s="93"/>
      <c r="Z444" s="72">
        <v>2016</v>
      </c>
      <c r="AA444" s="109"/>
    </row>
    <row r="445" spans="1:27" s="126" customFormat="1">
      <c r="A445" s="182" t="s">
        <v>834</v>
      </c>
      <c r="B445" s="93" t="s">
        <v>27</v>
      </c>
      <c r="C445" s="192" t="s">
        <v>281</v>
      </c>
      <c r="D445" s="192" t="s">
        <v>282</v>
      </c>
      <c r="E445" s="192" t="s">
        <v>283</v>
      </c>
      <c r="F445" s="192" t="s">
        <v>282</v>
      </c>
      <c r="G445" s="192" t="s">
        <v>283</v>
      </c>
      <c r="H445" s="192" t="s">
        <v>823</v>
      </c>
      <c r="I445" s="192" t="s">
        <v>824</v>
      </c>
      <c r="J445" s="193" t="s">
        <v>172</v>
      </c>
      <c r="K445" s="194">
        <v>100</v>
      </c>
      <c r="L445" s="69">
        <v>230000000</v>
      </c>
      <c r="M445" s="72" t="s">
        <v>265</v>
      </c>
      <c r="N445" s="192" t="s">
        <v>135</v>
      </c>
      <c r="O445" s="183" t="s">
        <v>831</v>
      </c>
      <c r="P445" s="72" t="s">
        <v>331</v>
      </c>
      <c r="Q445" s="195" t="s">
        <v>173</v>
      </c>
      <c r="R445" s="93" t="s">
        <v>35</v>
      </c>
      <c r="S445" s="192" t="s">
        <v>30</v>
      </c>
      <c r="T445" s="192" t="s">
        <v>30</v>
      </c>
      <c r="U445" s="192" t="s">
        <v>30</v>
      </c>
      <c r="V445" s="189" t="s">
        <v>30</v>
      </c>
      <c r="W445" s="191">
        <v>2000000</v>
      </c>
      <c r="X445" s="189">
        <v>2240000</v>
      </c>
      <c r="Y445" s="189" t="s">
        <v>30</v>
      </c>
      <c r="Z445" s="196">
        <v>2016</v>
      </c>
      <c r="AA445" s="190"/>
    </row>
    <row r="446" spans="1:27" s="126" customFormat="1">
      <c r="A446" s="182" t="s">
        <v>835</v>
      </c>
      <c r="B446" s="93" t="s">
        <v>27</v>
      </c>
      <c r="C446" s="181" t="s">
        <v>303</v>
      </c>
      <c r="D446" s="181" t="s">
        <v>231</v>
      </c>
      <c r="E446" s="181" t="s">
        <v>304</v>
      </c>
      <c r="F446" s="181" t="s">
        <v>305</v>
      </c>
      <c r="G446" s="181" t="s">
        <v>306</v>
      </c>
      <c r="H446" s="181" t="s">
        <v>825</v>
      </c>
      <c r="I446" s="181" t="s">
        <v>826</v>
      </c>
      <c r="J446" s="193" t="s">
        <v>172</v>
      </c>
      <c r="K446" s="197">
        <v>100</v>
      </c>
      <c r="L446" s="69">
        <v>230000000</v>
      </c>
      <c r="M446" s="72" t="s">
        <v>265</v>
      </c>
      <c r="N446" s="183" t="s">
        <v>135</v>
      </c>
      <c r="O446" s="183" t="s">
        <v>832</v>
      </c>
      <c r="P446" s="72" t="s">
        <v>331</v>
      </c>
      <c r="Q446" s="195" t="s">
        <v>173</v>
      </c>
      <c r="R446" s="93" t="s">
        <v>35</v>
      </c>
      <c r="S446" s="198"/>
      <c r="T446" s="198"/>
      <c r="U446" s="198"/>
      <c r="V446" s="199"/>
      <c r="W446" s="180">
        <v>900000</v>
      </c>
      <c r="X446" s="200">
        <v>1008000.0000000001</v>
      </c>
      <c r="Y446" s="199"/>
      <c r="Z446" s="201">
        <v>2016</v>
      </c>
      <c r="AA446" s="190"/>
    </row>
    <row r="447" spans="1:27" s="126" customFormat="1">
      <c r="A447" s="182" t="s">
        <v>836</v>
      </c>
      <c r="B447" s="93" t="s">
        <v>27</v>
      </c>
      <c r="C447" s="181" t="s">
        <v>303</v>
      </c>
      <c r="D447" s="181" t="s">
        <v>231</v>
      </c>
      <c r="E447" s="181" t="s">
        <v>304</v>
      </c>
      <c r="F447" s="181" t="s">
        <v>305</v>
      </c>
      <c r="G447" s="181" t="s">
        <v>306</v>
      </c>
      <c r="H447" s="181" t="s">
        <v>827</v>
      </c>
      <c r="I447" s="181" t="s">
        <v>828</v>
      </c>
      <c r="J447" s="193" t="s">
        <v>172</v>
      </c>
      <c r="K447" s="197">
        <v>100</v>
      </c>
      <c r="L447" s="69">
        <v>230000000</v>
      </c>
      <c r="M447" s="72" t="s">
        <v>265</v>
      </c>
      <c r="N447" s="183" t="s">
        <v>135</v>
      </c>
      <c r="O447" s="183" t="s">
        <v>831</v>
      </c>
      <c r="P447" s="72" t="s">
        <v>331</v>
      </c>
      <c r="Q447" s="195" t="s">
        <v>173</v>
      </c>
      <c r="R447" s="93" t="s">
        <v>35</v>
      </c>
      <c r="S447" s="198"/>
      <c r="T447" s="198"/>
      <c r="U447" s="198"/>
      <c r="V447" s="199"/>
      <c r="W447" s="180">
        <v>1950000</v>
      </c>
      <c r="X447" s="200">
        <v>2184000</v>
      </c>
      <c r="Y447" s="199"/>
      <c r="Z447" s="201">
        <v>2016</v>
      </c>
      <c r="AA447" s="190"/>
    </row>
    <row r="448" spans="1:27" s="126" customFormat="1">
      <c r="A448" s="182" t="s">
        <v>837</v>
      </c>
      <c r="B448" s="93" t="s">
        <v>27</v>
      </c>
      <c r="C448" s="181" t="s">
        <v>303</v>
      </c>
      <c r="D448" s="181" t="s">
        <v>231</v>
      </c>
      <c r="E448" s="181" t="s">
        <v>304</v>
      </c>
      <c r="F448" s="181" t="s">
        <v>305</v>
      </c>
      <c r="G448" s="181" t="s">
        <v>306</v>
      </c>
      <c r="H448" s="181" t="s">
        <v>829</v>
      </c>
      <c r="I448" s="181" t="s">
        <v>830</v>
      </c>
      <c r="J448" s="193" t="s">
        <v>172</v>
      </c>
      <c r="K448" s="197">
        <v>100</v>
      </c>
      <c r="L448" s="69">
        <v>230000000</v>
      </c>
      <c r="M448" s="72" t="s">
        <v>265</v>
      </c>
      <c r="N448" s="183" t="s">
        <v>135</v>
      </c>
      <c r="O448" s="183" t="s">
        <v>833</v>
      </c>
      <c r="P448" s="72" t="s">
        <v>331</v>
      </c>
      <c r="Q448" s="195" t="s">
        <v>173</v>
      </c>
      <c r="R448" s="93" t="s">
        <v>35</v>
      </c>
      <c r="S448" s="198"/>
      <c r="T448" s="198"/>
      <c r="U448" s="198"/>
      <c r="V448" s="199"/>
      <c r="W448" s="180">
        <v>1500000</v>
      </c>
      <c r="X448" s="200">
        <v>1680000.0000000002</v>
      </c>
      <c r="Y448" s="199"/>
      <c r="Z448" s="201">
        <v>2016</v>
      </c>
      <c r="AA448" s="190"/>
    </row>
    <row r="449" spans="1:27" s="126" customFormat="1">
      <c r="A449" s="39" t="s">
        <v>838</v>
      </c>
      <c r="B449" s="39" t="s">
        <v>27</v>
      </c>
      <c r="C449" s="39" t="s">
        <v>245</v>
      </c>
      <c r="D449" s="45" t="s">
        <v>275</v>
      </c>
      <c r="E449" s="39" t="s">
        <v>194</v>
      </c>
      <c r="F449" s="45" t="s">
        <v>275</v>
      </c>
      <c r="G449" s="39" t="s">
        <v>195</v>
      </c>
      <c r="H449" s="237" t="s">
        <v>2323</v>
      </c>
      <c r="I449" s="237" t="s">
        <v>2324</v>
      </c>
      <c r="J449" s="49" t="s">
        <v>32</v>
      </c>
      <c r="K449" s="39">
        <v>90</v>
      </c>
      <c r="L449" s="39">
        <v>230000000</v>
      </c>
      <c r="M449" s="39" t="s">
        <v>336</v>
      </c>
      <c r="N449" s="147" t="s">
        <v>135</v>
      </c>
      <c r="O449" s="39" t="s">
        <v>28</v>
      </c>
      <c r="P449" s="39" t="s">
        <v>331</v>
      </c>
      <c r="Q449" s="39" t="s">
        <v>128</v>
      </c>
      <c r="R449" s="39" t="s">
        <v>29</v>
      </c>
      <c r="S449" s="39" t="s">
        <v>331</v>
      </c>
      <c r="T449" s="39" t="s">
        <v>721</v>
      </c>
      <c r="U449" s="202">
        <v>110</v>
      </c>
      <c r="V449" s="39"/>
      <c r="W449" s="180">
        <v>102150000</v>
      </c>
      <c r="X449" s="200">
        <f t="shared" ref="X449" si="24">W449*1.12</f>
        <v>114408000.00000001</v>
      </c>
      <c r="Y449" s="148"/>
      <c r="Z449" s="45">
        <v>2016</v>
      </c>
      <c r="AA449" s="120"/>
    </row>
    <row r="450" spans="1:27" s="126" customFormat="1">
      <c r="A450" s="182" t="s">
        <v>839</v>
      </c>
      <c r="B450" s="39" t="s">
        <v>27</v>
      </c>
      <c r="C450" s="39" t="s">
        <v>245</v>
      </c>
      <c r="D450" s="45" t="s">
        <v>275</v>
      </c>
      <c r="E450" s="39" t="s">
        <v>194</v>
      </c>
      <c r="F450" s="45" t="s">
        <v>275</v>
      </c>
      <c r="G450" s="39" t="s">
        <v>195</v>
      </c>
      <c r="H450" s="237" t="s">
        <v>2325</v>
      </c>
      <c r="I450" s="237" t="s">
        <v>2326</v>
      </c>
      <c r="J450" s="49" t="s">
        <v>32</v>
      </c>
      <c r="K450" s="39">
        <v>90</v>
      </c>
      <c r="L450" s="39">
        <v>230000000</v>
      </c>
      <c r="M450" s="39" t="s">
        <v>336</v>
      </c>
      <c r="N450" s="147" t="s">
        <v>135</v>
      </c>
      <c r="O450" s="39" t="s">
        <v>28</v>
      </c>
      <c r="P450" s="39" t="s">
        <v>331</v>
      </c>
      <c r="Q450" s="39" t="s">
        <v>128</v>
      </c>
      <c r="R450" s="39" t="s">
        <v>29</v>
      </c>
      <c r="S450" s="39" t="s">
        <v>331</v>
      </c>
      <c r="T450" s="39" t="s">
        <v>721</v>
      </c>
      <c r="U450" s="202">
        <v>124</v>
      </c>
      <c r="V450" s="39"/>
      <c r="W450" s="180">
        <v>105760000</v>
      </c>
      <c r="X450" s="200">
        <f t="shared" ref="X450:X457" si="25">W450*1.12</f>
        <v>118451200.00000001</v>
      </c>
      <c r="Y450" s="148"/>
      <c r="Z450" s="45">
        <v>2016</v>
      </c>
      <c r="AA450" s="120"/>
    </row>
    <row r="451" spans="1:27" s="126" customFormat="1">
      <c r="A451" s="182" t="s">
        <v>840</v>
      </c>
      <c r="B451" s="39" t="s">
        <v>27</v>
      </c>
      <c r="C451" s="39" t="s">
        <v>245</v>
      </c>
      <c r="D451" s="45" t="s">
        <v>275</v>
      </c>
      <c r="E451" s="39" t="s">
        <v>194</v>
      </c>
      <c r="F451" s="45" t="s">
        <v>275</v>
      </c>
      <c r="G451" s="39" t="s">
        <v>195</v>
      </c>
      <c r="H451" s="237" t="s">
        <v>2327</v>
      </c>
      <c r="I451" s="237" t="s">
        <v>2328</v>
      </c>
      <c r="J451" s="49" t="s">
        <v>32</v>
      </c>
      <c r="K451" s="39">
        <v>90</v>
      </c>
      <c r="L451" s="39">
        <v>230000000</v>
      </c>
      <c r="M451" s="39" t="s">
        <v>336</v>
      </c>
      <c r="N451" s="147" t="s">
        <v>135</v>
      </c>
      <c r="O451" s="39" t="s">
        <v>28</v>
      </c>
      <c r="P451" s="39" t="s">
        <v>331</v>
      </c>
      <c r="Q451" s="39" t="s">
        <v>128</v>
      </c>
      <c r="R451" s="39" t="s">
        <v>29</v>
      </c>
      <c r="S451" s="39" t="s">
        <v>331</v>
      </c>
      <c r="T451" s="39" t="s">
        <v>721</v>
      </c>
      <c r="U451" s="202">
        <v>83</v>
      </c>
      <c r="V451" s="39"/>
      <c r="W451" s="180">
        <v>80500000</v>
      </c>
      <c r="X451" s="200">
        <f t="shared" si="25"/>
        <v>90160000.000000015</v>
      </c>
      <c r="Y451" s="148"/>
      <c r="Z451" s="45">
        <v>2016</v>
      </c>
      <c r="AA451" s="120"/>
    </row>
    <row r="452" spans="1:27" s="126" customFormat="1">
      <c r="A452" s="182" t="s">
        <v>841</v>
      </c>
      <c r="B452" s="39" t="s">
        <v>27</v>
      </c>
      <c r="C452" s="39" t="s">
        <v>245</v>
      </c>
      <c r="D452" s="45" t="s">
        <v>275</v>
      </c>
      <c r="E452" s="39" t="s">
        <v>194</v>
      </c>
      <c r="F452" s="45" t="s">
        <v>275</v>
      </c>
      <c r="G452" s="39" t="s">
        <v>195</v>
      </c>
      <c r="H452" s="237" t="s">
        <v>2329</v>
      </c>
      <c r="I452" s="237" t="s">
        <v>2330</v>
      </c>
      <c r="J452" s="49" t="s">
        <v>32</v>
      </c>
      <c r="K452" s="39">
        <v>90</v>
      </c>
      <c r="L452" s="39">
        <v>230000000</v>
      </c>
      <c r="M452" s="39" t="s">
        <v>336</v>
      </c>
      <c r="N452" s="147" t="s">
        <v>135</v>
      </c>
      <c r="O452" s="39" t="s">
        <v>28</v>
      </c>
      <c r="P452" s="39" t="s">
        <v>331</v>
      </c>
      <c r="Q452" s="39" t="s">
        <v>128</v>
      </c>
      <c r="R452" s="39" t="s">
        <v>29</v>
      </c>
      <c r="S452" s="39" t="s">
        <v>331</v>
      </c>
      <c r="T452" s="39" t="s">
        <v>721</v>
      </c>
      <c r="U452" s="202">
        <v>103</v>
      </c>
      <c r="V452" s="39"/>
      <c r="W452" s="180">
        <v>103160000</v>
      </c>
      <c r="X452" s="200">
        <f t="shared" si="25"/>
        <v>115539200.00000001</v>
      </c>
      <c r="Y452" s="148"/>
      <c r="Z452" s="45">
        <v>2016</v>
      </c>
      <c r="AA452" s="120"/>
    </row>
    <row r="453" spans="1:27" s="126" customFormat="1">
      <c r="A453" s="45" t="s">
        <v>858</v>
      </c>
      <c r="B453" s="77" t="s">
        <v>38</v>
      </c>
      <c r="C453" s="63" t="s">
        <v>240</v>
      </c>
      <c r="D453" s="52" t="s">
        <v>360</v>
      </c>
      <c r="E453" s="77" t="s">
        <v>197</v>
      </c>
      <c r="F453" s="52" t="s">
        <v>360</v>
      </c>
      <c r="G453" s="77" t="s">
        <v>197</v>
      </c>
      <c r="H453" s="77" t="s">
        <v>201</v>
      </c>
      <c r="I453" s="77" t="s">
        <v>202</v>
      </c>
      <c r="J453" s="77" t="s">
        <v>32</v>
      </c>
      <c r="K453" s="78">
        <v>100</v>
      </c>
      <c r="L453" s="69">
        <v>230000000</v>
      </c>
      <c r="M453" s="45" t="s">
        <v>265</v>
      </c>
      <c r="N453" s="77" t="s">
        <v>344</v>
      </c>
      <c r="O453" s="77" t="s">
        <v>28</v>
      </c>
      <c r="P453" s="45" t="s">
        <v>331</v>
      </c>
      <c r="Q453" s="39" t="s">
        <v>133</v>
      </c>
      <c r="R453" s="77" t="s">
        <v>200</v>
      </c>
      <c r="S453" s="45" t="s">
        <v>331</v>
      </c>
      <c r="T453" s="77"/>
      <c r="U453" s="77"/>
      <c r="V453" s="77"/>
      <c r="W453" s="79">
        <v>20075051</v>
      </c>
      <c r="X453" s="79">
        <f t="shared" si="25"/>
        <v>22484057.120000001</v>
      </c>
      <c r="Y453" s="77"/>
      <c r="Z453" s="45">
        <v>2016</v>
      </c>
      <c r="AA453" s="80"/>
    </row>
    <row r="454" spans="1:27" s="126" customFormat="1">
      <c r="A454" s="45" t="s">
        <v>859</v>
      </c>
      <c r="B454" s="77" t="s">
        <v>38</v>
      </c>
      <c r="C454" s="63" t="s">
        <v>240</v>
      </c>
      <c r="D454" s="52" t="s">
        <v>360</v>
      </c>
      <c r="E454" s="77" t="s">
        <v>197</v>
      </c>
      <c r="F454" s="52" t="s">
        <v>360</v>
      </c>
      <c r="G454" s="77" t="s">
        <v>197</v>
      </c>
      <c r="H454" s="77" t="s">
        <v>203</v>
      </c>
      <c r="I454" s="77" t="s">
        <v>204</v>
      </c>
      <c r="J454" s="77" t="s">
        <v>32</v>
      </c>
      <c r="K454" s="78">
        <v>100</v>
      </c>
      <c r="L454" s="69">
        <v>230000000</v>
      </c>
      <c r="M454" s="45" t="s">
        <v>265</v>
      </c>
      <c r="N454" s="77" t="s">
        <v>344</v>
      </c>
      <c r="O454" s="77" t="s">
        <v>28</v>
      </c>
      <c r="P454" s="45" t="s">
        <v>331</v>
      </c>
      <c r="Q454" s="39" t="s">
        <v>133</v>
      </c>
      <c r="R454" s="77" t="s">
        <v>200</v>
      </c>
      <c r="S454" s="45" t="s">
        <v>331</v>
      </c>
      <c r="T454" s="77"/>
      <c r="U454" s="77"/>
      <c r="V454" s="77"/>
      <c r="W454" s="79">
        <v>14770280</v>
      </c>
      <c r="X454" s="79">
        <f t="shared" si="25"/>
        <v>16542713.600000001</v>
      </c>
      <c r="Y454" s="77"/>
      <c r="Z454" s="45">
        <v>2016</v>
      </c>
      <c r="AA454" s="80"/>
    </row>
    <row r="455" spans="1:27" s="126" customFormat="1">
      <c r="A455" s="45" t="s">
        <v>860</v>
      </c>
      <c r="B455" s="77" t="s">
        <v>38</v>
      </c>
      <c r="C455" s="63" t="s">
        <v>240</v>
      </c>
      <c r="D455" s="52" t="s">
        <v>360</v>
      </c>
      <c r="E455" s="77" t="s">
        <v>197</v>
      </c>
      <c r="F455" s="52" t="s">
        <v>360</v>
      </c>
      <c r="G455" s="77" t="s">
        <v>197</v>
      </c>
      <c r="H455" s="77" t="s">
        <v>205</v>
      </c>
      <c r="I455" s="77" t="s">
        <v>206</v>
      </c>
      <c r="J455" s="77" t="s">
        <v>32</v>
      </c>
      <c r="K455" s="78">
        <v>100</v>
      </c>
      <c r="L455" s="69">
        <v>230000000</v>
      </c>
      <c r="M455" s="45" t="s">
        <v>265</v>
      </c>
      <c r="N455" s="77" t="s">
        <v>344</v>
      </c>
      <c r="O455" s="77" t="s">
        <v>28</v>
      </c>
      <c r="P455" s="45" t="s">
        <v>331</v>
      </c>
      <c r="Q455" s="39" t="s">
        <v>133</v>
      </c>
      <c r="R455" s="77" t="s">
        <v>200</v>
      </c>
      <c r="S455" s="45" t="s">
        <v>331</v>
      </c>
      <c r="T455" s="77"/>
      <c r="U455" s="77"/>
      <c r="V455" s="77"/>
      <c r="W455" s="79">
        <v>23299100</v>
      </c>
      <c r="X455" s="79">
        <f t="shared" si="25"/>
        <v>26094992.000000004</v>
      </c>
      <c r="Y455" s="77"/>
      <c r="Z455" s="45">
        <v>2016</v>
      </c>
      <c r="AA455" s="80"/>
    </row>
    <row r="456" spans="1:27" s="126" customFormat="1">
      <c r="A456" s="45" t="s">
        <v>861</v>
      </c>
      <c r="B456" s="77" t="s">
        <v>38</v>
      </c>
      <c r="C456" s="63" t="s">
        <v>240</v>
      </c>
      <c r="D456" s="52" t="s">
        <v>360</v>
      </c>
      <c r="E456" s="77" t="s">
        <v>197</v>
      </c>
      <c r="F456" s="52" t="s">
        <v>360</v>
      </c>
      <c r="G456" s="77" t="s">
        <v>197</v>
      </c>
      <c r="H456" s="77" t="s">
        <v>207</v>
      </c>
      <c r="I456" s="77" t="s">
        <v>208</v>
      </c>
      <c r="J456" s="77" t="s">
        <v>32</v>
      </c>
      <c r="K456" s="78">
        <v>100</v>
      </c>
      <c r="L456" s="69">
        <v>230000000</v>
      </c>
      <c r="M456" s="45" t="s">
        <v>265</v>
      </c>
      <c r="N456" s="77" t="s">
        <v>344</v>
      </c>
      <c r="O456" s="77" t="s">
        <v>28</v>
      </c>
      <c r="P456" s="45" t="s">
        <v>331</v>
      </c>
      <c r="Q456" s="39" t="s">
        <v>133</v>
      </c>
      <c r="R456" s="77" t="s">
        <v>200</v>
      </c>
      <c r="S456" s="45" t="s">
        <v>331</v>
      </c>
      <c r="T456" s="77"/>
      <c r="U456" s="77"/>
      <c r="V456" s="77"/>
      <c r="W456" s="118">
        <v>31919264</v>
      </c>
      <c r="X456" s="79">
        <f t="shared" si="25"/>
        <v>35749575.68</v>
      </c>
      <c r="Y456" s="77"/>
      <c r="Z456" s="45">
        <v>2016</v>
      </c>
      <c r="AA456" s="80"/>
    </row>
    <row r="457" spans="1:27" s="126" customFormat="1">
      <c r="A457" s="45" t="s">
        <v>2300</v>
      </c>
      <c r="B457" s="39" t="s">
        <v>27</v>
      </c>
      <c r="C457" s="82" t="s">
        <v>362</v>
      </c>
      <c r="D457" s="89" t="s">
        <v>363</v>
      </c>
      <c r="E457" s="82" t="s">
        <v>364</v>
      </c>
      <c r="F457" s="82" t="s">
        <v>365</v>
      </c>
      <c r="G457" s="82" t="s">
        <v>366</v>
      </c>
      <c r="H457" s="203" t="s">
        <v>2306</v>
      </c>
      <c r="I457" s="39" t="s">
        <v>368</v>
      </c>
      <c r="J457" s="39" t="s">
        <v>172</v>
      </c>
      <c r="K457" s="39">
        <v>100</v>
      </c>
      <c r="L457" s="55">
        <v>230000000</v>
      </c>
      <c r="M457" s="45" t="s">
        <v>336</v>
      </c>
      <c r="N457" s="149" t="s">
        <v>2304</v>
      </c>
      <c r="O457" s="147" t="s">
        <v>338</v>
      </c>
      <c r="P457" s="147" t="s">
        <v>331</v>
      </c>
      <c r="Q457" s="39" t="s">
        <v>2305</v>
      </c>
      <c r="R457" s="147" t="s">
        <v>235</v>
      </c>
      <c r="S457" s="45" t="s">
        <v>331</v>
      </c>
      <c r="T457" s="84"/>
      <c r="U457" s="84"/>
      <c r="V457" s="84"/>
      <c r="W457" s="118">
        <v>4857480</v>
      </c>
      <c r="X457" s="59">
        <f t="shared" si="25"/>
        <v>5440377.6000000006</v>
      </c>
      <c r="Y457" s="84"/>
      <c r="Z457" s="45">
        <v>2016</v>
      </c>
      <c r="AA457" s="91"/>
    </row>
    <row r="458" spans="1:27" s="126" customFormat="1">
      <c r="A458" s="182" t="s">
        <v>2301</v>
      </c>
      <c r="B458" s="39" t="s">
        <v>27</v>
      </c>
      <c r="C458" s="82" t="s">
        <v>362</v>
      </c>
      <c r="D458" s="89" t="s">
        <v>363</v>
      </c>
      <c r="E458" s="82" t="s">
        <v>364</v>
      </c>
      <c r="F458" s="82" t="s">
        <v>365</v>
      </c>
      <c r="G458" s="82" t="s">
        <v>366</v>
      </c>
      <c r="H458" s="203" t="s">
        <v>2307</v>
      </c>
      <c r="I458" s="39" t="s">
        <v>368</v>
      </c>
      <c r="J458" s="39" t="s">
        <v>172</v>
      </c>
      <c r="K458" s="39">
        <v>100</v>
      </c>
      <c r="L458" s="55">
        <v>230000000</v>
      </c>
      <c r="M458" s="45" t="s">
        <v>336</v>
      </c>
      <c r="N458" s="149" t="s">
        <v>2304</v>
      </c>
      <c r="O458" s="147" t="s">
        <v>338</v>
      </c>
      <c r="P458" s="147" t="s">
        <v>331</v>
      </c>
      <c r="Q458" s="39" t="s">
        <v>2305</v>
      </c>
      <c r="R458" s="147" t="s">
        <v>235</v>
      </c>
      <c r="S458" s="45" t="s">
        <v>331</v>
      </c>
      <c r="T458" s="84"/>
      <c r="U458" s="84"/>
      <c r="V458" s="84"/>
      <c r="W458" s="118">
        <v>4556743</v>
      </c>
      <c r="X458" s="59">
        <f t="shared" ref="X458:X462" si="26">W458*1.12</f>
        <v>5103552.16</v>
      </c>
      <c r="Y458" s="84"/>
      <c r="Z458" s="45">
        <v>2016</v>
      </c>
      <c r="AA458" s="91"/>
    </row>
    <row r="459" spans="1:27" s="126" customFormat="1">
      <c r="A459" s="182" t="s">
        <v>2302</v>
      </c>
      <c r="B459" s="39" t="s">
        <v>27</v>
      </c>
      <c r="C459" s="82" t="s">
        <v>362</v>
      </c>
      <c r="D459" s="89" t="s">
        <v>363</v>
      </c>
      <c r="E459" s="82" t="s">
        <v>364</v>
      </c>
      <c r="F459" s="82" t="s">
        <v>365</v>
      </c>
      <c r="G459" s="82" t="s">
        <v>366</v>
      </c>
      <c r="H459" s="203" t="s">
        <v>2308</v>
      </c>
      <c r="I459" s="39" t="s">
        <v>368</v>
      </c>
      <c r="J459" s="39" t="s">
        <v>172</v>
      </c>
      <c r="K459" s="39">
        <v>100</v>
      </c>
      <c r="L459" s="55">
        <v>230000000</v>
      </c>
      <c r="M459" s="45" t="s">
        <v>336</v>
      </c>
      <c r="N459" s="149" t="s">
        <v>2304</v>
      </c>
      <c r="O459" s="147" t="s">
        <v>338</v>
      </c>
      <c r="P459" s="147" t="s">
        <v>331</v>
      </c>
      <c r="Q459" s="39" t="s">
        <v>2305</v>
      </c>
      <c r="R459" s="147" t="s">
        <v>235</v>
      </c>
      <c r="S459" s="45" t="s">
        <v>331</v>
      </c>
      <c r="T459" s="84"/>
      <c r="U459" s="84"/>
      <c r="V459" s="84"/>
      <c r="W459" s="118">
        <v>3200180</v>
      </c>
      <c r="X459" s="59">
        <f t="shared" si="26"/>
        <v>3584201.6000000006</v>
      </c>
      <c r="Y459" s="84"/>
      <c r="Z459" s="45">
        <v>2016</v>
      </c>
      <c r="AA459" s="91"/>
    </row>
    <row r="460" spans="1:27" s="126" customFormat="1">
      <c r="A460" s="182" t="s">
        <v>2303</v>
      </c>
      <c r="B460" s="39" t="s">
        <v>27</v>
      </c>
      <c r="C460" s="82" t="s">
        <v>362</v>
      </c>
      <c r="D460" s="89" t="s">
        <v>363</v>
      </c>
      <c r="E460" s="82" t="s">
        <v>364</v>
      </c>
      <c r="F460" s="82" t="s">
        <v>365</v>
      </c>
      <c r="G460" s="82" t="s">
        <v>366</v>
      </c>
      <c r="H460" s="203" t="s">
        <v>2309</v>
      </c>
      <c r="I460" s="39" t="s">
        <v>368</v>
      </c>
      <c r="J460" s="39" t="s">
        <v>172</v>
      </c>
      <c r="K460" s="39">
        <v>100</v>
      </c>
      <c r="L460" s="55">
        <v>230000000</v>
      </c>
      <c r="M460" s="45" t="s">
        <v>336</v>
      </c>
      <c r="N460" s="149" t="s">
        <v>2304</v>
      </c>
      <c r="O460" s="147" t="s">
        <v>338</v>
      </c>
      <c r="P460" s="147" t="s">
        <v>331</v>
      </c>
      <c r="Q460" s="39" t="s">
        <v>2305</v>
      </c>
      <c r="R460" s="147" t="s">
        <v>235</v>
      </c>
      <c r="S460" s="45" t="s">
        <v>331</v>
      </c>
      <c r="T460" s="84"/>
      <c r="U460" s="84"/>
      <c r="V460" s="84"/>
      <c r="W460" s="118">
        <v>2143041</v>
      </c>
      <c r="X460" s="59">
        <f t="shared" si="26"/>
        <v>2400205.9200000004</v>
      </c>
      <c r="Y460" s="84"/>
      <c r="Z460" s="45">
        <v>2016</v>
      </c>
      <c r="AA460" s="91"/>
    </row>
    <row r="461" spans="1:27" s="126" customFormat="1">
      <c r="A461" s="45" t="s">
        <v>2310</v>
      </c>
      <c r="B461" s="39" t="s">
        <v>27</v>
      </c>
      <c r="C461" s="82" t="s">
        <v>228</v>
      </c>
      <c r="D461" s="89" t="s">
        <v>136</v>
      </c>
      <c r="E461" s="82" t="s">
        <v>369</v>
      </c>
      <c r="F461" s="52" t="s">
        <v>273</v>
      </c>
      <c r="G461" s="82" t="s">
        <v>370</v>
      </c>
      <c r="H461" s="83" t="s">
        <v>371</v>
      </c>
      <c r="I461" s="39" t="s">
        <v>372</v>
      </c>
      <c r="J461" s="39" t="s">
        <v>172</v>
      </c>
      <c r="K461" s="39">
        <v>100</v>
      </c>
      <c r="L461" s="55">
        <v>230000000</v>
      </c>
      <c r="M461" s="45" t="s">
        <v>336</v>
      </c>
      <c r="N461" s="149" t="s">
        <v>2304</v>
      </c>
      <c r="O461" s="39" t="s">
        <v>338</v>
      </c>
      <c r="P461" s="45" t="s">
        <v>331</v>
      </c>
      <c r="Q461" s="39" t="s">
        <v>42</v>
      </c>
      <c r="R461" s="39" t="s">
        <v>235</v>
      </c>
      <c r="S461" s="45" t="s">
        <v>331</v>
      </c>
      <c r="T461" s="84"/>
      <c r="U461" s="84"/>
      <c r="V461" s="84"/>
      <c r="W461" s="148">
        <v>17016500</v>
      </c>
      <c r="X461" s="79">
        <f t="shared" si="26"/>
        <v>19058480</v>
      </c>
      <c r="Y461" s="84"/>
      <c r="Z461" s="45">
        <v>2016</v>
      </c>
      <c r="AA461" s="91"/>
    </row>
    <row r="462" spans="1:27" s="126" customFormat="1">
      <c r="A462" s="182" t="s">
        <v>2314</v>
      </c>
      <c r="B462" s="39" t="s">
        <v>27</v>
      </c>
      <c r="C462" s="82" t="s">
        <v>240</v>
      </c>
      <c r="D462" s="89" t="s">
        <v>360</v>
      </c>
      <c r="E462" s="89" t="s">
        <v>361</v>
      </c>
      <c r="F462" s="89" t="s">
        <v>360</v>
      </c>
      <c r="G462" s="89" t="s">
        <v>361</v>
      </c>
      <c r="H462" s="89" t="s">
        <v>2311</v>
      </c>
      <c r="I462" s="89" t="s">
        <v>2312</v>
      </c>
      <c r="J462" s="89" t="s">
        <v>172</v>
      </c>
      <c r="K462" s="39">
        <v>50</v>
      </c>
      <c r="L462" s="55">
        <v>231010000</v>
      </c>
      <c r="M462" s="45" t="s">
        <v>337</v>
      </c>
      <c r="N462" s="45" t="s">
        <v>2304</v>
      </c>
      <c r="O462" s="45" t="s">
        <v>358</v>
      </c>
      <c r="P462" s="45"/>
      <c r="Q462" s="45" t="s">
        <v>2305</v>
      </c>
      <c r="R462" s="45" t="s">
        <v>2313</v>
      </c>
      <c r="S462" s="150"/>
      <c r="T462" s="150"/>
      <c r="U462" s="150"/>
      <c r="V462" s="150"/>
      <c r="W462" s="148">
        <v>19430720</v>
      </c>
      <c r="X462" s="79">
        <f t="shared" si="26"/>
        <v>21762406.400000002</v>
      </c>
      <c r="Y462" s="150"/>
      <c r="Z462" s="45">
        <v>2016</v>
      </c>
      <c r="AA462" s="204"/>
    </row>
    <row r="463" spans="1:27" s="127" customFormat="1">
      <c r="A463" s="130" t="s">
        <v>821</v>
      </c>
      <c r="B463" s="132"/>
      <c r="C463" s="133"/>
      <c r="D463" s="132"/>
      <c r="E463" s="132"/>
      <c r="F463" s="132"/>
      <c r="G463" s="132"/>
      <c r="H463" s="132"/>
      <c r="I463" s="132"/>
      <c r="J463" s="132"/>
      <c r="K463" s="132"/>
      <c r="L463" s="134"/>
      <c r="M463" s="130"/>
      <c r="N463" s="135"/>
      <c r="O463" s="136"/>
      <c r="P463" s="130"/>
      <c r="Q463" s="137"/>
      <c r="R463" s="132"/>
      <c r="S463" s="130"/>
      <c r="T463" s="138"/>
      <c r="U463" s="138"/>
      <c r="V463" s="139"/>
      <c r="W463" s="140">
        <f>SUM(W406:W462)</f>
        <v>790541631</v>
      </c>
      <c r="X463" s="141">
        <f>SUM(X406:X462)</f>
        <v>885406626.72000003</v>
      </c>
      <c r="Y463" s="132"/>
      <c r="Z463" s="146"/>
      <c r="AA463" s="142"/>
    </row>
    <row r="464" spans="1:27">
      <c r="A464" s="130" t="s">
        <v>735</v>
      </c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</row>
    <row r="465" spans="1:27">
      <c r="A465" s="131" t="s">
        <v>736</v>
      </c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</row>
    <row r="466" spans="1:27">
      <c r="A466" s="74" t="s">
        <v>179</v>
      </c>
      <c r="B466" s="64" t="s">
        <v>38</v>
      </c>
      <c r="C466" s="72" t="s">
        <v>181</v>
      </c>
      <c r="D466" s="170" t="s">
        <v>349</v>
      </c>
      <c r="E466" s="170" t="s">
        <v>350</v>
      </c>
      <c r="F466" s="170" t="s">
        <v>351</v>
      </c>
      <c r="G466" s="170" t="s">
        <v>352</v>
      </c>
      <c r="H466" s="170" t="s">
        <v>39</v>
      </c>
      <c r="I466" s="170" t="s">
        <v>40</v>
      </c>
      <c r="J466" s="170" t="s">
        <v>32</v>
      </c>
      <c r="K466" s="95">
        <v>100</v>
      </c>
      <c r="L466" s="76">
        <v>230000000</v>
      </c>
      <c r="M466" s="72" t="s">
        <v>264</v>
      </c>
      <c r="N466" s="70" t="s">
        <v>140</v>
      </c>
      <c r="O466" s="163" t="s">
        <v>28</v>
      </c>
      <c r="P466" s="72" t="s">
        <v>331</v>
      </c>
      <c r="Q466" s="170" t="s">
        <v>354</v>
      </c>
      <c r="R466" s="70" t="s">
        <v>43</v>
      </c>
      <c r="S466" s="170" t="s">
        <v>331</v>
      </c>
      <c r="T466" s="170"/>
      <c r="U466" s="170"/>
      <c r="V466" s="205"/>
      <c r="W466" s="205">
        <v>0</v>
      </c>
      <c r="X466" s="171">
        <f>W466*1.12</f>
        <v>0</v>
      </c>
      <c r="Y466" s="170"/>
      <c r="Z466" s="172">
        <v>2016</v>
      </c>
      <c r="AA466" s="206">
        <v>11</v>
      </c>
    </row>
    <row r="467" spans="1:27">
      <c r="A467" s="74" t="s">
        <v>180</v>
      </c>
      <c r="B467" s="64" t="s">
        <v>38</v>
      </c>
      <c r="C467" s="72" t="s">
        <v>181</v>
      </c>
      <c r="D467" s="170" t="s">
        <v>349</v>
      </c>
      <c r="E467" s="170" t="s">
        <v>350</v>
      </c>
      <c r="F467" s="170" t="s">
        <v>351</v>
      </c>
      <c r="G467" s="170" t="s">
        <v>352</v>
      </c>
      <c r="H467" s="170" t="s">
        <v>39</v>
      </c>
      <c r="I467" s="170" t="s">
        <v>40</v>
      </c>
      <c r="J467" s="170" t="s">
        <v>32</v>
      </c>
      <c r="K467" s="95">
        <v>100</v>
      </c>
      <c r="L467" s="76">
        <v>230000000</v>
      </c>
      <c r="M467" s="72" t="s">
        <v>264</v>
      </c>
      <c r="N467" s="70" t="s">
        <v>140</v>
      </c>
      <c r="O467" s="163" t="s">
        <v>353</v>
      </c>
      <c r="P467" s="72" t="s">
        <v>331</v>
      </c>
      <c r="Q467" s="170" t="s">
        <v>354</v>
      </c>
      <c r="R467" s="70" t="s">
        <v>43</v>
      </c>
      <c r="S467" s="170" t="s">
        <v>331</v>
      </c>
      <c r="T467" s="170"/>
      <c r="U467" s="170"/>
      <c r="V467" s="205"/>
      <c r="W467" s="205">
        <v>0</v>
      </c>
      <c r="X467" s="171">
        <f>W467*1.12</f>
        <v>0</v>
      </c>
      <c r="Y467" s="170"/>
      <c r="Z467" s="172">
        <v>2016</v>
      </c>
      <c r="AA467" s="206">
        <v>11</v>
      </c>
    </row>
    <row r="468" spans="1:27" s="208" customFormat="1">
      <c r="A468" s="74" t="s">
        <v>211</v>
      </c>
      <c r="B468" s="105" t="s">
        <v>27</v>
      </c>
      <c r="C468" s="207" t="s">
        <v>236</v>
      </c>
      <c r="D468" s="207" t="s">
        <v>247</v>
      </c>
      <c r="E468" s="207" t="s">
        <v>274</v>
      </c>
      <c r="F468" s="207" t="s">
        <v>247</v>
      </c>
      <c r="G468" s="207" t="s">
        <v>274</v>
      </c>
      <c r="H468" s="207" t="s">
        <v>183</v>
      </c>
      <c r="I468" s="207" t="s">
        <v>184</v>
      </c>
      <c r="J468" s="72" t="s">
        <v>32</v>
      </c>
      <c r="K468" s="207">
        <v>90</v>
      </c>
      <c r="L468" s="76">
        <v>230000000</v>
      </c>
      <c r="M468" s="72" t="s">
        <v>265</v>
      </c>
      <c r="N468" s="207" t="s">
        <v>129</v>
      </c>
      <c r="O468" s="110" t="s">
        <v>28</v>
      </c>
      <c r="P468" s="72" t="s">
        <v>331</v>
      </c>
      <c r="Q468" s="207" t="s">
        <v>128</v>
      </c>
      <c r="R468" s="207" t="s">
        <v>230</v>
      </c>
      <c r="S468" s="170" t="s">
        <v>331</v>
      </c>
      <c r="T468" s="207"/>
      <c r="U468" s="207"/>
      <c r="V468" s="207"/>
      <c r="W468" s="108">
        <v>0</v>
      </c>
      <c r="X468" s="171">
        <f t="shared" ref="X468:X474" si="27">W468*1.12</f>
        <v>0</v>
      </c>
      <c r="Y468" s="207"/>
      <c r="Z468" s="172">
        <v>2016</v>
      </c>
      <c r="AA468" s="206" t="s">
        <v>711</v>
      </c>
    </row>
    <row r="469" spans="1:27">
      <c r="A469" s="74" t="s">
        <v>725</v>
      </c>
      <c r="B469" s="93" t="s">
        <v>27</v>
      </c>
      <c r="C469" s="93" t="s">
        <v>78</v>
      </c>
      <c r="D469" s="93" t="s">
        <v>79</v>
      </c>
      <c r="E469" s="93" t="s">
        <v>80</v>
      </c>
      <c r="F469" s="93" t="s">
        <v>79</v>
      </c>
      <c r="G469" s="93" t="s">
        <v>80</v>
      </c>
      <c r="H469" s="93" t="s">
        <v>81</v>
      </c>
      <c r="I469" s="93" t="s">
        <v>82</v>
      </c>
      <c r="J469" s="93" t="s">
        <v>31</v>
      </c>
      <c r="K469" s="93">
        <v>100</v>
      </c>
      <c r="L469" s="76">
        <v>230000000</v>
      </c>
      <c r="M469" s="72" t="s">
        <v>265</v>
      </c>
      <c r="N469" s="70" t="s">
        <v>667</v>
      </c>
      <c r="O469" s="110" t="s">
        <v>28</v>
      </c>
      <c r="P469" s="72" t="s">
        <v>331</v>
      </c>
      <c r="Q469" s="68" t="s">
        <v>726</v>
      </c>
      <c r="R469" s="93" t="s">
        <v>83</v>
      </c>
      <c r="S469" s="170" t="s">
        <v>331</v>
      </c>
      <c r="T469" s="106"/>
      <c r="U469" s="106"/>
      <c r="V469" s="100"/>
      <c r="W469" s="108">
        <v>0</v>
      </c>
      <c r="X469" s="171">
        <f t="shared" si="27"/>
        <v>0</v>
      </c>
      <c r="Y469" s="209"/>
      <c r="Z469" s="172">
        <v>2016</v>
      </c>
      <c r="AA469" s="210">
        <v>11.15</v>
      </c>
    </row>
    <row r="470" spans="1:27">
      <c r="A470" s="74" t="s">
        <v>713</v>
      </c>
      <c r="B470" s="68" t="s">
        <v>27</v>
      </c>
      <c r="C470" s="72" t="s">
        <v>74</v>
      </c>
      <c r="D470" s="163" t="s">
        <v>654</v>
      </c>
      <c r="E470" s="211" t="s">
        <v>75</v>
      </c>
      <c r="F470" s="163" t="s">
        <v>654</v>
      </c>
      <c r="G470" s="211" t="s">
        <v>75</v>
      </c>
      <c r="H470" s="211" t="s">
        <v>76</v>
      </c>
      <c r="I470" s="211" t="s">
        <v>77</v>
      </c>
      <c r="J470" s="67" t="s">
        <v>31</v>
      </c>
      <c r="K470" s="68">
        <v>50</v>
      </c>
      <c r="L470" s="76">
        <v>230000000</v>
      </c>
      <c r="M470" s="72" t="s">
        <v>265</v>
      </c>
      <c r="N470" s="70" t="s">
        <v>667</v>
      </c>
      <c r="O470" s="163" t="s">
        <v>330</v>
      </c>
      <c r="P470" s="72" t="s">
        <v>331</v>
      </c>
      <c r="Q470" s="93" t="s">
        <v>125</v>
      </c>
      <c r="R470" s="72" t="s">
        <v>29</v>
      </c>
      <c r="S470" s="170" t="s">
        <v>331</v>
      </c>
      <c r="T470" s="72"/>
      <c r="U470" s="72"/>
      <c r="V470" s="73"/>
      <c r="W470" s="108">
        <v>0</v>
      </c>
      <c r="X470" s="171">
        <f t="shared" si="27"/>
        <v>0</v>
      </c>
      <c r="Y470" s="93"/>
      <c r="Z470" s="172">
        <v>2016</v>
      </c>
      <c r="AA470" s="210">
        <v>15</v>
      </c>
    </row>
    <row r="471" spans="1:27">
      <c r="A471" s="74" t="s">
        <v>714</v>
      </c>
      <c r="B471" s="68" t="s">
        <v>27</v>
      </c>
      <c r="C471" s="72" t="s">
        <v>74</v>
      </c>
      <c r="D471" s="163" t="s">
        <v>654</v>
      </c>
      <c r="E471" s="211" t="s">
        <v>75</v>
      </c>
      <c r="F471" s="163" t="s">
        <v>654</v>
      </c>
      <c r="G471" s="211" t="s">
        <v>75</v>
      </c>
      <c r="H471" s="211" t="s">
        <v>76</v>
      </c>
      <c r="I471" s="211" t="s">
        <v>77</v>
      </c>
      <c r="J471" s="67" t="s">
        <v>31</v>
      </c>
      <c r="K471" s="68">
        <v>50</v>
      </c>
      <c r="L471" s="76">
        <v>230000000</v>
      </c>
      <c r="M471" s="72" t="s">
        <v>265</v>
      </c>
      <c r="N471" s="70" t="s">
        <v>667</v>
      </c>
      <c r="O471" s="163" t="s">
        <v>28</v>
      </c>
      <c r="P471" s="72" t="s">
        <v>331</v>
      </c>
      <c r="Q471" s="93" t="s">
        <v>125</v>
      </c>
      <c r="R471" s="72" t="s">
        <v>29</v>
      </c>
      <c r="S471" s="170" t="s">
        <v>331</v>
      </c>
      <c r="T471" s="72"/>
      <c r="U471" s="72"/>
      <c r="V471" s="73"/>
      <c r="W471" s="108">
        <v>0</v>
      </c>
      <c r="X471" s="171">
        <f t="shared" si="27"/>
        <v>0</v>
      </c>
      <c r="Y471" s="93"/>
      <c r="Z471" s="172">
        <v>2016</v>
      </c>
      <c r="AA471" s="210">
        <v>15</v>
      </c>
    </row>
    <row r="472" spans="1:27">
      <c r="A472" s="74" t="s">
        <v>715</v>
      </c>
      <c r="B472" s="68" t="s">
        <v>27</v>
      </c>
      <c r="C472" s="72" t="s">
        <v>74</v>
      </c>
      <c r="D472" s="163" t="s">
        <v>654</v>
      </c>
      <c r="E472" s="67" t="s">
        <v>75</v>
      </c>
      <c r="F472" s="163" t="s">
        <v>654</v>
      </c>
      <c r="G472" s="67" t="s">
        <v>75</v>
      </c>
      <c r="H472" s="67" t="s">
        <v>76</v>
      </c>
      <c r="I472" s="67" t="s">
        <v>77</v>
      </c>
      <c r="J472" s="67" t="s">
        <v>31</v>
      </c>
      <c r="K472" s="68">
        <v>50</v>
      </c>
      <c r="L472" s="76">
        <v>230000000</v>
      </c>
      <c r="M472" s="72" t="s">
        <v>265</v>
      </c>
      <c r="N472" s="70" t="s">
        <v>667</v>
      </c>
      <c r="O472" s="163" t="s">
        <v>278</v>
      </c>
      <c r="P472" s="72" t="s">
        <v>331</v>
      </c>
      <c r="Q472" s="93" t="s">
        <v>125</v>
      </c>
      <c r="R472" s="72" t="s">
        <v>29</v>
      </c>
      <c r="S472" s="170" t="s">
        <v>331</v>
      </c>
      <c r="T472" s="72"/>
      <c r="U472" s="72"/>
      <c r="V472" s="73"/>
      <c r="W472" s="108">
        <v>0</v>
      </c>
      <c r="X472" s="171">
        <f t="shared" si="27"/>
        <v>0</v>
      </c>
      <c r="Y472" s="209"/>
      <c r="Z472" s="172">
        <v>2016</v>
      </c>
      <c r="AA472" s="210">
        <v>15</v>
      </c>
    </row>
    <row r="473" spans="1:27">
      <c r="A473" s="74" t="s">
        <v>716</v>
      </c>
      <c r="B473" s="68" t="s">
        <v>27</v>
      </c>
      <c r="C473" s="96" t="s">
        <v>74</v>
      </c>
      <c r="D473" s="66" t="s">
        <v>654</v>
      </c>
      <c r="E473" s="96" t="s">
        <v>75</v>
      </c>
      <c r="F473" s="66" t="s">
        <v>654</v>
      </c>
      <c r="G473" s="96" t="s">
        <v>75</v>
      </c>
      <c r="H473" s="96" t="s">
        <v>76</v>
      </c>
      <c r="I473" s="96" t="s">
        <v>77</v>
      </c>
      <c r="J473" s="96" t="s">
        <v>31</v>
      </c>
      <c r="K473" s="95">
        <v>50</v>
      </c>
      <c r="L473" s="76">
        <v>230000000</v>
      </c>
      <c r="M473" s="72" t="s">
        <v>265</v>
      </c>
      <c r="N473" s="70" t="s">
        <v>667</v>
      </c>
      <c r="O473" s="163" t="s">
        <v>717</v>
      </c>
      <c r="P473" s="72" t="s">
        <v>331</v>
      </c>
      <c r="Q473" s="70" t="s">
        <v>125</v>
      </c>
      <c r="R473" s="70" t="s">
        <v>29</v>
      </c>
      <c r="S473" s="170" t="s">
        <v>331</v>
      </c>
      <c r="T473" s="96"/>
      <c r="U473" s="95"/>
      <c r="V473" s="212"/>
      <c r="W473" s="108">
        <v>0</v>
      </c>
      <c r="X473" s="171">
        <f t="shared" si="27"/>
        <v>0</v>
      </c>
      <c r="Y473" s="213"/>
      <c r="Z473" s="172">
        <v>2016</v>
      </c>
      <c r="AA473" s="210">
        <v>15</v>
      </c>
    </row>
    <row r="474" spans="1:27">
      <c r="A474" s="74" t="s">
        <v>727</v>
      </c>
      <c r="B474" s="93" t="s">
        <v>27</v>
      </c>
      <c r="C474" s="93" t="s">
        <v>78</v>
      </c>
      <c r="D474" s="93" t="s">
        <v>79</v>
      </c>
      <c r="E474" s="93" t="s">
        <v>80</v>
      </c>
      <c r="F474" s="93" t="s">
        <v>79</v>
      </c>
      <c r="G474" s="93" t="s">
        <v>80</v>
      </c>
      <c r="H474" s="93" t="s">
        <v>81</v>
      </c>
      <c r="I474" s="93" t="s">
        <v>82</v>
      </c>
      <c r="J474" s="93" t="s">
        <v>31</v>
      </c>
      <c r="K474" s="93">
        <v>100</v>
      </c>
      <c r="L474" s="76">
        <v>230000000</v>
      </c>
      <c r="M474" s="72" t="s">
        <v>728</v>
      </c>
      <c r="N474" s="70" t="s">
        <v>667</v>
      </c>
      <c r="O474" s="110" t="s">
        <v>28</v>
      </c>
      <c r="P474" s="72" t="s">
        <v>331</v>
      </c>
      <c r="Q474" s="70" t="s">
        <v>667</v>
      </c>
      <c r="R474" s="93" t="s">
        <v>83</v>
      </c>
      <c r="S474" s="170" t="s">
        <v>331</v>
      </c>
      <c r="T474" s="106"/>
      <c r="U474" s="106"/>
      <c r="V474" s="100"/>
      <c r="W474" s="108">
        <v>0</v>
      </c>
      <c r="X474" s="171">
        <f t="shared" si="27"/>
        <v>0</v>
      </c>
      <c r="Y474" s="209"/>
      <c r="Z474" s="172">
        <v>2016</v>
      </c>
      <c r="AA474" s="210">
        <v>15</v>
      </c>
    </row>
    <row r="475" spans="1:27">
      <c r="A475" s="74" t="s">
        <v>395</v>
      </c>
      <c r="B475" s="68" t="s">
        <v>27</v>
      </c>
      <c r="C475" s="68" t="s">
        <v>237</v>
      </c>
      <c r="D475" s="96" t="s">
        <v>68</v>
      </c>
      <c r="E475" s="96" t="s">
        <v>69</v>
      </c>
      <c r="F475" s="96" t="s">
        <v>70</v>
      </c>
      <c r="G475" s="96" t="s">
        <v>71</v>
      </c>
      <c r="H475" s="96" t="s">
        <v>345</v>
      </c>
      <c r="I475" s="96" t="s">
        <v>72</v>
      </c>
      <c r="J475" s="96" t="s">
        <v>32</v>
      </c>
      <c r="K475" s="95">
        <v>100</v>
      </c>
      <c r="L475" s="76">
        <v>230000000</v>
      </c>
      <c r="M475" s="72" t="s">
        <v>265</v>
      </c>
      <c r="N475" s="70" t="s">
        <v>66</v>
      </c>
      <c r="O475" s="163" t="s">
        <v>28</v>
      </c>
      <c r="P475" s="72" t="s">
        <v>331</v>
      </c>
      <c r="Q475" s="96" t="s">
        <v>346</v>
      </c>
      <c r="R475" s="70" t="s">
        <v>29</v>
      </c>
      <c r="S475" s="170" t="s">
        <v>331</v>
      </c>
      <c r="T475" s="96"/>
      <c r="U475" s="214"/>
      <c r="V475" s="215"/>
      <c r="W475" s="73">
        <v>0</v>
      </c>
      <c r="X475" s="171">
        <f>W475*1.12</f>
        <v>0</v>
      </c>
      <c r="Y475" s="213" t="s">
        <v>347</v>
      </c>
      <c r="Z475" s="172">
        <v>2016</v>
      </c>
      <c r="AA475" s="216" t="s">
        <v>711</v>
      </c>
    </row>
    <row r="476" spans="1:27">
      <c r="A476" s="74" t="s">
        <v>401</v>
      </c>
      <c r="B476" s="72" t="s">
        <v>38</v>
      </c>
      <c r="C476" s="72" t="s">
        <v>248</v>
      </c>
      <c r="D476" s="217" t="s">
        <v>249</v>
      </c>
      <c r="E476" s="76" t="s">
        <v>250</v>
      </c>
      <c r="F476" s="218" t="s">
        <v>249</v>
      </c>
      <c r="G476" s="217" t="s">
        <v>250</v>
      </c>
      <c r="H476" s="72" t="s">
        <v>252</v>
      </c>
      <c r="I476" s="217" t="s">
        <v>253</v>
      </c>
      <c r="J476" s="219" t="s">
        <v>126</v>
      </c>
      <c r="K476" s="72">
        <v>100</v>
      </c>
      <c r="L476" s="76">
        <v>230000000</v>
      </c>
      <c r="M476" s="72" t="s">
        <v>265</v>
      </c>
      <c r="N476" s="217" t="s">
        <v>140</v>
      </c>
      <c r="O476" s="110" t="s">
        <v>28</v>
      </c>
      <c r="P476" s="72" t="s">
        <v>331</v>
      </c>
      <c r="Q476" s="217" t="s">
        <v>246</v>
      </c>
      <c r="R476" s="72" t="s">
        <v>251</v>
      </c>
      <c r="S476" s="170" t="s">
        <v>331</v>
      </c>
      <c r="T476" s="219"/>
      <c r="U476" s="72"/>
      <c r="V476" s="72"/>
      <c r="W476" s="168">
        <v>0</v>
      </c>
      <c r="X476" s="171">
        <f t="shared" ref="X476" si="28">W476*1.12</f>
        <v>0</v>
      </c>
      <c r="Y476" s="163"/>
      <c r="Z476" s="172">
        <v>2016</v>
      </c>
      <c r="AA476" s="197" t="s">
        <v>711</v>
      </c>
    </row>
    <row r="477" spans="1:27">
      <c r="A477" s="74" t="s">
        <v>185</v>
      </c>
      <c r="B477" s="163" t="s">
        <v>38</v>
      </c>
      <c r="C477" s="163" t="s">
        <v>261</v>
      </c>
      <c r="D477" s="163" t="s">
        <v>262</v>
      </c>
      <c r="E477" s="163" t="s">
        <v>263</v>
      </c>
      <c r="F477" s="163" t="s">
        <v>262</v>
      </c>
      <c r="G477" s="163" t="s">
        <v>263</v>
      </c>
      <c r="H477" s="163" t="s">
        <v>64</v>
      </c>
      <c r="I477" s="163" t="s">
        <v>65</v>
      </c>
      <c r="J477" s="163" t="s">
        <v>31</v>
      </c>
      <c r="K477" s="164">
        <v>100</v>
      </c>
      <c r="L477" s="76">
        <v>230000000</v>
      </c>
      <c r="M477" s="72" t="s">
        <v>265</v>
      </c>
      <c r="N477" s="163" t="s">
        <v>34</v>
      </c>
      <c r="O477" s="163" t="s">
        <v>28</v>
      </c>
      <c r="P477" s="72" t="s">
        <v>331</v>
      </c>
      <c r="Q477" s="72" t="s">
        <v>51</v>
      </c>
      <c r="R477" s="163" t="s">
        <v>52</v>
      </c>
      <c r="S477" s="170" t="s">
        <v>331</v>
      </c>
      <c r="T477" s="163"/>
      <c r="U477" s="163"/>
      <c r="V477" s="168"/>
      <c r="W477" s="168">
        <v>0</v>
      </c>
      <c r="X477" s="220">
        <f>W477</f>
        <v>0</v>
      </c>
      <c r="Y477" s="163"/>
      <c r="Z477" s="172">
        <v>2016</v>
      </c>
      <c r="AA477" s="173">
        <v>11.14</v>
      </c>
    </row>
    <row r="478" spans="1:27">
      <c r="A478" s="74" t="s">
        <v>394</v>
      </c>
      <c r="B478" s="93" t="s">
        <v>27</v>
      </c>
      <c r="C478" s="93" t="s">
        <v>182</v>
      </c>
      <c r="D478" s="163" t="s">
        <v>653</v>
      </c>
      <c r="E478" s="94" t="s">
        <v>46</v>
      </c>
      <c r="F478" s="163" t="s">
        <v>377</v>
      </c>
      <c r="G478" s="94" t="s">
        <v>47</v>
      </c>
      <c r="H478" s="94" t="s">
        <v>378</v>
      </c>
      <c r="I478" s="96" t="s">
        <v>48</v>
      </c>
      <c r="J478" s="96" t="s">
        <v>32</v>
      </c>
      <c r="K478" s="95">
        <v>0</v>
      </c>
      <c r="L478" s="76">
        <v>230000000</v>
      </c>
      <c r="M478" s="72" t="s">
        <v>265</v>
      </c>
      <c r="N478" s="112" t="s">
        <v>257</v>
      </c>
      <c r="O478" s="163" t="s">
        <v>28</v>
      </c>
      <c r="P478" s="72" t="s">
        <v>331</v>
      </c>
      <c r="Q478" s="96" t="s">
        <v>45</v>
      </c>
      <c r="R478" s="97" t="s">
        <v>29</v>
      </c>
      <c r="S478" s="170" t="s">
        <v>331</v>
      </c>
      <c r="T478" s="98"/>
      <c r="U478" s="99"/>
      <c r="V478" s="98"/>
      <c r="W478" s="100">
        <v>0</v>
      </c>
      <c r="X478" s="171">
        <f>W478*1.12</f>
        <v>0</v>
      </c>
      <c r="Y478" s="98"/>
      <c r="Z478" s="172">
        <v>2016</v>
      </c>
      <c r="AA478" s="173">
        <v>11.14</v>
      </c>
    </row>
    <row r="479" spans="1:27">
      <c r="A479" s="74" t="s">
        <v>396</v>
      </c>
      <c r="B479" s="93" t="s">
        <v>27</v>
      </c>
      <c r="C479" s="104" t="s">
        <v>272</v>
      </c>
      <c r="D479" s="93" t="s">
        <v>311</v>
      </c>
      <c r="E479" s="93" t="s">
        <v>312</v>
      </c>
      <c r="F479" s="93" t="s">
        <v>311</v>
      </c>
      <c r="G479" s="93" t="s">
        <v>312</v>
      </c>
      <c r="H479" s="93" t="s">
        <v>313</v>
      </c>
      <c r="I479" s="93" t="s">
        <v>314</v>
      </c>
      <c r="J479" s="93" t="s">
        <v>32</v>
      </c>
      <c r="K479" s="93">
        <v>100</v>
      </c>
      <c r="L479" s="76">
        <v>230000000</v>
      </c>
      <c r="M479" s="72" t="s">
        <v>265</v>
      </c>
      <c r="N479" s="93" t="s">
        <v>132</v>
      </c>
      <c r="O479" s="67" t="s">
        <v>332</v>
      </c>
      <c r="P479" s="72" t="s">
        <v>331</v>
      </c>
      <c r="Q479" s="105" t="s">
        <v>67</v>
      </c>
      <c r="R479" s="93" t="s">
        <v>35</v>
      </c>
      <c r="S479" s="170" t="s">
        <v>331</v>
      </c>
      <c r="T479" s="106" t="s">
        <v>30</v>
      </c>
      <c r="U479" s="106" t="s">
        <v>30</v>
      </c>
      <c r="V479" s="107" t="s">
        <v>30</v>
      </c>
      <c r="W479" s="100">
        <v>0</v>
      </c>
      <c r="X479" s="171">
        <v>0</v>
      </c>
      <c r="Y479" s="93" t="s">
        <v>30</v>
      </c>
      <c r="Z479" s="172">
        <v>2016</v>
      </c>
      <c r="AA479" s="114" t="s">
        <v>666</v>
      </c>
    </row>
    <row r="480" spans="1:27">
      <c r="A480" s="74" t="s">
        <v>397</v>
      </c>
      <c r="B480" s="93" t="s">
        <v>27</v>
      </c>
      <c r="C480" s="104" t="s">
        <v>272</v>
      </c>
      <c r="D480" s="93" t="s">
        <v>311</v>
      </c>
      <c r="E480" s="93" t="s">
        <v>312</v>
      </c>
      <c r="F480" s="93" t="s">
        <v>311</v>
      </c>
      <c r="G480" s="93" t="s">
        <v>312</v>
      </c>
      <c r="H480" s="93" t="s">
        <v>315</v>
      </c>
      <c r="I480" s="93" t="s">
        <v>316</v>
      </c>
      <c r="J480" s="93" t="s">
        <v>32</v>
      </c>
      <c r="K480" s="93">
        <v>100</v>
      </c>
      <c r="L480" s="76">
        <v>230000000</v>
      </c>
      <c r="M480" s="72" t="s">
        <v>265</v>
      </c>
      <c r="N480" s="93" t="s">
        <v>132</v>
      </c>
      <c r="O480" s="67" t="s">
        <v>267</v>
      </c>
      <c r="P480" s="72" t="s">
        <v>331</v>
      </c>
      <c r="Q480" s="105" t="s">
        <v>67</v>
      </c>
      <c r="R480" s="93" t="s">
        <v>35</v>
      </c>
      <c r="S480" s="170" t="s">
        <v>331</v>
      </c>
      <c r="T480" s="106" t="s">
        <v>30</v>
      </c>
      <c r="U480" s="106" t="s">
        <v>30</v>
      </c>
      <c r="V480" s="107" t="s">
        <v>30</v>
      </c>
      <c r="W480" s="100">
        <v>0</v>
      </c>
      <c r="X480" s="171">
        <v>0</v>
      </c>
      <c r="Y480" s="93" t="s">
        <v>30</v>
      </c>
      <c r="Z480" s="172">
        <v>2016</v>
      </c>
      <c r="AA480" s="114" t="s">
        <v>666</v>
      </c>
    </row>
    <row r="481" spans="1:27">
      <c r="A481" s="74" t="s">
        <v>375</v>
      </c>
      <c r="B481" s="93" t="s">
        <v>27</v>
      </c>
      <c r="C481" s="104" t="s">
        <v>272</v>
      </c>
      <c r="D481" s="93" t="s">
        <v>311</v>
      </c>
      <c r="E481" s="93" t="s">
        <v>312</v>
      </c>
      <c r="F481" s="93" t="s">
        <v>311</v>
      </c>
      <c r="G481" s="93" t="s">
        <v>312</v>
      </c>
      <c r="H481" s="93" t="s">
        <v>317</v>
      </c>
      <c r="I481" s="93" t="s">
        <v>318</v>
      </c>
      <c r="J481" s="93" t="s">
        <v>32</v>
      </c>
      <c r="K481" s="93">
        <v>100</v>
      </c>
      <c r="L481" s="76">
        <v>230000000</v>
      </c>
      <c r="M481" s="72" t="s">
        <v>265</v>
      </c>
      <c r="N481" s="93" t="s">
        <v>132</v>
      </c>
      <c r="O481" s="67" t="s">
        <v>268</v>
      </c>
      <c r="P481" s="72" t="s">
        <v>331</v>
      </c>
      <c r="Q481" s="105" t="s">
        <v>67</v>
      </c>
      <c r="R481" s="93" t="s">
        <v>35</v>
      </c>
      <c r="S481" s="170" t="s">
        <v>331</v>
      </c>
      <c r="T481" s="106" t="s">
        <v>30</v>
      </c>
      <c r="U481" s="106" t="s">
        <v>30</v>
      </c>
      <c r="V481" s="107" t="s">
        <v>30</v>
      </c>
      <c r="W481" s="100">
        <v>0</v>
      </c>
      <c r="X481" s="171">
        <v>0</v>
      </c>
      <c r="Y481" s="93" t="s">
        <v>30</v>
      </c>
      <c r="Z481" s="172">
        <v>2016</v>
      </c>
      <c r="AA481" s="114" t="s">
        <v>666</v>
      </c>
    </row>
    <row r="482" spans="1:27">
      <c r="A482" s="74" t="s">
        <v>376</v>
      </c>
      <c r="B482" s="93" t="s">
        <v>27</v>
      </c>
      <c r="C482" s="104" t="s">
        <v>272</v>
      </c>
      <c r="D482" s="93" t="s">
        <v>311</v>
      </c>
      <c r="E482" s="93" t="s">
        <v>312</v>
      </c>
      <c r="F482" s="93" t="s">
        <v>311</v>
      </c>
      <c r="G482" s="93" t="s">
        <v>312</v>
      </c>
      <c r="H482" s="93" t="s">
        <v>319</v>
      </c>
      <c r="I482" s="93" t="s">
        <v>320</v>
      </c>
      <c r="J482" s="93" t="s">
        <v>32</v>
      </c>
      <c r="K482" s="93">
        <v>100</v>
      </c>
      <c r="L482" s="76">
        <v>230000000</v>
      </c>
      <c r="M482" s="72" t="s">
        <v>265</v>
      </c>
      <c r="N482" s="93" t="s">
        <v>132</v>
      </c>
      <c r="O482" s="67" t="s">
        <v>266</v>
      </c>
      <c r="P482" s="72" t="s">
        <v>331</v>
      </c>
      <c r="Q482" s="105" t="s">
        <v>67</v>
      </c>
      <c r="R482" s="93" t="s">
        <v>35</v>
      </c>
      <c r="S482" s="170" t="s">
        <v>331</v>
      </c>
      <c r="T482" s="106" t="s">
        <v>30</v>
      </c>
      <c r="U482" s="106" t="s">
        <v>30</v>
      </c>
      <c r="V482" s="107" t="s">
        <v>30</v>
      </c>
      <c r="W482" s="100">
        <v>0</v>
      </c>
      <c r="X482" s="171">
        <v>0</v>
      </c>
      <c r="Y482" s="93" t="s">
        <v>30</v>
      </c>
      <c r="Z482" s="172">
        <v>2016</v>
      </c>
      <c r="AA482" s="114">
        <v>11.14</v>
      </c>
    </row>
    <row r="483" spans="1:27">
      <c r="A483" s="74" t="s">
        <v>398</v>
      </c>
      <c r="B483" s="93" t="s">
        <v>27</v>
      </c>
      <c r="C483" s="104" t="s">
        <v>236</v>
      </c>
      <c r="D483" s="93" t="s">
        <v>247</v>
      </c>
      <c r="E483" s="93" t="s">
        <v>321</v>
      </c>
      <c r="F483" s="93" t="s">
        <v>247</v>
      </c>
      <c r="G483" s="93" t="s">
        <v>321</v>
      </c>
      <c r="H483" s="93" t="s">
        <v>322</v>
      </c>
      <c r="I483" s="93" t="s">
        <v>323</v>
      </c>
      <c r="J483" s="93" t="s">
        <v>32</v>
      </c>
      <c r="K483" s="93">
        <v>100</v>
      </c>
      <c r="L483" s="76">
        <v>230000000</v>
      </c>
      <c r="M483" s="72" t="s">
        <v>265</v>
      </c>
      <c r="N483" s="93" t="s">
        <v>132</v>
      </c>
      <c r="O483" s="67" t="s">
        <v>332</v>
      </c>
      <c r="P483" s="72" t="s">
        <v>331</v>
      </c>
      <c r="Q483" s="105" t="s">
        <v>67</v>
      </c>
      <c r="R483" s="93" t="s">
        <v>35</v>
      </c>
      <c r="S483" s="170" t="s">
        <v>331</v>
      </c>
      <c r="T483" s="106" t="s">
        <v>30</v>
      </c>
      <c r="U483" s="106" t="s">
        <v>30</v>
      </c>
      <c r="V483" s="107" t="s">
        <v>30</v>
      </c>
      <c r="W483" s="100">
        <v>0</v>
      </c>
      <c r="X483" s="171">
        <v>0</v>
      </c>
      <c r="Y483" s="93" t="s">
        <v>30</v>
      </c>
      <c r="Z483" s="172">
        <v>2016</v>
      </c>
      <c r="AA483" s="114">
        <v>11.14</v>
      </c>
    </row>
    <row r="484" spans="1:27">
      <c r="A484" s="74" t="s">
        <v>335</v>
      </c>
      <c r="B484" s="93" t="s">
        <v>27</v>
      </c>
      <c r="C484" s="104" t="s">
        <v>236</v>
      </c>
      <c r="D484" s="93" t="s">
        <v>247</v>
      </c>
      <c r="E484" s="93" t="s">
        <v>321</v>
      </c>
      <c r="F484" s="93" t="s">
        <v>247</v>
      </c>
      <c r="G484" s="93" t="s">
        <v>321</v>
      </c>
      <c r="H484" s="93" t="s">
        <v>324</v>
      </c>
      <c r="I484" s="93" t="s">
        <v>325</v>
      </c>
      <c r="J484" s="93" t="s">
        <v>32</v>
      </c>
      <c r="K484" s="93">
        <v>100</v>
      </c>
      <c r="L484" s="76">
        <v>230000000</v>
      </c>
      <c r="M484" s="72" t="s">
        <v>265</v>
      </c>
      <c r="N484" s="93" t="s">
        <v>132</v>
      </c>
      <c r="O484" s="67" t="s">
        <v>267</v>
      </c>
      <c r="P484" s="72" t="s">
        <v>331</v>
      </c>
      <c r="Q484" s="105" t="s">
        <v>67</v>
      </c>
      <c r="R484" s="93" t="s">
        <v>35</v>
      </c>
      <c r="S484" s="170" t="s">
        <v>331</v>
      </c>
      <c r="T484" s="106" t="s">
        <v>30</v>
      </c>
      <c r="U484" s="106" t="s">
        <v>30</v>
      </c>
      <c r="V484" s="107" t="s">
        <v>30</v>
      </c>
      <c r="W484" s="100">
        <v>0</v>
      </c>
      <c r="X484" s="171">
        <v>0</v>
      </c>
      <c r="Y484" s="93" t="s">
        <v>30</v>
      </c>
      <c r="Z484" s="172">
        <v>2016</v>
      </c>
      <c r="AA484" s="114" t="s">
        <v>666</v>
      </c>
    </row>
    <row r="485" spans="1:27">
      <c r="A485" s="74" t="s">
        <v>399</v>
      </c>
      <c r="B485" s="93" t="s">
        <v>27</v>
      </c>
      <c r="C485" s="104" t="s">
        <v>236</v>
      </c>
      <c r="D485" s="93" t="s">
        <v>247</v>
      </c>
      <c r="E485" s="93" t="s">
        <v>321</v>
      </c>
      <c r="F485" s="93" t="s">
        <v>247</v>
      </c>
      <c r="G485" s="93" t="s">
        <v>321</v>
      </c>
      <c r="H485" s="93" t="s">
        <v>326</v>
      </c>
      <c r="I485" s="93" t="s">
        <v>327</v>
      </c>
      <c r="J485" s="93" t="s">
        <v>32</v>
      </c>
      <c r="K485" s="93">
        <v>100</v>
      </c>
      <c r="L485" s="76">
        <v>230000000</v>
      </c>
      <c r="M485" s="72" t="s">
        <v>265</v>
      </c>
      <c r="N485" s="93" t="s">
        <v>132</v>
      </c>
      <c r="O485" s="67" t="s">
        <v>268</v>
      </c>
      <c r="P485" s="72" t="s">
        <v>331</v>
      </c>
      <c r="Q485" s="105" t="s">
        <v>67</v>
      </c>
      <c r="R485" s="93" t="s">
        <v>35</v>
      </c>
      <c r="S485" s="170" t="s">
        <v>331</v>
      </c>
      <c r="T485" s="106" t="s">
        <v>30</v>
      </c>
      <c r="U485" s="106" t="s">
        <v>30</v>
      </c>
      <c r="V485" s="107" t="s">
        <v>30</v>
      </c>
      <c r="W485" s="100">
        <v>0</v>
      </c>
      <c r="X485" s="171">
        <v>0</v>
      </c>
      <c r="Y485" s="93" t="s">
        <v>30</v>
      </c>
      <c r="Z485" s="172">
        <v>2016</v>
      </c>
      <c r="AA485" s="114" t="s">
        <v>666</v>
      </c>
    </row>
    <row r="486" spans="1:27">
      <c r="A486" s="74" t="s">
        <v>400</v>
      </c>
      <c r="B486" s="93" t="s">
        <v>27</v>
      </c>
      <c r="C486" s="104" t="s">
        <v>236</v>
      </c>
      <c r="D486" s="93" t="s">
        <v>247</v>
      </c>
      <c r="E486" s="93" t="s">
        <v>321</v>
      </c>
      <c r="F486" s="93" t="s">
        <v>247</v>
      </c>
      <c r="G486" s="93" t="s">
        <v>321</v>
      </c>
      <c r="H486" s="93" t="s">
        <v>328</v>
      </c>
      <c r="I486" s="93" t="s">
        <v>329</v>
      </c>
      <c r="J486" s="93" t="s">
        <v>32</v>
      </c>
      <c r="K486" s="93">
        <v>100</v>
      </c>
      <c r="L486" s="76">
        <v>230000000</v>
      </c>
      <c r="M486" s="72" t="s">
        <v>265</v>
      </c>
      <c r="N486" s="93" t="s">
        <v>132</v>
      </c>
      <c r="O486" s="67" t="s">
        <v>266</v>
      </c>
      <c r="P486" s="72" t="s">
        <v>331</v>
      </c>
      <c r="Q486" s="105" t="s">
        <v>67</v>
      </c>
      <c r="R486" s="93" t="s">
        <v>35</v>
      </c>
      <c r="S486" s="170" t="s">
        <v>331</v>
      </c>
      <c r="T486" s="106" t="s">
        <v>30</v>
      </c>
      <c r="U486" s="106" t="s">
        <v>30</v>
      </c>
      <c r="V486" s="107" t="s">
        <v>30</v>
      </c>
      <c r="W486" s="100">
        <v>0</v>
      </c>
      <c r="X486" s="171">
        <v>0</v>
      </c>
      <c r="Y486" s="93" t="s">
        <v>30</v>
      </c>
      <c r="Z486" s="172">
        <v>2016</v>
      </c>
      <c r="AA486" s="114" t="s">
        <v>666</v>
      </c>
    </row>
    <row r="487" spans="1:27">
      <c r="A487" s="49" t="s">
        <v>668</v>
      </c>
      <c r="B487" s="113" t="s">
        <v>27</v>
      </c>
      <c r="C487" s="39" t="s">
        <v>219</v>
      </c>
      <c r="D487" s="82" t="s">
        <v>220</v>
      </c>
      <c r="E487" s="92" t="s">
        <v>221</v>
      </c>
      <c r="F487" s="52" t="s">
        <v>220</v>
      </c>
      <c r="G487" s="92" t="s">
        <v>222</v>
      </c>
      <c r="H487" s="92" t="s">
        <v>223</v>
      </c>
      <c r="I487" s="92" t="s">
        <v>224</v>
      </c>
      <c r="J487" s="45" t="s">
        <v>31</v>
      </c>
      <c r="K487" s="101">
        <v>100</v>
      </c>
      <c r="L487" s="39">
        <v>230000000</v>
      </c>
      <c r="M487" s="45" t="s">
        <v>336</v>
      </c>
      <c r="N487" s="90" t="s">
        <v>131</v>
      </c>
      <c r="O487" s="86" t="s">
        <v>374</v>
      </c>
      <c r="P487" s="45" t="s">
        <v>331</v>
      </c>
      <c r="Q487" s="54" t="s">
        <v>225</v>
      </c>
      <c r="R487" s="57" t="s">
        <v>49</v>
      </c>
      <c r="S487" s="87" t="s">
        <v>331</v>
      </c>
      <c r="T487" s="102"/>
      <c r="U487" s="102"/>
      <c r="V487" s="45"/>
      <c r="W487" s="116">
        <v>0</v>
      </c>
      <c r="X487" s="59">
        <f t="shared" ref="X487" si="29">W487*1.12</f>
        <v>0</v>
      </c>
      <c r="Y487" s="45"/>
      <c r="Z487" s="88">
        <v>2016</v>
      </c>
      <c r="AA487" s="117" t="s">
        <v>736</v>
      </c>
    </row>
    <row r="488" spans="1:27">
      <c r="A488" s="131" t="s">
        <v>733</v>
      </c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</row>
    <row r="489" spans="1:27">
      <c r="A489" s="74" t="s">
        <v>754</v>
      </c>
      <c r="B489" s="64" t="s">
        <v>38</v>
      </c>
      <c r="C489" s="72" t="s">
        <v>181</v>
      </c>
      <c r="D489" s="170" t="s">
        <v>349</v>
      </c>
      <c r="E489" s="170" t="s">
        <v>350</v>
      </c>
      <c r="F489" s="170" t="s">
        <v>351</v>
      </c>
      <c r="G489" s="170" t="s">
        <v>352</v>
      </c>
      <c r="H489" s="170" t="s">
        <v>39</v>
      </c>
      <c r="I489" s="170" t="s">
        <v>40</v>
      </c>
      <c r="J489" s="170" t="s">
        <v>32</v>
      </c>
      <c r="K489" s="95">
        <v>100</v>
      </c>
      <c r="L489" s="76">
        <v>230000000</v>
      </c>
      <c r="M489" s="72" t="s">
        <v>264</v>
      </c>
      <c r="N489" s="190" t="s">
        <v>41</v>
      </c>
      <c r="O489" s="163" t="s">
        <v>28</v>
      </c>
      <c r="P489" s="72" t="s">
        <v>331</v>
      </c>
      <c r="Q489" s="170" t="s">
        <v>354</v>
      </c>
      <c r="R489" s="70" t="s">
        <v>43</v>
      </c>
      <c r="S489" s="170" t="s">
        <v>331</v>
      </c>
      <c r="T489" s="170"/>
      <c r="U489" s="170"/>
      <c r="V489" s="205"/>
      <c r="W489" s="205">
        <v>140000000</v>
      </c>
      <c r="X489" s="171">
        <f t="shared" ref="X489:X499" si="30">W489*1.12</f>
        <v>156800000.00000003</v>
      </c>
      <c r="Y489" s="170"/>
      <c r="Z489" s="172">
        <v>2016</v>
      </c>
      <c r="AA489" s="221"/>
    </row>
    <row r="490" spans="1:27" ht="17.25" customHeight="1">
      <c r="A490" s="74" t="s">
        <v>755</v>
      </c>
      <c r="B490" s="64" t="s">
        <v>38</v>
      </c>
      <c r="C490" s="72" t="s">
        <v>181</v>
      </c>
      <c r="D490" s="170" t="s">
        <v>349</v>
      </c>
      <c r="E490" s="170" t="s">
        <v>350</v>
      </c>
      <c r="F490" s="170" t="s">
        <v>351</v>
      </c>
      <c r="G490" s="170" t="s">
        <v>352</v>
      </c>
      <c r="H490" s="170" t="s">
        <v>39</v>
      </c>
      <c r="I490" s="170" t="s">
        <v>40</v>
      </c>
      <c r="J490" s="170" t="s">
        <v>32</v>
      </c>
      <c r="K490" s="95">
        <v>100</v>
      </c>
      <c r="L490" s="76">
        <v>230000000</v>
      </c>
      <c r="M490" s="72" t="s">
        <v>264</v>
      </c>
      <c r="N490" s="190" t="s">
        <v>41</v>
      </c>
      <c r="O490" s="163" t="s">
        <v>353</v>
      </c>
      <c r="P490" s="72" t="s">
        <v>331</v>
      </c>
      <c r="Q490" s="170" t="s">
        <v>354</v>
      </c>
      <c r="R490" s="70" t="s">
        <v>43</v>
      </c>
      <c r="S490" s="170" t="s">
        <v>331</v>
      </c>
      <c r="T490" s="170"/>
      <c r="U490" s="170"/>
      <c r="V490" s="205"/>
      <c r="W490" s="205">
        <v>10000000</v>
      </c>
      <c r="X490" s="171">
        <f t="shared" si="30"/>
        <v>11200000.000000002</v>
      </c>
      <c r="Y490" s="170"/>
      <c r="Z490" s="172">
        <v>2016</v>
      </c>
      <c r="AA490" s="221"/>
    </row>
    <row r="491" spans="1:27">
      <c r="A491" s="74" t="s">
        <v>753</v>
      </c>
      <c r="B491" s="105" t="s">
        <v>27</v>
      </c>
      <c r="C491" s="207" t="s">
        <v>236</v>
      </c>
      <c r="D491" s="207" t="s">
        <v>247</v>
      </c>
      <c r="E491" s="207" t="s">
        <v>274</v>
      </c>
      <c r="F491" s="207" t="s">
        <v>247</v>
      </c>
      <c r="G491" s="207" t="s">
        <v>274</v>
      </c>
      <c r="H491" s="207" t="s">
        <v>183</v>
      </c>
      <c r="I491" s="207" t="s">
        <v>184</v>
      </c>
      <c r="J491" s="222" t="s">
        <v>31</v>
      </c>
      <c r="K491" s="207">
        <v>90</v>
      </c>
      <c r="L491" s="76">
        <v>230000000</v>
      </c>
      <c r="M491" s="72" t="s">
        <v>265</v>
      </c>
      <c r="N491" s="207" t="s">
        <v>756</v>
      </c>
      <c r="O491" s="110" t="s">
        <v>28</v>
      </c>
      <c r="P491" s="72" t="s">
        <v>331</v>
      </c>
      <c r="Q491" s="207" t="s">
        <v>42</v>
      </c>
      <c r="R491" s="207" t="s">
        <v>230</v>
      </c>
      <c r="S491" s="170" t="s">
        <v>331</v>
      </c>
      <c r="T491" s="207"/>
      <c r="U491" s="207"/>
      <c r="V491" s="207"/>
      <c r="W491" s="223">
        <v>55080000</v>
      </c>
      <c r="X491" s="171">
        <f t="shared" si="30"/>
        <v>61689600.000000007</v>
      </c>
      <c r="Y491" s="207"/>
      <c r="Z491" s="172">
        <v>2016</v>
      </c>
      <c r="AA491" s="75"/>
    </row>
    <row r="492" spans="1:27">
      <c r="A492" s="74" t="s">
        <v>776</v>
      </c>
      <c r="B492" s="93" t="s">
        <v>27</v>
      </c>
      <c r="C492" s="93" t="s">
        <v>78</v>
      </c>
      <c r="D492" s="93" t="s">
        <v>79</v>
      </c>
      <c r="E492" s="93" t="s">
        <v>80</v>
      </c>
      <c r="F492" s="93" t="s">
        <v>79</v>
      </c>
      <c r="G492" s="93" t="s">
        <v>80</v>
      </c>
      <c r="H492" s="93" t="s">
        <v>81</v>
      </c>
      <c r="I492" s="93" t="s">
        <v>82</v>
      </c>
      <c r="J492" s="93" t="s">
        <v>31</v>
      </c>
      <c r="K492" s="93">
        <v>100</v>
      </c>
      <c r="L492" s="76">
        <v>230000000</v>
      </c>
      <c r="M492" s="72" t="s">
        <v>265</v>
      </c>
      <c r="N492" s="70" t="s">
        <v>669</v>
      </c>
      <c r="O492" s="110" t="s">
        <v>28</v>
      </c>
      <c r="P492" s="72" t="s">
        <v>331</v>
      </c>
      <c r="Q492" s="68" t="s">
        <v>726</v>
      </c>
      <c r="R492" s="72" t="s">
        <v>765</v>
      </c>
      <c r="S492" s="170" t="s">
        <v>331</v>
      </c>
      <c r="T492" s="106"/>
      <c r="U492" s="106"/>
      <c r="V492" s="100"/>
      <c r="W492" s="100">
        <v>1629066351</v>
      </c>
      <c r="X492" s="171">
        <f t="shared" si="30"/>
        <v>1824554313.1200001</v>
      </c>
      <c r="Y492" s="209"/>
      <c r="Z492" s="172">
        <v>2016</v>
      </c>
      <c r="AA492" s="210"/>
    </row>
    <row r="493" spans="1:27">
      <c r="A493" s="74" t="s">
        <v>777</v>
      </c>
      <c r="B493" s="68" t="s">
        <v>27</v>
      </c>
      <c r="C493" s="72" t="s">
        <v>74</v>
      </c>
      <c r="D493" s="163" t="s">
        <v>654</v>
      </c>
      <c r="E493" s="211" t="s">
        <v>75</v>
      </c>
      <c r="F493" s="163" t="s">
        <v>654</v>
      </c>
      <c r="G493" s="211" t="s">
        <v>75</v>
      </c>
      <c r="H493" s="211" t="s">
        <v>76</v>
      </c>
      <c r="I493" s="211" t="s">
        <v>77</v>
      </c>
      <c r="J493" s="67" t="s">
        <v>31</v>
      </c>
      <c r="K493" s="68">
        <v>50</v>
      </c>
      <c r="L493" s="76">
        <v>230000000</v>
      </c>
      <c r="M493" s="72" t="s">
        <v>265</v>
      </c>
      <c r="N493" s="70" t="s">
        <v>667</v>
      </c>
      <c r="O493" s="163" t="s">
        <v>330</v>
      </c>
      <c r="P493" s="72" t="s">
        <v>331</v>
      </c>
      <c r="Q493" s="93" t="s">
        <v>125</v>
      </c>
      <c r="R493" s="72" t="s">
        <v>766</v>
      </c>
      <c r="S493" s="170" t="s">
        <v>331</v>
      </c>
      <c r="T493" s="72"/>
      <c r="U493" s="72"/>
      <c r="V493" s="73"/>
      <c r="W493" s="73">
        <v>19800000</v>
      </c>
      <c r="X493" s="171">
        <f t="shared" si="30"/>
        <v>22176000.000000004</v>
      </c>
      <c r="Y493" s="93"/>
      <c r="Z493" s="172">
        <v>2016</v>
      </c>
      <c r="AA493" s="75"/>
    </row>
    <row r="494" spans="1:27">
      <c r="A494" s="74" t="s">
        <v>778</v>
      </c>
      <c r="B494" s="68" t="s">
        <v>27</v>
      </c>
      <c r="C494" s="72" t="s">
        <v>74</v>
      </c>
      <c r="D494" s="163" t="s">
        <v>654</v>
      </c>
      <c r="E494" s="211" t="s">
        <v>75</v>
      </c>
      <c r="F494" s="163" t="s">
        <v>654</v>
      </c>
      <c r="G494" s="211" t="s">
        <v>75</v>
      </c>
      <c r="H494" s="211" t="s">
        <v>76</v>
      </c>
      <c r="I494" s="211" t="s">
        <v>77</v>
      </c>
      <c r="J494" s="67" t="s">
        <v>31</v>
      </c>
      <c r="K494" s="68">
        <v>50</v>
      </c>
      <c r="L494" s="76">
        <v>230000000</v>
      </c>
      <c r="M494" s="72" t="s">
        <v>265</v>
      </c>
      <c r="N494" s="70" t="s">
        <v>667</v>
      </c>
      <c r="O494" s="163" t="s">
        <v>28</v>
      </c>
      <c r="P494" s="72" t="s">
        <v>331</v>
      </c>
      <c r="Q494" s="93" t="s">
        <v>125</v>
      </c>
      <c r="R494" s="72" t="s">
        <v>767</v>
      </c>
      <c r="S494" s="170" t="s">
        <v>331</v>
      </c>
      <c r="T494" s="72"/>
      <c r="U494" s="72"/>
      <c r="V494" s="73"/>
      <c r="W494" s="73">
        <v>16500000</v>
      </c>
      <c r="X494" s="171">
        <f t="shared" si="30"/>
        <v>18480000</v>
      </c>
      <c r="Y494" s="93"/>
      <c r="Z494" s="172">
        <v>2016</v>
      </c>
      <c r="AA494" s="75"/>
    </row>
    <row r="495" spans="1:27">
      <c r="A495" s="74" t="s">
        <v>779</v>
      </c>
      <c r="B495" s="68" t="s">
        <v>27</v>
      </c>
      <c r="C495" s="72" t="s">
        <v>74</v>
      </c>
      <c r="D495" s="163" t="s">
        <v>654</v>
      </c>
      <c r="E495" s="67" t="s">
        <v>75</v>
      </c>
      <c r="F495" s="163" t="s">
        <v>654</v>
      </c>
      <c r="G495" s="67" t="s">
        <v>75</v>
      </c>
      <c r="H495" s="67" t="s">
        <v>76</v>
      </c>
      <c r="I495" s="67" t="s">
        <v>77</v>
      </c>
      <c r="J495" s="67" t="s">
        <v>31</v>
      </c>
      <c r="K495" s="68">
        <v>50</v>
      </c>
      <c r="L495" s="76">
        <v>230000000</v>
      </c>
      <c r="M495" s="72" t="s">
        <v>265</v>
      </c>
      <c r="N495" s="70" t="s">
        <v>667</v>
      </c>
      <c r="O495" s="163" t="s">
        <v>278</v>
      </c>
      <c r="P495" s="72" t="s">
        <v>331</v>
      </c>
      <c r="Q495" s="93" t="s">
        <v>125</v>
      </c>
      <c r="R495" s="72" t="s">
        <v>768</v>
      </c>
      <c r="S495" s="170" t="s">
        <v>331</v>
      </c>
      <c r="T495" s="72"/>
      <c r="U495" s="72"/>
      <c r="V495" s="73"/>
      <c r="W495" s="73">
        <v>88105000</v>
      </c>
      <c r="X495" s="171">
        <f t="shared" si="30"/>
        <v>98677600.000000015</v>
      </c>
      <c r="Y495" s="209"/>
      <c r="Z495" s="172">
        <v>2016</v>
      </c>
      <c r="AA495" s="75"/>
    </row>
    <row r="496" spans="1:27">
      <c r="A496" s="74" t="s">
        <v>774</v>
      </c>
      <c r="B496" s="68" t="s">
        <v>27</v>
      </c>
      <c r="C496" s="96" t="s">
        <v>74</v>
      </c>
      <c r="D496" s="66" t="s">
        <v>654</v>
      </c>
      <c r="E496" s="96" t="s">
        <v>75</v>
      </c>
      <c r="F496" s="66" t="s">
        <v>654</v>
      </c>
      <c r="G496" s="96" t="s">
        <v>75</v>
      </c>
      <c r="H496" s="96" t="s">
        <v>76</v>
      </c>
      <c r="I496" s="96" t="s">
        <v>77</v>
      </c>
      <c r="J496" s="96" t="s">
        <v>31</v>
      </c>
      <c r="K496" s="95">
        <v>50</v>
      </c>
      <c r="L496" s="76">
        <v>230000000</v>
      </c>
      <c r="M496" s="72" t="s">
        <v>265</v>
      </c>
      <c r="N496" s="70" t="s">
        <v>667</v>
      </c>
      <c r="O496" s="163" t="s">
        <v>717</v>
      </c>
      <c r="P496" s="72" t="s">
        <v>331</v>
      </c>
      <c r="Q496" s="70" t="s">
        <v>125</v>
      </c>
      <c r="R496" s="72" t="s">
        <v>766</v>
      </c>
      <c r="S496" s="170" t="s">
        <v>331</v>
      </c>
      <c r="T496" s="96"/>
      <c r="U496" s="95"/>
      <c r="V496" s="212"/>
      <c r="W496" s="73">
        <v>12037500</v>
      </c>
      <c r="X496" s="171">
        <f t="shared" si="30"/>
        <v>13482000.000000002</v>
      </c>
      <c r="Y496" s="213"/>
      <c r="Z496" s="172">
        <v>2016</v>
      </c>
      <c r="AA496" s="216"/>
    </row>
    <row r="497" spans="1:27">
      <c r="A497" s="74" t="s">
        <v>775</v>
      </c>
      <c r="B497" s="93" t="s">
        <v>27</v>
      </c>
      <c r="C497" s="93" t="s">
        <v>78</v>
      </c>
      <c r="D497" s="93" t="s">
        <v>79</v>
      </c>
      <c r="E497" s="93" t="s">
        <v>80</v>
      </c>
      <c r="F497" s="93" t="s">
        <v>79</v>
      </c>
      <c r="G497" s="93" t="s">
        <v>80</v>
      </c>
      <c r="H497" s="93" t="s">
        <v>81</v>
      </c>
      <c r="I497" s="93" t="s">
        <v>82</v>
      </c>
      <c r="J497" s="93" t="s">
        <v>31</v>
      </c>
      <c r="K497" s="93">
        <v>100</v>
      </c>
      <c r="L497" s="76">
        <v>230000000</v>
      </c>
      <c r="M497" s="72" t="s">
        <v>728</v>
      </c>
      <c r="N497" s="70" t="s">
        <v>667</v>
      </c>
      <c r="O497" s="110" t="s">
        <v>28</v>
      </c>
      <c r="P497" s="72" t="s">
        <v>331</v>
      </c>
      <c r="Q497" s="70" t="s">
        <v>667</v>
      </c>
      <c r="R497" s="72" t="s">
        <v>765</v>
      </c>
      <c r="S497" s="170" t="s">
        <v>331</v>
      </c>
      <c r="T497" s="106"/>
      <c r="U497" s="106"/>
      <c r="V497" s="100"/>
      <c r="W497" s="100">
        <v>122366000</v>
      </c>
      <c r="X497" s="171">
        <f t="shared" si="30"/>
        <v>137049920</v>
      </c>
      <c r="Y497" s="209"/>
      <c r="Z497" s="172">
        <v>2016</v>
      </c>
      <c r="AA497" s="210"/>
    </row>
    <row r="498" spans="1:27">
      <c r="A498" s="74" t="s">
        <v>773</v>
      </c>
      <c r="B498" s="68" t="s">
        <v>27</v>
      </c>
      <c r="C498" s="68" t="s">
        <v>237</v>
      </c>
      <c r="D498" s="96" t="s">
        <v>68</v>
      </c>
      <c r="E498" s="96" t="s">
        <v>69</v>
      </c>
      <c r="F498" s="96" t="s">
        <v>70</v>
      </c>
      <c r="G498" s="96" t="s">
        <v>71</v>
      </c>
      <c r="H498" s="96" t="s">
        <v>345</v>
      </c>
      <c r="I498" s="96" t="s">
        <v>72</v>
      </c>
      <c r="J498" s="224" t="s">
        <v>31</v>
      </c>
      <c r="K498" s="95">
        <v>100</v>
      </c>
      <c r="L498" s="76">
        <v>230000000</v>
      </c>
      <c r="M498" s="72" t="s">
        <v>265</v>
      </c>
      <c r="N498" s="56" t="s">
        <v>769</v>
      </c>
      <c r="O498" s="163" t="s">
        <v>28</v>
      </c>
      <c r="P498" s="72" t="s">
        <v>331</v>
      </c>
      <c r="Q498" s="111" t="s">
        <v>42</v>
      </c>
      <c r="R498" s="70" t="s">
        <v>29</v>
      </c>
      <c r="S498" s="170" t="s">
        <v>331</v>
      </c>
      <c r="T498" s="96"/>
      <c r="U498" s="214"/>
      <c r="V498" s="215"/>
      <c r="W498" s="73">
        <v>1700000</v>
      </c>
      <c r="X498" s="171">
        <f t="shared" si="30"/>
        <v>1904000.0000000002</v>
      </c>
      <c r="Y498" s="213" t="s">
        <v>347</v>
      </c>
      <c r="Z498" s="172">
        <v>2016</v>
      </c>
      <c r="AA498" s="114"/>
    </row>
    <row r="499" spans="1:27">
      <c r="A499" s="74" t="s">
        <v>770</v>
      </c>
      <c r="B499" s="72" t="s">
        <v>38</v>
      </c>
      <c r="C499" s="72" t="s">
        <v>248</v>
      </c>
      <c r="D499" s="217" t="s">
        <v>249</v>
      </c>
      <c r="E499" s="76" t="s">
        <v>250</v>
      </c>
      <c r="F499" s="218" t="s">
        <v>249</v>
      </c>
      <c r="G499" s="217" t="s">
        <v>250</v>
      </c>
      <c r="H499" s="72" t="s">
        <v>252</v>
      </c>
      <c r="I499" s="217" t="s">
        <v>253</v>
      </c>
      <c r="J499" s="225" t="s">
        <v>32</v>
      </c>
      <c r="K499" s="72">
        <v>100</v>
      </c>
      <c r="L499" s="76">
        <v>230000000</v>
      </c>
      <c r="M499" s="72" t="s">
        <v>265</v>
      </c>
      <c r="N499" s="226" t="s">
        <v>771</v>
      </c>
      <c r="O499" s="110" t="s">
        <v>28</v>
      </c>
      <c r="P499" s="72" t="s">
        <v>331</v>
      </c>
      <c r="Q499" s="226" t="s">
        <v>772</v>
      </c>
      <c r="R499" s="72" t="s">
        <v>251</v>
      </c>
      <c r="S499" s="170" t="s">
        <v>331</v>
      </c>
      <c r="T499" s="219"/>
      <c r="U499" s="72"/>
      <c r="V499" s="72"/>
      <c r="W499" s="168">
        <v>53153843.847999997</v>
      </c>
      <c r="X499" s="171">
        <f t="shared" si="30"/>
        <v>59532305.109760001</v>
      </c>
      <c r="Y499" s="163"/>
      <c r="Z499" s="172">
        <v>2016</v>
      </c>
      <c r="AA499" s="75"/>
    </row>
    <row r="500" spans="1:27">
      <c r="A500" s="74" t="s">
        <v>787</v>
      </c>
      <c r="B500" s="163" t="s">
        <v>38</v>
      </c>
      <c r="C500" s="163" t="s">
        <v>261</v>
      </c>
      <c r="D500" s="163" t="s">
        <v>262</v>
      </c>
      <c r="E500" s="163" t="s">
        <v>263</v>
      </c>
      <c r="F500" s="163" t="s">
        <v>262</v>
      </c>
      <c r="G500" s="163" t="s">
        <v>263</v>
      </c>
      <c r="H500" s="163" t="s">
        <v>64</v>
      </c>
      <c r="I500" s="163" t="s">
        <v>65</v>
      </c>
      <c r="J500" s="163" t="s">
        <v>31</v>
      </c>
      <c r="K500" s="164">
        <v>100</v>
      </c>
      <c r="L500" s="76">
        <v>230000000</v>
      </c>
      <c r="M500" s="72" t="s">
        <v>265</v>
      </c>
      <c r="N500" s="180" t="s">
        <v>667</v>
      </c>
      <c r="O500" s="163" t="s">
        <v>28</v>
      </c>
      <c r="P500" s="72" t="s">
        <v>331</v>
      </c>
      <c r="Q500" s="178" t="s">
        <v>786</v>
      </c>
      <c r="R500" s="163" t="s">
        <v>52</v>
      </c>
      <c r="S500" s="170" t="s">
        <v>331</v>
      </c>
      <c r="T500" s="163"/>
      <c r="U500" s="163"/>
      <c r="V500" s="168"/>
      <c r="W500" s="168">
        <v>25375708</v>
      </c>
      <c r="X500" s="220">
        <f>W500</f>
        <v>25375708</v>
      </c>
      <c r="Y500" s="163"/>
      <c r="Z500" s="172">
        <v>2016</v>
      </c>
      <c r="AA500" s="75"/>
    </row>
    <row r="501" spans="1:27">
      <c r="A501" s="227" t="s">
        <v>788</v>
      </c>
      <c r="B501" s="93" t="s">
        <v>27</v>
      </c>
      <c r="C501" s="93" t="s">
        <v>182</v>
      </c>
      <c r="D501" s="163" t="s">
        <v>653</v>
      </c>
      <c r="E501" s="94" t="s">
        <v>46</v>
      </c>
      <c r="F501" s="163" t="s">
        <v>377</v>
      </c>
      <c r="G501" s="94" t="s">
        <v>47</v>
      </c>
      <c r="H501" s="94" t="s">
        <v>378</v>
      </c>
      <c r="I501" s="96" t="s">
        <v>48</v>
      </c>
      <c r="J501" s="96" t="s">
        <v>32</v>
      </c>
      <c r="K501" s="95">
        <v>0</v>
      </c>
      <c r="L501" s="76">
        <v>230000000</v>
      </c>
      <c r="M501" s="72" t="s">
        <v>265</v>
      </c>
      <c r="N501" s="112" t="s">
        <v>789</v>
      </c>
      <c r="O501" s="163" t="s">
        <v>28</v>
      </c>
      <c r="P501" s="72" t="s">
        <v>331</v>
      </c>
      <c r="Q501" s="96" t="s">
        <v>173</v>
      </c>
      <c r="R501" s="97" t="s">
        <v>29</v>
      </c>
      <c r="S501" s="170" t="s">
        <v>331</v>
      </c>
      <c r="T501" s="98"/>
      <c r="U501" s="99"/>
      <c r="V501" s="98"/>
      <c r="W501" s="100">
        <v>27163800</v>
      </c>
      <c r="X501" s="171">
        <f>W501*1.12</f>
        <v>30423456.000000004</v>
      </c>
      <c r="Y501" s="98"/>
      <c r="Z501" s="172">
        <v>2016</v>
      </c>
      <c r="AA501" s="228"/>
    </row>
    <row r="502" spans="1:27" s="126" customFormat="1">
      <c r="A502" s="229" t="s">
        <v>795</v>
      </c>
      <c r="B502" s="64" t="s">
        <v>27</v>
      </c>
      <c r="C502" s="65" t="s">
        <v>790</v>
      </c>
      <c r="D502" s="93" t="s">
        <v>791</v>
      </c>
      <c r="E502" s="93" t="s">
        <v>792</v>
      </c>
      <c r="F502" s="93" t="s">
        <v>791</v>
      </c>
      <c r="G502" s="93" t="s">
        <v>792</v>
      </c>
      <c r="H502" s="93" t="s">
        <v>188</v>
      </c>
      <c r="I502" s="93" t="s">
        <v>187</v>
      </c>
      <c r="J502" s="93" t="s">
        <v>32</v>
      </c>
      <c r="K502" s="68">
        <v>30</v>
      </c>
      <c r="L502" s="69">
        <v>230000000</v>
      </c>
      <c r="M502" s="72" t="s">
        <v>265</v>
      </c>
      <c r="N502" s="72" t="s">
        <v>793</v>
      </c>
      <c r="O502" s="67" t="s">
        <v>28</v>
      </c>
      <c r="P502" s="72" t="s">
        <v>331</v>
      </c>
      <c r="Q502" s="106" t="s">
        <v>794</v>
      </c>
      <c r="R502" s="71" t="s">
        <v>29</v>
      </c>
      <c r="S502" s="170" t="s">
        <v>331</v>
      </c>
      <c r="T502" s="230"/>
      <c r="U502" s="231"/>
      <c r="V502" s="232"/>
      <c r="W502" s="73">
        <v>60000000</v>
      </c>
      <c r="X502" s="73">
        <f t="shared" ref="X502" si="31">W502*1.12</f>
        <v>67200000</v>
      </c>
      <c r="Y502" s="188"/>
      <c r="Z502" s="72">
        <v>2016</v>
      </c>
      <c r="AA502" s="230"/>
    </row>
    <row r="503" spans="1:27" s="126" customFormat="1">
      <c r="A503" s="74" t="s">
        <v>804</v>
      </c>
      <c r="B503" s="93" t="s">
        <v>27</v>
      </c>
      <c r="C503" s="104" t="s">
        <v>272</v>
      </c>
      <c r="D503" s="93" t="s">
        <v>311</v>
      </c>
      <c r="E503" s="93" t="s">
        <v>312</v>
      </c>
      <c r="F503" s="93" t="s">
        <v>311</v>
      </c>
      <c r="G503" s="93" t="s">
        <v>312</v>
      </c>
      <c r="H503" s="93" t="s">
        <v>313</v>
      </c>
      <c r="I503" s="93" t="s">
        <v>314</v>
      </c>
      <c r="J503" s="93" t="s">
        <v>32</v>
      </c>
      <c r="K503" s="93">
        <v>100</v>
      </c>
      <c r="L503" s="76">
        <v>230000000</v>
      </c>
      <c r="M503" s="72" t="s">
        <v>265</v>
      </c>
      <c r="N503" s="182" t="s">
        <v>135</v>
      </c>
      <c r="O503" s="67" t="s">
        <v>332</v>
      </c>
      <c r="P503" s="72" t="s">
        <v>331</v>
      </c>
      <c r="Q503" s="190" t="s">
        <v>173</v>
      </c>
      <c r="R503" s="93" t="s">
        <v>35</v>
      </c>
      <c r="S503" s="170" t="s">
        <v>331</v>
      </c>
      <c r="T503" s="106" t="s">
        <v>30</v>
      </c>
      <c r="U503" s="106" t="s">
        <v>30</v>
      </c>
      <c r="V503" s="107" t="s">
        <v>30</v>
      </c>
      <c r="W503" s="191">
        <v>16000</v>
      </c>
      <c r="X503" s="171">
        <f>W503*1.12</f>
        <v>17920</v>
      </c>
      <c r="Y503" s="93" t="s">
        <v>30</v>
      </c>
      <c r="Z503" s="172">
        <v>2016</v>
      </c>
      <c r="AA503" s="114"/>
    </row>
    <row r="504" spans="1:27" s="126" customFormat="1">
      <c r="A504" s="74" t="s">
        <v>805</v>
      </c>
      <c r="B504" s="93" t="s">
        <v>27</v>
      </c>
      <c r="C504" s="104" t="s">
        <v>272</v>
      </c>
      <c r="D504" s="93" t="s">
        <v>311</v>
      </c>
      <c r="E504" s="93" t="s">
        <v>312</v>
      </c>
      <c r="F504" s="93" t="s">
        <v>311</v>
      </c>
      <c r="G504" s="93" t="s">
        <v>312</v>
      </c>
      <c r="H504" s="93" t="s">
        <v>315</v>
      </c>
      <c r="I504" s="93" t="s">
        <v>316</v>
      </c>
      <c r="J504" s="93" t="s">
        <v>32</v>
      </c>
      <c r="K504" s="93">
        <v>100</v>
      </c>
      <c r="L504" s="76">
        <v>230000000</v>
      </c>
      <c r="M504" s="72" t="s">
        <v>265</v>
      </c>
      <c r="N504" s="182" t="s">
        <v>135</v>
      </c>
      <c r="O504" s="67" t="s">
        <v>267</v>
      </c>
      <c r="P504" s="72" t="s">
        <v>331</v>
      </c>
      <c r="Q504" s="190" t="s">
        <v>173</v>
      </c>
      <c r="R504" s="93" t="s">
        <v>35</v>
      </c>
      <c r="S504" s="170" t="s">
        <v>331</v>
      </c>
      <c r="T504" s="106" t="s">
        <v>30</v>
      </c>
      <c r="U504" s="106" t="s">
        <v>30</v>
      </c>
      <c r="V504" s="107" t="s">
        <v>30</v>
      </c>
      <c r="W504" s="191">
        <v>3412800</v>
      </c>
      <c r="X504" s="171">
        <f t="shared" ref="X504:X506" si="32">W504*1.12</f>
        <v>3822336.0000000005</v>
      </c>
      <c r="Y504" s="93" t="s">
        <v>30</v>
      </c>
      <c r="Z504" s="172">
        <v>2016</v>
      </c>
      <c r="AA504" s="114"/>
    </row>
    <row r="505" spans="1:27" s="126" customFormat="1">
      <c r="A505" s="74" t="s">
        <v>806</v>
      </c>
      <c r="B505" s="93" t="s">
        <v>27</v>
      </c>
      <c r="C505" s="104" t="s">
        <v>272</v>
      </c>
      <c r="D505" s="93" t="s">
        <v>311</v>
      </c>
      <c r="E505" s="93" t="s">
        <v>312</v>
      </c>
      <c r="F505" s="93" t="s">
        <v>311</v>
      </c>
      <c r="G505" s="93" t="s">
        <v>312</v>
      </c>
      <c r="H505" s="93" t="s">
        <v>317</v>
      </c>
      <c r="I505" s="93" t="s">
        <v>318</v>
      </c>
      <c r="J505" s="93" t="s">
        <v>32</v>
      </c>
      <c r="K505" s="93">
        <v>100</v>
      </c>
      <c r="L505" s="76">
        <v>230000000</v>
      </c>
      <c r="M505" s="72" t="s">
        <v>265</v>
      </c>
      <c r="N505" s="182" t="s">
        <v>135</v>
      </c>
      <c r="O505" s="67" t="s">
        <v>268</v>
      </c>
      <c r="P505" s="72" t="s">
        <v>331</v>
      </c>
      <c r="Q505" s="190" t="s">
        <v>173</v>
      </c>
      <c r="R505" s="93" t="s">
        <v>35</v>
      </c>
      <c r="S505" s="170" t="s">
        <v>331</v>
      </c>
      <c r="T505" s="106" t="s">
        <v>30</v>
      </c>
      <c r="U505" s="106" t="s">
        <v>30</v>
      </c>
      <c r="V505" s="107" t="s">
        <v>30</v>
      </c>
      <c r="W505" s="191">
        <v>1148600</v>
      </c>
      <c r="X505" s="171">
        <f t="shared" si="32"/>
        <v>1286432.0000000002</v>
      </c>
      <c r="Y505" s="93" t="s">
        <v>30</v>
      </c>
      <c r="Z505" s="172">
        <v>2016</v>
      </c>
      <c r="AA505" s="114"/>
    </row>
    <row r="506" spans="1:27" s="126" customFormat="1">
      <c r="A506" s="74" t="s">
        <v>807</v>
      </c>
      <c r="B506" s="93" t="s">
        <v>27</v>
      </c>
      <c r="C506" s="104" t="s">
        <v>272</v>
      </c>
      <c r="D506" s="93" t="s">
        <v>311</v>
      </c>
      <c r="E506" s="93" t="s">
        <v>312</v>
      </c>
      <c r="F506" s="93" t="s">
        <v>311</v>
      </c>
      <c r="G506" s="93" t="s">
        <v>312</v>
      </c>
      <c r="H506" s="93" t="s">
        <v>319</v>
      </c>
      <c r="I506" s="93" t="s">
        <v>320</v>
      </c>
      <c r="J506" s="93" t="s">
        <v>32</v>
      </c>
      <c r="K506" s="93">
        <v>100</v>
      </c>
      <c r="L506" s="76">
        <v>230000000</v>
      </c>
      <c r="M506" s="72" t="s">
        <v>265</v>
      </c>
      <c r="N506" s="182" t="s">
        <v>135</v>
      </c>
      <c r="O506" s="67" t="s">
        <v>266</v>
      </c>
      <c r="P506" s="72" t="s">
        <v>331</v>
      </c>
      <c r="Q506" s="190" t="s">
        <v>173</v>
      </c>
      <c r="R506" s="93" t="s">
        <v>35</v>
      </c>
      <c r="S506" s="170" t="s">
        <v>331</v>
      </c>
      <c r="T506" s="106" t="s">
        <v>30</v>
      </c>
      <c r="U506" s="106" t="s">
        <v>30</v>
      </c>
      <c r="V506" s="107" t="s">
        <v>30</v>
      </c>
      <c r="W506" s="100">
        <v>2974000</v>
      </c>
      <c r="X506" s="171">
        <f t="shared" si="32"/>
        <v>3330880.0000000005</v>
      </c>
      <c r="Y506" s="93" t="s">
        <v>30</v>
      </c>
      <c r="Z506" s="172">
        <v>2016</v>
      </c>
      <c r="AA506" s="114"/>
    </row>
    <row r="507" spans="1:27" s="126" customFormat="1">
      <c r="A507" s="74" t="s">
        <v>808</v>
      </c>
      <c r="B507" s="93" t="s">
        <v>27</v>
      </c>
      <c r="C507" s="104" t="s">
        <v>236</v>
      </c>
      <c r="D507" s="93" t="s">
        <v>247</v>
      </c>
      <c r="E507" s="93" t="s">
        <v>321</v>
      </c>
      <c r="F507" s="93" t="s">
        <v>247</v>
      </c>
      <c r="G507" s="93" t="s">
        <v>321</v>
      </c>
      <c r="H507" s="93" t="s">
        <v>322</v>
      </c>
      <c r="I507" s="93" t="s">
        <v>323</v>
      </c>
      <c r="J507" s="93" t="s">
        <v>32</v>
      </c>
      <c r="K507" s="93">
        <v>100</v>
      </c>
      <c r="L507" s="76">
        <v>230000000</v>
      </c>
      <c r="M507" s="72" t="s">
        <v>265</v>
      </c>
      <c r="N507" s="182" t="s">
        <v>135</v>
      </c>
      <c r="O507" s="67" t="s">
        <v>332</v>
      </c>
      <c r="P507" s="72" t="s">
        <v>331</v>
      </c>
      <c r="Q507" s="190" t="s">
        <v>173</v>
      </c>
      <c r="R507" s="93" t="s">
        <v>35</v>
      </c>
      <c r="S507" s="170" t="s">
        <v>331</v>
      </c>
      <c r="T507" s="106" t="s">
        <v>30</v>
      </c>
      <c r="U507" s="106" t="s">
        <v>30</v>
      </c>
      <c r="V507" s="107" t="s">
        <v>30</v>
      </c>
      <c r="W507" s="100">
        <v>2857340</v>
      </c>
      <c r="X507" s="171">
        <v>3200220.8000000003</v>
      </c>
      <c r="Y507" s="93" t="s">
        <v>30</v>
      </c>
      <c r="Z507" s="172">
        <v>2016</v>
      </c>
      <c r="AA507" s="114"/>
    </row>
    <row r="508" spans="1:27" s="126" customFormat="1">
      <c r="A508" s="74" t="s">
        <v>809</v>
      </c>
      <c r="B508" s="93" t="s">
        <v>27</v>
      </c>
      <c r="C508" s="104" t="s">
        <v>236</v>
      </c>
      <c r="D508" s="93" t="s">
        <v>247</v>
      </c>
      <c r="E508" s="93" t="s">
        <v>321</v>
      </c>
      <c r="F508" s="93" t="s">
        <v>247</v>
      </c>
      <c r="G508" s="93" t="s">
        <v>321</v>
      </c>
      <c r="H508" s="93" t="s">
        <v>324</v>
      </c>
      <c r="I508" s="93" t="s">
        <v>325</v>
      </c>
      <c r="J508" s="93" t="s">
        <v>32</v>
      </c>
      <c r="K508" s="93">
        <v>100</v>
      </c>
      <c r="L508" s="76">
        <v>230000000</v>
      </c>
      <c r="M508" s="72" t="s">
        <v>265</v>
      </c>
      <c r="N508" s="182" t="s">
        <v>135</v>
      </c>
      <c r="O508" s="67" t="s">
        <v>267</v>
      </c>
      <c r="P508" s="72" t="s">
        <v>331</v>
      </c>
      <c r="Q508" s="190" t="s">
        <v>173</v>
      </c>
      <c r="R508" s="93" t="s">
        <v>35</v>
      </c>
      <c r="S508" s="170" t="s">
        <v>331</v>
      </c>
      <c r="T508" s="106" t="s">
        <v>30</v>
      </c>
      <c r="U508" s="106" t="s">
        <v>30</v>
      </c>
      <c r="V508" s="107" t="s">
        <v>30</v>
      </c>
      <c r="W508" s="191">
        <v>7143340</v>
      </c>
      <c r="X508" s="171">
        <f>W508*1.12</f>
        <v>8000540.8000000007</v>
      </c>
      <c r="Y508" s="93" t="s">
        <v>30</v>
      </c>
      <c r="Z508" s="172">
        <v>2016</v>
      </c>
      <c r="AA508" s="114"/>
    </row>
    <row r="509" spans="1:27" s="126" customFormat="1">
      <c r="A509" s="74" t="s">
        <v>810</v>
      </c>
      <c r="B509" s="93" t="s">
        <v>27</v>
      </c>
      <c r="C509" s="104" t="s">
        <v>236</v>
      </c>
      <c r="D509" s="93" t="s">
        <v>247</v>
      </c>
      <c r="E509" s="93" t="s">
        <v>321</v>
      </c>
      <c r="F509" s="93" t="s">
        <v>247</v>
      </c>
      <c r="G509" s="93" t="s">
        <v>321</v>
      </c>
      <c r="H509" s="93" t="s">
        <v>326</v>
      </c>
      <c r="I509" s="93" t="s">
        <v>327</v>
      </c>
      <c r="J509" s="93" t="s">
        <v>32</v>
      </c>
      <c r="K509" s="93">
        <v>100</v>
      </c>
      <c r="L509" s="76">
        <v>230000000</v>
      </c>
      <c r="M509" s="72" t="s">
        <v>265</v>
      </c>
      <c r="N509" s="182" t="s">
        <v>135</v>
      </c>
      <c r="O509" s="67" t="s">
        <v>268</v>
      </c>
      <c r="P509" s="72" t="s">
        <v>331</v>
      </c>
      <c r="Q509" s="190" t="s">
        <v>173</v>
      </c>
      <c r="R509" s="93" t="s">
        <v>35</v>
      </c>
      <c r="S509" s="170" t="s">
        <v>331</v>
      </c>
      <c r="T509" s="106" t="s">
        <v>30</v>
      </c>
      <c r="U509" s="106" t="s">
        <v>30</v>
      </c>
      <c r="V509" s="107" t="s">
        <v>30</v>
      </c>
      <c r="W509" s="191">
        <v>3570300</v>
      </c>
      <c r="X509" s="171">
        <f t="shared" ref="X509:X510" si="33">W509*1.12</f>
        <v>3998736.0000000005</v>
      </c>
      <c r="Y509" s="93" t="s">
        <v>30</v>
      </c>
      <c r="Z509" s="172">
        <v>2016</v>
      </c>
      <c r="AA509" s="114"/>
    </row>
    <row r="510" spans="1:27" s="126" customFormat="1">
      <c r="A510" s="74" t="s">
        <v>811</v>
      </c>
      <c r="B510" s="93" t="s">
        <v>27</v>
      </c>
      <c r="C510" s="104" t="s">
        <v>236</v>
      </c>
      <c r="D510" s="93" t="s">
        <v>247</v>
      </c>
      <c r="E510" s="93" t="s">
        <v>321</v>
      </c>
      <c r="F510" s="93" t="s">
        <v>247</v>
      </c>
      <c r="G510" s="93" t="s">
        <v>321</v>
      </c>
      <c r="H510" s="93" t="s">
        <v>328</v>
      </c>
      <c r="I510" s="93" t="s">
        <v>329</v>
      </c>
      <c r="J510" s="93" t="s">
        <v>32</v>
      </c>
      <c r="K510" s="93">
        <v>100</v>
      </c>
      <c r="L510" s="76">
        <v>230000000</v>
      </c>
      <c r="M510" s="72" t="s">
        <v>265</v>
      </c>
      <c r="N510" s="182" t="s">
        <v>135</v>
      </c>
      <c r="O510" s="67" t="s">
        <v>266</v>
      </c>
      <c r="P510" s="72" t="s">
        <v>331</v>
      </c>
      <c r="Q510" s="190" t="s">
        <v>173</v>
      </c>
      <c r="R510" s="93" t="s">
        <v>35</v>
      </c>
      <c r="S510" s="170" t="s">
        <v>331</v>
      </c>
      <c r="T510" s="106" t="s">
        <v>30</v>
      </c>
      <c r="U510" s="106" t="s">
        <v>30</v>
      </c>
      <c r="V510" s="107" t="s">
        <v>30</v>
      </c>
      <c r="W510" s="191">
        <v>6429020</v>
      </c>
      <c r="X510" s="171">
        <f t="shared" si="33"/>
        <v>7200502.4000000004</v>
      </c>
      <c r="Y510" s="93" t="s">
        <v>30</v>
      </c>
      <c r="Z510" s="172">
        <v>2016</v>
      </c>
      <c r="AA510" s="114"/>
    </row>
    <row r="511" spans="1:27" s="126" customFormat="1">
      <c r="A511" s="229" t="s">
        <v>855</v>
      </c>
      <c r="B511" s="113" t="s">
        <v>27</v>
      </c>
      <c r="C511" s="92" t="s">
        <v>842</v>
      </c>
      <c r="D511" s="102" t="s">
        <v>843</v>
      </c>
      <c r="E511" s="92" t="s">
        <v>844</v>
      </c>
      <c r="F511" s="92" t="s">
        <v>843</v>
      </c>
      <c r="G511" s="92" t="s">
        <v>844</v>
      </c>
      <c r="H511" s="92" t="s">
        <v>845</v>
      </c>
      <c r="I511" s="92" t="s">
        <v>846</v>
      </c>
      <c r="J511" s="45" t="s">
        <v>31</v>
      </c>
      <c r="K511" s="233">
        <v>80</v>
      </c>
      <c r="L511" s="39">
        <v>230000000</v>
      </c>
      <c r="M511" s="45" t="s">
        <v>336</v>
      </c>
      <c r="N511" s="90" t="s">
        <v>135</v>
      </c>
      <c r="O511" s="86" t="s">
        <v>374</v>
      </c>
      <c r="P511" s="72" t="s">
        <v>331</v>
      </c>
      <c r="Q511" s="54" t="s">
        <v>852</v>
      </c>
      <c r="R511" s="57" t="s">
        <v>49</v>
      </c>
      <c r="S511" s="170" t="s">
        <v>331</v>
      </c>
      <c r="T511" s="111"/>
      <c r="U511" s="102"/>
      <c r="V511" s="49"/>
      <c r="W511" s="116">
        <v>960000</v>
      </c>
      <c r="X511" s="81">
        <f>W511*1.12</f>
        <v>1075200</v>
      </c>
      <c r="Y511" s="45"/>
      <c r="Z511" s="88">
        <v>2016</v>
      </c>
      <c r="AA511" s="49"/>
    </row>
    <row r="512" spans="1:27" s="126" customFormat="1">
      <c r="A512" s="229" t="s">
        <v>856</v>
      </c>
      <c r="B512" s="50" t="s">
        <v>27</v>
      </c>
      <c r="C512" s="39" t="s">
        <v>214</v>
      </c>
      <c r="D512" s="53" t="s">
        <v>215</v>
      </c>
      <c r="E512" s="39" t="s">
        <v>216</v>
      </c>
      <c r="F512" s="53" t="s">
        <v>217</v>
      </c>
      <c r="G512" s="39" t="s">
        <v>218</v>
      </c>
      <c r="H512" s="53" t="s">
        <v>847</v>
      </c>
      <c r="I512" s="53" t="s">
        <v>848</v>
      </c>
      <c r="J512" s="45" t="s">
        <v>31</v>
      </c>
      <c r="K512" s="233">
        <v>50</v>
      </c>
      <c r="L512" s="39">
        <v>230000000</v>
      </c>
      <c r="M512" s="53" t="s">
        <v>336</v>
      </c>
      <c r="N512" s="90" t="s">
        <v>853</v>
      </c>
      <c r="O512" s="53" t="s">
        <v>373</v>
      </c>
      <c r="P512" s="72" t="s">
        <v>331</v>
      </c>
      <c r="Q512" s="54" t="s">
        <v>33</v>
      </c>
      <c r="R512" s="57" t="s">
        <v>49</v>
      </c>
      <c r="S512" s="170" t="s">
        <v>331</v>
      </c>
      <c r="T512" s="102" t="s">
        <v>30</v>
      </c>
      <c r="U512" s="102" t="s">
        <v>30</v>
      </c>
      <c r="V512" s="102" t="s">
        <v>30</v>
      </c>
      <c r="W512" s="234">
        <v>60000000</v>
      </c>
      <c r="X512" s="234">
        <f>W512*1.12</f>
        <v>67200000</v>
      </c>
      <c r="Y512" s="45"/>
      <c r="Z512" s="47">
        <v>2016</v>
      </c>
      <c r="AA512" s="49"/>
    </row>
    <row r="513" spans="1:27" s="126" customFormat="1">
      <c r="A513" s="229" t="s">
        <v>857</v>
      </c>
      <c r="B513" s="50" t="s">
        <v>27</v>
      </c>
      <c r="C513" s="39" t="s">
        <v>212</v>
      </c>
      <c r="D513" s="53" t="s">
        <v>213</v>
      </c>
      <c r="E513" s="53" t="s">
        <v>849</v>
      </c>
      <c r="F513" s="53" t="s">
        <v>213</v>
      </c>
      <c r="G513" s="53" t="s">
        <v>849</v>
      </c>
      <c r="H513" s="53" t="s">
        <v>850</v>
      </c>
      <c r="I513" s="53" t="s">
        <v>851</v>
      </c>
      <c r="J513" s="45" t="s">
        <v>31</v>
      </c>
      <c r="K513" s="233">
        <v>100</v>
      </c>
      <c r="L513" s="39">
        <v>230000000</v>
      </c>
      <c r="M513" s="53" t="s">
        <v>336</v>
      </c>
      <c r="N513" s="90" t="s">
        <v>127</v>
      </c>
      <c r="O513" s="86" t="s">
        <v>374</v>
      </c>
      <c r="P513" s="72" t="s">
        <v>331</v>
      </c>
      <c r="Q513" s="54" t="s">
        <v>854</v>
      </c>
      <c r="R513" s="57" t="s">
        <v>49</v>
      </c>
      <c r="S513" s="170" t="s">
        <v>331</v>
      </c>
      <c r="T513" s="102"/>
      <c r="U513" s="102"/>
      <c r="V513" s="102"/>
      <c r="W513" s="234">
        <v>7628500</v>
      </c>
      <c r="X513" s="234">
        <f>W513*1.12</f>
        <v>8543920</v>
      </c>
      <c r="Y513" s="45"/>
      <c r="Z513" s="47">
        <v>2016</v>
      </c>
      <c r="AA513" s="49"/>
    </row>
    <row r="514" spans="1:27" s="128" customFormat="1">
      <c r="A514" s="144" t="s">
        <v>822</v>
      </c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5">
        <f>SUM(W489:W513)</f>
        <v>2356488102.848</v>
      </c>
      <c r="X514" s="145">
        <f>SUM(X489:X513)</f>
        <v>2636221590.2297606</v>
      </c>
      <c r="Y514" s="143"/>
      <c r="Z514" s="143"/>
      <c r="AA514" s="143"/>
    </row>
    <row r="517" spans="1:27" customFormat="1">
      <c r="A517" s="1"/>
      <c r="B517" s="2" t="s">
        <v>84</v>
      </c>
      <c r="C517" s="3"/>
      <c r="D517" s="1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3"/>
      <c r="Q517" s="3"/>
    </row>
    <row r="518" spans="1:27" customFormat="1">
      <c r="A518" s="3"/>
      <c r="B518" s="5" t="s">
        <v>85</v>
      </c>
      <c r="C518" s="4"/>
      <c r="D518" s="6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3"/>
      <c r="Q518" s="3"/>
    </row>
    <row r="519" spans="1:27" customFormat="1">
      <c r="A519" s="3"/>
      <c r="B519" s="5" t="s">
        <v>86</v>
      </c>
      <c r="C519" s="4"/>
      <c r="D519" s="4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4"/>
      <c r="P519" s="3"/>
      <c r="Q519" s="3"/>
    </row>
    <row r="520" spans="1:27" customFormat="1">
      <c r="A520" s="3"/>
      <c r="B520" s="5" t="s">
        <v>87</v>
      </c>
      <c r="C520" s="4"/>
      <c r="D520" s="4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4"/>
      <c r="P520" s="3"/>
      <c r="Q520" s="3"/>
    </row>
    <row r="521" spans="1:27" customFormat="1">
      <c r="A521" s="3"/>
      <c r="B521" s="5" t="s">
        <v>88</v>
      </c>
      <c r="C521" s="4"/>
      <c r="D521" s="4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4"/>
      <c r="P521" s="3"/>
      <c r="Q521" s="3"/>
    </row>
    <row r="522" spans="1:27" customFormat="1">
      <c r="A522" s="3"/>
      <c r="B522" s="5"/>
      <c r="C522" s="4"/>
      <c r="D522" s="4"/>
      <c r="E522" s="4"/>
      <c r="F522" s="4"/>
      <c r="G522" s="4"/>
      <c r="H522" s="4"/>
      <c r="I522" s="4"/>
      <c r="J522" s="4"/>
      <c r="K522" s="3"/>
      <c r="L522" s="3"/>
      <c r="M522" s="4"/>
      <c r="N522" s="4"/>
      <c r="O522" s="4"/>
      <c r="P522" s="3"/>
      <c r="Q522" s="3"/>
    </row>
    <row r="523" spans="1:27" customFormat="1">
      <c r="A523" s="3">
        <v>1</v>
      </c>
      <c r="B523" s="5" t="s">
        <v>89</v>
      </c>
      <c r="C523" s="7"/>
      <c r="D523" s="7"/>
      <c r="E523" s="7"/>
      <c r="F523" s="3"/>
      <c r="G523" s="3"/>
      <c r="H523" s="8"/>
      <c r="I523" s="3"/>
      <c r="J523" s="3"/>
      <c r="K523" s="1"/>
      <c r="L523" s="1"/>
      <c r="M523" s="1"/>
      <c r="N523" s="1"/>
      <c r="O523" s="4"/>
      <c r="P523" s="3"/>
      <c r="Q523" s="3"/>
    </row>
    <row r="524" spans="1:27" customFormat="1">
      <c r="A524" s="3"/>
      <c r="B524" s="5" t="s">
        <v>90</v>
      </c>
      <c r="C524" s="4"/>
      <c r="D524" s="4"/>
      <c r="E524" s="4"/>
      <c r="F524" s="3"/>
      <c r="G524" s="3"/>
      <c r="H524" s="8"/>
      <c r="I524" s="3"/>
      <c r="J524" s="3"/>
      <c r="K524" s="3"/>
      <c r="L524" s="3"/>
      <c r="M524" s="3"/>
      <c r="N524" s="3"/>
      <c r="O524" s="4"/>
      <c r="P524" s="3"/>
      <c r="Q524" s="3"/>
    </row>
    <row r="525" spans="1:27" customFormat="1">
      <c r="A525" s="3"/>
      <c r="B525" s="5" t="s">
        <v>91</v>
      </c>
      <c r="C525" s="4"/>
      <c r="D525" s="4"/>
      <c r="E525" s="4"/>
      <c r="F525" s="3"/>
      <c r="G525" s="3"/>
      <c r="H525" s="8"/>
      <c r="I525" s="3"/>
      <c r="J525" s="3"/>
      <c r="K525" s="3"/>
      <c r="L525" s="3"/>
      <c r="M525" s="3"/>
      <c r="N525" s="3"/>
      <c r="O525" s="4"/>
      <c r="P525" s="3"/>
      <c r="Q525" s="3"/>
    </row>
    <row r="526" spans="1:27" customFormat="1">
      <c r="A526" s="3"/>
      <c r="B526" s="2" t="s">
        <v>92</v>
      </c>
      <c r="C526" s="7"/>
      <c r="D526" s="7"/>
      <c r="E526" s="7"/>
      <c r="F526" s="1"/>
      <c r="G526" s="1"/>
      <c r="H526" s="8"/>
      <c r="I526" s="1"/>
      <c r="J526" s="3"/>
      <c r="K526" s="3"/>
      <c r="L526" s="3"/>
      <c r="M526" s="3"/>
      <c r="N526" s="3"/>
      <c r="O526" s="4"/>
      <c r="P526" s="3"/>
      <c r="Q526" s="3"/>
    </row>
    <row r="527" spans="1:27" customFormat="1">
      <c r="A527" s="3"/>
      <c r="B527" s="2" t="s">
        <v>93</v>
      </c>
      <c r="C527" s="7"/>
      <c r="D527" s="7"/>
      <c r="E527" s="7"/>
      <c r="F527" s="1"/>
      <c r="G527" s="1"/>
      <c r="H527" s="8"/>
      <c r="I527" s="1"/>
      <c r="J527" s="3"/>
      <c r="K527" s="3"/>
      <c r="L527" s="3"/>
      <c r="M527" s="3"/>
      <c r="N527" s="3"/>
      <c r="O527" s="4"/>
      <c r="P527" s="3"/>
      <c r="Q527" s="3"/>
    </row>
    <row r="528" spans="1:27" customFormat="1" ht="51">
      <c r="A528" s="1"/>
      <c r="B528" s="9" t="s">
        <v>94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3"/>
      <c r="Q528" s="3"/>
    </row>
    <row r="529" spans="1:17" customFormat="1">
      <c r="A529" s="1"/>
      <c r="B529" s="10" t="s">
        <v>95</v>
      </c>
      <c r="C529" s="4"/>
      <c r="D529" s="4"/>
      <c r="E529" s="4"/>
      <c r="F529" s="11"/>
      <c r="G529" s="4"/>
      <c r="H529" s="4"/>
      <c r="I529" s="4"/>
      <c r="J529" s="4"/>
      <c r="K529" s="4"/>
      <c r="L529" s="4"/>
      <c r="M529" s="4"/>
      <c r="N529" s="4"/>
      <c r="O529" s="4"/>
      <c r="P529" s="3"/>
      <c r="Q529" s="3"/>
    </row>
    <row r="530" spans="1:17" customFormat="1">
      <c r="A530" s="1"/>
      <c r="B530" s="5" t="s">
        <v>96</v>
      </c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3"/>
      <c r="Q530" s="3"/>
    </row>
    <row r="531" spans="1:17" customFormat="1">
      <c r="A531" s="1" t="s">
        <v>97</v>
      </c>
      <c r="B531" s="5" t="s">
        <v>98</v>
      </c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3"/>
      <c r="Q531" s="3"/>
    </row>
    <row r="532" spans="1:17" customFormat="1">
      <c r="A532" s="1"/>
      <c r="B532" s="2" t="s">
        <v>99</v>
      </c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3"/>
      <c r="Q532" s="3"/>
    </row>
    <row r="533" spans="1:17" customFormat="1">
      <c r="A533" s="1"/>
      <c r="B533" s="2" t="s">
        <v>100</v>
      </c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3"/>
      <c r="Q533" s="3"/>
    </row>
    <row r="534" spans="1:17" customFormat="1">
      <c r="A534" s="1"/>
      <c r="B534" s="5" t="s">
        <v>101</v>
      </c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3"/>
      <c r="Q534" s="3"/>
    </row>
    <row r="535" spans="1:17" customFormat="1">
      <c r="A535" s="3"/>
      <c r="B535" s="5" t="s">
        <v>102</v>
      </c>
      <c r="C535" s="12"/>
      <c r="D535" s="12"/>
      <c r="E535" s="12"/>
      <c r="F535" s="13"/>
      <c r="G535" s="13"/>
      <c r="H535" s="13"/>
      <c r="I535" s="13"/>
      <c r="J535" s="13"/>
      <c r="K535" s="13"/>
      <c r="L535" s="13"/>
      <c r="M535" s="13"/>
      <c r="N535" s="13"/>
      <c r="O535" s="4"/>
      <c r="P535" s="3"/>
      <c r="Q535" s="3"/>
    </row>
    <row r="536" spans="1:17" customFormat="1">
      <c r="A536" s="3"/>
      <c r="B536" s="5" t="s">
        <v>103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3"/>
      <c r="Q536" s="3"/>
    </row>
    <row r="537" spans="1:17" customFormat="1">
      <c r="A537" s="3">
        <v>2</v>
      </c>
      <c r="B537" s="5" t="s">
        <v>104</v>
      </c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3"/>
      <c r="Q537" s="3"/>
    </row>
    <row r="538" spans="1:17" customFormat="1">
      <c r="A538" s="3">
        <v>3</v>
      </c>
      <c r="B538" s="5" t="s">
        <v>105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3"/>
      <c r="Q538" s="3"/>
    </row>
    <row r="539" spans="1:17" customFormat="1">
      <c r="A539" s="3">
        <v>4</v>
      </c>
      <c r="B539" s="5" t="s">
        <v>106</v>
      </c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3"/>
      <c r="Q539" s="3"/>
    </row>
    <row r="540" spans="1:17" customFormat="1">
      <c r="A540" s="3">
        <v>5</v>
      </c>
      <c r="B540" s="5" t="s">
        <v>106</v>
      </c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3"/>
      <c r="Q540" s="3"/>
    </row>
    <row r="541" spans="1:17" customFormat="1">
      <c r="A541" s="3">
        <v>6</v>
      </c>
      <c r="B541" s="14" t="s">
        <v>107</v>
      </c>
      <c r="C541" s="15"/>
      <c r="D541" s="15"/>
      <c r="E541" s="15"/>
      <c r="F541" s="16"/>
      <c r="G541" s="16"/>
      <c r="H541" s="16"/>
      <c r="I541" s="16"/>
      <c r="J541" s="16"/>
      <c r="K541" s="16"/>
      <c r="L541" s="16"/>
      <c r="M541" s="16"/>
      <c r="N541" s="16"/>
      <c r="O541" s="4"/>
      <c r="P541" s="3"/>
      <c r="Q541" s="3"/>
    </row>
    <row r="542" spans="1:17" customFormat="1">
      <c r="A542" s="1">
        <v>7</v>
      </c>
      <c r="B542" s="5" t="s">
        <v>108</v>
      </c>
      <c r="C542" s="4"/>
      <c r="D542" s="4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4"/>
      <c r="P542" s="3"/>
      <c r="Q542" s="3"/>
    </row>
    <row r="543" spans="1:17" customFormat="1">
      <c r="A543" s="1">
        <v>8</v>
      </c>
      <c r="B543" s="5" t="s">
        <v>109</v>
      </c>
      <c r="C543" s="4"/>
      <c r="D543" s="4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4"/>
      <c r="P543" s="3"/>
      <c r="Q543" s="3"/>
    </row>
    <row r="544" spans="1:17" customFormat="1">
      <c r="A544" s="1">
        <v>9</v>
      </c>
      <c r="B544" s="5" t="s">
        <v>110</v>
      </c>
      <c r="C544" s="4"/>
      <c r="D544" s="4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4"/>
      <c r="P544" s="3"/>
      <c r="Q544" s="3"/>
    </row>
    <row r="545" spans="1:17" customFormat="1">
      <c r="A545" s="1">
        <v>10</v>
      </c>
      <c r="B545" s="5" t="s">
        <v>111</v>
      </c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3"/>
      <c r="Q545" s="3"/>
    </row>
    <row r="546" spans="1:17" customFormat="1">
      <c r="A546" s="1">
        <v>11</v>
      </c>
      <c r="B546" s="5" t="s">
        <v>112</v>
      </c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3"/>
      <c r="Q546" s="3"/>
    </row>
    <row r="547" spans="1:17" customFormat="1">
      <c r="A547" s="1">
        <v>12</v>
      </c>
      <c r="B547" s="5" t="s">
        <v>113</v>
      </c>
      <c r="C547" s="4"/>
      <c r="D547" s="4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4"/>
      <c r="P547" s="3"/>
      <c r="Q547" s="3"/>
    </row>
    <row r="548" spans="1:17" customFormat="1">
      <c r="A548" s="1"/>
      <c r="B548" s="5"/>
      <c r="C548" s="4"/>
      <c r="D548" s="4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4"/>
      <c r="P548" s="3"/>
      <c r="Q548" s="3"/>
    </row>
    <row r="549" spans="1:17" customFormat="1">
      <c r="A549" s="1">
        <v>13</v>
      </c>
      <c r="B549" s="5" t="s">
        <v>114</v>
      </c>
      <c r="C549" s="4"/>
      <c r="D549" s="4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4"/>
      <c r="P549" s="3"/>
      <c r="Q549" s="3"/>
    </row>
    <row r="550" spans="1:17" customFormat="1">
      <c r="A550" s="1">
        <v>14</v>
      </c>
      <c r="B550" s="5" t="s">
        <v>115</v>
      </c>
      <c r="C550" s="4"/>
      <c r="D550" s="4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4"/>
      <c r="P550" s="3"/>
      <c r="Q550" s="3"/>
    </row>
    <row r="551" spans="1:17" customFormat="1">
      <c r="A551" s="1">
        <v>15</v>
      </c>
      <c r="B551" s="5" t="s">
        <v>116</v>
      </c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3"/>
      <c r="Q551" s="3"/>
    </row>
    <row r="552" spans="1:17" customFormat="1">
      <c r="A552" s="1">
        <v>16</v>
      </c>
      <c r="B552" s="5" t="s">
        <v>117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3"/>
      <c r="Q552" s="3"/>
    </row>
    <row r="553" spans="1:17" customFormat="1">
      <c r="A553" s="1">
        <v>17</v>
      </c>
      <c r="B553" s="5" t="s">
        <v>118</v>
      </c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3"/>
      <c r="Q553" s="3"/>
    </row>
    <row r="554" spans="1:17" customFormat="1">
      <c r="A554" s="1">
        <v>18</v>
      </c>
      <c r="B554" s="5" t="s">
        <v>119</v>
      </c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3"/>
      <c r="Q554" s="3"/>
    </row>
    <row r="555" spans="1:17" customFormat="1">
      <c r="A555" s="1">
        <v>19</v>
      </c>
      <c r="B555" s="5" t="s">
        <v>120</v>
      </c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3"/>
      <c r="Q555" s="3"/>
    </row>
    <row r="556" spans="1:17" customFormat="1">
      <c r="A556" s="1">
        <v>20.21</v>
      </c>
      <c r="B556" s="5" t="s">
        <v>121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3"/>
      <c r="Q556" s="3"/>
    </row>
    <row r="557" spans="1:17" customFormat="1">
      <c r="A557" s="1">
        <v>22</v>
      </c>
      <c r="B557" s="5" t="s">
        <v>122</v>
      </c>
      <c r="C557" s="4"/>
      <c r="D557" s="4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4"/>
      <c r="P557" s="3"/>
      <c r="Q557" s="3"/>
    </row>
    <row r="558" spans="1:17" customFormat="1">
      <c r="A558" s="1">
        <v>23</v>
      </c>
      <c r="B558" s="5" t="s">
        <v>123</v>
      </c>
      <c r="C558" s="4"/>
      <c r="D558" s="4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4"/>
      <c r="P558" s="3"/>
      <c r="Q558" s="3"/>
    </row>
    <row r="559" spans="1:17" customFormat="1">
      <c r="A559" s="1">
        <v>24</v>
      </c>
      <c r="B559" s="5" t="s">
        <v>124</v>
      </c>
      <c r="C559" s="4"/>
      <c r="D559" s="4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4"/>
      <c r="P559" s="3"/>
      <c r="Q559" s="3"/>
    </row>
  </sheetData>
  <protectedRanges>
    <protectedRange password="CA9C" sqref="N489:N490" name="Диапазон3" securityDescriptor="O:WDG:WDD:(A;;CC;;;S-1-5-21-1281035640-548247933-376692995-11259)(A;;CC;;;S-1-5-21-1281035640-548247933-376692995-11258)(A;;CC;;;S-1-5-21-1281035640-548247933-376692995-5864)"/>
    <protectedRange password="CA9C" sqref="H359:H360" name="Диапазон3_9" securityDescriptor="O:WDG:WDD:(A;;CC;;;S-1-5-21-1281035640-548247933-376692995-11259)(A;;CC;;;S-1-5-21-1281035640-548247933-376692995-11258)(A;;CC;;;S-1-5-21-1281035640-548247933-376692995-5864)"/>
    <protectedRange password="CA9C" sqref="H365:H366" name="Диапазон3_9_2" securityDescriptor="O:WDG:WDD:(A;;CC;;;S-1-5-21-1281035640-548247933-376692995-11259)(A;;CC;;;S-1-5-21-1281035640-548247933-376692995-11258)(A;;CC;;;S-1-5-21-1281035640-548247933-376692995-5864)"/>
    <protectedRange password="CA9C" sqref="H367:H368" name="Диапазон3_9_2_1" securityDescriptor="O:WDG:WDD:(A;;CC;;;S-1-5-21-1281035640-548247933-376692995-11259)(A;;CC;;;S-1-5-21-1281035640-548247933-376692995-11258)(A;;CC;;;S-1-5-21-1281035640-548247933-376692995-5864)"/>
    <protectedRange password="CA9C" sqref="H406:H407" name="Диапазон3_9_1" securityDescriptor="O:WDG:WDD:(A;;CC;;;S-1-5-21-1281035640-548247933-376692995-11259)(A;;CC;;;S-1-5-21-1281035640-548247933-376692995-11258)(A;;CC;;;S-1-5-21-1281035640-548247933-376692995-5864)"/>
    <protectedRange password="CA9C" sqref="H412:H413" name="Диапазон3_9_2_2" securityDescriptor="O:WDG:WDD:(A;;CC;;;S-1-5-21-1281035640-548247933-376692995-11259)(A;;CC;;;S-1-5-21-1281035640-548247933-376692995-11258)(A;;CC;;;S-1-5-21-1281035640-548247933-376692995-5864)"/>
    <protectedRange password="CA9C" sqref="H414:H415" name="Диапазон3_9_2_1_1" securityDescriptor="O:WDG:WDD:(A;;CC;;;S-1-5-21-1281035640-548247933-376692995-11259)(A;;CC;;;S-1-5-21-1281035640-548247933-376692995-11258)(A;;CC;;;S-1-5-21-1281035640-548247933-376692995-5864)"/>
    <protectedRange password="CA9C" sqref="O468" name="Диапазон3_1_1_1" securityDescriptor="O:WDG:WDD:(A;;CC;;;S-1-5-21-1281035640-548247933-376692995-11259)(A;;CC;;;S-1-5-21-1281035640-548247933-376692995-11258)(A;;CC;;;S-1-5-21-1281035640-548247933-376692995-5864)"/>
    <protectedRange password="CA9C" sqref="O491" name="Диапазон3_1_1_1_1" securityDescriptor="O:WDG:WDD:(A;;CC;;;S-1-5-21-1281035640-548247933-376692995-11259)(A;;CC;;;S-1-5-21-1281035640-548247933-376692995-11258)(A;;CC;;;S-1-5-21-1281035640-548247933-376692995-5864)"/>
    <protectedRange algorithmName="SHA-512" hashValue="YQ3JzORssXHC3gUIrbiVztjjl854tSeRLpA1RNK5ybikDCTdLRl7eeotNbcIoeAv4wHeU9kOM/G0OoGAGmCO4A==" saltValue="RhNCX+JxwO40ggAROiW3eA==" spinCount="100000" sqref="R469" name="Диапазон3_2_1_1_1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T469:V469 O469 B469:K469" name="Диапазон3_1_1_1_4_3" securityDescriptor="O:WDG:WDD:(A;;CC;;;S-1-5-21-1281035640-548247933-376692995-11259)(A;;CC;;;S-1-5-21-1281035640-548247933-376692995-11258)(A;;CC;;;S-1-5-21-1281035640-548247933-376692995-5864)"/>
    <protectedRange password="CA9C" sqref="Q470" name="Диапазон3_25_3_16" securityDescriptor="O:WDG:WDD:(A;;CC;;;S-1-5-21-1281035640-548247933-376692995-11259)(A;;CC;;;S-1-5-21-1281035640-548247933-376692995-11258)(A;;CC;;;S-1-5-21-1281035640-548247933-376692995-5864)"/>
    <protectedRange password="CA9C" sqref="Y470" name="Диапазон3_5_2_1_2" securityDescriptor="O:WDG:WDD:(A;;CC;;;S-1-5-21-1281035640-548247933-376692995-11259)(A;;CC;;;S-1-5-21-1281035640-548247933-376692995-11258)(A;;CC;;;S-1-5-21-1281035640-548247933-376692995-5864)"/>
    <protectedRange password="CA9C" sqref="Q471" name="Диапазон3_25_3_17" securityDescriptor="O:WDG:WDD:(A;;CC;;;S-1-5-21-1281035640-548247933-376692995-11259)(A;;CC;;;S-1-5-21-1281035640-548247933-376692995-11258)(A;;CC;;;S-1-5-21-1281035640-548247933-376692995-5864)"/>
    <protectedRange password="CA9C" sqref="Y471" name="Диапазон3_5_2_1_3" securityDescriptor="O:WDG:WDD:(A;;CC;;;S-1-5-21-1281035640-548247933-376692995-11259)(A;;CC;;;S-1-5-21-1281035640-548247933-376692995-11258)(A;;CC;;;S-1-5-21-1281035640-548247933-376692995-5864)"/>
    <protectedRange password="CA9C" sqref="Q472" name="Диапазон3_25_3_20" securityDescriptor="O:WDG:WDD:(A;;CC;;;S-1-5-21-1281035640-548247933-376692995-11259)(A;;CC;;;S-1-5-21-1281035640-548247933-376692995-11258)(A;;CC;;;S-1-5-21-1281035640-548247933-376692995-5864)"/>
    <protectedRange algorithmName="SHA-512" hashValue="YQ3JzORssXHC3gUIrbiVztjjl854tSeRLpA1RNK5ybikDCTdLRl7eeotNbcIoeAv4wHeU9kOM/G0OoGAGmCO4A==" saltValue="RhNCX+JxwO40ggAROiW3eA==" spinCount="100000" sqref="R474" name="Диапазон3_2_1_1_1_1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T474:V474 O474 B474:K474" name="Диапазон3_1_1_1_4_3_1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T492:V492 O492 B492:K492" name="Диапазон3_1_1_1_4_3_2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W492" name="Диапазон3_1_1_1_4_1_1_1" securityDescriptor="O:WDG:WDD:(A;;CC;;;S-1-5-21-1281035640-548247933-376692995-11259)(A;;CC;;;S-1-5-21-1281035640-548247933-376692995-11258)(A;;CC;;;S-1-5-21-1281035640-548247933-376692995-5864)"/>
    <protectedRange password="CA9C" sqref="Q493" name="Диапазон3_25_3_16_1" securityDescriptor="O:WDG:WDD:(A;;CC;;;S-1-5-21-1281035640-548247933-376692995-11259)(A;;CC;;;S-1-5-21-1281035640-548247933-376692995-11258)(A;;CC;;;S-1-5-21-1281035640-548247933-376692995-5864)"/>
    <protectedRange password="CA9C" sqref="Y493" name="Диапазон3_5_2_1_2_1" securityDescriptor="O:WDG:WDD:(A;;CC;;;S-1-5-21-1281035640-548247933-376692995-11259)(A;;CC;;;S-1-5-21-1281035640-548247933-376692995-11258)(A;;CC;;;S-1-5-21-1281035640-548247933-376692995-5864)"/>
    <protectedRange password="CA9C" sqref="Q494" name="Диапазон3_25_3_17_1" securityDescriptor="O:WDG:WDD:(A;;CC;;;S-1-5-21-1281035640-548247933-376692995-11259)(A;;CC;;;S-1-5-21-1281035640-548247933-376692995-11258)(A;;CC;;;S-1-5-21-1281035640-548247933-376692995-5864)"/>
    <protectedRange password="CA9C" sqref="Y494" name="Диапазон3_5_2_1_3_1" securityDescriptor="O:WDG:WDD:(A;;CC;;;S-1-5-21-1281035640-548247933-376692995-11259)(A;;CC;;;S-1-5-21-1281035640-548247933-376692995-11258)(A;;CC;;;S-1-5-21-1281035640-548247933-376692995-5864)"/>
    <protectedRange password="CA9C" sqref="Q495" name="Диапазон3_25_3_20_1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T497:W497 O497 B497:K497" name="Диапазон3_1_1_1_4_3_1_1" securityDescriptor="O:WDG:WDD:(A;;CC;;;S-1-5-21-1281035640-548247933-376692995-11259)(A;;CC;;;S-1-5-21-1281035640-548247933-376692995-11258)(A;;CC;;;S-1-5-21-1281035640-548247933-376692995-5864)"/>
    <protectedRange password="CA9C" sqref="O476" name="Диапазон3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A476 T476:W476 N476 Q476:R476 B476:K476" name="Диапазон3_74_2_4" securityDescriptor="O:WDG:WDD:(A;;CC;;;S-1-5-21-1281035640-548247933-376692995-11259)(A;;CC;;;S-1-5-21-1281035640-548247933-376692995-11258)(A;;CC;;;S-1-5-21-1281035640-548247933-376692995-5864)"/>
    <protectedRange password="CA9C" sqref="O499" name="Диапазон3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AA499 T499:W499 N499 Q499:R499 B499:K499" name="Диапазон3_74_2_4_1" securityDescriptor="O:WDG:WDD:(A;;CC;;;S-1-5-21-1281035640-548247933-376692995-11259)(A;;CC;;;S-1-5-21-1281035640-548247933-376692995-11258)(A;;CC;;;S-1-5-21-1281035640-548247933-376692995-5864)"/>
    <protectedRange password="CA9C" sqref="Y478 T478:W478 B478:C478" name="Диапазон3_2_2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G478:H478 E478" name="Диапазон3_23_2_2_2_1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I478" name="Диапазон3_23_2_2_2_2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J478" name="Диапазон3_23_2_2_2_4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N478 K478" name="Диапазон3_23_2_2_2_6_1_1" securityDescriptor="O:WDG:WDD:(A;;CC;;;S-1-5-21-1281035640-548247933-376692995-11259)(A;;CC;;;S-1-5-21-1281035640-548247933-376692995-11258)(A;;CC;;;S-1-5-21-1281035640-548247933-376692995-5864)"/>
    <protectedRange algorithmName="SHA-512" hashValue="fno7H02gM63dnazC2B0thCEQyh2BBTA+It/Xc6fqEeKF5X97ZM+4ACHMttIOejr1GRNnujIlaSm+dMUmjwPxaw==" saltValue="57tcpNpi+u1N6TmB4ANVqg==" spinCount="100000" sqref="Q478" name="Диапазон3_23_2_1_1_2_1_1_1" securityDescriptor="O:WDG:WDD:(A;;CC;;;S-1-5-21-1281035640-548247933-376692995-11259)(A;;CC;;;S-1-5-21-1281035640-548247933-376692995-11258)(A;;CC;;;S-1-5-21-1281035640-548247933-376692995-5864)"/>
    <protectedRange algorithmName="SHA-512" hashValue="lcjkVJWOhrc4EhpvHjjWBFyUZ3w4Cu01+mWNqOaH6NkzQrePhmxeZGRQxDJC5BC+o0sWYvbg/NvWD6iYKW1x0Q==" saltValue="yxWQXYID1GYw2qdgeDlIAg==" spinCount="100000" sqref="R478" name="Диапазон3_23_3_1_2_1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D478" name="Диапазон3_23_2_2_2_1_1_1_2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F478" name="Диапазон3_23_2_2_2_1_1_1_2_1" securityDescriptor="O:WDG:WDD:(A;;CC;;;S-1-5-21-1281035640-548247933-376692995-11259)(A;;CC;;;S-1-5-21-1281035640-548247933-376692995-11258)(A;;CC;;;S-1-5-21-1281035640-548247933-376692995-5864)"/>
    <protectedRange password="CA9C" sqref="Y501 AA501 T501:W501 B501:C501" name="Диапазон3_2_2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E501 G501:H501" name="Диапазон3_23_2_2_2_1_1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I501" name="Диапазон3_23_2_2_2_2_1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J501" name="Диапазон3_23_2_2_2_4_1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K501 N501" name="Диапазон3_23_2_2_2_6_1_1_1" securityDescriptor="O:WDG:WDD:(A;;CC;;;S-1-5-21-1281035640-548247933-376692995-11259)(A;;CC;;;S-1-5-21-1281035640-548247933-376692995-11258)(A;;CC;;;S-1-5-21-1281035640-548247933-376692995-5864)"/>
    <protectedRange algorithmName="SHA-512" hashValue="fno7H02gM63dnazC2B0thCEQyh2BBTA+It/Xc6fqEeKF5X97ZM+4ACHMttIOejr1GRNnujIlaSm+dMUmjwPxaw==" saltValue="57tcpNpi+u1N6TmB4ANVqg==" spinCount="100000" sqref="Q501" name="Диапазон3_23_2_1_1_2_1_1_1_1" securityDescriptor="O:WDG:WDD:(A;;CC;;;S-1-5-21-1281035640-548247933-376692995-11259)(A;;CC;;;S-1-5-21-1281035640-548247933-376692995-11258)(A;;CC;;;S-1-5-21-1281035640-548247933-376692995-5864)"/>
    <protectedRange algorithmName="SHA-512" hashValue="lcjkVJWOhrc4EhpvHjjWBFyUZ3w4Cu01+mWNqOaH6NkzQrePhmxeZGRQxDJC5BC+o0sWYvbg/NvWD6iYKW1x0Q==" saltValue="yxWQXYID1GYw2qdgeDlIAg==" spinCount="100000" sqref="R501" name="Диапазон3_23_3_1_2_1_1_1_1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D501" name="Диапазон3_23_2_2_2_1_1_1_2_2" securityDescriptor="O:WDG:WDD:(A;;CC;;;S-1-5-21-1281035640-548247933-376692995-11259)(A;;CC;;;S-1-5-21-1281035640-548247933-376692995-11258)(A;;CC;;;S-1-5-21-1281035640-548247933-376692995-5864)"/>
    <protectedRange algorithmName="SHA-512" hashValue="cYq/hhyqk47kFV87LJhr/6PsDkbum0nRjKZrysX3zzDqQw5YntSBgwieknU69IyINNbd/x7DnxecR8ttlSz5mw==" saltValue="GNWSMRd0NEKhK+9x9i6LhQ==" spinCount="100000" sqref="F501" name="Диапазон3_23_2_2_2_1_1_1_2_1_1" securityDescriptor="O:WDG:WDD:(A;;CC;;;S-1-5-21-1281035640-548247933-376692995-11259)(A;;CC;;;S-1-5-21-1281035640-548247933-376692995-11258)(A;;CC;;;S-1-5-21-1281035640-548247933-376692995-5864)"/>
    <protectedRange password="CA9C" sqref="I385 O385 Q385:R385 AA385:AA386" name="Диапазон3_19" securityDescriptor="O:WDG:WDD:(A;;CC;;;S-1-5-21-1281035640-548247933-376692995-11259)(A;;CC;;;S-1-5-21-1281035640-548247933-376692995-11258)(A;;CC;;;S-1-5-21-1281035640-548247933-376692995-5864)"/>
    <protectedRange password="CA9C" sqref="T385:Y385 K385 N385" name="Диапазон3_26_3" securityDescriptor="O:WDG:WDD:(A;;CC;;;S-1-5-21-1281035640-548247933-376692995-11259)(A;;CC;;;S-1-5-21-1281035640-548247933-376692995-11258)(A;;CC;;;S-1-5-21-1281035640-548247933-376692995-5864)"/>
    <protectedRange password="CA9C" sqref="J385" name="Диапазон3_32_3_2" securityDescriptor="O:WDG:WDD:(A;;CC;;;S-1-5-21-1281035640-548247933-376692995-11259)(A;;CC;;;S-1-5-21-1281035640-548247933-376692995-11258)(A;;CC;;;S-1-5-21-1281035640-548247933-376692995-5864)"/>
    <protectedRange password="CA9C" sqref="L385" name="Диапазон3_3_1" securityDescriptor="O:WDG:WDD:(A;;CC;;;S-1-5-21-1281035640-548247933-376692995-11259)(A;;CC;;;S-1-5-21-1281035640-548247933-376692995-11258)(A;;CC;;;S-1-5-21-1281035640-548247933-376692995-5864)"/>
    <protectedRange password="CA9C" sqref="G385" name="Диапазон3_4_6_2_1_1_1" securityDescriptor="O:WDG:WDD:(A;;CC;;;S-1-5-21-1281035640-548247933-376692995-11259)(A;;CC;;;S-1-5-21-1281035640-548247933-376692995-11258)(A;;CC;;;S-1-5-21-1281035640-548247933-376692995-5864)"/>
    <protectedRange password="CA9C" sqref="G502" name="Диапазон3_4_6_2_1_1_1_3" securityDescriptor="O:WDG:WDD:(A;;CC;;;S-1-5-21-1281035640-548247933-376692995-11259)(A;;CC;;;S-1-5-21-1281035640-548247933-376692995-11258)(A;;CC;;;S-1-5-21-1281035640-548247933-376692995-5864)"/>
    <protectedRange password="CA9C" sqref="I502" name="Диапазон3_19_3" securityDescriptor="O:WDG:WDD:(A;;CC;;;S-1-5-21-1281035640-548247933-376692995-11259)(A;;CC;;;S-1-5-21-1281035640-548247933-376692995-11258)(A;;CC;;;S-1-5-21-1281035640-548247933-376692995-5864)"/>
    <protectedRange password="CA9C" sqref="J502" name="Диапазон3_32_3_2_3" securityDescriptor="O:WDG:WDD:(A;;CC;;;S-1-5-21-1281035640-548247933-376692995-11259)(A;;CC;;;S-1-5-21-1281035640-548247933-376692995-11258)(A;;CC;;;S-1-5-21-1281035640-548247933-376692995-5864)"/>
    <protectedRange password="CA9C" sqref="T502:V502 Y502 AA502" name="Диапазон3_12" securityDescriptor="O:WDG:WDD:(A;;CC;;;S-1-5-21-1281035640-548247933-376692995-11259)(A;;CC;;;S-1-5-21-1281035640-548247933-376692995-11258)(A;;CC;;;S-1-5-21-1281035640-548247933-376692995-5864)"/>
    <protectedRange password="CA9C" sqref="N502" name="Диапазон3_26_3_3" securityDescriptor="O:WDG:WDD:(A;;CC;;;S-1-5-21-1281035640-548247933-376692995-11259)(A;;CC;;;S-1-5-21-1281035640-548247933-376692995-11258)(A;;CC;;;S-1-5-21-1281035640-548247933-376692995-5864)"/>
    <protectedRange password="CA9C" sqref="Q502" name="Диапазон3_19_1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502 A511:A513" name="Айгуль_1_1"/>
    <protectedRange algorithmName="SHA-512" hashValue="mrRr/sHmK2jMMM9rBfMU9PDwWcz9P95njMTWXAH9HzrxQUocJWu4lNaw/dnnkmvzAALvLXD/EFQkbk2Ns8qqrw==" saltValue="LnUfAD14+OIhckNKdawDjg==" spinCount="100000" sqref="X479:X486 X503:X510" name="Диапазон3_2_4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Y479:Y486 R479:R486 T479:W486 Y503:Y510 R503:R510 T503:W510 B503:L510 B479:L486" name="Диапазон3_74_2_3" securityDescriptor="O:WDG:WDD:(A;;CC;;;S-1-5-21-1281035640-548247933-376692995-11259)(A;;CC;;;S-1-5-21-1281035640-548247933-376692995-11258)(A;;CC;;;S-1-5-21-1281035640-548247933-376692995-5864)"/>
    <protectedRange password="CA9C" sqref="J396" name="Диапазон3_8_1_1_2_2" securityDescriptor="O:WDG:WDD:(A;;CC;;;S-1-5-21-1281035640-548247933-376692995-11259)(A;;CC;;;S-1-5-21-1281035640-548247933-376692995-11258)(A;;CC;;;S-1-5-21-1281035640-548247933-376692995-5864)"/>
    <protectedRange password="CA9C" sqref="B396" name="Диапазон3_1_3_1" securityDescriptor="O:WDG:WDD:(A;;CC;;;S-1-5-21-1281035640-548247933-376692995-11259)(A;;CC;;;S-1-5-21-1281035640-548247933-376692995-11258)(A;;CC;;;S-1-5-21-1281035640-548247933-376692995-5864)"/>
    <protectedRange password="CA9C" sqref="L396" name="Диапазон3_1_1_3_2" securityDescriptor="O:WDG:WDD:(A;;CC;;;S-1-5-21-1281035640-548247933-376692995-11259)(A;;CC;;;S-1-5-21-1281035640-548247933-376692995-11258)(A;;CC;;;S-1-5-21-1281035640-548247933-376692995-5864)"/>
    <protectedRange password="CA9C" sqref="J397" name="Диапазон3_8_1_1_2_2_1" securityDescriptor="O:WDG:WDD:(A;;CC;;;S-1-5-21-1281035640-548247933-376692995-11259)(A;;CC;;;S-1-5-21-1281035640-548247933-376692995-11258)(A;;CC;;;S-1-5-21-1281035640-548247933-376692995-5864)"/>
    <protectedRange password="CA9C" sqref="B397" name="Диапазон3_1_3_2" securityDescriptor="O:WDG:WDD:(A;;CC;;;S-1-5-21-1281035640-548247933-376692995-11259)(A;;CC;;;S-1-5-21-1281035640-548247933-376692995-11258)(A;;CC;;;S-1-5-21-1281035640-548247933-376692995-5864)"/>
    <protectedRange password="CA9C" sqref="L397" name="Диапазон3_1_1_3_3" securityDescriptor="O:WDG:WDD:(A;;CC;;;S-1-5-21-1281035640-548247933-376692995-11259)(A;;CC;;;S-1-5-21-1281035640-548247933-376692995-11258)(A;;CC;;;S-1-5-21-1281035640-548247933-376692995-5864)"/>
    <protectedRange password="CA9C" sqref="J449:J452" name="Диапазон3_8_1_1_2_2_2" securityDescriptor="O:WDG:WDD:(A;;CC;;;S-1-5-21-1281035640-548247933-376692995-11259)(A;;CC;;;S-1-5-21-1281035640-548247933-376692995-11258)(A;;CC;;;S-1-5-21-1281035640-548247933-376692995-5864)"/>
    <protectedRange password="CA9C" sqref="B449:B452" name="Диапазон3_1_3_2_1" securityDescriptor="O:WDG:WDD:(A;;CC;;;S-1-5-21-1281035640-548247933-376692995-11259)(A;;CC;;;S-1-5-21-1281035640-548247933-376692995-11258)(A;;CC;;;S-1-5-21-1281035640-548247933-376692995-5864)"/>
    <protectedRange password="CA9C" sqref="L449:L452" name="Диапазон3_1_1_3_3_1" securityDescriptor="O:WDG:WDD:(A;;CC;;;S-1-5-21-1281035640-548247933-376692995-11259)(A;;CC;;;S-1-5-21-1281035640-548247933-376692995-11258)(A;;CC;;;S-1-5-21-1281035640-548247933-376692995-5864)"/>
    <protectedRange password="CA9C" sqref="O487" name="Диапазон3_1_1_1_2_2" securityDescriptor="O:WDG:WDD:(A;;CC;;;S-1-5-21-1281035640-548247933-376692995-11259)(A;;CC;;;S-1-5-21-1281035640-548247933-376692995-11258)(A;;CC;;;S-1-5-21-1281035640-548247933-376692995-5864)"/>
    <protectedRange password="CA9C" sqref="O511 O513" name="Диапазон3_1_1_1_4" securityDescriptor="O:WDG:WDD:(A;;CC;;;S-1-5-21-1281035640-548247933-376692995-11259)(A;;CC;;;S-1-5-21-1281035640-548247933-376692995-11258)(A;;CC;;;S-1-5-21-1281035640-548247933-376692995-5864)"/>
    <protectedRange password="CA9C" sqref="A97:A105 A17:A35 A52:A56 A67:A85 A37:A45 A87:A95 A47:A50" name="Диапазон3_74_2_2_5" securityDescriptor="O:WDG:WDD:(A;;CC;;;S-1-5-21-1281035640-548247933-376692995-11259)(A;;CC;;;S-1-5-21-1281035640-548247933-376692995-11258)(A;;CC;;;S-1-5-21-1281035640-548247933-376692995-5864)"/>
    <protectedRange password="CA9C" sqref="A36 A86" name="Диапазон3_74_2_2_2_1" securityDescriptor="O:WDG:WDD:(A;;CC;;;S-1-5-21-1281035640-548247933-376692995-11259)(A;;CC;;;S-1-5-21-1281035640-548247933-376692995-11258)(A;;CC;;;S-1-5-21-1281035640-548247933-376692995-5864)"/>
    <protectedRange password="CA9C" sqref="A57 A106" name="Диапазон3_74_2_2_2_5_2" securityDescriptor="O:WDG:WDD:(A;;CC;;;S-1-5-21-1281035640-548247933-376692995-11259)(A;;CC;;;S-1-5-21-1281035640-548247933-376692995-11258)(A;;CC;;;S-1-5-21-1281035640-548247933-376692995-5864)"/>
    <protectedRange password="CA9C" sqref="A58 A107:A355" name="Диапазон3_74_2_2_2_5_1_1" securityDescriptor="O:WDG:WDD:(A;;CC;;;S-1-5-21-1281035640-548247933-376692995-11259)(A;;CC;;;S-1-5-21-1281035640-548247933-376692995-11258)(A;;CC;;;S-1-5-21-1281035640-548247933-376692995-5864)"/>
    <protectedRange password="CA9C" sqref="A46 A96" name="Диапазон3_74_2_2_3_2_1" securityDescriptor="O:WDG:WDD:(A;;CC;;;S-1-5-21-1281035640-548247933-376692995-11259)(A;;CC;;;S-1-5-21-1281035640-548247933-376692995-11258)(A;;CC;;;S-1-5-21-1281035640-548247933-376692995-5864)"/>
    <protectedRange password="CA9C" sqref="A51" name="Диапазон3_74_2_2_4_1" securityDescriptor="O:WDG:WDD:(A;;CC;;;S-1-5-21-1281035640-548247933-376692995-11259)(A;;CC;;;S-1-5-21-1281035640-548247933-376692995-11258)(A;;CC;;;S-1-5-21-1281035640-548247933-376692995-5864)"/>
    <protectedRange password="CA9C" sqref="E402 G402:K402 C402 Y402 R402 T402:W402" name="Диапазон3_16" securityDescriptor="O:WDG:WDD:(A;;CC;;;S-1-5-21-1281035640-548247933-376692995-11259)(A;;CC;;;S-1-5-21-1281035640-548247933-376692995-11258)(A;;CC;;;S-1-5-21-1281035640-548247933-376692995-5864)"/>
    <protectedRange password="CA9C" sqref="B402" name="Диапазон3_1_6" securityDescriptor="O:WDG:WDD:(A;;CC;;;S-1-5-21-1281035640-548247933-376692995-11259)(A;;CC;;;S-1-5-21-1281035640-548247933-376692995-11258)(A;;CC;;;S-1-5-21-1281035640-548247933-376692995-5864)"/>
    <protectedRange password="CA9C" sqref="D402" name="Диапазон3_16_3_5" securityDescriptor="O:WDG:WDD:(A;;CC;;;S-1-5-21-1281035640-548247933-376692995-11259)(A;;CC;;;S-1-5-21-1281035640-548247933-376692995-11258)(A;;CC;;;S-1-5-21-1281035640-548247933-376692995-5864)"/>
    <protectedRange password="CA9C" sqref="F402" name="Диапазон3_16_3_8" securityDescriptor="O:WDG:WDD:(A;;CC;;;S-1-5-21-1281035640-548247933-376692995-11259)(A;;CC;;;S-1-5-21-1281035640-548247933-376692995-11258)(A;;CC;;;S-1-5-21-1281035640-548247933-376692995-5864)"/>
    <protectedRange password="CA9C" sqref="O403 Y403 R403 T403:W403 AA457:AA460 O462 O457:O460 Y457:Y460 R457:R460 AA462 W404 T457:W460 Y462 R462 C403:K403 T462:W462 C462:K462 C457:K460 AA403" name="Диапазон3_16_22_1" securityDescriptor="O:WDG:WDD:(A;;CC;;;S-1-5-21-1281035640-548247933-376692995-11259)(A;;CC;;;S-1-5-21-1281035640-548247933-376692995-11258)(A;;CC;;;S-1-5-21-1281035640-548247933-376692995-5864)"/>
    <protectedRange password="CA9C" sqref="B457:B460 B403" name="Диапазон3_1_6_15_1" securityDescriptor="O:WDG:WDD:(A;;CC;;;S-1-5-21-1281035640-548247933-376692995-11259)(A;;CC;;;S-1-5-21-1281035640-548247933-376692995-11258)(A;;CC;;;S-1-5-21-1281035640-548247933-376692995-5864)"/>
    <protectedRange password="CA9C" sqref="AA461 O404 C404:E404 Y404 R404 T404:V404 T461:W461 G404:K404 O461 C461:E461 Y461 R461 G461:K461 AA404" name="Диапазон3_16_1" securityDescriptor="O:WDG:WDD:(A;;CC;;;S-1-5-21-1281035640-548247933-376692995-11259)(A;;CC;;;S-1-5-21-1281035640-548247933-376692995-11258)(A;;CC;;;S-1-5-21-1281035640-548247933-376692995-5864)"/>
    <protectedRange password="CA9C" sqref="B461:B462 B404" name="Диапазон3_1_6_1" securityDescriptor="O:WDG:WDD:(A;;CC;;;S-1-5-21-1281035640-548247933-376692995-11259)(A;;CC;;;S-1-5-21-1281035640-548247933-376692995-11258)(A;;CC;;;S-1-5-21-1281035640-548247933-376692995-5864)"/>
    <protectedRange password="CA9C" sqref="F404 F461" name="Диапазон3_16_3_11" securityDescriptor="O:WDG:WDD:(A;;CC;;;S-1-5-21-1281035640-548247933-376692995-11259)(A;;CC;;;S-1-5-21-1281035640-548247933-376692995-11258)(A;;CC;;;S-1-5-21-1281035640-548247933-376692995-5864)"/>
  </protectedRanges>
  <autoFilter ref="A8:AA514"/>
  <pageMargins left="0.70866141732283472" right="0.70866141732283472" top="0.74803149606299213" bottom="0.74803149606299213" header="0.31496062992125984" footer="0.31496062992125984"/>
  <pageSetup paperSize="8" scale="60" fitToWidth="0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36EC684-382E-4C9C-9424-155F31237888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изм.и доп.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2016-02-19T05:35:31Z</dcterms:modified>
</cp:coreProperties>
</file>