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/>
  <mc:AlternateContent xmlns:mc="http://schemas.openxmlformats.org/markup-compatibility/2006">
    <mc:Choice Requires="x15">
      <x15ac:absPath xmlns:x15ac="http://schemas.microsoft.com/office/spreadsheetml/2010/11/ac" url="C:\Users\A.Tusipkalieva\Desktop\моя папка\ДПЗ изменения и дополнения\ДПЗ 48 изм.и доп\эмг\"/>
    </mc:Choice>
  </mc:AlternateContent>
  <bookViews>
    <workbookView xWindow="0" yWindow="0" windowWidth="23040" windowHeight="8190"/>
  </bookViews>
  <sheets>
    <sheet name="№48" sheetId="14" r:id="rId1"/>
  </sheets>
  <definedNames>
    <definedName name="_xlnm._FilterDatabase" localSheetId="0" hidden="1">№48!$A$6:$AU$46</definedName>
  </definedNames>
  <calcPr calcId="152511"/>
</workbook>
</file>

<file path=xl/calcChain.xml><?xml version="1.0" encoding="utf-8"?>
<calcChain xmlns="http://schemas.openxmlformats.org/spreadsheetml/2006/main">
  <c r="AP22" i="14" l="1"/>
  <c r="AQ22" i="14" s="1"/>
  <c r="AP23" i="14"/>
  <c r="AQ23" i="14" s="1"/>
  <c r="AP24" i="14"/>
  <c r="AQ24" i="14" s="1"/>
  <c r="AP25" i="14"/>
  <c r="AQ25" i="14" s="1"/>
  <c r="AP26" i="14"/>
  <c r="AQ26" i="14" s="1"/>
  <c r="AP27" i="14"/>
  <c r="AQ27" i="14" s="1"/>
  <c r="AP28" i="14"/>
  <c r="AQ28" i="14" s="1"/>
  <c r="AP29" i="14"/>
  <c r="AQ29" i="14" s="1"/>
  <c r="AP30" i="14"/>
  <c r="AQ30" i="14" s="1"/>
  <c r="AP21" i="14"/>
  <c r="AP31" i="14" l="1"/>
  <c r="AP46" i="14"/>
  <c r="AQ21" i="14"/>
  <c r="AQ31" i="14" s="1"/>
  <c r="AQ9" i="14"/>
  <c r="AQ10" i="14"/>
  <c r="AQ11" i="14"/>
  <c r="AQ12" i="14"/>
  <c r="AQ13" i="14"/>
  <c r="AQ14" i="14"/>
  <c r="AQ15" i="14"/>
  <c r="AQ16" i="14"/>
  <c r="AQ17" i="14"/>
  <c r="AQ18" i="14"/>
  <c r="AQ19" i="14" l="1"/>
  <c r="AP19" i="14"/>
  <c r="AQ45" i="14" l="1"/>
  <c r="AQ44" i="14"/>
  <c r="AQ43" i="14"/>
  <c r="AQ40" i="14"/>
  <c r="AQ39" i="14"/>
  <c r="AQ38" i="14"/>
  <c r="AQ46" i="14" l="1"/>
  <c r="AP34" i="14"/>
  <c r="AQ34" i="14" s="1"/>
  <c r="AP35" i="14" l="1"/>
  <c r="AQ35" i="14"/>
</calcChain>
</file>

<file path=xl/sharedStrings.xml><?xml version="1.0" encoding="utf-8"?>
<sst xmlns="http://schemas.openxmlformats.org/spreadsheetml/2006/main" count="512" uniqueCount="173">
  <si>
    <t>Способ закупок</t>
  </si>
  <si>
    <t>Регион, место поставки товара, выполнения работ, оказания услуг</t>
  </si>
  <si>
    <t>Кол-во, объем</t>
  </si>
  <si>
    <t>Маркетинговая цена за единицу, тенге без НДС</t>
  </si>
  <si>
    <t>Примечание</t>
  </si>
  <si>
    <t>Наименование организации</t>
  </si>
  <si>
    <t>Условия оплаты (размер авансового платежа), %</t>
  </si>
  <si>
    <t>Приоритет закупки</t>
  </si>
  <si>
    <t>Условия поставки по ИНКОТЕРМС 2010</t>
  </si>
  <si>
    <t>АО "Эмбамунайгаз"</t>
  </si>
  <si>
    <t>ОИ</t>
  </si>
  <si>
    <t>Атырауская область, г.Атырау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</si>
  <si>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</si>
  <si>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</si>
  <si>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</si>
  <si>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>DDP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</si>
  <si>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</si>
  <si>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</si>
  <si>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</si>
  <si>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 xml:space="preserve">Номер строки плана закупок. </t>
  </si>
  <si>
    <t>Порядок нумерации строк плана закупок.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</si>
  <si>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</si>
  <si>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</si>
  <si>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</si>
  <si>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</si>
  <si>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</si>
  <si>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</si>
  <si>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</si>
  <si>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</si>
  <si>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</si>
  <si>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</si>
  <si>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</si>
  <si>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ОТП</t>
  </si>
  <si>
    <t>г.Атырау, ст.Тендык, УПТОиКО</t>
  </si>
  <si>
    <t>Глуб.насос(г1)НН2Б-44-30-15с-но описанию</t>
  </si>
  <si>
    <t>Глуб.насос(г2)НН2Б-44-30-15с-но описанию</t>
  </si>
  <si>
    <t>Глуб.насос(г2)НН2Б-57-30-12с-но описанию</t>
  </si>
  <si>
    <t>Глуб.насос(г2)НН2Б-95-30-08с-но описанию</t>
  </si>
  <si>
    <t>Глуб.насос НГВ2Б-57-30-15 с замк.опорой</t>
  </si>
  <si>
    <t>Глуб.насос НГВ1Б-32-30-22 с замк.опорой</t>
  </si>
  <si>
    <t>Глуб.насос НГВ2Б-44-30-30 с замк.опорой</t>
  </si>
  <si>
    <t>№</t>
  </si>
  <si>
    <t>Код ТРУ</t>
  </si>
  <si>
    <t>Наименование указанных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</si>
  <si>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</si>
  <si>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</si>
  <si>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Прогноз местного содержания, %</t>
  </si>
  <si>
    <t>Срок осуществления закупок (предполагаемая дата/месяц произведения)</t>
  </si>
  <si>
    <t>Ед. измерения</t>
  </si>
  <si>
    <t>Сумма, планируемая для закупок ТРУ без НДС, тенге</t>
  </si>
  <si>
    <t>Сумма, планируемая для закупок ТРУ с НДС, тенге</t>
  </si>
  <si>
    <t>Год закупки/год корректировки</t>
  </si>
  <si>
    <t>2012г.</t>
  </si>
  <si>
    <t>2013г.</t>
  </si>
  <si>
    <t>2014г.</t>
  </si>
  <si>
    <t>2015г.</t>
  </si>
  <si>
    <t>2016г.</t>
  </si>
  <si>
    <t>2017г.</t>
  </si>
  <si>
    <t>2018г.</t>
  </si>
  <si>
    <t>Глуб.насос(г1)НН2Б-70-30-08с-но описанию</t>
  </si>
  <si>
    <t>Штука</t>
  </si>
  <si>
    <t>март, апрель</t>
  </si>
  <si>
    <t>т</t>
  </si>
  <si>
    <t>2019г.</t>
  </si>
  <si>
    <t>Атырауская область</t>
  </si>
  <si>
    <t>2014/2015</t>
  </si>
  <si>
    <t>2013/2015</t>
  </si>
  <si>
    <t>Насос глубин(гр1)НН2Бх57х30х12 со-о опис</t>
  </si>
  <si>
    <t>Глуб.насосы НГВ2Б-44-30-15 с замк.опорой</t>
  </si>
  <si>
    <t>100 % предоплата</t>
  </si>
  <si>
    <t>2. Работы</t>
  </si>
  <si>
    <t>14,16,17,19</t>
  </si>
  <si>
    <t>28.13.12.200.000.00.0796.000000000002</t>
  </si>
  <si>
    <t>Насос дозирующий</t>
  </si>
  <si>
    <t>для перекачки жидкостей, возвратно-поступательный, плунжерный</t>
  </si>
  <si>
    <t>2020г.</t>
  </si>
  <si>
    <t>*</t>
  </si>
  <si>
    <t>Руководство по заполнению Формы плана долгосрочных закупок товаров, работ и услуг: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</si>
  <si>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</si>
  <si>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>и буквенным обозначением и добавлением дополнительной нумерации. Пример: для изменения строки 2 Т, измененная строка нумеруется как 2-1 Т, при последующем изменении нумерация будет 2-2 Т и т.д.</t>
  </si>
  <si>
    <t>Код ЕНС ТРУ. Указывается код товара, работы или услуги на уровне 30 символов. Пример: 26.20.21.300.002.00.0796.000000000000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</si>
  <si>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</si>
  <si>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</si>
  <si>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Прогноз местного содержания. Данная графа является обязательной к заполнению организацией-недропользователем. Указывается прогноз местного содержания в закупках товаров, работ или услуг. Не допускается указание прогноза в виде 0-100%.</t>
  </si>
  <si>
    <t>Срок осуществления закупок. При осуществлении закупок способом тендера, запроса ценовых предложений указывается месяц объявления закупки. Указывается месяц закупки (без указания конкретной даты); не допускается указание срока осуществления закупок в виде "январь - декабрь" или "в течение года", "1-4 кв", "1 декада января", "январь-февраль", "июнь-июль". Допускается указание "январь, март, июнь, сентябрь". При остальных способах закупок указывается планируемый срок заключения договора</t>
  </si>
  <si>
    <t xml:space="preserve">Регион, место поставки товара, выполнения работ, оказания услуг. Указывается  как регион, так и место поставки ТРУ. Пример: для товаров - Акмолинская область, г. Степногорск, склад ГМЗ или Акмолинская область,  ст. К-Боровое, для работ или услуг - г. Астана </t>
  </si>
  <si>
    <t xml:space="preserve">Условия поставки по ИНКОТЕРМС 2010. Пример: DDP    </t>
  </si>
  <si>
    <t xml:space="preserve">Условия оплаты. 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</si>
  <si>
    <t>Единица измерения. Наименование единиц измерения товаров указывается согласно коду ЕНС ТРУ. По работам и услугам не заполняется</t>
  </si>
  <si>
    <t xml:space="preserve">Количество, объем. Указывается количество, объем закупаемых товаров, по годам поставки, в соответствии с единицей измерения, указанной в графе 13. По работам и услугам заполняется по суммам, выделенным для каждого года. Количество столбцов с указанием соответствующего года поставки определяется по усмотрению Заказчика  </t>
  </si>
  <si>
    <t>16, 17</t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</si>
  <si>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</si>
  <si>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t>Приоритет закупки. Указывается один из приоритетов, отдаваемый при проведении закупки категориям поставщиков, указанных в статьях 17, 38 Правил закупок. Для закупок среди товаропроизводителей закупаемого товара, состоящих в Реестре товаропроизводителей Холдинга указывается аббревиатура ТПХ, для организаций инвалидов - ОИН, для организаций, входящих в Холдинг - ОВХ</t>
  </si>
  <si>
    <t>Год закупки/год корректировки. Указывается фактический год проведения закупки. Пример - 2016. После проведения соответствующих корректировок  наряду с годом закупки дополнительно указывается год проведения корректировки. Пример 2019/2016, где 2019 - год закупки, 2016 - год корректировки</t>
  </si>
  <si>
    <t>2-3 Т</t>
  </si>
  <si>
    <t>3-3 Т</t>
  </si>
  <si>
    <t>4-3 Т</t>
  </si>
  <si>
    <t>5-4 Т</t>
  </si>
  <si>
    <t>6-3 Т</t>
  </si>
  <si>
    <t>7-3 Т</t>
  </si>
  <si>
    <t>8-3 Т</t>
  </si>
  <si>
    <t>9-3 Т</t>
  </si>
  <si>
    <t>11-3 Т</t>
  </si>
  <si>
    <t>10-4 Т</t>
  </si>
  <si>
    <t>30% предоплата; промежуточный платеж 100 % в течении 30 рабочих дней с пропорциональным удержанием</t>
  </si>
  <si>
    <t>промежуточный платеж  100 % в течении 30 рабочих дней.</t>
  </si>
  <si>
    <t>р</t>
  </si>
  <si>
    <t>у</t>
  </si>
  <si>
    <t>апрель-декабрь</t>
  </si>
  <si>
    <t>Атырауская область, ст. Кульсары</t>
  </si>
  <si>
    <t>Атырауская область, ст. Жамансор</t>
  </si>
  <si>
    <t>128 У</t>
  </si>
  <si>
    <t>52.21.19.900.022.00.0777.000000000000</t>
  </si>
  <si>
    <t>Услуги эксплуатации подъездных путей</t>
  </si>
  <si>
    <t>Услуги эксплуатации подъездных путей, простой вагонов в экспутарируемых подъездых путях при станции Тендык</t>
  </si>
  <si>
    <t>129 У</t>
  </si>
  <si>
    <t>Услуги эксплуатации подъездных путей, простой вагонов в экспутарируемых подъездых путях при станции Кульсары</t>
  </si>
  <si>
    <t>130 У</t>
  </si>
  <si>
    <t>Услуги эксплуатации подъездных путей, простой вагонов в экспутарируемых подъездых путях при станции Жамансор</t>
  </si>
  <si>
    <t>2021г.</t>
  </si>
  <si>
    <t>2022г.</t>
  </si>
  <si>
    <t>2023г.</t>
  </si>
  <si>
    <t>2024г.</t>
  </si>
  <si>
    <t>2025г.</t>
  </si>
  <si>
    <t>2026г.</t>
  </si>
  <si>
    <t>2027г.</t>
  </si>
  <si>
    <t>2028г.</t>
  </si>
  <si>
    <t>2029г.</t>
  </si>
  <si>
    <t>2030г.</t>
  </si>
  <si>
    <t>2031г.</t>
  </si>
  <si>
    <t>2032г.</t>
  </si>
  <si>
    <t>2033г.</t>
  </si>
  <si>
    <t>2034г.</t>
  </si>
  <si>
    <t>2035г.</t>
  </si>
  <si>
    <t>2036г.</t>
  </si>
  <si>
    <t>2037г.</t>
  </si>
  <si>
    <t>2038г.</t>
  </si>
  <si>
    <t>май</t>
  </si>
  <si>
    <t>Приложение 1</t>
  </si>
  <si>
    <t>1. Товары</t>
  </si>
  <si>
    <t>исключить</t>
  </si>
  <si>
    <t>Итого по товарам исключить</t>
  </si>
  <si>
    <t>3. Услуги</t>
  </si>
  <si>
    <t>включить</t>
  </si>
  <si>
    <t>Итого по услугам включить</t>
  </si>
  <si>
    <t>Ф.И.О. и должность ответственного лица, заполнившего данную форму и контактный телефон.  Тусипкалиева А.М. Инженер (МТС) отдела планирования закупок и местного содержания тел.(87122) 993232</t>
  </si>
  <si>
    <t>Примечание. Указывается графа, в которой произошли изменения по соответствующей строке плана закупок. Пример - 19.</t>
  </si>
  <si>
    <t>48 изменения и дополнения в План долгосрочных закупок товаров, работ и услуг АО "Эмбамунайгаз"</t>
  </si>
  <si>
    <t>42.21.24.335.000.00.0999.000000000000</t>
  </si>
  <si>
    <t>Работы по бурению водяных скважин и связанные с этим работы</t>
  </si>
  <si>
    <t>Итого по работам включить</t>
  </si>
  <si>
    <t>128-1 У</t>
  </si>
  <si>
    <t>129-1 У</t>
  </si>
  <si>
    <t>130-1 У</t>
  </si>
  <si>
    <t>52.21.19.900.016.00.0777.000000000000</t>
  </si>
  <si>
    <t>Услуги оператора вагонов</t>
  </si>
  <si>
    <t>Услуги оператора вагонов грузоотправителям, грузополучателям, ветвевладельцам при станции Тендык</t>
  </si>
  <si>
    <t>Услуги оператора вагонов грузоотправителям, грузополучателям, ветвевладельцам при станции Кульсары</t>
  </si>
  <si>
    <t>Услугиоператора вагонов грузоотправителям, грузополучателям, ветвевладельцам при станции Жамансор</t>
  </si>
  <si>
    <t>1,2,3,4,5,6,9</t>
  </si>
  <si>
    <t>Итого по услугам исключить</t>
  </si>
  <si>
    <t>Итого по товарам включить</t>
  </si>
  <si>
    <t>2013/2015/2017</t>
  </si>
  <si>
    <t>ЭОТ</t>
  </si>
  <si>
    <t>Бурение поисковых и разведочных скважин подземных вод, для производственных нужд объектов АО «Эмбамунайгаз» на территориях Южно-Эмбинского бассейна с оценкой эксплуатационных запасов маломинерализованных подземных вод альбсе-номанских отложений (на уч. Сарыбулак и Майкомген, Кайнарский массив, Мунайлы, Биикжал, Тугаракчан) с камеральными работами и получением разрешения на водопользование</t>
  </si>
  <si>
    <t>33 Р</t>
  </si>
  <si>
    <t>6-4 Т</t>
  </si>
  <si>
    <t>7-4 Т</t>
  </si>
  <si>
    <t>8-4 Т</t>
  </si>
  <si>
    <t>9-4 Т</t>
  </si>
  <si>
    <t>10-5 Т</t>
  </si>
  <si>
    <t>11-4 Т</t>
  </si>
  <si>
    <t>к приказу  АО Эмбамунайгаз №421 от 27 апреля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</si>
</sst>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р_._-;\-* #,##0.00\ _р_._-;_-* &quot;-&quot;??\ _р_._-;_-@_-"/>
    <numFmt numFmtId="164" formatCode="_-* #,##0.00_р_._-;\-* #,##0.00_р_._-;_-* &quot;-&quot;??_р_._-;_-@_-"/>
    <numFmt numFmtId="165" formatCode="&quot;€&quot;#,##0;[Red]\-&quot;€&quot;#,##0"/>
    <numFmt numFmtId="166" formatCode="_(* #,##0.00_);_(* \(#,##0.00\);_(* &quot;-&quot;??_);_(@_)"/>
    <numFmt numFmtId="167" formatCode="#,##0.00;[Red]#,##0.00"/>
  </numFmts>
  <fonts count="30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0"/>
      <color indexed="12"/>
      <name val="Arial"/>
      <family val="2"/>
    </font>
    <font>
      <sz val="10"/>
      <name val="Helv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color rgb="FF333333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9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40" fontId="2" fillId="3" borderId="1"/>
    <xf numFmtId="40" fontId="2" fillId="3" borderId="1"/>
    <xf numFmtId="49" fontId="10" fillId="4" borderId="2">
      <alignment vertical="center"/>
    </xf>
    <xf numFmtId="0" fontId="5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9" fontId="2" fillId="0" borderId="0" applyFont="0" applyFill="0" applyBorder="0" applyAlignment="0" applyProtection="0"/>
    <xf numFmtId="0" fontId="5" fillId="0" borderId="0"/>
    <xf numFmtId="0" fontId="2" fillId="0" borderId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7" fillId="2" borderId="0" applyNumberFormat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</cellStyleXfs>
  <cellXfs count="168">
    <xf numFmtId="0" fontId="0" fillId="0" borderId="0" xfId="0"/>
    <xf numFmtId="0" fontId="12" fillId="0" borderId="0" xfId="21" applyFont="1" applyFill="1" applyAlignment="1">
      <alignment horizontal="center" vertical="center" wrapText="1"/>
    </xf>
    <xf numFmtId="0" fontId="12" fillId="0" borderId="0" xfId="21" applyFont="1" applyFill="1" applyAlignment="1">
      <alignment horizontal="center" vertical="center"/>
    </xf>
    <xf numFmtId="0" fontId="12" fillId="0" borderId="0" xfId="21" applyFont="1" applyFill="1" applyAlignment="1">
      <alignment horizontal="left" vertical="center"/>
    </xf>
    <xf numFmtId="0" fontId="12" fillId="0" borderId="0" xfId="21" applyFont="1" applyFill="1" applyBorder="1" applyAlignment="1">
      <alignment horizontal="center" vertical="center"/>
    </xf>
    <xf numFmtId="0" fontId="14" fillId="0" borderId="0" xfId="21" applyFont="1" applyFill="1" applyAlignment="1">
      <alignment horizontal="center" vertical="center"/>
    </xf>
    <xf numFmtId="166" fontId="12" fillId="0" borderId="0" xfId="40" applyFont="1" applyFill="1" applyAlignment="1">
      <alignment horizontal="center" vertical="center"/>
    </xf>
    <xf numFmtId="0" fontId="12" fillId="0" borderId="0" xfId="21" applyFont="1" applyFill="1" applyAlignment="1">
      <alignment horizontal="left" vertical="center" wrapText="1"/>
    </xf>
    <xf numFmtId="4" fontId="12" fillId="0" borderId="0" xfId="40" applyNumberFormat="1" applyFont="1" applyFill="1" applyAlignment="1">
      <alignment horizontal="center" vertical="center"/>
    </xf>
    <xf numFmtId="0" fontId="12" fillId="0" borderId="0" xfId="22" applyFont="1" applyFill="1" applyBorder="1" applyAlignment="1">
      <alignment horizontal="left" vertical="center"/>
    </xf>
    <xf numFmtId="0" fontId="12" fillId="0" borderId="0" xfId="21" applyFont="1" applyFill="1" applyAlignment="1">
      <alignment vertical="center" wrapText="1"/>
    </xf>
    <xf numFmtId="166" fontId="12" fillId="0" borderId="0" xfId="40" applyFont="1" applyFill="1" applyAlignment="1">
      <alignment horizontal="center" vertical="center" wrapText="1"/>
    </xf>
    <xf numFmtId="4" fontId="12" fillId="0" borderId="0" xfId="21" applyNumberFormat="1" applyFont="1" applyFill="1" applyAlignment="1">
      <alignment vertical="center" wrapText="1"/>
    </xf>
    <xf numFmtId="4" fontId="12" fillId="0" borderId="0" xfId="21" applyNumberFormat="1" applyFont="1" applyFill="1" applyAlignment="1">
      <alignment vertical="center"/>
    </xf>
    <xf numFmtId="4" fontId="12" fillId="0" borderId="0" xfId="40" applyNumberFormat="1" applyFont="1" applyFill="1" applyAlignment="1">
      <alignment horizontal="center" vertical="center" wrapText="1"/>
    </xf>
    <xf numFmtId="166" fontId="14" fillId="0" borderId="0" xfId="40" applyFont="1" applyFill="1" applyAlignment="1">
      <alignment horizontal="center" vertical="center" wrapText="1"/>
    </xf>
    <xf numFmtId="4" fontId="14" fillId="0" borderId="0" xfId="21" applyNumberFormat="1" applyFont="1" applyFill="1" applyAlignment="1">
      <alignment horizontal="center" vertical="center"/>
    </xf>
    <xf numFmtId="0" fontId="12" fillId="0" borderId="8" xfId="21" applyFont="1" applyFill="1" applyBorder="1" applyAlignment="1">
      <alignment horizontal="center" vertical="center"/>
    </xf>
    <xf numFmtId="0" fontId="12" fillId="0" borderId="8" xfId="0" applyFont="1" applyFill="1" applyBorder="1"/>
    <xf numFmtId="0" fontId="12" fillId="0" borderId="8" xfId="0" applyFont="1" applyFill="1" applyBorder="1" applyAlignment="1">
      <alignment horizontal="center"/>
    </xf>
    <xf numFmtId="0" fontId="12" fillId="0" borderId="8" xfId="22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/>
    </xf>
    <xf numFmtId="4" fontId="12" fillId="0" borderId="8" xfId="0" applyNumberFormat="1" applyFont="1" applyFill="1" applyBorder="1" applyAlignment="1">
      <alignment vertical="center"/>
    </xf>
    <xf numFmtId="0" fontId="12" fillId="0" borderId="8" xfId="21" applyFont="1" applyFill="1" applyBorder="1" applyAlignment="1">
      <alignment horizontal="left" vertical="center"/>
    </xf>
    <xf numFmtId="0" fontId="12" fillId="0" borderId="8" xfId="0" applyFont="1" applyFill="1" applyBorder="1" applyAlignment="1"/>
    <xf numFmtId="4" fontId="12" fillId="0" borderId="8" xfId="22" applyNumberFormat="1" applyFont="1" applyFill="1" applyBorder="1" applyAlignment="1">
      <alignment vertical="center"/>
    </xf>
    <xf numFmtId="3" fontId="12" fillId="0" borderId="8" xfId="22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/>
    <xf numFmtId="0" fontId="12" fillId="0" borderId="8" xfId="38" applyFont="1" applyFill="1" applyBorder="1" applyAlignment="1">
      <alignment horizontal="left" vertical="center"/>
    </xf>
    <xf numFmtId="0" fontId="12" fillId="0" borderId="8" xfId="21" applyFont="1" applyFill="1" applyBorder="1" applyAlignment="1" applyProtection="1">
      <alignment horizontal="left" vertical="center"/>
    </xf>
    <xf numFmtId="4" fontId="12" fillId="0" borderId="8" xfId="22" applyNumberFormat="1" applyFont="1" applyFill="1" applyBorder="1" applyAlignment="1">
      <alignment horizontal="left" vertical="center"/>
    </xf>
    <xf numFmtId="4" fontId="14" fillId="0" borderId="8" xfId="22" applyNumberFormat="1" applyFont="1" applyFill="1" applyBorder="1" applyAlignment="1">
      <alignment vertical="center"/>
    </xf>
    <xf numFmtId="0" fontId="12" fillId="0" borderId="0" xfId="21" applyFont="1" applyFill="1" applyAlignment="1">
      <alignment horizontal="center"/>
    </xf>
    <xf numFmtId="0" fontId="12" fillId="0" borderId="0" xfId="21" applyFont="1" applyFill="1" applyAlignment="1">
      <alignment vertical="center"/>
    </xf>
    <xf numFmtId="0" fontId="12" fillId="0" borderId="0" xfId="0" applyNumberFormat="1" applyFont="1" applyFill="1" applyBorder="1" applyAlignment="1">
      <alignment horizontal="left"/>
    </xf>
    <xf numFmtId="4" fontId="12" fillId="0" borderId="8" xfId="21" applyNumberFormat="1" applyFont="1" applyFill="1" applyBorder="1" applyAlignment="1">
      <alignment horizontal="left" vertical="center"/>
    </xf>
    <xf numFmtId="4" fontId="12" fillId="0" borderId="8" xfId="21" applyNumberFormat="1" applyFont="1" applyFill="1" applyBorder="1" applyAlignment="1">
      <alignment horizontal="center" vertical="center"/>
    </xf>
    <xf numFmtId="4" fontId="12" fillId="0" borderId="8" xfId="20" applyNumberFormat="1" applyFont="1" applyFill="1" applyBorder="1" applyAlignment="1">
      <alignment horizontal="left" vertical="center"/>
    </xf>
    <xf numFmtId="4" fontId="14" fillId="0" borderId="8" xfId="22" applyNumberFormat="1" applyFont="1" applyFill="1" applyBorder="1" applyAlignment="1">
      <alignment horizontal="left" vertical="center"/>
    </xf>
    <xf numFmtId="0" fontId="14" fillId="0" borderId="8" xfId="21" applyFont="1" applyFill="1" applyBorder="1" applyAlignment="1">
      <alignment horizontal="center" vertical="center"/>
    </xf>
    <xf numFmtId="0" fontId="12" fillId="0" borderId="8" xfId="21" applyFont="1" applyFill="1" applyBorder="1" applyAlignment="1">
      <alignment horizontal="right" vertical="center"/>
    </xf>
    <xf numFmtId="0" fontId="14" fillId="0" borderId="8" xfId="21" applyFont="1" applyFill="1" applyBorder="1" applyAlignment="1">
      <alignment horizontal="center" vertical="center" wrapText="1"/>
    </xf>
    <xf numFmtId="0" fontId="14" fillId="0" borderId="8" xfId="21" applyFont="1" applyFill="1" applyBorder="1" applyAlignment="1">
      <alignment horizontal="center" wrapText="1"/>
    </xf>
    <xf numFmtId="0" fontId="14" fillId="0" borderId="8" xfId="21" applyFont="1" applyFill="1" applyBorder="1" applyAlignment="1">
      <alignment horizontal="left" vertical="center"/>
    </xf>
    <xf numFmtId="4" fontId="14" fillId="0" borderId="8" xfId="21" applyNumberFormat="1" applyFont="1" applyFill="1" applyBorder="1" applyAlignment="1">
      <alignment vertical="center"/>
    </xf>
    <xf numFmtId="0" fontId="14" fillId="0" borderId="0" xfId="21" applyFont="1" applyFill="1" applyAlignment="1">
      <alignment horizontal="center" vertical="center" wrapText="1"/>
    </xf>
    <xf numFmtId="0" fontId="14" fillId="0" borderId="0" xfId="21" applyFont="1" applyFill="1" applyBorder="1" applyAlignment="1">
      <alignment horizontal="left" vertical="center"/>
    </xf>
    <xf numFmtId="3" fontId="14" fillId="0" borderId="8" xfId="22" applyNumberFormat="1" applyFont="1" applyFill="1" applyBorder="1" applyAlignment="1">
      <alignment horizontal="center" vertical="center"/>
    </xf>
    <xf numFmtId="4" fontId="14" fillId="0" borderId="8" xfId="21" applyNumberFormat="1" applyFont="1" applyFill="1" applyBorder="1" applyAlignment="1">
      <alignment horizontal="center" vertical="center" wrapText="1"/>
    </xf>
    <xf numFmtId="0" fontId="23" fillId="0" borderId="0" xfId="21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/>
    <xf numFmtId="0" fontId="12" fillId="0" borderId="0" xfId="60" applyFont="1" applyFill="1" applyAlignment="1"/>
    <xf numFmtId="0" fontId="12" fillId="0" borderId="0" xfId="60" applyFont="1" applyFill="1" applyAlignment="1">
      <alignment horizontal="center" vertical="center"/>
    </xf>
    <xf numFmtId="167" fontId="14" fillId="0" borderId="0" xfId="22" applyNumberFormat="1" applyFont="1" applyFill="1" applyAlignment="1">
      <alignment vertical="center"/>
    </xf>
    <xf numFmtId="166" fontId="23" fillId="0" borderId="0" xfId="40" applyFont="1" applyFill="1" applyAlignment="1">
      <alignment horizontal="center" vertical="center"/>
    </xf>
    <xf numFmtId="4" fontId="23" fillId="0" borderId="0" xfId="40" applyNumberFormat="1" applyFont="1" applyFill="1" applyAlignment="1">
      <alignment horizontal="center" vertical="center"/>
    </xf>
    <xf numFmtId="0" fontId="14" fillId="0" borderId="0" xfId="22" applyFont="1" applyFill="1" applyAlignment="1">
      <alignment horizontal="left" vertical="center"/>
    </xf>
    <xf numFmtId="4" fontId="14" fillId="0" borderId="0" xfId="21" applyNumberFormat="1" applyFont="1" applyFill="1" applyBorder="1" applyAlignment="1">
      <alignment vertical="center"/>
    </xf>
    <xf numFmtId="4" fontId="14" fillId="0" borderId="0" xfId="22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left"/>
    </xf>
    <xf numFmtId="0" fontId="24" fillId="0" borderId="0" xfId="0" applyNumberFormat="1" applyFont="1" applyFill="1" applyBorder="1" applyAlignment="1">
      <alignment horizontal="left"/>
    </xf>
    <xf numFmtId="0" fontId="25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left"/>
    </xf>
    <xf numFmtId="0" fontId="27" fillId="0" borderId="0" xfId="0" applyNumberFormat="1" applyFont="1" applyFill="1" applyBorder="1" applyAlignment="1">
      <alignment horizontal="left"/>
    </xf>
    <xf numFmtId="0" fontId="28" fillId="0" borderId="0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left"/>
    </xf>
    <xf numFmtId="49" fontId="24" fillId="0" borderId="0" xfId="0" applyNumberFormat="1" applyFont="1" applyFill="1" applyBorder="1" applyAlignment="1">
      <alignment horizontal="left"/>
    </xf>
    <xf numFmtId="0" fontId="24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/>
    <xf numFmtId="0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4" fontId="12" fillId="0" borderId="0" xfId="22" applyNumberFormat="1" applyFont="1" applyFill="1" applyBorder="1" applyAlignment="1">
      <alignment horizontal="left" vertical="center"/>
    </xf>
    <xf numFmtId="4" fontId="12" fillId="0" borderId="0" xfId="20" applyNumberFormat="1" applyFont="1" applyFill="1" applyBorder="1" applyAlignment="1">
      <alignment horizontal="left" vertical="center"/>
    </xf>
    <xf numFmtId="4" fontId="14" fillId="0" borderId="0" xfId="22" applyNumberFormat="1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vertical="center"/>
    </xf>
    <xf numFmtId="3" fontId="12" fillId="0" borderId="0" xfId="2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22" applyFont="1" applyFill="1" applyBorder="1" applyAlignment="1">
      <alignment horizontal="center" vertical="center"/>
    </xf>
    <xf numFmtId="0" fontId="14" fillId="0" borderId="9" xfId="21" applyFont="1" applyFill="1" applyBorder="1" applyAlignment="1">
      <alignment horizontal="left" vertical="center"/>
    </xf>
    <xf numFmtId="0" fontId="14" fillId="0" borderId="10" xfId="2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 vertical="center"/>
    </xf>
    <xf numFmtId="0" fontId="12" fillId="0" borderId="10" xfId="22" applyFont="1" applyFill="1" applyBorder="1" applyAlignment="1">
      <alignment horizontal="left" vertical="center"/>
    </xf>
    <xf numFmtId="4" fontId="12" fillId="0" borderId="10" xfId="22" applyNumberFormat="1" applyFont="1" applyFill="1" applyBorder="1" applyAlignment="1">
      <alignment horizontal="left" vertical="center"/>
    </xf>
    <xf numFmtId="4" fontId="12" fillId="0" borderId="10" xfId="20" applyNumberFormat="1" applyFont="1" applyFill="1" applyBorder="1" applyAlignment="1">
      <alignment horizontal="left" vertical="center"/>
    </xf>
    <xf numFmtId="4" fontId="14" fillId="0" borderId="10" xfId="22" applyNumberFormat="1" applyFont="1" applyFill="1" applyBorder="1" applyAlignment="1">
      <alignment horizontal="left" vertical="center"/>
    </xf>
    <xf numFmtId="4" fontId="12" fillId="0" borderId="10" xfId="0" applyNumberFormat="1" applyFont="1" applyFill="1" applyBorder="1" applyAlignment="1">
      <alignment vertical="center"/>
    </xf>
    <xf numFmtId="4" fontId="14" fillId="0" borderId="10" xfId="21" applyNumberFormat="1" applyFont="1" applyFill="1" applyBorder="1" applyAlignment="1">
      <alignment vertical="center"/>
    </xf>
    <xf numFmtId="4" fontId="14" fillId="0" borderId="10" xfId="22" applyNumberFormat="1" applyFont="1" applyFill="1" applyBorder="1" applyAlignment="1">
      <alignment vertical="center"/>
    </xf>
    <xf numFmtId="3" fontId="12" fillId="0" borderId="10" xfId="22" applyNumberFormat="1" applyFont="1" applyFill="1" applyBorder="1" applyAlignment="1">
      <alignment horizontal="center" vertical="center"/>
    </xf>
    <xf numFmtId="0" fontId="12" fillId="0" borderId="9" xfId="2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left" vertical="center"/>
    </xf>
    <xf numFmtId="0" fontId="12" fillId="0" borderId="9" xfId="22" applyFont="1" applyFill="1" applyBorder="1" applyAlignment="1">
      <alignment horizontal="left" vertical="center"/>
    </xf>
    <xf numFmtId="4" fontId="12" fillId="0" borderId="9" xfId="22" applyNumberFormat="1" applyFont="1" applyFill="1" applyBorder="1" applyAlignment="1">
      <alignment horizontal="left" vertical="center"/>
    </xf>
    <xf numFmtId="4" fontId="12" fillId="0" borderId="9" xfId="20" applyNumberFormat="1" applyFont="1" applyFill="1" applyBorder="1" applyAlignment="1">
      <alignment horizontal="left" vertical="center"/>
    </xf>
    <xf numFmtId="4" fontId="14" fillId="0" borderId="9" xfId="22" applyNumberFormat="1" applyFont="1" applyFill="1" applyBorder="1" applyAlignment="1">
      <alignment horizontal="left" vertical="center"/>
    </xf>
    <xf numFmtId="4" fontId="12" fillId="0" borderId="9" xfId="0" applyNumberFormat="1" applyFont="1" applyFill="1" applyBorder="1" applyAlignment="1">
      <alignment vertical="center"/>
    </xf>
    <xf numFmtId="4" fontId="14" fillId="0" borderId="9" xfId="21" applyNumberFormat="1" applyFont="1" applyFill="1" applyBorder="1" applyAlignment="1">
      <alignment vertical="center"/>
    </xf>
    <xf numFmtId="4" fontId="14" fillId="0" borderId="9" xfId="22" applyNumberFormat="1" applyFont="1" applyFill="1" applyBorder="1" applyAlignment="1">
      <alignment vertical="center"/>
    </xf>
    <xf numFmtId="3" fontId="12" fillId="0" borderId="9" xfId="22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9" xfId="22" applyFont="1" applyFill="1" applyBorder="1" applyAlignment="1">
      <alignment horizontal="center" vertical="center"/>
    </xf>
    <xf numFmtId="0" fontId="14" fillId="0" borderId="9" xfId="21" applyFont="1" applyFill="1" applyBorder="1" applyAlignment="1">
      <alignment horizontal="center" vertical="center" wrapText="1"/>
    </xf>
    <xf numFmtId="0" fontId="14" fillId="0" borderId="9" xfId="21" applyFont="1" applyFill="1" applyBorder="1" applyAlignment="1">
      <alignment horizontal="center" wrapText="1"/>
    </xf>
    <xf numFmtId="4" fontId="14" fillId="0" borderId="9" xfId="21" applyNumberFormat="1" applyFont="1" applyFill="1" applyBorder="1" applyAlignment="1">
      <alignment horizontal="center" vertical="center" wrapText="1"/>
    </xf>
    <xf numFmtId="166" fontId="12" fillId="0" borderId="0" xfId="40" applyFont="1" applyFill="1" applyBorder="1" applyAlignment="1">
      <alignment horizontal="center" vertical="center" wrapText="1"/>
    </xf>
    <xf numFmtId="49" fontId="12" fillId="0" borderId="9" xfId="21" applyNumberFormat="1" applyFont="1" applyFill="1" applyBorder="1" applyAlignment="1">
      <alignment horizontal="center" vertical="center"/>
    </xf>
    <xf numFmtId="0" fontId="14" fillId="0" borderId="9" xfId="21" applyFont="1" applyFill="1" applyBorder="1" applyAlignment="1">
      <alignment horizontal="center" vertical="center"/>
    </xf>
    <xf numFmtId="0" fontId="14" fillId="0" borderId="9" xfId="21" applyFont="1" applyFill="1" applyBorder="1" applyAlignment="1">
      <alignment vertical="center"/>
    </xf>
    <xf numFmtId="0" fontId="24" fillId="0" borderId="0" xfId="0" applyNumberFormat="1" applyFont="1" applyFill="1" applyBorder="1" applyAlignment="1">
      <alignment horizontal="left" wrapText="1"/>
    </xf>
    <xf numFmtId="0" fontId="24" fillId="0" borderId="0" xfId="0" applyNumberFormat="1" applyFont="1" applyFill="1" applyBorder="1" applyAlignment="1">
      <alignment horizontal="left" vertical="center" wrapText="1"/>
    </xf>
    <xf numFmtId="4" fontId="14" fillId="0" borderId="6" xfId="21" applyNumberFormat="1" applyFont="1" applyFill="1" applyBorder="1" applyAlignment="1">
      <alignment horizontal="center" vertical="center" wrapText="1"/>
    </xf>
    <xf numFmtId="4" fontId="14" fillId="0" borderId="3" xfId="21" applyNumberFormat="1" applyFont="1" applyFill="1" applyBorder="1" applyAlignment="1">
      <alignment horizontal="center" vertical="center" wrapText="1"/>
    </xf>
    <xf numFmtId="0" fontId="14" fillId="0" borderId="6" xfId="21" applyFont="1" applyFill="1" applyBorder="1" applyAlignment="1">
      <alignment horizontal="center" vertical="center" wrapText="1"/>
    </xf>
    <xf numFmtId="0" fontId="14" fillId="0" borderId="3" xfId="21" applyFont="1" applyFill="1" applyBorder="1" applyAlignment="1">
      <alignment horizontal="center" vertical="center" wrapText="1"/>
    </xf>
    <xf numFmtId="0" fontId="14" fillId="0" borderId="6" xfId="21" applyFont="1" applyFill="1" applyBorder="1" applyAlignment="1">
      <alignment horizontal="center" wrapText="1"/>
    </xf>
    <xf numFmtId="0" fontId="14" fillId="0" borderId="3" xfId="21" applyFont="1" applyFill="1" applyBorder="1" applyAlignment="1">
      <alignment horizontal="center" wrapText="1"/>
    </xf>
    <xf numFmtId="0" fontId="14" fillId="0" borderId="7" xfId="21" applyFont="1" applyFill="1" applyBorder="1" applyAlignment="1">
      <alignment horizontal="center" vertical="center" wrapText="1"/>
    </xf>
    <xf numFmtId="0" fontId="14" fillId="0" borderId="4" xfId="21" applyFont="1" applyFill="1" applyBorder="1" applyAlignment="1">
      <alignment horizontal="center" vertical="center" wrapText="1"/>
    </xf>
    <xf numFmtId="0" fontId="14" fillId="0" borderId="5" xfId="21" applyFont="1" applyFill="1" applyBorder="1" applyAlignment="1">
      <alignment horizontal="center" vertical="center" wrapText="1"/>
    </xf>
    <xf numFmtId="4" fontId="14" fillId="0" borderId="7" xfId="21" applyNumberFormat="1" applyFont="1" applyFill="1" applyBorder="1" applyAlignment="1">
      <alignment horizontal="center" vertical="center" wrapText="1"/>
    </xf>
    <xf numFmtId="4" fontId="14" fillId="0" borderId="4" xfId="21" applyNumberFormat="1" applyFont="1" applyFill="1" applyBorder="1" applyAlignment="1">
      <alignment horizontal="center" vertical="center" wrapText="1"/>
    </xf>
    <xf numFmtId="4" fontId="14" fillId="0" borderId="5" xfId="21" applyNumberFormat="1" applyFont="1" applyFill="1" applyBorder="1" applyAlignment="1">
      <alignment horizontal="center" vertical="center" wrapText="1"/>
    </xf>
    <xf numFmtId="4" fontId="12" fillId="0" borderId="9" xfId="67" applyNumberFormat="1" applyFont="1" applyFill="1" applyBorder="1" applyAlignment="1">
      <alignment horizontal="left" vertical="center"/>
    </xf>
    <xf numFmtId="4" fontId="12" fillId="0" borderId="9" xfId="21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/>
    </xf>
    <xf numFmtId="0" fontId="12" fillId="0" borderId="9" xfId="21" applyFont="1" applyFill="1" applyBorder="1" applyAlignment="1">
      <alignment horizontal="center" vertical="center" wrapText="1"/>
    </xf>
    <xf numFmtId="0" fontId="12" fillId="0" borderId="12" xfId="22" applyFont="1" applyFill="1" applyBorder="1" applyAlignment="1">
      <alignment horizontal="center" vertical="center"/>
    </xf>
    <xf numFmtId="0" fontId="12" fillId="0" borderId="8" xfId="0" applyNumberFormat="1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12" fillId="0" borderId="8" xfId="38" applyNumberFormat="1" applyFont="1" applyFill="1" applyBorder="1" applyAlignment="1" applyProtection="1">
      <alignment horizontal="left" vertical="center"/>
      <protection hidden="1"/>
    </xf>
    <xf numFmtId="0" fontId="20" fillId="0" borderId="0" xfId="0" applyFont="1" applyFill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2" fontId="12" fillId="0" borderId="8" xfId="22" applyNumberFormat="1" applyFont="1" applyFill="1" applyBorder="1" applyAlignment="1">
      <alignment horizontal="left" vertical="center"/>
    </xf>
    <xf numFmtId="0" fontId="12" fillId="0" borderId="9" xfId="21" applyFont="1" applyFill="1" applyBorder="1" applyAlignment="1">
      <alignment horizontal="left" vertical="center"/>
    </xf>
    <xf numFmtId="0" fontId="18" fillId="0" borderId="9" xfId="22" applyNumberFormat="1" applyFont="1" applyFill="1" applyBorder="1" applyAlignment="1">
      <alignment horizontal="left" vertical="center"/>
    </xf>
    <xf numFmtId="166" fontId="12" fillId="0" borderId="8" xfId="40" applyFont="1" applyFill="1" applyBorder="1" applyAlignment="1">
      <alignment horizontal="center" vertical="center"/>
    </xf>
    <xf numFmtId="43" fontId="12" fillId="0" borderId="11" xfId="40" applyNumberFormat="1" applyFont="1" applyFill="1" applyBorder="1" applyAlignment="1">
      <alignment horizontal="left" vertical="center"/>
    </xf>
    <xf numFmtId="4" fontId="12" fillId="0" borderId="8" xfId="22" applyNumberFormat="1" applyFont="1" applyFill="1" applyBorder="1" applyAlignment="1">
      <alignment horizontal="center" vertical="center"/>
    </xf>
    <xf numFmtId="4" fontId="12" fillId="0" borderId="8" xfId="22" applyNumberFormat="1" applyFont="1" applyFill="1" applyBorder="1" applyAlignment="1">
      <alignment horizontal="center" vertical="center" wrapText="1"/>
    </xf>
    <xf numFmtId="4" fontId="12" fillId="0" borderId="8" xfId="21" applyNumberFormat="1" applyFont="1" applyFill="1" applyBorder="1" applyAlignment="1">
      <alignment vertical="center"/>
    </xf>
    <xf numFmtId="4" fontId="12" fillId="0" borderId="8" xfId="21" applyNumberFormat="1" applyFont="1" applyFill="1" applyBorder="1" applyAlignment="1">
      <alignment horizontal="right" vertical="center"/>
    </xf>
    <xf numFmtId="0" fontId="12" fillId="0" borderId="8" xfId="0" applyNumberFormat="1" applyFont="1" applyFill="1" applyBorder="1" applyAlignment="1">
      <alignment horizontal="center" vertical="center"/>
    </xf>
    <xf numFmtId="0" fontId="12" fillId="0" borderId="9" xfId="22" applyFont="1" applyFill="1" applyBorder="1" applyAlignment="1">
      <alignment vertical="center"/>
    </xf>
    <xf numFmtId="0" fontId="18" fillId="0" borderId="8" xfId="22" applyFont="1" applyFill="1" applyBorder="1" applyAlignment="1">
      <alignment horizontal="left" vertical="center"/>
    </xf>
    <xf numFmtId="0" fontId="18" fillId="0" borderId="8" xfId="38" applyNumberFormat="1" applyFont="1" applyFill="1" applyBorder="1" applyAlignment="1">
      <alignment horizontal="left" vertical="center"/>
    </xf>
    <xf numFmtId="0" fontId="18" fillId="0" borderId="8" xfId="0" applyFont="1" applyFill="1" applyBorder="1"/>
    <xf numFmtId="0" fontId="18" fillId="0" borderId="8" xfId="0" applyFont="1" applyFill="1" applyBorder="1" applyAlignment="1">
      <alignment horizontal="left" vertical="center"/>
    </xf>
    <xf numFmtId="0" fontId="18" fillId="0" borderId="8" xfId="63" applyFont="1" applyFill="1" applyBorder="1" applyAlignment="1">
      <alignment horizontal="left" vertical="center"/>
    </xf>
    <xf numFmtId="4" fontId="18" fillId="0" borderId="8" xfId="22" applyNumberFormat="1" applyFont="1" applyFill="1" applyBorder="1" applyAlignment="1">
      <alignment horizontal="left" vertical="center"/>
    </xf>
    <xf numFmtId="4" fontId="18" fillId="0" borderId="8" xfId="20" applyNumberFormat="1" applyFont="1" applyFill="1" applyBorder="1" applyAlignment="1">
      <alignment horizontal="left" vertical="center"/>
    </xf>
    <xf numFmtId="4" fontId="22" fillId="0" borderId="8" xfId="22" applyNumberFormat="1" applyFont="1" applyFill="1" applyBorder="1" applyAlignment="1">
      <alignment horizontal="left" vertical="center"/>
    </xf>
    <xf numFmtId="4" fontId="18" fillId="0" borderId="8" xfId="22" applyNumberFormat="1" applyFont="1" applyFill="1" applyBorder="1" applyAlignment="1">
      <alignment horizontal="right" vertical="center"/>
    </xf>
    <xf numFmtId="4" fontId="18" fillId="0" borderId="8" xfId="22" applyNumberFormat="1" applyFont="1" applyFill="1" applyBorder="1" applyAlignment="1">
      <alignment vertical="center"/>
    </xf>
    <xf numFmtId="3" fontId="18" fillId="0" borderId="8" xfId="22" applyNumberFormat="1" applyFont="1" applyFill="1" applyBorder="1" applyAlignment="1">
      <alignment horizontal="right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left"/>
    </xf>
    <xf numFmtId="0" fontId="18" fillId="0" borderId="9" xfId="0" applyFont="1" applyFill="1" applyBorder="1"/>
    <xf numFmtId="0" fontId="18" fillId="0" borderId="9" xfId="63" applyFont="1" applyFill="1" applyBorder="1" applyAlignment="1">
      <alignment horizontal="left" vertical="center"/>
    </xf>
    <xf numFmtId="0" fontId="18" fillId="0" borderId="9" xfId="22" applyFont="1" applyFill="1" applyBorder="1" applyAlignment="1">
      <alignment horizontal="left" vertical="center"/>
    </xf>
    <xf numFmtId="0" fontId="0" fillId="0" borderId="0" xfId="0" applyFill="1" applyAlignment="1">
      <alignment horizontal="left"/>
    </xf>
  </cellXfs>
  <cellStyles count="69">
    <cellStyle name=" 1" xfId="1"/>
    <cellStyle name="Normal 2" xfId="2"/>
    <cellStyle name="Normal 2 3 2" xfId="3"/>
    <cellStyle name="Normal 2 3 2 2" xfId="4"/>
    <cellStyle name="Normal 2 3 2 2 2" xfId="66"/>
    <cellStyle name="Normal 2 3 2 3" xfId="5"/>
    <cellStyle name="Normal 2 3 2 4" xfId="62"/>
    <cellStyle name="Normal 3" xfId="6"/>
    <cellStyle name="Normal 3 2" xfId="7"/>
    <cellStyle name="SAS FM Read-only data cell (read-only table)" xfId="8"/>
    <cellStyle name="SAS FM Read-only data cell (read-only table) 3" xfId="9"/>
    <cellStyle name="SAS FM Row header" xfId="10"/>
    <cellStyle name="Style 1" xfId="11"/>
    <cellStyle name="Гиперссылка 2" xfId="12"/>
    <cellStyle name="Обычный" xfId="0" builtinId="0"/>
    <cellStyle name="Обычный 10" xfId="13"/>
    <cellStyle name="Обычный 10 2" xfId="14"/>
    <cellStyle name="Обычный 10 2 2" xfId="63"/>
    <cellStyle name="Обычный 11" xfId="15"/>
    <cellStyle name="Обычный 11 2" xfId="16"/>
    <cellStyle name="Обычный 12" xfId="17"/>
    <cellStyle name="Обычный 13" xfId="18"/>
    <cellStyle name="Обычный 14" xfId="60"/>
    <cellStyle name="Обычный 142" xfId="68"/>
    <cellStyle name="Обычный 15" xfId="19"/>
    <cellStyle name="Обычный 15 2" xfId="64"/>
    <cellStyle name="Обычный 16" xfId="20"/>
    <cellStyle name="Обычный 2" xfId="21"/>
    <cellStyle name="Обычный 2 2" xfId="22"/>
    <cellStyle name="Обычный 2 2 2 2" xfId="23"/>
    <cellStyle name="Обычный 2 2 2_Корр ГПЗ 2012 (для РА)финал" xfId="24"/>
    <cellStyle name="Обычный 2 2 3" xfId="25"/>
    <cellStyle name="Обычный 2 3_Корр ГПЗ 2012 (для РА)финал" xfId="26"/>
    <cellStyle name="Обычный 2_План ГЗ на 2011г  первочередные " xfId="27"/>
    <cellStyle name="Обычный 22" xfId="28"/>
    <cellStyle name="Обычный 3" xfId="29"/>
    <cellStyle name="Обычный 3 2" xfId="30"/>
    <cellStyle name="Обычный 4" xfId="31"/>
    <cellStyle name="Обычный 4 2" xfId="65"/>
    <cellStyle name="Обычный 4 2 2" xfId="67"/>
    <cellStyle name="Обычный 5" xfId="32"/>
    <cellStyle name="Обычный 6" xfId="33"/>
    <cellStyle name="Обычный 7" xfId="34"/>
    <cellStyle name="Обычный 8" xfId="35"/>
    <cellStyle name="Обычный 9" xfId="36"/>
    <cellStyle name="Процентный 2" xfId="37"/>
    <cellStyle name="Стиль 1" xfId="38"/>
    <cellStyle name="Стиль 1 2" xfId="39"/>
    <cellStyle name="Финансовый" xfId="40" builtinId="3"/>
    <cellStyle name="Финансовый 10" xfId="41"/>
    <cellStyle name="Финансовый 11" xfId="61"/>
    <cellStyle name="Финансовый 2" xfId="42"/>
    <cellStyle name="Финансовый 2 2" xfId="43"/>
    <cellStyle name="Финансовый 2 3" xfId="44"/>
    <cellStyle name="Финансовый 2 5" xfId="45"/>
    <cellStyle name="Финансовый 3" xfId="46"/>
    <cellStyle name="Финансовый 4" xfId="47"/>
    <cellStyle name="Финансовый 4 2" xfId="48"/>
    <cellStyle name="Финансовый 5" xfId="49"/>
    <cellStyle name="Финансовый 6" xfId="50"/>
    <cellStyle name="Финансовый 6 2" xfId="51"/>
    <cellStyle name="Финансовый 7" xfId="52"/>
    <cellStyle name="Финансовый 7 2" xfId="53"/>
    <cellStyle name="Финансовый 8" xfId="54"/>
    <cellStyle name="Финансовый 8 2" xfId="55"/>
    <cellStyle name="Финансовый 9" xfId="56"/>
    <cellStyle name="Финансовый 9 2" xfId="57"/>
    <cellStyle name="Финансовый 9 3" xfId="58"/>
    <cellStyle name="Хороший 2" xfId="59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87"/>
  <sheetViews>
    <sheetView tabSelected="1" zoomScale="85" zoomScaleNormal="85" workbookViewId="0">
      <selection activeCell="J16" sqref="J16"/>
    </sheetView>
  </sheetViews>
  <sheetFormatPr defaultColWidth="11.5703125" defaultRowHeight="12.75" x14ac:dyDescent="0.2"/>
  <cols>
    <col min="1" max="1" width="7.42578125" style="3" customWidth="1"/>
    <col min="2" max="6" width="18" style="3" customWidth="1"/>
    <col min="7" max="7" width="4.85546875" style="3" customWidth="1"/>
    <col min="8" max="8" width="4" style="3" customWidth="1"/>
    <col min="9" max="9" width="15.7109375" style="3" customWidth="1"/>
    <col min="10" max="10" width="11.140625" style="3" customWidth="1"/>
    <col min="11" max="11" width="5.7109375" style="3" customWidth="1"/>
    <col min="12" max="12" width="6.42578125" style="3" customWidth="1"/>
    <col min="13" max="13" width="4.85546875" style="3" customWidth="1"/>
    <col min="14" max="14" width="4" style="13" customWidth="1"/>
    <col min="15" max="15" width="10.140625" style="13" customWidth="1"/>
    <col min="16" max="16" width="9.28515625" style="13" customWidth="1"/>
    <col min="17" max="17" width="8.42578125" style="13" customWidth="1"/>
    <col min="18" max="18" width="13.85546875" style="13" customWidth="1"/>
    <col min="19" max="19" width="17.28515625" style="13" customWidth="1"/>
    <col min="20" max="20" width="17.7109375" style="13" customWidth="1"/>
    <col min="21" max="21" width="17.28515625" style="13" customWidth="1"/>
    <col min="22" max="22" width="16.42578125" style="13" customWidth="1"/>
    <col min="23" max="23" width="13.42578125" style="13" customWidth="1"/>
    <col min="24" max="24" width="15.140625" style="13" customWidth="1"/>
    <col min="25" max="30" width="13.42578125" style="13" customWidth="1"/>
    <col min="31" max="31" width="15.7109375" style="13" customWidth="1"/>
    <col min="32" max="40" width="13.42578125" style="13" customWidth="1"/>
    <col min="41" max="41" width="11.85546875" style="13" customWidth="1"/>
    <col min="42" max="43" width="16.5703125" style="13" customWidth="1"/>
    <col min="44" max="44" width="7.42578125" style="2" customWidth="1"/>
    <col min="45" max="45" width="14.85546875" style="33" customWidth="1"/>
    <col min="46" max="46" width="13.42578125" style="34" customWidth="1"/>
    <col min="47" max="47" width="2.5703125" style="6" customWidth="1"/>
    <col min="48" max="48" width="13.7109375" style="8" customWidth="1"/>
    <col min="49" max="49" width="22.28515625" style="2" customWidth="1"/>
    <col min="50" max="50" width="14" style="2" customWidth="1"/>
    <col min="51" max="217" width="9.140625" style="2" customWidth="1"/>
    <col min="218" max="218" width="6.140625" style="2" customWidth="1"/>
    <col min="219" max="219" width="14.42578125" style="2" customWidth="1"/>
    <col min="220" max="220" width="18.42578125" style="2" customWidth="1"/>
    <col min="221" max="221" width="23" style="2" customWidth="1"/>
    <col min="222" max="222" width="25.28515625" style="2" customWidth="1"/>
    <col min="223" max="223" width="15" style="2" customWidth="1"/>
    <col min="224" max="224" width="9.140625" style="2" customWidth="1"/>
    <col min="225" max="225" width="10.5703125" style="2" customWidth="1"/>
    <col min="226" max="226" width="15" style="2" customWidth="1"/>
    <col min="227" max="227" width="13.42578125" style="2" customWidth="1"/>
    <col min="228" max="228" width="12" style="2" customWidth="1"/>
    <col min="229" max="229" width="33" style="2" customWidth="1"/>
    <col min="230" max="230" width="9.140625" style="2" customWidth="1"/>
    <col min="231" max="237" width="15.85546875" style="2" customWidth="1"/>
    <col min="238" max="238" width="15.42578125" style="2" customWidth="1"/>
    <col min="239" max="240" width="18.7109375" style="2" customWidth="1"/>
    <col min="241" max="241" width="15.7109375" style="2" customWidth="1"/>
    <col min="242" max="242" width="12.28515625" style="2" customWidth="1"/>
    <col min="243" max="243" width="11.5703125" style="2" customWidth="1"/>
    <col min="244" max="16384" width="11.5703125" style="2"/>
  </cols>
  <sheetData>
    <row r="1" spans="1:243" s="50" customFormat="1" x14ac:dyDescent="0.2">
      <c r="A1" s="51"/>
      <c r="B1" s="52"/>
      <c r="C1" s="52"/>
      <c r="D1" s="52"/>
      <c r="E1" s="52"/>
      <c r="F1" s="53"/>
      <c r="G1" s="54"/>
      <c r="H1" s="53"/>
      <c r="I1" s="53"/>
      <c r="J1" s="53"/>
      <c r="K1" s="53"/>
      <c r="L1" s="53"/>
      <c r="M1" s="53"/>
      <c r="N1" s="53"/>
      <c r="O1" s="53"/>
      <c r="P1" s="53"/>
      <c r="Q1" s="53"/>
      <c r="R1" s="52"/>
      <c r="S1" s="52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5" t="s">
        <v>138</v>
      </c>
      <c r="AP1" s="52"/>
      <c r="AQ1" s="52"/>
      <c r="AU1" s="56"/>
      <c r="AV1" s="57"/>
    </row>
    <row r="2" spans="1:243" s="50" customFormat="1" x14ac:dyDescent="0.2">
      <c r="A2" s="51"/>
      <c r="B2" s="52"/>
      <c r="C2" s="52"/>
      <c r="D2" s="52"/>
      <c r="E2" s="52"/>
      <c r="G2" s="58" t="s">
        <v>147</v>
      </c>
      <c r="H2" s="53"/>
      <c r="I2" s="53"/>
      <c r="J2" s="53"/>
      <c r="K2" s="53"/>
      <c r="L2" s="53"/>
      <c r="M2" s="53"/>
      <c r="N2" s="53"/>
      <c r="O2" s="53"/>
      <c r="P2" s="53"/>
      <c r="Q2" s="53"/>
      <c r="R2" s="52"/>
      <c r="S2" s="52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5" t="s">
        <v>172</v>
      </c>
      <c r="AP2" s="52"/>
      <c r="AQ2" s="52"/>
      <c r="AU2" s="56"/>
      <c r="AV2" s="57"/>
    </row>
    <row r="3" spans="1:243" x14ac:dyDescent="0.2">
      <c r="A3" s="7"/>
      <c r="B3" s="9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"/>
      <c r="AS3" s="1"/>
      <c r="AT3" s="10"/>
      <c r="AU3" s="11"/>
      <c r="AV3" s="14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12.75" customHeight="1" x14ac:dyDescent="0.2">
      <c r="A4" s="119" t="s">
        <v>41</v>
      </c>
      <c r="B4" s="119" t="s">
        <v>5</v>
      </c>
      <c r="C4" s="119" t="s">
        <v>42</v>
      </c>
      <c r="D4" s="119" t="s">
        <v>43</v>
      </c>
      <c r="E4" s="119" t="s">
        <v>44</v>
      </c>
      <c r="F4" s="119" t="s">
        <v>45</v>
      </c>
      <c r="G4" s="119" t="s">
        <v>0</v>
      </c>
      <c r="H4" s="119" t="s">
        <v>46</v>
      </c>
      <c r="I4" s="119" t="s">
        <v>47</v>
      </c>
      <c r="J4" s="119" t="s">
        <v>1</v>
      </c>
      <c r="K4" s="119" t="s">
        <v>8</v>
      </c>
      <c r="L4" s="119" t="s">
        <v>6</v>
      </c>
      <c r="M4" s="119" t="s">
        <v>48</v>
      </c>
      <c r="N4" s="126" t="s">
        <v>2</v>
      </c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8"/>
      <c r="AO4" s="117" t="s">
        <v>3</v>
      </c>
      <c r="AP4" s="117" t="s">
        <v>49</v>
      </c>
      <c r="AQ4" s="117" t="s">
        <v>50</v>
      </c>
      <c r="AR4" s="119" t="s">
        <v>7</v>
      </c>
      <c r="AS4" s="121" t="s">
        <v>51</v>
      </c>
      <c r="AT4" s="119" t="s">
        <v>4</v>
      </c>
      <c r="AU4" s="15"/>
      <c r="AV4" s="14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</row>
    <row r="5" spans="1:243" ht="25.5" x14ac:dyDescent="0.2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49" t="s">
        <v>52</v>
      </c>
      <c r="O5" s="49" t="s">
        <v>53</v>
      </c>
      <c r="P5" s="49" t="s">
        <v>54</v>
      </c>
      <c r="Q5" s="49" t="s">
        <v>55</v>
      </c>
      <c r="R5" s="49" t="s">
        <v>56</v>
      </c>
      <c r="S5" s="49" t="s">
        <v>57</v>
      </c>
      <c r="T5" s="49" t="s">
        <v>58</v>
      </c>
      <c r="U5" s="49" t="s">
        <v>63</v>
      </c>
      <c r="V5" s="49" t="s">
        <v>75</v>
      </c>
      <c r="W5" s="49" t="s">
        <v>119</v>
      </c>
      <c r="X5" s="49" t="s">
        <v>120</v>
      </c>
      <c r="Y5" s="49" t="s">
        <v>121</v>
      </c>
      <c r="Z5" s="49" t="s">
        <v>122</v>
      </c>
      <c r="AA5" s="49" t="s">
        <v>123</v>
      </c>
      <c r="AB5" s="49" t="s">
        <v>124</v>
      </c>
      <c r="AC5" s="49" t="s">
        <v>125</v>
      </c>
      <c r="AD5" s="49" t="s">
        <v>126</v>
      </c>
      <c r="AE5" s="49" t="s">
        <v>127</v>
      </c>
      <c r="AF5" s="49" t="s">
        <v>128</v>
      </c>
      <c r="AG5" s="49" t="s">
        <v>129</v>
      </c>
      <c r="AH5" s="49" t="s">
        <v>130</v>
      </c>
      <c r="AI5" s="49" t="s">
        <v>131</v>
      </c>
      <c r="AJ5" s="49" t="s">
        <v>132</v>
      </c>
      <c r="AK5" s="49" t="s">
        <v>133</v>
      </c>
      <c r="AL5" s="49" t="s">
        <v>134</v>
      </c>
      <c r="AM5" s="49" t="s">
        <v>135</v>
      </c>
      <c r="AN5" s="49" t="s">
        <v>136</v>
      </c>
      <c r="AO5" s="118"/>
      <c r="AP5" s="118"/>
      <c r="AQ5" s="118"/>
      <c r="AR5" s="120"/>
      <c r="AS5" s="122"/>
      <c r="AT5" s="120"/>
      <c r="AU5" s="15"/>
      <c r="AV5" s="14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</row>
    <row r="6" spans="1:243" x14ac:dyDescent="0.2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  <c r="I6" s="42">
        <v>9</v>
      </c>
      <c r="J6" s="42">
        <v>10</v>
      </c>
      <c r="K6" s="42">
        <v>11</v>
      </c>
      <c r="L6" s="42">
        <v>12</v>
      </c>
      <c r="M6" s="42">
        <v>13</v>
      </c>
      <c r="N6" s="123">
        <v>14</v>
      </c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5"/>
      <c r="AO6" s="42">
        <v>15</v>
      </c>
      <c r="AP6" s="42">
        <v>16</v>
      </c>
      <c r="AQ6" s="42">
        <v>17</v>
      </c>
      <c r="AR6" s="42">
        <v>18</v>
      </c>
      <c r="AS6" s="43">
        <v>19</v>
      </c>
      <c r="AT6" s="42">
        <v>20</v>
      </c>
      <c r="AU6" s="15"/>
      <c r="AV6" s="14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</row>
    <row r="7" spans="1:243" x14ac:dyDescent="0.2">
      <c r="A7" s="44" t="s">
        <v>139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109"/>
      <c r="AT7" s="108"/>
      <c r="AU7" s="11" t="s">
        <v>62</v>
      </c>
      <c r="AV7" s="14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</row>
    <row r="8" spans="1:243" x14ac:dyDescent="0.2">
      <c r="A8" s="44" t="s">
        <v>140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109"/>
      <c r="AT8" s="108"/>
      <c r="AU8" s="11" t="s">
        <v>62</v>
      </c>
      <c r="AV8" s="14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</row>
    <row r="9" spans="1:243" x14ac:dyDescent="0.2">
      <c r="A9" s="22" t="s">
        <v>94</v>
      </c>
      <c r="B9" s="22" t="s">
        <v>9</v>
      </c>
      <c r="C9" s="22" t="s">
        <v>72</v>
      </c>
      <c r="D9" s="22" t="s">
        <v>73</v>
      </c>
      <c r="E9" s="22" t="s">
        <v>74</v>
      </c>
      <c r="F9" s="22" t="s">
        <v>34</v>
      </c>
      <c r="G9" s="22" t="s">
        <v>10</v>
      </c>
      <c r="H9" s="22">
        <v>57</v>
      </c>
      <c r="I9" s="22" t="s">
        <v>61</v>
      </c>
      <c r="J9" s="22" t="s">
        <v>33</v>
      </c>
      <c r="K9" s="22" t="s">
        <v>15</v>
      </c>
      <c r="L9" s="22" t="s">
        <v>104</v>
      </c>
      <c r="M9" s="22" t="s">
        <v>60</v>
      </c>
      <c r="N9" s="23"/>
      <c r="O9" s="23">
        <v>105</v>
      </c>
      <c r="P9" s="23">
        <v>105</v>
      </c>
      <c r="Q9" s="23">
        <v>105</v>
      </c>
      <c r="R9" s="23">
        <v>72</v>
      </c>
      <c r="S9" s="23">
        <v>72</v>
      </c>
      <c r="T9" s="23"/>
      <c r="U9" s="23"/>
      <c r="V9" s="23"/>
      <c r="W9" s="23"/>
      <c r="X9" s="23"/>
      <c r="Y9" s="23"/>
      <c r="Z9" s="18"/>
      <c r="AA9" s="19"/>
      <c r="AB9" s="25"/>
      <c r="AC9" s="17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29">
        <v>291485</v>
      </c>
      <c r="AP9" s="130">
        <v>0</v>
      </c>
      <c r="AQ9" s="130">
        <f t="shared" ref="AQ9:AQ18" si="0">AP9*1.12</f>
        <v>0</v>
      </c>
      <c r="AR9" s="18" t="s">
        <v>32</v>
      </c>
      <c r="AS9" s="131" t="s">
        <v>66</v>
      </c>
      <c r="AT9" s="132" t="s">
        <v>71</v>
      </c>
      <c r="AU9" s="11" t="s">
        <v>62</v>
      </c>
      <c r="AV9" s="14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</row>
    <row r="10" spans="1:243" x14ac:dyDescent="0.2">
      <c r="A10" s="22" t="s">
        <v>95</v>
      </c>
      <c r="B10" s="22" t="s">
        <v>9</v>
      </c>
      <c r="C10" s="22" t="s">
        <v>72</v>
      </c>
      <c r="D10" s="22" t="s">
        <v>73</v>
      </c>
      <c r="E10" s="22" t="s">
        <v>74</v>
      </c>
      <c r="F10" s="22" t="s">
        <v>35</v>
      </c>
      <c r="G10" s="22" t="s">
        <v>10</v>
      </c>
      <c r="H10" s="22">
        <v>57</v>
      </c>
      <c r="I10" s="22" t="s">
        <v>61</v>
      </c>
      <c r="J10" s="22" t="s">
        <v>33</v>
      </c>
      <c r="K10" s="22" t="s">
        <v>15</v>
      </c>
      <c r="L10" s="22" t="s">
        <v>104</v>
      </c>
      <c r="M10" s="22" t="s">
        <v>60</v>
      </c>
      <c r="N10" s="23"/>
      <c r="O10" s="23">
        <v>30</v>
      </c>
      <c r="P10" s="23">
        <v>40</v>
      </c>
      <c r="Q10" s="23">
        <v>40</v>
      </c>
      <c r="R10" s="23">
        <v>0</v>
      </c>
      <c r="S10" s="23">
        <v>0</v>
      </c>
      <c r="T10" s="23"/>
      <c r="U10" s="23"/>
      <c r="V10" s="23"/>
      <c r="W10" s="23"/>
      <c r="X10" s="23"/>
      <c r="Y10" s="23"/>
      <c r="Z10" s="18"/>
      <c r="AA10" s="19"/>
      <c r="AB10" s="25"/>
      <c r="AC10" s="17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29">
        <v>291485</v>
      </c>
      <c r="AP10" s="130">
        <v>0</v>
      </c>
      <c r="AQ10" s="130">
        <f t="shared" si="0"/>
        <v>0</v>
      </c>
      <c r="AR10" s="18" t="s">
        <v>32</v>
      </c>
      <c r="AS10" s="131" t="s">
        <v>66</v>
      </c>
      <c r="AT10" s="132" t="s">
        <v>71</v>
      </c>
      <c r="AU10" s="11" t="s">
        <v>62</v>
      </c>
      <c r="AV10" s="14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</row>
    <row r="11" spans="1:243" x14ac:dyDescent="0.2">
      <c r="A11" s="22" t="s">
        <v>96</v>
      </c>
      <c r="B11" s="22" t="s">
        <v>9</v>
      </c>
      <c r="C11" s="22" t="s">
        <v>72</v>
      </c>
      <c r="D11" s="22" t="s">
        <v>73</v>
      </c>
      <c r="E11" s="22" t="s">
        <v>74</v>
      </c>
      <c r="F11" s="22" t="s">
        <v>67</v>
      </c>
      <c r="G11" s="22" t="s">
        <v>10</v>
      </c>
      <c r="H11" s="22">
        <v>57</v>
      </c>
      <c r="I11" s="22" t="s">
        <v>61</v>
      </c>
      <c r="J11" s="22" t="s">
        <v>33</v>
      </c>
      <c r="K11" s="22" t="s">
        <v>15</v>
      </c>
      <c r="L11" s="22" t="s">
        <v>104</v>
      </c>
      <c r="M11" s="22" t="s">
        <v>60</v>
      </c>
      <c r="N11" s="23"/>
      <c r="O11" s="23">
        <v>1140</v>
      </c>
      <c r="P11" s="23">
        <v>1140</v>
      </c>
      <c r="Q11" s="23">
        <v>940</v>
      </c>
      <c r="R11" s="23">
        <v>644</v>
      </c>
      <c r="S11" s="23">
        <v>644</v>
      </c>
      <c r="T11" s="23"/>
      <c r="U11" s="23"/>
      <c r="V11" s="23"/>
      <c r="W11" s="23"/>
      <c r="X11" s="23"/>
      <c r="Y11" s="23"/>
      <c r="Z11" s="18"/>
      <c r="AA11" s="19"/>
      <c r="AB11" s="25"/>
      <c r="AC11" s="17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29">
        <v>292746</v>
      </c>
      <c r="AP11" s="130">
        <v>0</v>
      </c>
      <c r="AQ11" s="130">
        <f t="shared" si="0"/>
        <v>0</v>
      </c>
      <c r="AR11" s="18" t="s">
        <v>32</v>
      </c>
      <c r="AS11" s="131" t="s">
        <v>66</v>
      </c>
      <c r="AT11" s="132" t="s">
        <v>71</v>
      </c>
      <c r="AU11" s="11" t="s">
        <v>62</v>
      </c>
      <c r="AV11" s="14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</row>
    <row r="12" spans="1:243" x14ac:dyDescent="0.2">
      <c r="A12" s="22" t="s">
        <v>97</v>
      </c>
      <c r="B12" s="22" t="s">
        <v>9</v>
      </c>
      <c r="C12" s="22" t="s">
        <v>72</v>
      </c>
      <c r="D12" s="22" t="s">
        <v>73</v>
      </c>
      <c r="E12" s="22" t="s">
        <v>74</v>
      </c>
      <c r="F12" s="22" t="s">
        <v>36</v>
      </c>
      <c r="G12" s="22" t="s">
        <v>10</v>
      </c>
      <c r="H12" s="22">
        <v>57</v>
      </c>
      <c r="I12" s="22" t="s">
        <v>61</v>
      </c>
      <c r="J12" s="22" t="s">
        <v>33</v>
      </c>
      <c r="K12" s="22" t="s">
        <v>15</v>
      </c>
      <c r="L12" s="22" t="s">
        <v>104</v>
      </c>
      <c r="M12" s="22" t="s">
        <v>60</v>
      </c>
      <c r="N12" s="23"/>
      <c r="O12" s="23">
        <v>180</v>
      </c>
      <c r="P12" s="23">
        <v>200</v>
      </c>
      <c r="Q12" s="23">
        <v>200</v>
      </c>
      <c r="R12" s="23">
        <v>200</v>
      </c>
      <c r="S12" s="23">
        <v>200</v>
      </c>
      <c r="T12" s="23"/>
      <c r="U12" s="23"/>
      <c r="V12" s="23"/>
      <c r="W12" s="23"/>
      <c r="X12" s="23"/>
      <c r="Y12" s="23"/>
      <c r="Z12" s="18"/>
      <c r="AA12" s="19"/>
      <c r="AB12" s="25"/>
      <c r="AC12" s="17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29">
        <v>292746</v>
      </c>
      <c r="AP12" s="130">
        <v>0</v>
      </c>
      <c r="AQ12" s="130">
        <f t="shared" si="0"/>
        <v>0</v>
      </c>
      <c r="AR12" s="18" t="s">
        <v>32</v>
      </c>
      <c r="AS12" s="131" t="s">
        <v>66</v>
      </c>
      <c r="AT12" s="132" t="s">
        <v>71</v>
      </c>
      <c r="AU12" s="11" t="s">
        <v>62</v>
      </c>
      <c r="AV12" s="14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</row>
    <row r="13" spans="1:243" x14ac:dyDescent="0.2">
      <c r="A13" s="22" t="s">
        <v>98</v>
      </c>
      <c r="B13" s="22" t="s">
        <v>9</v>
      </c>
      <c r="C13" s="22" t="s">
        <v>72</v>
      </c>
      <c r="D13" s="22" t="s">
        <v>73</v>
      </c>
      <c r="E13" s="22" t="s">
        <v>74</v>
      </c>
      <c r="F13" s="22" t="s">
        <v>59</v>
      </c>
      <c r="G13" s="22" t="s">
        <v>10</v>
      </c>
      <c r="H13" s="22">
        <v>57</v>
      </c>
      <c r="I13" s="22" t="s">
        <v>61</v>
      </c>
      <c r="J13" s="22" t="s">
        <v>33</v>
      </c>
      <c r="K13" s="22" t="s">
        <v>15</v>
      </c>
      <c r="L13" s="22" t="s">
        <v>104</v>
      </c>
      <c r="M13" s="22" t="s">
        <v>60</v>
      </c>
      <c r="N13" s="23"/>
      <c r="O13" s="23">
        <v>50</v>
      </c>
      <c r="P13" s="23">
        <v>60</v>
      </c>
      <c r="Q13" s="23">
        <v>60</v>
      </c>
      <c r="R13" s="23">
        <v>31</v>
      </c>
      <c r="S13" s="23">
        <v>31</v>
      </c>
      <c r="T13" s="23"/>
      <c r="U13" s="23"/>
      <c r="V13" s="23"/>
      <c r="W13" s="23"/>
      <c r="X13" s="23"/>
      <c r="Y13" s="23"/>
      <c r="Z13" s="18"/>
      <c r="AA13" s="19"/>
      <c r="AB13" s="25"/>
      <c r="AC13" s="17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29">
        <v>385509.48</v>
      </c>
      <c r="AP13" s="130">
        <v>0</v>
      </c>
      <c r="AQ13" s="130">
        <f t="shared" si="0"/>
        <v>0</v>
      </c>
      <c r="AR13" s="18" t="s">
        <v>32</v>
      </c>
      <c r="AS13" s="131" t="s">
        <v>66</v>
      </c>
      <c r="AT13" s="132" t="s">
        <v>71</v>
      </c>
      <c r="AU13" s="11" t="s">
        <v>62</v>
      </c>
      <c r="AV13" s="14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</row>
    <row r="14" spans="1:243" x14ac:dyDescent="0.2">
      <c r="A14" s="22" t="s">
        <v>99</v>
      </c>
      <c r="B14" s="22" t="s">
        <v>9</v>
      </c>
      <c r="C14" s="22" t="s">
        <v>72</v>
      </c>
      <c r="D14" s="22" t="s">
        <v>73</v>
      </c>
      <c r="E14" s="22" t="s">
        <v>74</v>
      </c>
      <c r="F14" s="22" t="s">
        <v>37</v>
      </c>
      <c r="G14" s="22" t="s">
        <v>10</v>
      </c>
      <c r="H14" s="22">
        <v>57</v>
      </c>
      <c r="I14" s="22" t="s">
        <v>61</v>
      </c>
      <c r="J14" s="22" t="s">
        <v>33</v>
      </c>
      <c r="K14" s="22" t="s">
        <v>15</v>
      </c>
      <c r="L14" s="22" t="s">
        <v>104</v>
      </c>
      <c r="M14" s="22" t="s">
        <v>60</v>
      </c>
      <c r="N14" s="23"/>
      <c r="O14" s="23">
        <v>24</v>
      </c>
      <c r="P14" s="23">
        <v>20</v>
      </c>
      <c r="Q14" s="23">
        <v>20</v>
      </c>
      <c r="R14" s="23">
        <v>11</v>
      </c>
      <c r="S14" s="23">
        <v>11</v>
      </c>
      <c r="T14" s="23"/>
      <c r="U14" s="23"/>
      <c r="V14" s="23"/>
      <c r="W14" s="23"/>
      <c r="X14" s="23"/>
      <c r="Y14" s="23"/>
      <c r="Z14" s="18"/>
      <c r="AA14" s="19"/>
      <c r="AB14" s="25"/>
      <c r="AC14" s="17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29">
        <v>536895</v>
      </c>
      <c r="AP14" s="130">
        <v>0</v>
      </c>
      <c r="AQ14" s="130">
        <f t="shared" si="0"/>
        <v>0</v>
      </c>
      <c r="AR14" s="18" t="s">
        <v>32</v>
      </c>
      <c r="AS14" s="131" t="s">
        <v>66</v>
      </c>
      <c r="AT14" s="132" t="s">
        <v>71</v>
      </c>
      <c r="AU14" s="11" t="s">
        <v>62</v>
      </c>
      <c r="AV14" s="14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</row>
    <row r="15" spans="1:243" x14ac:dyDescent="0.2">
      <c r="A15" s="22" t="s">
        <v>100</v>
      </c>
      <c r="B15" s="22" t="s">
        <v>9</v>
      </c>
      <c r="C15" s="22" t="s">
        <v>72</v>
      </c>
      <c r="D15" s="22" t="s">
        <v>73</v>
      </c>
      <c r="E15" s="22" t="s">
        <v>74</v>
      </c>
      <c r="F15" s="22" t="s">
        <v>68</v>
      </c>
      <c r="G15" s="22" t="s">
        <v>10</v>
      </c>
      <c r="H15" s="22">
        <v>57</v>
      </c>
      <c r="I15" s="22" t="s">
        <v>61</v>
      </c>
      <c r="J15" s="22" t="s">
        <v>33</v>
      </c>
      <c r="K15" s="22" t="s">
        <v>15</v>
      </c>
      <c r="L15" s="22" t="s">
        <v>104</v>
      </c>
      <c r="M15" s="22" t="s">
        <v>60</v>
      </c>
      <c r="N15" s="23"/>
      <c r="O15" s="23">
        <v>80</v>
      </c>
      <c r="P15" s="23">
        <v>80</v>
      </c>
      <c r="Q15" s="23">
        <v>80</v>
      </c>
      <c r="R15" s="23">
        <v>60</v>
      </c>
      <c r="S15" s="23">
        <v>60</v>
      </c>
      <c r="T15" s="23"/>
      <c r="U15" s="23"/>
      <c r="V15" s="23"/>
      <c r="W15" s="23"/>
      <c r="X15" s="23"/>
      <c r="Y15" s="23"/>
      <c r="Z15" s="18"/>
      <c r="AA15" s="19"/>
      <c r="AB15" s="25"/>
      <c r="AC15" s="17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29">
        <v>367533</v>
      </c>
      <c r="AP15" s="130">
        <v>0</v>
      </c>
      <c r="AQ15" s="130">
        <f t="shared" si="0"/>
        <v>0</v>
      </c>
      <c r="AR15" s="18" t="s">
        <v>32</v>
      </c>
      <c r="AS15" s="131" t="s">
        <v>66</v>
      </c>
      <c r="AT15" s="132" t="s">
        <v>71</v>
      </c>
      <c r="AU15" s="11" t="s">
        <v>62</v>
      </c>
      <c r="AV15" s="14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</row>
    <row r="16" spans="1:243" x14ac:dyDescent="0.2">
      <c r="A16" s="22" t="s">
        <v>101</v>
      </c>
      <c r="B16" s="22" t="s">
        <v>9</v>
      </c>
      <c r="C16" s="22" t="s">
        <v>72</v>
      </c>
      <c r="D16" s="22" t="s">
        <v>73</v>
      </c>
      <c r="E16" s="22" t="s">
        <v>74</v>
      </c>
      <c r="F16" s="22" t="s">
        <v>38</v>
      </c>
      <c r="G16" s="22" t="s">
        <v>10</v>
      </c>
      <c r="H16" s="22">
        <v>57</v>
      </c>
      <c r="I16" s="22" t="s">
        <v>61</v>
      </c>
      <c r="J16" s="22" t="s">
        <v>33</v>
      </c>
      <c r="K16" s="22" t="s">
        <v>15</v>
      </c>
      <c r="L16" s="22" t="s">
        <v>104</v>
      </c>
      <c r="M16" s="22" t="s">
        <v>60</v>
      </c>
      <c r="N16" s="23"/>
      <c r="O16" s="23">
        <v>10</v>
      </c>
      <c r="P16" s="23">
        <v>10</v>
      </c>
      <c r="Q16" s="23">
        <v>10</v>
      </c>
      <c r="R16" s="23">
        <v>0</v>
      </c>
      <c r="S16" s="23">
        <v>0</v>
      </c>
      <c r="T16" s="23"/>
      <c r="U16" s="23"/>
      <c r="V16" s="23"/>
      <c r="W16" s="23"/>
      <c r="X16" s="23"/>
      <c r="Y16" s="23"/>
      <c r="Z16" s="18"/>
      <c r="AA16" s="19"/>
      <c r="AB16" s="25"/>
      <c r="AC16" s="17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29">
        <v>292746</v>
      </c>
      <c r="AP16" s="130">
        <v>0</v>
      </c>
      <c r="AQ16" s="130">
        <f t="shared" si="0"/>
        <v>0</v>
      </c>
      <c r="AR16" s="18" t="s">
        <v>32</v>
      </c>
      <c r="AS16" s="131" t="s">
        <v>66</v>
      </c>
      <c r="AT16" s="132" t="s">
        <v>71</v>
      </c>
      <c r="AU16" s="11" t="s">
        <v>62</v>
      </c>
      <c r="AV16" s="14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</row>
    <row r="17" spans="1:243" x14ac:dyDescent="0.2">
      <c r="A17" s="22" t="s">
        <v>103</v>
      </c>
      <c r="B17" s="22" t="s">
        <v>9</v>
      </c>
      <c r="C17" s="22" t="s">
        <v>72</v>
      </c>
      <c r="D17" s="22" t="s">
        <v>73</v>
      </c>
      <c r="E17" s="22" t="s">
        <v>74</v>
      </c>
      <c r="F17" s="22" t="s">
        <v>39</v>
      </c>
      <c r="G17" s="22" t="s">
        <v>10</v>
      </c>
      <c r="H17" s="22">
        <v>57</v>
      </c>
      <c r="I17" s="22" t="s">
        <v>61</v>
      </c>
      <c r="J17" s="22" t="s">
        <v>33</v>
      </c>
      <c r="K17" s="22" t="s">
        <v>15</v>
      </c>
      <c r="L17" s="22" t="s">
        <v>104</v>
      </c>
      <c r="M17" s="22" t="s">
        <v>60</v>
      </c>
      <c r="N17" s="23"/>
      <c r="O17" s="23"/>
      <c r="P17" s="23">
        <v>6</v>
      </c>
      <c r="Q17" s="23">
        <v>6</v>
      </c>
      <c r="R17" s="23">
        <v>0</v>
      </c>
      <c r="S17" s="23">
        <v>6</v>
      </c>
      <c r="T17" s="23"/>
      <c r="U17" s="23"/>
      <c r="V17" s="23"/>
      <c r="W17" s="23"/>
      <c r="X17" s="23"/>
      <c r="Y17" s="23"/>
      <c r="Z17" s="18"/>
      <c r="AA17" s="19"/>
      <c r="AB17" s="25"/>
      <c r="AC17" s="17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29">
        <v>279017.84999999998</v>
      </c>
      <c r="AP17" s="130">
        <v>0</v>
      </c>
      <c r="AQ17" s="130">
        <f t="shared" si="0"/>
        <v>0</v>
      </c>
      <c r="AR17" s="18" t="s">
        <v>32</v>
      </c>
      <c r="AS17" s="131" t="s">
        <v>65</v>
      </c>
      <c r="AT17" s="132" t="s">
        <v>71</v>
      </c>
      <c r="AU17" s="11" t="s">
        <v>62</v>
      </c>
      <c r="AV17" s="14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</row>
    <row r="18" spans="1:243" x14ac:dyDescent="0.2">
      <c r="A18" s="22" t="s">
        <v>102</v>
      </c>
      <c r="B18" s="22" t="s">
        <v>9</v>
      </c>
      <c r="C18" s="22" t="s">
        <v>72</v>
      </c>
      <c r="D18" s="22" t="s">
        <v>73</v>
      </c>
      <c r="E18" s="22" t="s">
        <v>74</v>
      </c>
      <c r="F18" s="22" t="s">
        <v>40</v>
      </c>
      <c r="G18" s="22" t="s">
        <v>10</v>
      </c>
      <c r="H18" s="22">
        <v>57</v>
      </c>
      <c r="I18" s="22" t="s">
        <v>61</v>
      </c>
      <c r="J18" s="22" t="s">
        <v>33</v>
      </c>
      <c r="K18" s="22" t="s">
        <v>15</v>
      </c>
      <c r="L18" s="22" t="s">
        <v>104</v>
      </c>
      <c r="M18" s="22" t="s">
        <v>60</v>
      </c>
      <c r="N18" s="23"/>
      <c r="O18" s="23"/>
      <c r="P18" s="23">
        <v>6</v>
      </c>
      <c r="Q18" s="23">
        <v>6</v>
      </c>
      <c r="R18" s="23">
        <v>0</v>
      </c>
      <c r="S18" s="23">
        <v>0</v>
      </c>
      <c r="T18" s="23"/>
      <c r="U18" s="23"/>
      <c r="V18" s="23"/>
      <c r="W18" s="23"/>
      <c r="X18" s="23"/>
      <c r="Y18" s="23"/>
      <c r="Z18" s="18"/>
      <c r="AA18" s="19"/>
      <c r="AB18" s="25"/>
      <c r="AC18" s="17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29">
        <v>358737.24</v>
      </c>
      <c r="AP18" s="130">
        <v>0</v>
      </c>
      <c r="AQ18" s="130">
        <f t="shared" si="0"/>
        <v>0</v>
      </c>
      <c r="AR18" s="18" t="s">
        <v>32</v>
      </c>
      <c r="AS18" s="131" t="s">
        <v>65</v>
      </c>
      <c r="AT18" s="132" t="s">
        <v>71</v>
      </c>
      <c r="AU18" s="11" t="s">
        <v>62</v>
      </c>
      <c r="AV18" s="14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</row>
    <row r="19" spans="1:243" x14ac:dyDescent="0.2">
      <c r="A19" s="44" t="s">
        <v>141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10">
        <f>SUM(AP9:AP18)</f>
        <v>0</v>
      </c>
      <c r="AQ19" s="110">
        <f>SUM(AQ9:AQ18)</f>
        <v>0</v>
      </c>
      <c r="AR19" s="108"/>
      <c r="AS19" s="109"/>
      <c r="AT19" s="108"/>
      <c r="AU19" s="11" t="s">
        <v>62</v>
      </c>
      <c r="AV19" s="14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</row>
    <row r="20" spans="1:243" x14ac:dyDescent="0.2">
      <c r="A20" s="44" t="s">
        <v>143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9"/>
      <c r="AT20" s="108"/>
      <c r="AU20" s="11" t="s">
        <v>62</v>
      </c>
      <c r="AV20" s="14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</row>
    <row r="21" spans="1:243" x14ac:dyDescent="0.2">
      <c r="A21" s="22" t="s">
        <v>94</v>
      </c>
      <c r="B21" s="22" t="s">
        <v>9</v>
      </c>
      <c r="C21" s="22" t="s">
        <v>72</v>
      </c>
      <c r="D21" s="22" t="s">
        <v>73</v>
      </c>
      <c r="E21" s="22" t="s">
        <v>74</v>
      </c>
      <c r="F21" s="22" t="s">
        <v>34</v>
      </c>
      <c r="G21" s="22" t="s">
        <v>10</v>
      </c>
      <c r="H21" s="22">
        <v>57</v>
      </c>
      <c r="I21" s="22" t="s">
        <v>61</v>
      </c>
      <c r="J21" s="22" t="s">
        <v>33</v>
      </c>
      <c r="K21" s="22" t="s">
        <v>15</v>
      </c>
      <c r="L21" s="22" t="s">
        <v>104</v>
      </c>
      <c r="M21" s="22" t="s">
        <v>60</v>
      </c>
      <c r="N21" s="23"/>
      <c r="O21" s="23">
        <v>105</v>
      </c>
      <c r="P21" s="23">
        <v>105</v>
      </c>
      <c r="Q21" s="23">
        <v>105</v>
      </c>
      <c r="R21" s="23">
        <v>72</v>
      </c>
      <c r="S21" s="23">
        <v>0</v>
      </c>
      <c r="T21" s="23"/>
      <c r="U21" s="23"/>
      <c r="V21" s="23"/>
      <c r="W21" s="23"/>
      <c r="X21" s="23"/>
      <c r="Y21" s="23"/>
      <c r="Z21" s="18"/>
      <c r="AA21" s="19"/>
      <c r="AB21" s="25"/>
      <c r="AC21" s="17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29">
        <v>291485</v>
      </c>
      <c r="AP21" s="130">
        <f>(O21+P21+Q21+R21+S21+T21+U21+V21)*AO21</f>
        <v>112804695</v>
      </c>
      <c r="AQ21" s="130">
        <f t="shared" ref="AQ21:AQ30" si="1">AP21*1.12</f>
        <v>126341258.40000001</v>
      </c>
      <c r="AR21" s="18" t="s">
        <v>32</v>
      </c>
      <c r="AS21" s="131" t="s">
        <v>162</v>
      </c>
      <c r="AT21" s="132"/>
      <c r="AU21" s="11" t="s">
        <v>62</v>
      </c>
      <c r="AV21" s="14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</row>
    <row r="22" spans="1:243" x14ac:dyDescent="0.2">
      <c r="A22" s="22" t="s">
        <v>95</v>
      </c>
      <c r="B22" s="22" t="s">
        <v>9</v>
      </c>
      <c r="C22" s="22" t="s">
        <v>72</v>
      </c>
      <c r="D22" s="22" t="s">
        <v>73</v>
      </c>
      <c r="E22" s="22" t="s">
        <v>74</v>
      </c>
      <c r="F22" s="22" t="s">
        <v>35</v>
      </c>
      <c r="G22" s="22" t="s">
        <v>10</v>
      </c>
      <c r="H22" s="22">
        <v>57</v>
      </c>
      <c r="I22" s="22" t="s">
        <v>61</v>
      </c>
      <c r="J22" s="22" t="s">
        <v>33</v>
      </c>
      <c r="K22" s="22" t="s">
        <v>15</v>
      </c>
      <c r="L22" s="22" t="s">
        <v>104</v>
      </c>
      <c r="M22" s="22" t="s">
        <v>60</v>
      </c>
      <c r="N22" s="23"/>
      <c r="O22" s="23">
        <v>30</v>
      </c>
      <c r="P22" s="23">
        <v>40</v>
      </c>
      <c r="Q22" s="23">
        <v>40</v>
      </c>
      <c r="R22" s="23">
        <v>0</v>
      </c>
      <c r="S22" s="23">
        <v>0</v>
      </c>
      <c r="T22" s="23"/>
      <c r="U22" s="23"/>
      <c r="V22" s="23"/>
      <c r="W22" s="23"/>
      <c r="X22" s="23"/>
      <c r="Y22" s="23"/>
      <c r="Z22" s="18"/>
      <c r="AA22" s="19"/>
      <c r="AB22" s="25"/>
      <c r="AC22" s="17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29">
        <v>291485</v>
      </c>
      <c r="AP22" s="130">
        <f t="shared" ref="AP22:AP30" si="2">(O22+P22+Q22+R22+S22+T22+U22+V22)*AO22</f>
        <v>32063350</v>
      </c>
      <c r="AQ22" s="130">
        <f t="shared" si="1"/>
        <v>35910952</v>
      </c>
      <c r="AR22" s="18" t="s">
        <v>32</v>
      </c>
      <c r="AS22" s="96" t="s">
        <v>162</v>
      </c>
      <c r="AT22" s="108"/>
      <c r="AU22" s="11" t="s">
        <v>62</v>
      </c>
      <c r="AV22" s="14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</row>
    <row r="23" spans="1:243" x14ac:dyDescent="0.2">
      <c r="A23" s="22" t="s">
        <v>96</v>
      </c>
      <c r="B23" s="22" t="s">
        <v>9</v>
      </c>
      <c r="C23" s="22" t="s">
        <v>72</v>
      </c>
      <c r="D23" s="22" t="s">
        <v>73</v>
      </c>
      <c r="E23" s="22" t="s">
        <v>74</v>
      </c>
      <c r="F23" s="22" t="s">
        <v>67</v>
      </c>
      <c r="G23" s="22" t="s">
        <v>10</v>
      </c>
      <c r="H23" s="22">
        <v>57</v>
      </c>
      <c r="I23" s="22" t="s">
        <v>61</v>
      </c>
      <c r="J23" s="22" t="s">
        <v>33</v>
      </c>
      <c r="K23" s="22" t="s">
        <v>15</v>
      </c>
      <c r="L23" s="22" t="s">
        <v>104</v>
      </c>
      <c r="M23" s="22" t="s">
        <v>60</v>
      </c>
      <c r="N23" s="23"/>
      <c r="O23" s="23">
        <v>1140</v>
      </c>
      <c r="P23" s="23">
        <v>1140</v>
      </c>
      <c r="Q23" s="23">
        <v>940</v>
      </c>
      <c r="R23" s="23">
        <v>644</v>
      </c>
      <c r="S23" s="23">
        <v>0</v>
      </c>
      <c r="T23" s="23"/>
      <c r="U23" s="23"/>
      <c r="V23" s="23"/>
      <c r="W23" s="23"/>
      <c r="X23" s="23"/>
      <c r="Y23" s="23"/>
      <c r="Z23" s="18"/>
      <c r="AA23" s="19"/>
      <c r="AB23" s="25"/>
      <c r="AC23" s="17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29">
        <v>292746</v>
      </c>
      <c r="AP23" s="130">
        <f t="shared" si="2"/>
        <v>1131170544</v>
      </c>
      <c r="AQ23" s="130">
        <f t="shared" si="1"/>
        <v>1266911009.2800002</v>
      </c>
      <c r="AR23" s="18" t="s">
        <v>32</v>
      </c>
      <c r="AS23" s="96" t="s">
        <v>162</v>
      </c>
      <c r="AT23" s="108"/>
      <c r="AU23" s="11" t="s">
        <v>62</v>
      </c>
      <c r="AV23" s="14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</row>
    <row r="24" spans="1:243" x14ac:dyDescent="0.2">
      <c r="A24" s="22" t="s">
        <v>97</v>
      </c>
      <c r="B24" s="22" t="s">
        <v>9</v>
      </c>
      <c r="C24" s="22" t="s">
        <v>72</v>
      </c>
      <c r="D24" s="22" t="s">
        <v>73</v>
      </c>
      <c r="E24" s="22" t="s">
        <v>74</v>
      </c>
      <c r="F24" s="22" t="s">
        <v>36</v>
      </c>
      <c r="G24" s="22" t="s">
        <v>10</v>
      </c>
      <c r="H24" s="22">
        <v>57</v>
      </c>
      <c r="I24" s="22" t="s">
        <v>61</v>
      </c>
      <c r="J24" s="22" t="s">
        <v>33</v>
      </c>
      <c r="K24" s="22" t="s">
        <v>15</v>
      </c>
      <c r="L24" s="22" t="s">
        <v>104</v>
      </c>
      <c r="M24" s="22" t="s">
        <v>60</v>
      </c>
      <c r="N24" s="23"/>
      <c r="O24" s="23">
        <v>180</v>
      </c>
      <c r="P24" s="23">
        <v>200</v>
      </c>
      <c r="Q24" s="23">
        <v>200</v>
      </c>
      <c r="R24" s="23">
        <v>200</v>
      </c>
      <c r="S24" s="23">
        <v>0</v>
      </c>
      <c r="T24" s="23"/>
      <c r="U24" s="23"/>
      <c r="V24" s="23"/>
      <c r="W24" s="23"/>
      <c r="X24" s="23"/>
      <c r="Y24" s="23"/>
      <c r="Z24" s="18"/>
      <c r="AA24" s="19"/>
      <c r="AB24" s="25"/>
      <c r="AC24" s="17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29">
        <v>292746</v>
      </c>
      <c r="AP24" s="130">
        <f t="shared" si="2"/>
        <v>228341880</v>
      </c>
      <c r="AQ24" s="130">
        <f t="shared" si="1"/>
        <v>255742905.60000002</v>
      </c>
      <c r="AR24" s="18" t="s">
        <v>32</v>
      </c>
      <c r="AS24" s="96" t="s">
        <v>162</v>
      </c>
      <c r="AT24" s="108"/>
      <c r="AU24" s="11" t="s">
        <v>62</v>
      </c>
      <c r="AV24" s="14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</row>
    <row r="25" spans="1:243" x14ac:dyDescent="0.2">
      <c r="A25" s="22" t="s">
        <v>166</v>
      </c>
      <c r="B25" s="22" t="s">
        <v>9</v>
      </c>
      <c r="C25" s="22" t="s">
        <v>72</v>
      </c>
      <c r="D25" s="22" t="s">
        <v>73</v>
      </c>
      <c r="E25" s="22" t="s">
        <v>74</v>
      </c>
      <c r="F25" s="22" t="s">
        <v>59</v>
      </c>
      <c r="G25" s="22" t="s">
        <v>10</v>
      </c>
      <c r="H25" s="22">
        <v>57</v>
      </c>
      <c r="I25" s="22" t="s">
        <v>61</v>
      </c>
      <c r="J25" s="22" t="s">
        <v>33</v>
      </c>
      <c r="K25" s="22" t="s">
        <v>15</v>
      </c>
      <c r="L25" s="22" t="s">
        <v>104</v>
      </c>
      <c r="M25" s="22" t="s">
        <v>60</v>
      </c>
      <c r="N25" s="23"/>
      <c r="O25" s="23">
        <v>50</v>
      </c>
      <c r="P25" s="23">
        <v>60</v>
      </c>
      <c r="Q25" s="23">
        <v>60</v>
      </c>
      <c r="R25" s="23">
        <v>31</v>
      </c>
      <c r="S25" s="23">
        <v>0</v>
      </c>
      <c r="T25" s="23"/>
      <c r="U25" s="23"/>
      <c r="V25" s="23"/>
      <c r="W25" s="23"/>
      <c r="X25" s="23"/>
      <c r="Y25" s="23"/>
      <c r="Z25" s="18"/>
      <c r="AA25" s="19"/>
      <c r="AB25" s="25"/>
      <c r="AC25" s="17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29">
        <v>385509.48</v>
      </c>
      <c r="AP25" s="130">
        <f t="shared" si="2"/>
        <v>77487405.479999989</v>
      </c>
      <c r="AQ25" s="130">
        <f t="shared" si="1"/>
        <v>86785894.13759999</v>
      </c>
      <c r="AR25" s="18" t="s">
        <v>32</v>
      </c>
      <c r="AS25" s="96" t="s">
        <v>162</v>
      </c>
      <c r="AT25" s="108"/>
      <c r="AU25" s="11" t="s">
        <v>62</v>
      </c>
      <c r="AV25" s="14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</row>
    <row r="26" spans="1:243" x14ac:dyDescent="0.2">
      <c r="A26" s="22" t="s">
        <v>167</v>
      </c>
      <c r="B26" s="22" t="s">
        <v>9</v>
      </c>
      <c r="C26" s="22" t="s">
        <v>72</v>
      </c>
      <c r="D26" s="22" t="s">
        <v>73</v>
      </c>
      <c r="E26" s="22" t="s">
        <v>74</v>
      </c>
      <c r="F26" s="22" t="s">
        <v>37</v>
      </c>
      <c r="G26" s="22" t="s">
        <v>10</v>
      </c>
      <c r="H26" s="22">
        <v>57</v>
      </c>
      <c r="I26" s="22" t="s">
        <v>61</v>
      </c>
      <c r="J26" s="22" t="s">
        <v>33</v>
      </c>
      <c r="K26" s="22" t="s">
        <v>15</v>
      </c>
      <c r="L26" s="22" t="s">
        <v>104</v>
      </c>
      <c r="M26" s="22" t="s">
        <v>60</v>
      </c>
      <c r="N26" s="23"/>
      <c r="O26" s="23">
        <v>24</v>
      </c>
      <c r="P26" s="23">
        <v>20</v>
      </c>
      <c r="Q26" s="23">
        <v>20</v>
      </c>
      <c r="R26" s="23">
        <v>11</v>
      </c>
      <c r="S26" s="23">
        <v>0</v>
      </c>
      <c r="T26" s="23"/>
      <c r="U26" s="23"/>
      <c r="V26" s="23"/>
      <c r="W26" s="23"/>
      <c r="X26" s="23"/>
      <c r="Y26" s="23"/>
      <c r="Z26" s="18"/>
      <c r="AA26" s="19"/>
      <c r="AB26" s="25"/>
      <c r="AC26" s="17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29">
        <v>536895</v>
      </c>
      <c r="AP26" s="130">
        <f t="shared" si="2"/>
        <v>40267125</v>
      </c>
      <c r="AQ26" s="130">
        <f t="shared" si="1"/>
        <v>45099180.000000007</v>
      </c>
      <c r="AR26" s="18" t="s">
        <v>32</v>
      </c>
      <c r="AS26" s="96" t="s">
        <v>162</v>
      </c>
      <c r="AT26" s="108"/>
      <c r="AU26" s="11" t="s">
        <v>62</v>
      </c>
      <c r="AV26" s="14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</row>
    <row r="27" spans="1:243" x14ac:dyDescent="0.2">
      <c r="A27" s="22" t="s">
        <v>168</v>
      </c>
      <c r="B27" s="22" t="s">
        <v>9</v>
      </c>
      <c r="C27" s="22" t="s">
        <v>72</v>
      </c>
      <c r="D27" s="22" t="s">
        <v>73</v>
      </c>
      <c r="E27" s="22" t="s">
        <v>74</v>
      </c>
      <c r="F27" s="22" t="s">
        <v>68</v>
      </c>
      <c r="G27" s="22" t="s">
        <v>10</v>
      </c>
      <c r="H27" s="22">
        <v>57</v>
      </c>
      <c r="I27" s="22" t="s">
        <v>61</v>
      </c>
      <c r="J27" s="22" t="s">
        <v>33</v>
      </c>
      <c r="K27" s="22" t="s">
        <v>15</v>
      </c>
      <c r="L27" s="22" t="s">
        <v>104</v>
      </c>
      <c r="M27" s="22" t="s">
        <v>60</v>
      </c>
      <c r="N27" s="23"/>
      <c r="O27" s="23">
        <v>80</v>
      </c>
      <c r="P27" s="23">
        <v>80</v>
      </c>
      <c r="Q27" s="23">
        <v>80</v>
      </c>
      <c r="R27" s="23">
        <v>60</v>
      </c>
      <c r="S27" s="23">
        <v>0</v>
      </c>
      <c r="T27" s="23"/>
      <c r="U27" s="23"/>
      <c r="V27" s="23"/>
      <c r="W27" s="23"/>
      <c r="X27" s="23"/>
      <c r="Y27" s="23"/>
      <c r="Z27" s="18"/>
      <c r="AA27" s="19"/>
      <c r="AB27" s="25"/>
      <c r="AC27" s="17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29">
        <v>367533</v>
      </c>
      <c r="AP27" s="130">
        <f t="shared" si="2"/>
        <v>110259900</v>
      </c>
      <c r="AQ27" s="130">
        <f t="shared" si="1"/>
        <v>123491088.00000001</v>
      </c>
      <c r="AR27" s="18" t="s">
        <v>32</v>
      </c>
      <c r="AS27" s="96" t="s">
        <v>162</v>
      </c>
      <c r="AT27" s="108"/>
      <c r="AU27" s="11" t="s">
        <v>62</v>
      </c>
      <c r="AV27" s="14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</row>
    <row r="28" spans="1:243" x14ac:dyDescent="0.2">
      <c r="A28" s="22" t="s">
        <v>169</v>
      </c>
      <c r="B28" s="22" t="s">
        <v>9</v>
      </c>
      <c r="C28" s="22" t="s">
        <v>72</v>
      </c>
      <c r="D28" s="22" t="s">
        <v>73</v>
      </c>
      <c r="E28" s="22" t="s">
        <v>74</v>
      </c>
      <c r="F28" s="22" t="s">
        <v>38</v>
      </c>
      <c r="G28" s="22" t="s">
        <v>10</v>
      </c>
      <c r="H28" s="22">
        <v>57</v>
      </c>
      <c r="I28" s="22" t="s">
        <v>61</v>
      </c>
      <c r="J28" s="22" t="s">
        <v>33</v>
      </c>
      <c r="K28" s="22" t="s">
        <v>15</v>
      </c>
      <c r="L28" s="22" t="s">
        <v>104</v>
      </c>
      <c r="M28" s="22" t="s">
        <v>60</v>
      </c>
      <c r="N28" s="23"/>
      <c r="O28" s="23">
        <v>10</v>
      </c>
      <c r="P28" s="23">
        <v>10</v>
      </c>
      <c r="Q28" s="23">
        <v>10</v>
      </c>
      <c r="R28" s="23">
        <v>0</v>
      </c>
      <c r="S28" s="23">
        <v>0</v>
      </c>
      <c r="T28" s="23"/>
      <c r="U28" s="23"/>
      <c r="V28" s="23"/>
      <c r="W28" s="23"/>
      <c r="X28" s="23"/>
      <c r="Y28" s="23"/>
      <c r="Z28" s="18"/>
      <c r="AA28" s="19"/>
      <c r="AB28" s="25"/>
      <c r="AC28" s="17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29">
        <v>292746</v>
      </c>
      <c r="AP28" s="130">
        <f t="shared" si="2"/>
        <v>8782380</v>
      </c>
      <c r="AQ28" s="130">
        <f t="shared" si="1"/>
        <v>9836265.6000000015</v>
      </c>
      <c r="AR28" s="18" t="s">
        <v>32</v>
      </c>
      <c r="AS28" s="96" t="s">
        <v>162</v>
      </c>
      <c r="AT28" s="108"/>
      <c r="AU28" s="11" t="s">
        <v>62</v>
      </c>
      <c r="AV28" s="14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</row>
    <row r="29" spans="1:243" x14ac:dyDescent="0.2">
      <c r="A29" s="22" t="s">
        <v>170</v>
      </c>
      <c r="B29" s="22" t="s">
        <v>9</v>
      </c>
      <c r="C29" s="22" t="s">
        <v>72</v>
      </c>
      <c r="D29" s="22" t="s">
        <v>73</v>
      </c>
      <c r="E29" s="22" t="s">
        <v>74</v>
      </c>
      <c r="F29" s="22" t="s">
        <v>39</v>
      </c>
      <c r="G29" s="22" t="s">
        <v>10</v>
      </c>
      <c r="H29" s="22">
        <v>57</v>
      </c>
      <c r="I29" s="22" t="s">
        <v>61</v>
      </c>
      <c r="J29" s="22" t="s">
        <v>33</v>
      </c>
      <c r="K29" s="22" t="s">
        <v>15</v>
      </c>
      <c r="L29" s="22" t="s">
        <v>104</v>
      </c>
      <c r="M29" s="22" t="s">
        <v>60</v>
      </c>
      <c r="N29" s="23"/>
      <c r="O29" s="23"/>
      <c r="P29" s="23">
        <v>6</v>
      </c>
      <c r="Q29" s="23">
        <v>6</v>
      </c>
      <c r="R29" s="23">
        <v>0</v>
      </c>
      <c r="S29" s="23">
        <v>0</v>
      </c>
      <c r="T29" s="23"/>
      <c r="U29" s="23"/>
      <c r="V29" s="23"/>
      <c r="W29" s="23"/>
      <c r="X29" s="23"/>
      <c r="Y29" s="23"/>
      <c r="Z29" s="18"/>
      <c r="AA29" s="19"/>
      <c r="AB29" s="25"/>
      <c r="AC29" s="17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29">
        <v>279017.84999999998</v>
      </c>
      <c r="AP29" s="130">
        <f t="shared" si="2"/>
        <v>3348214.1999999997</v>
      </c>
      <c r="AQ29" s="130">
        <f t="shared" si="1"/>
        <v>3749999.9040000001</v>
      </c>
      <c r="AR29" s="18" t="s">
        <v>32</v>
      </c>
      <c r="AS29" s="96" t="s">
        <v>162</v>
      </c>
      <c r="AT29" s="108"/>
      <c r="AU29" s="11" t="s">
        <v>62</v>
      </c>
      <c r="AV29" s="14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</row>
    <row r="30" spans="1:243" x14ac:dyDescent="0.2">
      <c r="A30" s="22" t="s">
        <v>171</v>
      </c>
      <c r="B30" s="22" t="s">
        <v>9</v>
      </c>
      <c r="C30" s="22" t="s">
        <v>72</v>
      </c>
      <c r="D30" s="22" t="s">
        <v>73</v>
      </c>
      <c r="E30" s="22" t="s">
        <v>74</v>
      </c>
      <c r="F30" s="22" t="s">
        <v>40</v>
      </c>
      <c r="G30" s="22" t="s">
        <v>10</v>
      </c>
      <c r="H30" s="22">
        <v>57</v>
      </c>
      <c r="I30" s="22" t="s">
        <v>61</v>
      </c>
      <c r="J30" s="22" t="s">
        <v>33</v>
      </c>
      <c r="K30" s="22" t="s">
        <v>15</v>
      </c>
      <c r="L30" s="22" t="s">
        <v>104</v>
      </c>
      <c r="M30" s="22" t="s">
        <v>60</v>
      </c>
      <c r="N30" s="23"/>
      <c r="O30" s="23"/>
      <c r="P30" s="23">
        <v>6</v>
      </c>
      <c r="Q30" s="23">
        <v>6</v>
      </c>
      <c r="R30" s="23">
        <v>0</v>
      </c>
      <c r="S30" s="23">
        <v>0</v>
      </c>
      <c r="T30" s="23"/>
      <c r="U30" s="23"/>
      <c r="V30" s="23"/>
      <c r="W30" s="23"/>
      <c r="X30" s="23"/>
      <c r="Y30" s="23"/>
      <c r="Z30" s="18"/>
      <c r="AA30" s="19"/>
      <c r="AB30" s="25"/>
      <c r="AC30" s="17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29">
        <v>358737.24</v>
      </c>
      <c r="AP30" s="130">
        <f t="shared" si="2"/>
        <v>4304846.88</v>
      </c>
      <c r="AQ30" s="130">
        <f t="shared" si="1"/>
        <v>4821428.5056000007</v>
      </c>
      <c r="AR30" s="18" t="s">
        <v>32</v>
      </c>
      <c r="AS30" s="96" t="s">
        <v>162</v>
      </c>
      <c r="AT30" s="108"/>
      <c r="AU30" s="111" t="s">
        <v>62</v>
      </c>
      <c r="AV30" s="2"/>
    </row>
    <row r="31" spans="1:243" x14ac:dyDescent="0.2">
      <c r="A31" s="84" t="s">
        <v>161</v>
      </c>
      <c r="B31" s="22"/>
      <c r="C31" s="21"/>
      <c r="D31" s="21"/>
      <c r="E31" s="29"/>
      <c r="F31" s="30"/>
      <c r="G31" s="22"/>
      <c r="H31" s="41"/>
      <c r="I31" s="24"/>
      <c r="J31" s="21"/>
      <c r="K31" s="22"/>
      <c r="L31" s="22"/>
      <c r="M31" s="22"/>
      <c r="N31" s="40"/>
      <c r="O31" s="40"/>
      <c r="P31" s="40"/>
      <c r="Q31" s="40"/>
      <c r="R31" s="40"/>
      <c r="S31" s="36"/>
      <c r="T31" s="36"/>
      <c r="U31" s="36"/>
      <c r="V31" s="40"/>
      <c r="W31" s="17"/>
      <c r="X31" s="17"/>
      <c r="Y31" s="17"/>
      <c r="Z31" s="17"/>
      <c r="AA31" s="17"/>
      <c r="AB31" s="17"/>
      <c r="AC31" s="17"/>
      <c r="AD31" s="3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36"/>
      <c r="AP31" s="45">
        <f>SUM(AP21:AP30)</f>
        <v>1748830340.5600002</v>
      </c>
      <c r="AQ31" s="45">
        <f>SUM(AQ21:AQ30)</f>
        <v>1958689981.4272001</v>
      </c>
      <c r="AR31" s="17"/>
      <c r="AS31" s="112"/>
      <c r="AT31" s="95"/>
      <c r="AU31" s="111" t="s">
        <v>62</v>
      </c>
      <c r="AV31" s="2"/>
    </row>
    <row r="32" spans="1:243" x14ac:dyDescent="0.2">
      <c r="A32" s="44" t="s">
        <v>70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5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32"/>
      <c r="AQ32" s="32"/>
      <c r="AR32" s="48"/>
      <c r="AS32" s="113"/>
      <c r="AT32" s="114"/>
      <c r="AU32" s="4" t="s">
        <v>106</v>
      </c>
      <c r="AV32" s="16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</row>
    <row r="33" spans="1:243" x14ac:dyDescent="0.2">
      <c r="A33" s="44" t="s">
        <v>143</v>
      </c>
      <c r="B33" s="22"/>
      <c r="C33" s="21"/>
      <c r="D33" s="21"/>
      <c r="E33" s="21"/>
      <c r="F33" s="21"/>
      <c r="G33" s="21"/>
      <c r="H33" s="21"/>
      <c r="I33" s="20"/>
      <c r="J33" s="21"/>
      <c r="K33" s="21"/>
      <c r="L33" s="21"/>
      <c r="M33" s="20"/>
      <c r="N33" s="31"/>
      <c r="O33" s="38"/>
      <c r="P33" s="38"/>
      <c r="Q33" s="39"/>
      <c r="R33" s="31"/>
      <c r="S33" s="31"/>
      <c r="T33" s="38"/>
      <c r="U33" s="38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45"/>
      <c r="AQ33" s="32"/>
      <c r="AR33" s="27"/>
      <c r="AS33" s="106"/>
      <c r="AT33" s="107"/>
      <c r="AU33" s="4" t="s">
        <v>106</v>
      </c>
      <c r="AV33" s="16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</row>
    <row r="34" spans="1:243" x14ac:dyDescent="0.2">
      <c r="A34" s="133" t="s">
        <v>165</v>
      </c>
      <c r="B34" s="134" t="s">
        <v>9</v>
      </c>
      <c r="C34" s="135" t="s">
        <v>148</v>
      </c>
      <c r="D34" s="137" t="s">
        <v>149</v>
      </c>
      <c r="E34" s="138" t="s">
        <v>149</v>
      </c>
      <c r="F34" s="139" t="s">
        <v>164</v>
      </c>
      <c r="G34" s="136" t="s">
        <v>163</v>
      </c>
      <c r="H34" s="97">
        <v>100</v>
      </c>
      <c r="I34" s="140" t="s">
        <v>137</v>
      </c>
      <c r="J34" s="141" t="s">
        <v>64</v>
      </c>
      <c r="K34" s="97" t="s">
        <v>76</v>
      </c>
      <c r="L34" s="142" t="s">
        <v>105</v>
      </c>
      <c r="M34" s="24" t="s">
        <v>76</v>
      </c>
      <c r="N34" s="23"/>
      <c r="O34" s="23"/>
      <c r="P34" s="23"/>
      <c r="Q34" s="23"/>
      <c r="R34" s="143"/>
      <c r="S34" s="144">
        <v>304603000</v>
      </c>
      <c r="T34" s="144">
        <v>330916500</v>
      </c>
      <c r="U34" s="144">
        <v>365828800</v>
      </c>
      <c r="V34" s="144">
        <v>76998300</v>
      </c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6"/>
      <c r="AN34" s="146"/>
      <c r="AO34" s="23"/>
      <c r="AP34" s="147">
        <f>R34+S34+T34+U34+V34</f>
        <v>1078346600</v>
      </c>
      <c r="AQ34" s="148">
        <f>AP34*1.12</f>
        <v>1207748192</v>
      </c>
      <c r="AR34" s="149"/>
      <c r="AS34" s="95">
        <v>2017</v>
      </c>
      <c r="AT34" s="150"/>
      <c r="AU34" s="4" t="s">
        <v>106</v>
      </c>
      <c r="AW34" s="5"/>
      <c r="AX34" s="16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</row>
    <row r="35" spans="1:243" x14ac:dyDescent="0.2">
      <c r="A35" s="84" t="s">
        <v>150</v>
      </c>
      <c r="B35" s="85"/>
      <c r="C35" s="86"/>
      <c r="D35" s="86"/>
      <c r="E35" s="86"/>
      <c r="F35" s="86"/>
      <c r="G35" s="86"/>
      <c r="H35" s="86"/>
      <c r="I35" s="87"/>
      <c r="J35" s="86"/>
      <c r="K35" s="86"/>
      <c r="L35" s="86"/>
      <c r="M35" s="87"/>
      <c r="N35" s="88"/>
      <c r="O35" s="89"/>
      <c r="P35" s="89"/>
      <c r="Q35" s="90"/>
      <c r="R35" s="88"/>
      <c r="S35" s="88"/>
      <c r="T35" s="89"/>
      <c r="U35" s="89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2">
        <f>SUM(AP34:AP34)</f>
        <v>1078346600</v>
      </c>
      <c r="AQ35" s="93">
        <f>SUM(AQ34:AQ34)</f>
        <v>1207748192</v>
      </c>
      <c r="AR35" s="94"/>
      <c r="AS35" s="106"/>
      <c r="AT35" s="107"/>
      <c r="AU35" s="4" t="s">
        <v>106</v>
      </c>
      <c r="AV35" s="16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</row>
    <row r="36" spans="1:243" x14ac:dyDescent="0.2">
      <c r="A36" s="83" t="s">
        <v>142</v>
      </c>
      <c r="B36" s="96"/>
      <c r="C36" s="97"/>
      <c r="D36" s="97"/>
      <c r="E36" s="97"/>
      <c r="F36" s="97"/>
      <c r="G36" s="97"/>
      <c r="H36" s="97"/>
      <c r="I36" s="98"/>
      <c r="J36" s="97"/>
      <c r="K36" s="97"/>
      <c r="L36" s="97"/>
      <c r="M36" s="98"/>
      <c r="N36" s="99"/>
      <c r="O36" s="100"/>
      <c r="P36" s="100"/>
      <c r="Q36" s="101"/>
      <c r="R36" s="99"/>
      <c r="S36" s="99"/>
      <c r="T36" s="100"/>
      <c r="U36" s="100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3"/>
      <c r="AQ36" s="104"/>
      <c r="AR36" s="105"/>
      <c r="AS36" s="106"/>
      <c r="AT36" s="107"/>
      <c r="AU36" s="4" t="s">
        <v>107</v>
      </c>
      <c r="AV36" s="16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</row>
    <row r="37" spans="1:243" x14ac:dyDescent="0.2">
      <c r="A37" s="83" t="s">
        <v>140</v>
      </c>
      <c r="B37" s="96"/>
      <c r="C37" s="97"/>
      <c r="D37" s="97"/>
      <c r="E37" s="97"/>
      <c r="F37" s="97"/>
      <c r="G37" s="97"/>
      <c r="H37" s="97"/>
      <c r="I37" s="98"/>
      <c r="J37" s="97"/>
      <c r="K37" s="97"/>
      <c r="L37" s="97"/>
      <c r="M37" s="98"/>
      <c r="N37" s="99"/>
      <c r="O37" s="100"/>
      <c r="P37" s="100"/>
      <c r="Q37" s="101"/>
      <c r="R37" s="99"/>
      <c r="S37" s="99"/>
      <c r="T37" s="100"/>
      <c r="U37" s="100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3"/>
      <c r="AQ37" s="104"/>
      <c r="AR37" s="105"/>
      <c r="AS37" s="106"/>
      <c r="AT37" s="107"/>
      <c r="AU37" s="4" t="s">
        <v>107</v>
      </c>
      <c r="AV37" s="16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</row>
    <row r="38" spans="1:243" x14ac:dyDescent="0.2">
      <c r="A38" s="151" t="s">
        <v>111</v>
      </c>
      <c r="B38" s="152" t="s">
        <v>9</v>
      </c>
      <c r="C38" s="153" t="s">
        <v>112</v>
      </c>
      <c r="D38" s="153" t="s">
        <v>113</v>
      </c>
      <c r="E38" s="153" t="s">
        <v>113</v>
      </c>
      <c r="F38" s="153" t="s">
        <v>114</v>
      </c>
      <c r="G38" s="154" t="s">
        <v>10</v>
      </c>
      <c r="H38" s="154">
        <v>100</v>
      </c>
      <c r="I38" s="155" t="s">
        <v>108</v>
      </c>
      <c r="J38" s="151" t="s">
        <v>11</v>
      </c>
      <c r="K38" s="151"/>
      <c r="L38" s="154" t="s">
        <v>69</v>
      </c>
      <c r="M38" s="154" t="s">
        <v>76</v>
      </c>
      <c r="N38" s="156"/>
      <c r="O38" s="157"/>
      <c r="P38" s="157"/>
      <c r="Q38" s="158"/>
      <c r="R38" s="156"/>
      <c r="S38" s="159">
        <v>466454.01000000007</v>
      </c>
      <c r="T38" s="159">
        <v>466454.01000000007</v>
      </c>
      <c r="U38" s="159">
        <v>466454.01000000007</v>
      </c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60"/>
      <c r="AP38" s="160">
        <v>0</v>
      </c>
      <c r="AQ38" s="160">
        <f t="shared" ref="AQ38:AQ40" si="3">AP38*1.12</f>
        <v>0</v>
      </c>
      <c r="AR38" s="161"/>
      <c r="AS38" s="162">
        <v>2017</v>
      </c>
      <c r="AT38" s="163" t="s">
        <v>159</v>
      </c>
      <c r="AU38" s="4" t="s">
        <v>107</v>
      </c>
      <c r="AV38" s="16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</row>
    <row r="39" spans="1:243" x14ac:dyDescent="0.2">
      <c r="A39" s="151" t="s">
        <v>115</v>
      </c>
      <c r="B39" s="152" t="s">
        <v>9</v>
      </c>
      <c r="C39" s="153" t="s">
        <v>112</v>
      </c>
      <c r="D39" s="153" t="s">
        <v>113</v>
      </c>
      <c r="E39" s="153" t="s">
        <v>113</v>
      </c>
      <c r="F39" s="153" t="s">
        <v>116</v>
      </c>
      <c r="G39" s="154" t="s">
        <v>10</v>
      </c>
      <c r="H39" s="154">
        <v>100</v>
      </c>
      <c r="I39" s="155" t="s">
        <v>108</v>
      </c>
      <c r="J39" s="154" t="s">
        <v>109</v>
      </c>
      <c r="K39" s="151"/>
      <c r="L39" s="154" t="s">
        <v>69</v>
      </c>
      <c r="M39" s="154" t="s">
        <v>76</v>
      </c>
      <c r="N39" s="156"/>
      <c r="O39" s="157"/>
      <c r="P39" s="157"/>
      <c r="Q39" s="158"/>
      <c r="R39" s="156"/>
      <c r="S39" s="159">
        <v>249474.44999999998</v>
      </c>
      <c r="T39" s="159">
        <v>249474.44999999998</v>
      </c>
      <c r="U39" s="159">
        <v>249474.44999999998</v>
      </c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60"/>
      <c r="AP39" s="160">
        <v>0</v>
      </c>
      <c r="AQ39" s="160">
        <f t="shared" si="3"/>
        <v>0</v>
      </c>
      <c r="AR39" s="161"/>
      <c r="AS39" s="162">
        <v>2017</v>
      </c>
      <c r="AT39" s="163" t="s">
        <v>159</v>
      </c>
      <c r="AU39" s="4" t="s">
        <v>107</v>
      </c>
      <c r="AV39" s="16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</row>
    <row r="40" spans="1:243" x14ac:dyDescent="0.2">
      <c r="A40" s="151" t="s">
        <v>117</v>
      </c>
      <c r="B40" s="152" t="s">
        <v>9</v>
      </c>
      <c r="C40" s="153" t="s">
        <v>112</v>
      </c>
      <c r="D40" s="153" t="s">
        <v>113</v>
      </c>
      <c r="E40" s="153" t="s">
        <v>113</v>
      </c>
      <c r="F40" s="153" t="s">
        <v>118</v>
      </c>
      <c r="G40" s="154" t="s">
        <v>10</v>
      </c>
      <c r="H40" s="154">
        <v>100</v>
      </c>
      <c r="I40" s="155" t="s">
        <v>108</v>
      </c>
      <c r="J40" s="151" t="s">
        <v>110</v>
      </c>
      <c r="K40" s="151"/>
      <c r="L40" s="154" t="s">
        <v>69</v>
      </c>
      <c r="M40" s="154" t="s">
        <v>76</v>
      </c>
      <c r="N40" s="156"/>
      <c r="O40" s="157"/>
      <c r="P40" s="157"/>
      <c r="Q40" s="158"/>
      <c r="R40" s="156"/>
      <c r="S40" s="159">
        <v>620688</v>
      </c>
      <c r="T40" s="159">
        <v>620688</v>
      </c>
      <c r="U40" s="159">
        <v>620688</v>
      </c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60"/>
      <c r="AP40" s="160">
        <v>0</v>
      </c>
      <c r="AQ40" s="160">
        <f t="shared" si="3"/>
        <v>0</v>
      </c>
      <c r="AR40" s="161"/>
      <c r="AS40" s="162">
        <v>2017</v>
      </c>
      <c r="AT40" s="163" t="s">
        <v>159</v>
      </c>
      <c r="AU40" s="4" t="s">
        <v>107</v>
      </c>
      <c r="AV40" s="16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</row>
    <row r="41" spans="1:243" x14ac:dyDescent="0.2">
      <c r="A41" s="84" t="s">
        <v>160</v>
      </c>
      <c r="B41" s="96"/>
      <c r="C41" s="97"/>
      <c r="D41" s="97"/>
      <c r="E41" s="97"/>
      <c r="F41" s="97"/>
      <c r="G41" s="97"/>
      <c r="H41" s="97"/>
      <c r="I41" s="98"/>
      <c r="J41" s="97"/>
      <c r="K41" s="97"/>
      <c r="L41" s="97"/>
      <c r="M41" s="98"/>
      <c r="N41" s="99"/>
      <c r="O41" s="100"/>
      <c r="P41" s="100"/>
      <c r="Q41" s="101"/>
      <c r="R41" s="99"/>
      <c r="S41" s="99"/>
      <c r="T41" s="100"/>
      <c r="U41" s="100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3"/>
      <c r="AQ41" s="104"/>
      <c r="AR41" s="105"/>
      <c r="AS41" s="106"/>
      <c r="AT41" s="107"/>
      <c r="AU41" s="4" t="s">
        <v>107</v>
      </c>
      <c r="AV41" s="16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</row>
    <row r="42" spans="1:243" x14ac:dyDescent="0.2">
      <c r="A42" s="83" t="s">
        <v>143</v>
      </c>
      <c r="B42" s="96"/>
      <c r="C42" s="97"/>
      <c r="D42" s="97"/>
      <c r="E42" s="97"/>
      <c r="F42" s="97"/>
      <c r="G42" s="97"/>
      <c r="H42" s="97"/>
      <c r="I42" s="98"/>
      <c r="J42" s="97"/>
      <c r="K42" s="97"/>
      <c r="L42" s="97"/>
      <c r="M42" s="98"/>
      <c r="N42" s="99"/>
      <c r="O42" s="100"/>
      <c r="P42" s="100"/>
      <c r="Q42" s="101"/>
      <c r="R42" s="99"/>
      <c r="S42" s="99"/>
      <c r="T42" s="100"/>
      <c r="U42" s="100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3"/>
      <c r="AQ42" s="104"/>
      <c r="AR42" s="105"/>
      <c r="AS42" s="106"/>
      <c r="AT42" s="107"/>
      <c r="AU42" s="4" t="s">
        <v>107</v>
      </c>
      <c r="AV42" s="16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</row>
    <row r="43" spans="1:243" x14ac:dyDescent="0.2">
      <c r="A43" s="151" t="s">
        <v>151</v>
      </c>
      <c r="B43" s="152" t="s">
        <v>9</v>
      </c>
      <c r="C43" s="164" t="s">
        <v>154</v>
      </c>
      <c r="D43" s="164" t="s">
        <v>155</v>
      </c>
      <c r="E43" s="164" t="s">
        <v>155</v>
      </c>
      <c r="F43" s="164" t="s">
        <v>156</v>
      </c>
      <c r="G43" s="154" t="s">
        <v>10</v>
      </c>
      <c r="H43" s="154">
        <v>100</v>
      </c>
      <c r="I43" s="165" t="s">
        <v>137</v>
      </c>
      <c r="J43" s="151" t="s">
        <v>11</v>
      </c>
      <c r="K43" s="151"/>
      <c r="L43" s="154" t="s">
        <v>69</v>
      </c>
      <c r="M43" s="154" t="s">
        <v>76</v>
      </c>
      <c r="N43" s="156"/>
      <c r="O43" s="157"/>
      <c r="P43" s="157"/>
      <c r="Q43" s="158"/>
      <c r="R43" s="156"/>
      <c r="S43" s="159">
        <v>466454.01000000007</v>
      </c>
      <c r="T43" s="159">
        <v>466454.01000000007</v>
      </c>
      <c r="U43" s="159">
        <v>466454.01000000007</v>
      </c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60"/>
      <c r="AP43" s="160">
        <v>1399362.0300000003</v>
      </c>
      <c r="AQ43" s="160">
        <f t="shared" ref="AQ43:AQ45" si="4">AP43*1.12</f>
        <v>1567285.4736000004</v>
      </c>
      <c r="AR43" s="161"/>
      <c r="AS43" s="162">
        <v>2017</v>
      </c>
      <c r="AT43" s="163"/>
      <c r="AU43" s="4" t="s">
        <v>107</v>
      </c>
      <c r="AV43" s="16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</row>
    <row r="44" spans="1:243" x14ac:dyDescent="0.2">
      <c r="A44" s="151" t="s">
        <v>152</v>
      </c>
      <c r="B44" s="152" t="s">
        <v>9</v>
      </c>
      <c r="C44" s="164" t="s">
        <v>154</v>
      </c>
      <c r="D44" s="164" t="s">
        <v>155</v>
      </c>
      <c r="E44" s="164" t="s">
        <v>155</v>
      </c>
      <c r="F44" s="164" t="s">
        <v>157</v>
      </c>
      <c r="G44" s="154" t="s">
        <v>10</v>
      </c>
      <c r="H44" s="154">
        <v>100</v>
      </c>
      <c r="I44" s="165" t="s">
        <v>137</v>
      </c>
      <c r="J44" s="154" t="s">
        <v>109</v>
      </c>
      <c r="K44" s="151"/>
      <c r="L44" s="154" t="s">
        <v>69</v>
      </c>
      <c r="M44" s="154" t="s">
        <v>76</v>
      </c>
      <c r="N44" s="156"/>
      <c r="O44" s="157"/>
      <c r="P44" s="157"/>
      <c r="Q44" s="158"/>
      <c r="R44" s="156"/>
      <c r="S44" s="159">
        <v>249474.44999999998</v>
      </c>
      <c r="T44" s="159">
        <v>249474.44999999998</v>
      </c>
      <c r="U44" s="159">
        <v>249474.44999999998</v>
      </c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60"/>
      <c r="AP44" s="160">
        <v>748423.35</v>
      </c>
      <c r="AQ44" s="160">
        <f t="shared" si="4"/>
        <v>838234.152</v>
      </c>
      <c r="AR44" s="161"/>
      <c r="AS44" s="162">
        <v>2017</v>
      </c>
      <c r="AT44" s="163"/>
      <c r="AU44" s="4" t="s">
        <v>107</v>
      </c>
      <c r="AV44" s="16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</row>
    <row r="45" spans="1:243" x14ac:dyDescent="0.2">
      <c r="A45" s="151" t="s">
        <v>153</v>
      </c>
      <c r="B45" s="152" t="s">
        <v>9</v>
      </c>
      <c r="C45" s="164" t="s">
        <v>154</v>
      </c>
      <c r="D45" s="164" t="s">
        <v>155</v>
      </c>
      <c r="E45" s="164" t="s">
        <v>155</v>
      </c>
      <c r="F45" s="164" t="s">
        <v>158</v>
      </c>
      <c r="G45" s="154" t="s">
        <v>10</v>
      </c>
      <c r="H45" s="154">
        <v>100</v>
      </c>
      <c r="I45" s="165" t="s">
        <v>137</v>
      </c>
      <c r="J45" s="151" t="s">
        <v>110</v>
      </c>
      <c r="K45" s="151"/>
      <c r="L45" s="154" t="s">
        <v>69</v>
      </c>
      <c r="M45" s="154" t="s">
        <v>76</v>
      </c>
      <c r="N45" s="156"/>
      <c r="O45" s="157"/>
      <c r="P45" s="157"/>
      <c r="Q45" s="158"/>
      <c r="R45" s="156"/>
      <c r="S45" s="159">
        <v>620688</v>
      </c>
      <c r="T45" s="159">
        <v>620688</v>
      </c>
      <c r="U45" s="159">
        <v>620688</v>
      </c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60"/>
      <c r="AP45" s="160">
        <v>1862064</v>
      </c>
      <c r="AQ45" s="160">
        <f t="shared" si="4"/>
        <v>2085511.6800000002</v>
      </c>
      <c r="AR45" s="161"/>
      <c r="AS45" s="162">
        <v>2017</v>
      </c>
      <c r="AT45" s="166"/>
      <c r="AU45" s="4" t="s">
        <v>107</v>
      </c>
      <c r="AV45" s="16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</row>
    <row r="46" spans="1:243" x14ac:dyDescent="0.2">
      <c r="A46" s="83" t="s">
        <v>144</v>
      </c>
      <c r="B46" s="96"/>
      <c r="C46" s="97"/>
      <c r="D46" s="97"/>
      <c r="E46" s="97"/>
      <c r="F46" s="97"/>
      <c r="G46" s="97"/>
      <c r="H46" s="97"/>
      <c r="I46" s="98"/>
      <c r="J46" s="97"/>
      <c r="K46" s="97"/>
      <c r="L46" s="97"/>
      <c r="M46" s="98"/>
      <c r="N46" s="99"/>
      <c r="O46" s="100"/>
      <c r="P46" s="100"/>
      <c r="Q46" s="101"/>
      <c r="R46" s="99"/>
      <c r="S46" s="99"/>
      <c r="T46" s="100"/>
      <c r="U46" s="100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3">
        <f>SUM(AP43:AP45)</f>
        <v>4009849.3800000004</v>
      </c>
      <c r="AQ46" s="104">
        <f>SUM(AQ43:AQ45)</f>
        <v>4491031.3056000005</v>
      </c>
      <c r="AR46" s="105"/>
      <c r="AS46" s="106"/>
      <c r="AT46" s="107"/>
      <c r="AU46" s="4" t="s">
        <v>107</v>
      </c>
      <c r="AV46" s="16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</row>
    <row r="47" spans="1:243" x14ac:dyDescent="0.2">
      <c r="A47" s="47"/>
      <c r="B47" s="74"/>
      <c r="C47" s="75"/>
      <c r="D47" s="75"/>
      <c r="E47" s="75"/>
      <c r="F47" s="75"/>
      <c r="G47" s="75"/>
      <c r="H47" s="75"/>
      <c r="I47" s="9"/>
      <c r="J47" s="75"/>
      <c r="K47" s="75"/>
      <c r="L47" s="75"/>
      <c r="M47" s="9"/>
      <c r="N47" s="76"/>
      <c r="O47" s="77"/>
      <c r="P47" s="77"/>
      <c r="Q47" s="78"/>
      <c r="R47" s="76"/>
      <c r="S47" s="76"/>
      <c r="T47" s="77"/>
      <c r="U47" s="77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59"/>
      <c r="AQ47" s="60"/>
      <c r="AR47" s="80"/>
      <c r="AS47" s="81"/>
      <c r="AT47" s="82"/>
      <c r="AU47" s="2"/>
      <c r="AV47" s="16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</row>
    <row r="49" spans="1:58" s="167" customFormat="1" ht="15.75" x14ac:dyDescent="0.25">
      <c r="A49" s="61"/>
      <c r="B49" s="62" t="s">
        <v>145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4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</row>
    <row r="50" spans="1:58" s="167" customFormat="1" ht="15.75" x14ac:dyDescent="0.25">
      <c r="A50" s="61"/>
      <c r="B50" s="62" t="s">
        <v>16</v>
      </c>
      <c r="C50" s="65"/>
      <c r="D50" s="63"/>
      <c r="E50" s="63"/>
      <c r="F50" s="63"/>
      <c r="G50" s="63"/>
      <c r="H50" s="65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4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</row>
    <row r="51" spans="1:58" s="167" customFormat="1" ht="15.75" x14ac:dyDescent="0.25">
      <c r="A51" s="61"/>
      <c r="B51" s="62" t="s">
        <v>17</v>
      </c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4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</row>
    <row r="52" spans="1:58" s="167" customFormat="1" ht="15.75" x14ac:dyDescent="0.25">
      <c r="A52" s="63"/>
      <c r="B52" s="62" t="s">
        <v>18</v>
      </c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4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</row>
    <row r="53" spans="1:58" s="167" customFormat="1" ht="15.75" x14ac:dyDescent="0.25">
      <c r="A53" s="61"/>
      <c r="B53" s="66" t="s">
        <v>77</v>
      </c>
      <c r="C53" s="65"/>
      <c r="D53" s="65"/>
      <c r="E53" s="65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4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</row>
    <row r="54" spans="1:58" s="167" customFormat="1" ht="15.75" x14ac:dyDescent="0.25">
      <c r="A54" s="65">
        <v>1</v>
      </c>
      <c r="B54" s="62" t="s">
        <v>19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4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</row>
    <row r="55" spans="1:58" s="167" customFormat="1" ht="15.75" x14ac:dyDescent="0.25">
      <c r="A55" s="65"/>
      <c r="B55" s="67" t="s">
        <v>20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4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</row>
    <row r="56" spans="1:58" s="167" customFormat="1" ht="15.75" x14ac:dyDescent="0.25">
      <c r="A56" s="65"/>
      <c r="B56" s="62" t="s">
        <v>21</v>
      </c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4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</row>
    <row r="57" spans="1:58" s="167" customFormat="1" ht="15.75" x14ac:dyDescent="0.25">
      <c r="A57" s="65"/>
      <c r="B57" s="62" t="s">
        <v>22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4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</row>
    <row r="58" spans="1:58" s="167" customFormat="1" ht="15.75" x14ac:dyDescent="0.25">
      <c r="A58" s="65"/>
      <c r="B58" s="66" t="s">
        <v>23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4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</row>
    <row r="59" spans="1:58" s="167" customFormat="1" ht="15.75" x14ac:dyDescent="0.25">
      <c r="A59" s="65"/>
      <c r="B59" s="66" t="s">
        <v>24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4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</row>
    <row r="60" spans="1:58" s="167" customFormat="1" ht="15.75" x14ac:dyDescent="0.25">
      <c r="A60" s="65"/>
      <c r="B60" s="62" t="s">
        <v>25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4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</row>
    <row r="61" spans="1:58" s="167" customFormat="1" ht="15.75" x14ac:dyDescent="0.25">
      <c r="A61" s="65"/>
      <c r="B61" s="62" t="s">
        <v>26</v>
      </c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2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4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</row>
    <row r="62" spans="1:58" s="167" customFormat="1" ht="15.75" x14ac:dyDescent="0.25">
      <c r="A62" s="65"/>
      <c r="B62" s="62" t="s">
        <v>78</v>
      </c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4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</row>
    <row r="63" spans="1:58" s="167" customFormat="1" ht="15.75" x14ac:dyDescent="0.25">
      <c r="A63" s="65"/>
      <c r="B63" s="62" t="s">
        <v>27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4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</row>
    <row r="64" spans="1:58" s="167" customFormat="1" ht="15.75" x14ac:dyDescent="0.25">
      <c r="A64" s="65"/>
      <c r="B64" s="62" t="s">
        <v>28</v>
      </c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4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</row>
    <row r="65" spans="1:58" s="167" customFormat="1" ht="15.75" x14ac:dyDescent="0.25">
      <c r="A65" s="65"/>
      <c r="B65" s="62" t="s">
        <v>79</v>
      </c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4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</row>
    <row r="66" spans="1:58" s="167" customFormat="1" ht="15.75" x14ac:dyDescent="0.25">
      <c r="A66" s="65"/>
      <c r="B66" s="62" t="s">
        <v>12</v>
      </c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4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</row>
    <row r="67" spans="1:58" s="167" customFormat="1" ht="15.75" x14ac:dyDescent="0.25">
      <c r="A67" s="65"/>
      <c r="B67" s="69" t="s">
        <v>13</v>
      </c>
      <c r="C67" s="69"/>
      <c r="D67" s="69"/>
      <c r="E67" s="69"/>
      <c r="F67" s="69"/>
      <c r="G67" s="69"/>
      <c r="H67" s="69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4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</row>
    <row r="68" spans="1:58" s="167" customFormat="1" ht="15.75" x14ac:dyDescent="0.25">
      <c r="A68" s="65">
        <v>2</v>
      </c>
      <c r="B68" s="62" t="s">
        <v>14</v>
      </c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4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</row>
    <row r="69" spans="1:58" s="167" customFormat="1" ht="15.75" x14ac:dyDescent="0.25">
      <c r="A69" s="65">
        <v>3</v>
      </c>
      <c r="B69" s="62" t="s">
        <v>80</v>
      </c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4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</row>
    <row r="70" spans="1:58" s="167" customFormat="1" ht="15.75" x14ac:dyDescent="0.25">
      <c r="A70" s="65">
        <v>4</v>
      </c>
      <c r="B70" s="62" t="s">
        <v>81</v>
      </c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4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</row>
    <row r="71" spans="1:58" s="167" customFormat="1" ht="15.75" x14ac:dyDescent="0.25">
      <c r="A71" s="65">
        <v>5</v>
      </c>
      <c r="B71" s="115" t="s">
        <v>82</v>
      </c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64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</row>
    <row r="72" spans="1:58" s="167" customFormat="1" ht="15.75" x14ac:dyDescent="0.2">
      <c r="A72" s="65">
        <v>6</v>
      </c>
      <c r="B72" s="70" t="s">
        <v>29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4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</row>
    <row r="73" spans="1:58" s="167" customFormat="1" ht="15.75" x14ac:dyDescent="0.25">
      <c r="A73" s="65">
        <v>7</v>
      </c>
      <c r="B73" s="62" t="s">
        <v>30</v>
      </c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4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</row>
    <row r="74" spans="1:58" s="167" customFormat="1" ht="15.75" x14ac:dyDescent="0.25">
      <c r="A74" s="65">
        <v>8</v>
      </c>
      <c r="B74" s="62" t="s">
        <v>83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4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</row>
    <row r="75" spans="1:58" s="167" customFormat="1" ht="15.75" x14ac:dyDescent="0.2">
      <c r="A75" s="65">
        <v>9</v>
      </c>
      <c r="B75" s="116" t="s">
        <v>84</v>
      </c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64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</row>
    <row r="76" spans="1:58" s="167" customFormat="1" ht="15.75" x14ac:dyDescent="0.25">
      <c r="A76" s="65">
        <v>10</v>
      </c>
      <c r="B76" s="62" t="s">
        <v>85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4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</row>
    <row r="77" spans="1:58" s="167" customFormat="1" ht="15.75" x14ac:dyDescent="0.25">
      <c r="A77" s="65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4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</row>
    <row r="78" spans="1:58" s="167" customFormat="1" ht="15.75" x14ac:dyDescent="0.25">
      <c r="A78" s="65">
        <v>11</v>
      </c>
      <c r="B78" s="62" t="s">
        <v>86</v>
      </c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4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</row>
    <row r="79" spans="1:58" s="167" customFormat="1" ht="15.75" x14ac:dyDescent="0.25">
      <c r="A79" s="65">
        <v>12</v>
      </c>
      <c r="B79" s="62" t="s">
        <v>87</v>
      </c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4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</row>
    <row r="80" spans="1:58" s="167" customFormat="1" ht="15.75" x14ac:dyDescent="0.25">
      <c r="A80" s="65">
        <v>13</v>
      </c>
      <c r="B80" s="62" t="s">
        <v>88</v>
      </c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4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</row>
    <row r="81" spans="1:58" s="167" customFormat="1" ht="15.75" x14ac:dyDescent="0.25">
      <c r="A81" s="65">
        <v>14</v>
      </c>
      <c r="B81" s="115" t="s">
        <v>89</v>
      </c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64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</row>
    <row r="82" spans="1:58" s="167" customFormat="1" ht="15.75" x14ac:dyDescent="0.25">
      <c r="A82" s="65">
        <v>15</v>
      </c>
      <c r="B82" s="62" t="s">
        <v>31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4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</row>
    <row r="83" spans="1:58" s="167" customFormat="1" ht="15.75" x14ac:dyDescent="0.25">
      <c r="A83" s="65" t="s">
        <v>90</v>
      </c>
      <c r="B83" s="62" t="s">
        <v>91</v>
      </c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4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</row>
    <row r="84" spans="1:58" s="167" customFormat="1" ht="15.75" x14ac:dyDescent="0.25">
      <c r="A84" s="65">
        <v>18</v>
      </c>
      <c r="B84" s="115" t="s">
        <v>92</v>
      </c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64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</row>
    <row r="85" spans="1:58" s="167" customFormat="1" ht="15.75" x14ac:dyDescent="0.25">
      <c r="A85" s="65">
        <v>19</v>
      </c>
      <c r="B85" s="115" t="s">
        <v>93</v>
      </c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64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</row>
    <row r="86" spans="1:58" s="167" customFormat="1" ht="15.75" x14ac:dyDescent="0.25">
      <c r="A86" s="65">
        <v>20</v>
      </c>
      <c r="B86" s="62" t="s">
        <v>146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4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</row>
    <row r="87" spans="1:58" s="71" customFormat="1" x14ac:dyDescent="0.2">
      <c r="A87" s="28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72"/>
      <c r="AS87" s="72"/>
      <c r="AT87" s="73"/>
      <c r="AU87" s="72"/>
      <c r="AV87" s="28"/>
      <c r="AW87" s="28"/>
      <c r="AX87" s="28"/>
      <c r="AY87" s="28"/>
      <c r="AZ87" s="28"/>
      <c r="BA87" s="28"/>
    </row>
  </sheetData>
  <protectedRanges>
    <protectedRange algorithmName="SHA-512" hashValue="PWVlTVj0CAiNCWKkfD0aEE0Pbv58QMVvtZf+/RziKLa2zAnetGV4Dswur1L7+eTc/+LqB7UQZmGyPcqhPm6MhA==" saltValue="RO/mtszAIeC2moyLW4jlpw==" spinCount="100000" sqref="I34" name="Диапазон3_16_1_1_3_2_1_1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G34" name="Диапазон3_16_1_1_3_3_2_2" securityDescriptor="O:WDG:WDD:(A;;CC;;;S-1-5-21-1281035640-548247933-376692995-11259)(A;;CC;;;S-1-5-21-1281035640-548247933-376692995-11258)(A;;CC;;;S-1-5-21-1281035640-548247933-376692995-5864)"/>
    <protectedRange algorithmName="SHA-512" hashValue="a85ViXb029DzXGXeu9dqzEYWj7Wbrs18d/a7Oer68fCtLli8XS9aUALjX0DuGMrBbQ2kW+QvRoxG/rHutS2soA==" saltValue="yloBpY1dY8KygysjTL05hg==" spinCount="100000" sqref="J34" name="Диапазон3_16_1" securityDescriptor="O:WDG:WDD:(A;;CC;;;S-1-5-21-1281035640-548247933-376692995-11259)(A;;CC;;;S-1-5-21-1281035640-548247933-376692995-11258)(A;;CC;;;S-1-5-21-1281035640-548247933-376692995-5864)"/>
  </protectedRanges>
  <autoFilter ref="A6:AU46"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</autoFilter>
  <mergeCells count="26">
    <mergeCell ref="A4:A5"/>
    <mergeCell ref="B4:B5"/>
    <mergeCell ref="C4:C5"/>
    <mergeCell ref="AO4:AO5"/>
    <mergeCell ref="D4:D5"/>
    <mergeCell ref="E4:E5"/>
    <mergeCell ref="F4:F5"/>
    <mergeCell ref="G4:G5"/>
    <mergeCell ref="H4:H5"/>
    <mergeCell ref="I4:I5"/>
    <mergeCell ref="N6:AN6"/>
    <mergeCell ref="J4:J5"/>
    <mergeCell ref="K4:K5"/>
    <mergeCell ref="L4:L5"/>
    <mergeCell ref="M4:M5"/>
    <mergeCell ref="N4:AN4"/>
    <mergeCell ref="AP4:AP5"/>
    <mergeCell ref="AQ4:AQ5"/>
    <mergeCell ref="AR4:AR5"/>
    <mergeCell ref="AS4:AS5"/>
    <mergeCell ref="AT4:AT5"/>
    <mergeCell ref="B71:AT71"/>
    <mergeCell ref="B75:AT75"/>
    <mergeCell ref="B81:AT81"/>
    <mergeCell ref="B84:AT84"/>
    <mergeCell ref="B85:AT85"/>
  </mergeCells>
  <conditionalFormatting sqref="E38">
    <cfRule type="duplicateValues" dxfId="27" priority="38"/>
  </conditionalFormatting>
  <conditionalFormatting sqref="E39">
    <cfRule type="duplicateValues" dxfId="26" priority="37"/>
  </conditionalFormatting>
  <conditionalFormatting sqref="E40">
    <cfRule type="duplicateValues" dxfId="25" priority="36"/>
  </conditionalFormatting>
  <conditionalFormatting sqref="E43">
    <cfRule type="duplicateValues" dxfId="24" priority="32"/>
  </conditionalFormatting>
  <conditionalFormatting sqref="E44">
    <cfRule type="duplicateValues" dxfId="23" priority="31"/>
  </conditionalFormatting>
  <conditionalFormatting sqref="E45">
    <cfRule type="duplicateValues" dxfId="22" priority="30"/>
  </conditionalFormatting>
  <conditionalFormatting sqref="D43:D45">
    <cfRule type="duplicateValues" dxfId="1" priority="7"/>
  </conditionalFormatting>
  <pageMargins left="0.70866141732283472" right="0.70866141732283472" top="0.74803149606299213" bottom="0.74803149606299213" header="0.31496062992125984" footer="0.31496062992125984"/>
  <pageSetup paperSize="8" scale="6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№48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Тусипкалиева Айгуль Мугиевна</cp:lastModifiedBy>
  <cp:lastPrinted>2017-04-27T04:13:54Z</cp:lastPrinted>
  <dcterms:created xsi:type="dcterms:W3CDTF">1996-10-08T23:32:33Z</dcterms:created>
  <dcterms:modified xsi:type="dcterms:W3CDTF">2017-05-02T04:57:11Z</dcterms:modified>
</cp:coreProperties>
</file>