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X14" i="1" l="1"/>
  <c r="W14" i="1"/>
  <c r="X13" i="1"/>
  <c r="W13" i="1"/>
  <c r="W12" i="1"/>
  <c r="X12" i="1" s="1"/>
  <c r="W11" i="1"/>
  <c r="X11" i="1" s="1"/>
  <c r="W10" i="1"/>
  <c r="X10" i="1" s="1"/>
  <c r="W25" i="1" l="1"/>
  <c r="W26" i="1" s="1"/>
  <c r="W19" i="1"/>
  <c r="W20" i="1" s="1"/>
  <c r="X24" i="1"/>
  <c r="X23" i="1"/>
  <c r="X25" i="1" s="1"/>
  <c r="X18" i="1" l="1"/>
  <c r="W32" i="1"/>
  <c r="W40" i="1"/>
  <c r="W41" i="1" s="1"/>
  <c r="X39" i="1"/>
  <c r="X38" i="1"/>
  <c r="X37" i="1"/>
  <c r="X36" i="1"/>
  <c r="X40" i="1" s="1"/>
  <c r="X41" i="1" s="1"/>
  <c r="X31" i="1"/>
  <c r="X30" i="1" l="1"/>
  <c r="X32" i="1" s="1"/>
  <c r="X26" i="1" l="1"/>
  <c r="X19" i="1"/>
  <c r="X20" i="1" s="1"/>
</calcChain>
</file>

<file path=xl/sharedStrings.xml><?xml version="1.0" encoding="utf-8"?>
<sst xmlns="http://schemas.openxmlformats.org/spreadsheetml/2006/main" count="255" uniqueCount="120">
  <si>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</si>
  <si>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</si>
  <si>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</si>
  <si>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</si>
  <si>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</si>
  <si>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</si>
  <si>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</si>
  <si>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</si>
  <si>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</si>
  <si>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</si>
  <si>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</si>
  <si>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</si>
  <si>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</si>
  <si>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</si>
  <si>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</si>
  <si>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</si>
  <si>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</si>
  <si>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</si>
  <si>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</si>
  <si>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</si>
  <si>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</si>
  <si>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</si>
  <si>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</si>
  <si>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</si>
  <si>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</si>
  <si>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</si>
  <si>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</si>
  <si>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Исключить следующие позиции</t>
  </si>
  <si>
    <t>3. Услуги</t>
  </si>
  <si>
    <t>итого по услугам</t>
  </si>
  <si>
    <t>итого исключить</t>
  </si>
  <si>
    <t>Включить следующие позиции</t>
  </si>
  <si>
    <t>итого включить</t>
  </si>
  <si>
    <t>Директор департамента закупок и МТС</t>
  </si>
  <si>
    <t>Нургожин Н.</t>
  </si>
  <si>
    <t>Директор департамента бюджетирования и экономического анализа</t>
  </si>
  <si>
    <t>Тажмагамбетова Н.</t>
  </si>
  <si>
    <t>Приложение 1</t>
  </si>
  <si>
    <t>Департамент газовых проектов</t>
  </si>
  <si>
    <t>Департамент автоматизации производства и информационных технологий</t>
  </si>
  <si>
    <t>IV  изменения и дополнения в План закупок товаров, работ и услуг АО "Эмбамунайгаз" на 2014 год</t>
  </si>
  <si>
    <t>Директор департамента газовых проектов</t>
  </si>
  <si>
    <t>Сейтказиев Б.</t>
  </si>
  <si>
    <t>Директор департамента автоматизации производства и информационных технологий</t>
  </si>
  <si>
    <t>Нсанбаев Б.</t>
  </si>
  <si>
    <t>9 У</t>
  </si>
  <si>
    <t>АО "Эмбамунайгаз"</t>
  </si>
  <si>
    <t>33.13.11.32.00.00.00</t>
  </si>
  <si>
    <t xml:space="preserve">Техническое (постгарантийное) обслуживание средств измерений </t>
  </si>
  <si>
    <t xml:space="preserve">Өлшегіш құралдарына техникалық қызмет көрсету (кепілдемелік мерзімнен кейін) </t>
  </si>
  <si>
    <t xml:space="preserve">Техническое обслуживание средств измерений после истечения сроков гарантийного обслуживания </t>
  </si>
  <si>
    <t>Өлшегіш құралдарына кепілдемелік мерзімнен кейінгі техникалық қызмет көрсету</t>
  </si>
  <si>
    <t>Услуги по техническому обслуживанию средств автоматики нефтегазодобывающего управления (НГДУ) "Жылоймунайгаз"</t>
  </si>
  <si>
    <t xml:space="preserve">"Жылыоймұнайгаз" мұнай-газ өндіру басқармасының автоматика жабдықтарына техникалық қызмет көрсету бойынша қызметтер </t>
  </si>
  <si>
    <t>ОТ</t>
  </si>
  <si>
    <t>г.Атырау, ул.Валиханова,1</t>
  </si>
  <si>
    <t>ноябрь, декабрь 2013 г.</t>
  </si>
  <si>
    <t xml:space="preserve"> Атырауская область</t>
  </si>
  <si>
    <t>январь-декабрь</t>
  </si>
  <si>
    <t>Авансовый платеж - 0%, оставшаяся часть в течение 30 р.д. с момента подписания акта приема-передачи</t>
  </si>
  <si>
    <t>г.Атырау, ул.Валиханова, 1</t>
  </si>
  <si>
    <t>декабрь 2013 года, январь 2014 года</t>
  </si>
  <si>
    <t>11 У</t>
  </si>
  <si>
    <t>Услуги по техническому обслуживанию средств автоматики нефтегазодобывающего управления (НГДУ) "Доссормунайгаз"</t>
  </si>
  <si>
    <t xml:space="preserve">"Доссормұнайгаз" мұнай-газ өндіру басқармасының автоматика жабдықтарына техникалық қызмет көрсету бойынша қызметтер </t>
  </si>
  <si>
    <t>март - декабрь</t>
  </si>
  <si>
    <t>9-1 У</t>
  </si>
  <si>
    <t>11-1 У</t>
  </si>
  <si>
    <t>январь, февраль 2014 года</t>
  </si>
  <si>
    <t>столбец-11,14,20,21</t>
  </si>
  <si>
    <t>столбец-11,14,20,22</t>
  </si>
  <si>
    <t>300 У</t>
  </si>
  <si>
    <t>301 У</t>
  </si>
  <si>
    <t>ОИ</t>
  </si>
  <si>
    <t>январь - февраль</t>
  </si>
  <si>
    <t>январь 2014 года</t>
  </si>
  <si>
    <t>105 Р</t>
  </si>
  <si>
    <t>33.12.12.22.10.00.00</t>
  </si>
  <si>
    <t>Техническое обслуживание компрессорного оборудования</t>
  </si>
  <si>
    <t>Компрессор қондырғыларының техникалық күтуі</t>
  </si>
  <si>
    <t>Техническое обслуживание компрессоров и газовых двигателей на установке подготовки газа</t>
  </si>
  <si>
    <t xml:space="preserve">Газ дайындау қондырғысындағы орнатылған компрессорлардың және газбен жасайтын қозғалтқыштардың техникалық күтуі </t>
  </si>
  <si>
    <t xml:space="preserve">Атырауская область </t>
  </si>
  <si>
    <t xml:space="preserve"> </t>
  </si>
  <si>
    <t xml:space="preserve">январь-декабрь 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</si>
  <si>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 и  отчета по казсодержанию</t>
  </si>
  <si>
    <t>2. Работы</t>
  </si>
  <si>
    <t>итого по работам</t>
  </si>
  <si>
    <t>145 Р</t>
  </si>
  <si>
    <t>105-1 Р</t>
  </si>
  <si>
    <t xml:space="preserve">февраль-декабрь </t>
  </si>
  <si>
    <t>январь  2014 года</t>
  </si>
  <si>
    <t xml:space="preserve">январь-февраль </t>
  </si>
  <si>
    <t xml:space="preserve">пп.3 п.137 Правил </t>
  </si>
  <si>
    <t>Департамент закупок и МТС</t>
  </si>
  <si>
    <t>1.Товары</t>
  </si>
  <si>
    <t>включить</t>
  </si>
  <si>
    <t>2794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</si>
  <si>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</si>
  <si>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</si>
  <si>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</si>
  <si>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ВРП-6</t>
  </si>
  <si>
    <t>март, апрель 2014 года</t>
  </si>
  <si>
    <t xml:space="preserve"> ст.Кульсары, Кульсаринский у-к УПТОиКО</t>
  </si>
  <si>
    <t>DDP</t>
  </si>
  <si>
    <t>с момента заключения договора до 30 сентября 2014г.</t>
  </si>
  <si>
    <t>авансовый платеж - 30%, оставшаяся часть в течение 30 рабочих дней с момента подписания акта приема-передачи</t>
  </si>
  <si>
    <t>Комплект</t>
  </si>
  <si>
    <t>ОТП</t>
  </si>
  <si>
    <t>2795 Т</t>
  </si>
  <si>
    <t>ВРП-5</t>
  </si>
  <si>
    <t>г.Атырау, ст.Тендык, УПТОиКО</t>
  </si>
  <si>
    <t>2796 Т</t>
  </si>
  <si>
    <t xml:space="preserve"> ст.Аккистау, Аккистауская база НГДУ "ЖМГ"</t>
  </si>
  <si>
    <t>итого по товарам</t>
  </si>
  <si>
    <t>Первый заместитель генерального директора</t>
  </si>
  <si>
    <t>Габдуллин А.</t>
  </si>
  <si>
    <t>Директор департамента механики и транспорта</t>
  </si>
  <si>
    <t>Ибраимов А.</t>
  </si>
  <si>
    <t>к приказу  АО "Эмбамунайгаз" №10 от 10 января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</si>
</sst>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0"/>
      <name val="Helv"/>
    </font>
    <font>
      <i/>
      <sz val="10"/>
      <color rgb="FFFF0000"/>
      <name val="Times New Roman"/>
      <family val="1"/>
      <charset val="204"/>
    </font>
    <font>
      <b/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8" fillId="0" borderId="0"/>
    <xf numFmtId="0" fontId="6" fillId="0" borderId="0"/>
    <xf numFmtId="0" fontId="1" fillId="0" borderId="0"/>
    <xf numFmtId="165" fontId="6" fillId="0" borderId="0" applyFont="0" applyFill="0" applyBorder="0" applyAlignment="0" applyProtection="0"/>
    <xf numFmtId="0" fontId="8" fillId="0" borderId="0"/>
  </cellStyleXfs>
  <cellXfs count="88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4" fontId="3" fillId="0" borderId="0" xfId="1" applyNumberFormat="1" applyFont="1" applyFill="1" applyBorder="1"/>
    <xf numFmtId="0" fontId="3" fillId="0" borderId="0" xfId="1" applyFont="1" applyFill="1" applyBorder="1"/>
    <xf numFmtId="0" fontId="3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4" fontId="5" fillId="0" borderId="0" xfId="1" applyNumberFormat="1" applyFont="1" applyFill="1" applyBorder="1"/>
    <xf numFmtId="0" fontId="5" fillId="0" borderId="0" xfId="1" applyFont="1" applyFill="1" applyBorder="1"/>
    <xf numFmtId="0" fontId="5" fillId="0" borderId="0" xfId="1" applyFont="1" applyFill="1"/>
    <xf numFmtId="0" fontId="2" fillId="0" borderId="1" xfId="1" applyFont="1" applyFill="1" applyBorder="1" applyAlignment="1">
      <alignment horizontal="left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/>
    <xf numFmtId="0" fontId="9" fillId="0" borderId="0" xfId="1" applyFont="1" applyFill="1" applyBorder="1"/>
    <xf numFmtId="0" fontId="9" fillId="0" borderId="0" xfId="1" applyFont="1" applyFill="1"/>
    <xf numFmtId="0" fontId="7" fillId="0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4" fontId="10" fillId="0" borderId="0" xfId="4" applyNumberFormat="1" applyFont="1" applyFill="1" applyAlignment="1">
      <alignment horizontal="left"/>
    </xf>
    <xf numFmtId="0" fontId="2" fillId="0" borderId="0" xfId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 wrapText="1"/>
    </xf>
    <xf numFmtId="49" fontId="11" fillId="0" borderId="1" xfId="9" applyNumberFormat="1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" fontId="3" fillId="2" borderId="1" xfId="5" applyNumberFormat="1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49" fontId="3" fillId="2" borderId="1" xfId="5" applyNumberFormat="1" applyFont="1" applyFill="1" applyBorder="1" applyAlignment="1">
      <alignment horizontal="center" vertical="center" wrapText="1"/>
    </xf>
    <xf numFmtId="4" fontId="3" fillId="0" borderId="1" xfId="5" applyNumberFormat="1" applyFont="1" applyFill="1" applyBorder="1" applyAlignment="1">
      <alignment horizontal="center" vertical="center" wrapText="1"/>
    </xf>
    <xf numFmtId="4" fontId="3" fillId="2" borderId="1" xfId="5" applyNumberFormat="1" applyFont="1" applyFill="1" applyBorder="1" applyAlignment="1">
      <alignment horizontal="center" vertical="center" wrapText="1"/>
    </xf>
    <xf numFmtId="4" fontId="7" fillId="0" borderId="1" xfId="5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7" fontId="3" fillId="0" borderId="1" xfId="4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7" fillId="2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2" fillId="0" borderId="1" xfId="0" applyFont="1" applyBorder="1"/>
    <xf numFmtId="4" fontId="12" fillId="0" borderId="1" xfId="0" applyNumberFormat="1" applyFont="1" applyBorder="1"/>
    <xf numFmtId="0" fontId="2" fillId="0" borderId="0" xfId="0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</cellXfs>
  <cellStyles count="10">
    <cellStyle name="Normal 2 3 2" xfId="2"/>
    <cellStyle name="Style 1" xfId="3"/>
    <cellStyle name="Обычный" xfId="0" builtinId="0"/>
    <cellStyle name="Обычный 10" xfId="6"/>
    <cellStyle name="Обычный 2" xfId="1"/>
    <cellStyle name="Обычный 2 2" xfId="4"/>
    <cellStyle name="Обычный 2_План ГЗ на 2011г  первочередные " xfId="7"/>
    <cellStyle name="Обычный_Лист1" xfId="9"/>
    <cellStyle name="Стиль 1" xfId="5"/>
    <cellStyle name="Финансовый 7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abSelected="1" topLeftCell="F1" workbookViewId="0">
      <selection activeCell="A4" sqref="A4:AA4"/>
    </sheetView>
  </sheetViews>
  <sheetFormatPr defaultRowHeight="15" x14ac:dyDescent="0.25"/>
  <cols>
    <col min="4" max="4" width="19.42578125" customWidth="1"/>
    <col min="5" max="5" width="0" hidden="1" customWidth="1"/>
    <col min="6" max="6" width="21.85546875" customWidth="1"/>
    <col min="7" max="7" width="25.28515625" hidden="1" customWidth="1"/>
    <col min="8" max="8" width="18.7109375" customWidth="1"/>
    <col min="9" max="9" width="18.7109375" hidden="1" customWidth="1"/>
    <col min="14" max="14" width="12" customWidth="1"/>
    <col min="15" max="15" width="15.85546875" customWidth="1"/>
    <col min="18" max="18" width="24.85546875" customWidth="1"/>
    <col min="19" max="19" width="12" customWidth="1"/>
    <col min="20" max="20" width="14.42578125" customWidth="1"/>
    <col min="21" max="21" width="14.140625" customWidth="1"/>
    <col min="22" max="22" width="11.85546875" customWidth="1"/>
    <col min="23" max="23" width="14.140625" customWidth="1"/>
    <col min="24" max="24" width="13.28515625" customWidth="1"/>
  </cols>
  <sheetData>
    <row r="1" spans="1:36" x14ac:dyDescent="0.25">
      <c r="W1" s="43" t="s">
        <v>37</v>
      </c>
    </row>
    <row r="2" spans="1:36" x14ac:dyDescent="0.25">
      <c r="W2" s="43" t="s">
        <v>119</v>
      </c>
    </row>
    <row r="4" spans="1:36" x14ac:dyDescent="0.25">
      <c r="A4" s="87" t="s">
        <v>40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</row>
    <row r="5" spans="1:36" s="7" customFormat="1" ht="114.75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2" t="s">
        <v>18</v>
      </c>
      <c r="T5" s="1" t="s">
        <v>19</v>
      </c>
      <c r="U5" s="1" t="s">
        <v>20</v>
      </c>
      <c r="V5" s="3" t="s">
        <v>21</v>
      </c>
      <c r="W5" s="3" t="s">
        <v>22</v>
      </c>
      <c r="X5" s="3" t="s">
        <v>23</v>
      </c>
      <c r="Y5" s="1" t="s">
        <v>24</v>
      </c>
      <c r="Z5" s="1" t="s">
        <v>25</v>
      </c>
      <c r="AA5" s="1" t="s">
        <v>26</v>
      </c>
      <c r="AB5" s="4"/>
      <c r="AC5" s="5"/>
      <c r="AD5" s="5"/>
      <c r="AE5" s="5"/>
      <c r="AF5" s="6"/>
      <c r="AG5" s="6"/>
      <c r="AH5" s="6"/>
      <c r="AI5" s="6"/>
      <c r="AJ5" s="6"/>
    </row>
    <row r="6" spans="1:36" s="14" customFormat="1" ht="13.5" customHeight="1" x14ac:dyDescent="0.2">
      <c r="A6" s="8">
        <v>1</v>
      </c>
      <c r="B6" s="8">
        <v>2</v>
      </c>
      <c r="C6" s="8">
        <v>3</v>
      </c>
      <c r="D6" s="8">
        <v>4</v>
      </c>
      <c r="E6" s="8"/>
      <c r="F6" s="8">
        <v>5</v>
      </c>
      <c r="G6" s="8"/>
      <c r="H6" s="8">
        <v>6</v>
      </c>
      <c r="I6" s="8"/>
      <c r="J6" s="8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8">
        <v>13</v>
      </c>
      <c r="Q6" s="8">
        <v>14</v>
      </c>
      <c r="R6" s="8">
        <v>15</v>
      </c>
      <c r="S6" s="9">
        <v>16</v>
      </c>
      <c r="T6" s="8">
        <v>17</v>
      </c>
      <c r="U6" s="8">
        <v>18</v>
      </c>
      <c r="V6" s="8">
        <v>19</v>
      </c>
      <c r="W6" s="10">
        <v>20</v>
      </c>
      <c r="X6" s="10">
        <v>21</v>
      </c>
      <c r="Y6" s="8">
        <v>22</v>
      </c>
      <c r="Z6" s="8">
        <v>23</v>
      </c>
      <c r="AA6" s="8">
        <v>24</v>
      </c>
      <c r="AB6" s="11"/>
      <c r="AC6" s="12"/>
      <c r="AD6" s="12"/>
      <c r="AE6" s="12"/>
      <c r="AF6" s="13"/>
      <c r="AG6" s="13"/>
      <c r="AH6" s="13"/>
      <c r="AI6" s="13"/>
      <c r="AJ6" s="13"/>
    </row>
    <row r="7" spans="1:36" s="14" customFormat="1" ht="13.5" customHeight="1" x14ac:dyDescent="0.2">
      <c r="A7" s="15" t="s">
        <v>94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8"/>
      <c r="R7" s="8"/>
      <c r="S7" s="16"/>
      <c r="T7" s="16"/>
      <c r="U7" s="16"/>
      <c r="V7" s="8"/>
      <c r="W7" s="8"/>
      <c r="X7" s="8"/>
      <c r="Y7" s="8"/>
      <c r="Z7" s="8"/>
      <c r="AA7" s="8"/>
      <c r="AB7" s="11"/>
      <c r="AC7" s="12"/>
      <c r="AD7" s="12"/>
      <c r="AE7" s="12"/>
      <c r="AF7" s="13"/>
      <c r="AG7" s="13"/>
      <c r="AH7" s="13"/>
      <c r="AI7" s="13"/>
      <c r="AJ7" s="13"/>
    </row>
    <row r="8" spans="1:36" s="14" customFormat="1" ht="13.5" customHeight="1" x14ac:dyDescent="0.2">
      <c r="A8" s="71" t="s">
        <v>95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36"/>
      <c r="Q8" s="36"/>
      <c r="R8" s="71"/>
      <c r="S8" s="72"/>
      <c r="T8" s="72"/>
      <c r="U8" s="73"/>
      <c r="V8" s="73"/>
      <c r="W8" s="73"/>
      <c r="X8" s="74"/>
      <c r="Y8" s="8"/>
      <c r="Z8" s="8"/>
      <c r="AA8" s="8"/>
      <c r="AB8" s="11"/>
      <c r="AC8" s="12"/>
      <c r="AD8" s="12"/>
      <c r="AE8" s="12"/>
      <c r="AF8" s="13"/>
      <c r="AG8" s="13"/>
      <c r="AH8" s="13"/>
      <c r="AI8" s="13"/>
      <c r="AJ8" s="13"/>
    </row>
    <row r="9" spans="1:36" s="14" customFormat="1" ht="13.5" customHeight="1" x14ac:dyDescent="0.2">
      <c r="A9" s="71" t="s">
        <v>96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36"/>
      <c r="Q9" s="36"/>
      <c r="R9" s="71"/>
      <c r="S9" s="72"/>
      <c r="T9" s="72"/>
      <c r="U9" s="73"/>
      <c r="V9" s="73"/>
      <c r="W9" s="73"/>
      <c r="X9" s="74"/>
      <c r="Y9" s="8"/>
      <c r="Z9" s="8"/>
      <c r="AA9" s="8"/>
      <c r="AB9" s="11"/>
      <c r="AC9" s="12"/>
      <c r="AD9" s="12"/>
      <c r="AE9" s="12"/>
      <c r="AF9" s="13"/>
      <c r="AG9" s="13"/>
      <c r="AH9" s="13"/>
      <c r="AI9" s="13"/>
      <c r="AJ9" s="13"/>
    </row>
    <row r="10" spans="1:36" s="14" customFormat="1" ht="102" x14ac:dyDescent="0.2">
      <c r="A10" s="33" t="s">
        <v>97</v>
      </c>
      <c r="B10" s="75" t="s">
        <v>46</v>
      </c>
      <c r="C10" s="32" t="s">
        <v>98</v>
      </c>
      <c r="D10" s="53" t="s">
        <v>99</v>
      </c>
      <c r="E10" s="53"/>
      <c r="F10" s="53" t="s">
        <v>100</v>
      </c>
      <c r="G10" s="76"/>
      <c r="H10" s="53" t="s">
        <v>101</v>
      </c>
      <c r="I10" s="76"/>
      <c r="J10" s="76" t="s">
        <v>54</v>
      </c>
      <c r="K10" s="41">
        <v>54</v>
      </c>
      <c r="L10" s="76">
        <v>230000000</v>
      </c>
      <c r="M10" s="77" t="s">
        <v>60</v>
      </c>
      <c r="N10" s="78" t="s">
        <v>102</v>
      </c>
      <c r="O10" s="76" t="s">
        <v>103</v>
      </c>
      <c r="P10" s="78" t="s">
        <v>104</v>
      </c>
      <c r="Q10" s="79" t="s">
        <v>105</v>
      </c>
      <c r="R10" s="41" t="s">
        <v>106</v>
      </c>
      <c r="S10" s="41">
        <v>839</v>
      </c>
      <c r="T10" s="67" t="s">
        <v>107</v>
      </c>
      <c r="U10" s="67">
        <v>3</v>
      </c>
      <c r="V10" s="80">
        <v>29999999.999999996</v>
      </c>
      <c r="W10" s="81">
        <f>V10*U10</f>
        <v>89999999.999999985</v>
      </c>
      <c r="X10" s="81">
        <f>W10*1.12</f>
        <v>100800000</v>
      </c>
      <c r="Y10" s="41" t="s">
        <v>108</v>
      </c>
      <c r="Z10" s="82">
        <v>2014</v>
      </c>
      <c r="AA10" s="83"/>
      <c r="AB10" s="11"/>
      <c r="AC10" s="12"/>
      <c r="AD10" s="12"/>
      <c r="AE10" s="12"/>
      <c r="AF10" s="13"/>
      <c r="AG10" s="13"/>
      <c r="AH10" s="13"/>
      <c r="AI10" s="13"/>
      <c r="AJ10" s="13"/>
    </row>
    <row r="11" spans="1:36" s="14" customFormat="1" ht="102" x14ac:dyDescent="0.2">
      <c r="A11" s="41" t="s">
        <v>109</v>
      </c>
      <c r="B11" s="75" t="s">
        <v>46</v>
      </c>
      <c r="C11" s="32" t="s">
        <v>98</v>
      </c>
      <c r="D11" s="53" t="s">
        <v>99</v>
      </c>
      <c r="E11" s="53"/>
      <c r="F11" s="53" t="s">
        <v>100</v>
      </c>
      <c r="G11" s="76"/>
      <c r="H11" s="53" t="s">
        <v>110</v>
      </c>
      <c r="I11" s="76"/>
      <c r="J11" s="76" t="s">
        <v>54</v>
      </c>
      <c r="K11" s="41">
        <v>54</v>
      </c>
      <c r="L11" s="76">
        <v>230000000</v>
      </c>
      <c r="M11" s="77" t="s">
        <v>60</v>
      </c>
      <c r="N11" s="78" t="s">
        <v>102</v>
      </c>
      <c r="O11" s="76" t="s">
        <v>111</v>
      </c>
      <c r="P11" s="78" t="s">
        <v>104</v>
      </c>
      <c r="Q11" s="79" t="s">
        <v>105</v>
      </c>
      <c r="R11" s="41" t="s">
        <v>106</v>
      </c>
      <c r="S11" s="41">
        <v>839</v>
      </c>
      <c r="T11" s="41" t="s">
        <v>107</v>
      </c>
      <c r="U11" s="67">
        <v>5</v>
      </c>
      <c r="V11" s="80">
        <v>28000000</v>
      </c>
      <c r="W11" s="81">
        <f>V11*U11</f>
        <v>140000000</v>
      </c>
      <c r="X11" s="81">
        <f>W11*1.12</f>
        <v>156800000.00000003</v>
      </c>
      <c r="Y11" s="41" t="s">
        <v>108</v>
      </c>
      <c r="Z11" s="82">
        <v>2014</v>
      </c>
      <c r="AA11" s="83"/>
      <c r="AB11" s="11"/>
      <c r="AC11" s="12"/>
      <c r="AD11" s="12"/>
      <c r="AE11" s="12"/>
      <c r="AF11" s="13"/>
      <c r="AG11" s="13"/>
      <c r="AH11" s="13"/>
      <c r="AI11" s="13"/>
      <c r="AJ11" s="13"/>
    </row>
    <row r="12" spans="1:36" s="14" customFormat="1" ht="102" x14ac:dyDescent="0.2">
      <c r="A12" s="41" t="s">
        <v>112</v>
      </c>
      <c r="B12" s="75" t="s">
        <v>46</v>
      </c>
      <c r="C12" s="32" t="s">
        <v>98</v>
      </c>
      <c r="D12" s="53" t="s">
        <v>99</v>
      </c>
      <c r="E12" s="53"/>
      <c r="F12" s="53" t="s">
        <v>100</v>
      </c>
      <c r="G12" s="76"/>
      <c r="H12" s="53" t="s">
        <v>110</v>
      </c>
      <c r="I12" s="76"/>
      <c r="J12" s="76" t="s">
        <v>54</v>
      </c>
      <c r="K12" s="41">
        <v>54</v>
      </c>
      <c r="L12" s="76">
        <v>230000000</v>
      </c>
      <c r="M12" s="77" t="s">
        <v>60</v>
      </c>
      <c r="N12" s="78" t="s">
        <v>102</v>
      </c>
      <c r="O12" s="76" t="s">
        <v>113</v>
      </c>
      <c r="P12" s="78" t="s">
        <v>104</v>
      </c>
      <c r="Q12" s="79" t="s">
        <v>105</v>
      </c>
      <c r="R12" s="41" t="s">
        <v>106</v>
      </c>
      <c r="S12" s="41">
        <v>839</v>
      </c>
      <c r="T12" s="41" t="s">
        <v>107</v>
      </c>
      <c r="U12" s="67">
        <v>5</v>
      </c>
      <c r="V12" s="80">
        <v>28000000</v>
      </c>
      <c r="W12" s="81">
        <f>V12*U12</f>
        <v>140000000</v>
      </c>
      <c r="X12" s="81">
        <f>W12*1.12</f>
        <v>156800000.00000003</v>
      </c>
      <c r="Y12" s="41" t="s">
        <v>108</v>
      </c>
      <c r="Z12" s="82">
        <v>2014</v>
      </c>
      <c r="AA12" s="83"/>
      <c r="AB12" s="11"/>
      <c r="AC12" s="12"/>
      <c r="AD12" s="12"/>
      <c r="AE12" s="12"/>
      <c r="AF12" s="13"/>
      <c r="AG12" s="13"/>
      <c r="AH12" s="13"/>
      <c r="AI12" s="13"/>
      <c r="AJ12" s="13"/>
    </row>
    <row r="13" spans="1:36" s="14" customFormat="1" ht="13.5" customHeight="1" x14ac:dyDescent="0.2">
      <c r="A13" s="84" t="s">
        <v>114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5"/>
      <c r="U13" s="85"/>
      <c r="V13" s="84"/>
      <c r="W13" s="85">
        <f>SUM(W10:W12)</f>
        <v>370000000</v>
      </c>
      <c r="X13" s="85">
        <f>SUM(X10:X12)</f>
        <v>414400000.00000006</v>
      </c>
      <c r="Y13" s="8"/>
      <c r="Z13" s="8"/>
      <c r="AA13" s="8"/>
      <c r="AB13" s="11"/>
      <c r="AC13" s="12"/>
      <c r="AD13" s="12"/>
      <c r="AE13" s="12"/>
      <c r="AF13" s="13"/>
      <c r="AG13" s="13"/>
      <c r="AH13" s="13"/>
      <c r="AI13" s="13"/>
      <c r="AJ13" s="13"/>
    </row>
    <row r="14" spans="1:36" s="14" customFormat="1" ht="13.5" customHeight="1" x14ac:dyDescent="0.2">
      <c r="A14" s="84" t="s">
        <v>32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  <c r="U14" s="85"/>
      <c r="V14" s="84"/>
      <c r="W14" s="85">
        <f>W13</f>
        <v>370000000</v>
      </c>
      <c r="X14" s="85">
        <f>X13</f>
        <v>414400000.00000006</v>
      </c>
      <c r="Y14" s="8"/>
      <c r="Z14" s="8"/>
      <c r="AA14" s="8"/>
      <c r="AB14" s="11"/>
      <c r="AC14" s="12"/>
      <c r="AD14" s="12"/>
      <c r="AE14" s="12"/>
      <c r="AF14" s="13"/>
      <c r="AG14" s="13"/>
      <c r="AH14" s="13"/>
      <c r="AI14" s="13"/>
      <c r="AJ14" s="13"/>
    </row>
    <row r="15" spans="1:36" s="14" customFormat="1" ht="13.5" x14ac:dyDescent="0.2">
      <c r="A15" s="15" t="s">
        <v>38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  <c r="T15" s="8"/>
      <c r="U15" s="8"/>
      <c r="V15" s="16"/>
      <c r="W15" s="16"/>
      <c r="X15" s="16"/>
      <c r="Y15" s="8"/>
      <c r="Z15" s="8"/>
      <c r="AA15" s="8"/>
      <c r="AB15" s="11"/>
      <c r="AC15" s="12"/>
      <c r="AD15" s="12"/>
      <c r="AE15" s="12"/>
      <c r="AF15" s="13"/>
      <c r="AG15" s="13"/>
      <c r="AH15" s="13"/>
      <c r="AI15" s="13"/>
      <c r="AJ15" s="13"/>
    </row>
    <row r="16" spans="1:36" s="14" customFormat="1" ht="13.5" x14ac:dyDescent="0.2">
      <c r="A16" s="15" t="s">
        <v>27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9"/>
      <c r="T16" s="8"/>
      <c r="U16" s="8"/>
      <c r="V16" s="16"/>
      <c r="W16" s="16"/>
      <c r="X16" s="16"/>
      <c r="Y16" s="8"/>
      <c r="Z16" s="8"/>
      <c r="AA16" s="8"/>
      <c r="AB16" s="11"/>
      <c r="AC16" s="12"/>
      <c r="AD16" s="12"/>
      <c r="AE16" s="12"/>
      <c r="AF16" s="13"/>
      <c r="AG16" s="13"/>
      <c r="AH16" s="13"/>
      <c r="AI16" s="13"/>
      <c r="AJ16" s="13"/>
    </row>
    <row r="17" spans="1:36" s="30" customFormat="1" ht="12.75" x14ac:dyDescent="0.2">
      <c r="A17" s="17" t="s">
        <v>86</v>
      </c>
      <c r="B17" s="18"/>
      <c r="C17" s="19"/>
      <c r="D17" s="19"/>
      <c r="E17" s="20"/>
      <c r="F17" s="19"/>
      <c r="G17" s="20"/>
      <c r="H17" s="19"/>
      <c r="I17" s="20"/>
      <c r="J17" s="21"/>
      <c r="K17" s="22"/>
      <c r="L17" s="23"/>
      <c r="M17" s="24"/>
      <c r="N17" s="23"/>
      <c r="O17" s="21"/>
      <c r="P17" s="21"/>
      <c r="Q17" s="21"/>
      <c r="R17" s="25"/>
      <c r="S17" s="21"/>
      <c r="T17" s="21"/>
      <c r="U17" s="21"/>
      <c r="V17" s="21"/>
      <c r="W17" s="26"/>
      <c r="X17" s="26"/>
      <c r="Y17" s="21"/>
      <c r="Z17" s="21"/>
      <c r="AA17" s="21"/>
      <c r="AB17" s="27"/>
      <c r="AC17" s="28"/>
      <c r="AD17" s="28"/>
      <c r="AE17" s="28"/>
      <c r="AF17" s="29"/>
      <c r="AG17" s="29"/>
      <c r="AH17" s="29"/>
      <c r="AI17" s="29"/>
      <c r="AJ17" s="29"/>
    </row>
    <row r="18" spans="1:36" s="30" customFormat="1" ht="114.75" x14ac:dyDescent="0.2">
      <c r="A18" s="33" t="s">
        <v>76</v>
      </c>
      <c r="B18" s="41" t="s">
        <v>46</v>
      </c>
      <c r="C18" s="66" t="s">
        <v>77</v>
      </c>
      <c r="D18" s="66" t="s">
        <v>78</v>
      </c>
      <c r="E18" s="66" t="s">
        <v>79</v>
      </c>
      <c r="F18" s="66" t="s">
        <v>78</v>
      </c>
      <c r="G18" s="66" t="s">
        <v>79</v>
      </c>
      <c r="H18" s="66" t="s">
        <v>80</v>
      </c>
      <c r="I18" s="66" t="s">
        <v>81</v>
      </c>
      <c r="J18" s="67" t="s">
        <v>54</v>
      </c>
      <c r="K18" s="41">
        <v>100</v>
      </c>
      <c r="L18" s="68">
        <v>230000000</v>
      </c>
      <c r="M18" s="34" t="s">
        <v>60</v>
      </c>
      <c r="N18" s="23" t="s">
        <v>61</v>
      </c>
      <c r="O18" s="23" t="s">
        <v>82</v>
      </c>
      <c r="P18" s="23" t="s">
        <v>83</v>
      </c>
      <c r="Q18" s="23" t="s">
        <v>84</v>
      </c>
      <c r="R18" s="23" t="s">
        <v>85</v>
      </c>
      <c r="S18" s="23"/>
      <c r="T18" s="23"/>
      <c r="U18" s="23"/>
      <c r="V18" s="69"/>
      <c r="W18" s="26">
        <v>70000000</v>
      </c>
      <c r="X18" s="58">
        <f t="shared" ref="X18" si="0">W18*1.12</f>
        <v>78400000.000000015</v>
      </c>
      <c r="Y18" s="70"/>
      <c r="Z18" s="33">
        <v>2014</v>
      </c>
      <c r="AA18" s="32" t="s">
        <v>69</v>
      </c>
      <c r="AB18" s="27"/>
      <c r="AC18" s="28"/>
      <c r="AD18" s="28"/>
      <c r="AE18" s="28"/>
      <c r="AF18" s="29"/>
      <c r="AG18" s="29"/>
      <c r="AH18" s="29"/>
      <c r="AI18" s="29"/>
      <c r="AJ18" s="29"/>
    </row>
    <row r="19" spans="1:36" s="14" customFormat="1" ht="13.5" x14ac:dyDescent="0.2">
      <c r="A19" s="15" t="s">
        <v>87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T19" s="8"/>
      <c r="U19" s="8"/>
      <c r="V19" s="16"/>
      <c r="W19" s="3">
        <f>W18</f>
        <v>70000000</v>
      </c>
      <c r="X19" s="36">
        <f>W19*1.12</f>
        <v>78400000.000000015</v>
      </c>
      <c r="Y19" s="8"/>
      <c r="Z19" s="8"/>
      <c r="AA19" s="8"/>
      <c r="AB19" s="11"/>
      <c r="AC19" s="12"/>
      <c r="AD19" s="12"/>
      <c r="AE19" s="12"/>
      <c r="AF19" s="13"/>
      <c r="AG19" s="13"/>
      <c r="AH19" s="13"/>
      <c r="AI19" s="13"/>
      <c r="AJ19" s="13"/>
    </row>
    <row r="20" spans="1:36" s="4" customFormat="1" ht="12.75" x14ac:dyDescent="0.2">
      <c r="A20" s="15" t="s">
        <v>30</v>
      </c>
      <c r="B20" s="1"/>
      <c r="C20" s="1"/>
      <c r="D20" s="1"/>
      <c r="E20" s="1"/>
      <c r="F20" s="1"/>
      <c r="G20" s="37"/>
      <c r="H20" s="1"/>
      <c r="I20" s="1"/>
      <c r="J20" s="1"/>
      <c r="K20" s="2"/>
      <c r="L20" s="1"/>
      <c r="M20" s="38"/>
      <c r="N20" s="37"/>
      <c r="O20" s="37"/>
      <c r="P20" s="37"/>
      <c r="Q20" s="37"/>
      <c r="R20" s="1"/>
      <c r="S20" s="2"/>
      <c r="T20" s="1"/>
      <c r="U20" s="39"/>
      <c r="V20" s="3"/>
      <c r="W20" s="3">
        <f>W19</f>
        <v>70000000</v>
      </c>
      <c r="X20" s="3">
        <f>X19</f>
        <v>78400000.000000015</v>
      </c>
      <c r="Y20" s="1"/>
      <c r="Z20" s="40"/>
      <c r="AA20" s="1"/>
      <c r="AC20" s="5"/>
      <c r="AD20" s="5"/>
      <c r="AE20" s="5"/>
      <c r="AF20" s="6"/>
      <c r="AG20" s="6"/>
      <c r="AH20" s="6"/>
      <c r="AI20" s="6"/>
      <c r="AJ20" s="6"/>
    </row>
    <row r="21" spans="1:36" s="14" customFormat="1" ht="13.5" x14ac:dyDescent="0.2">
      <c r="A21" s="15" t="s">
        <v>31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8"/>
      <c r="U21" s="8"/>
      <c r="V21" s="16"/>
      <c r="W21" s="16"/>
      <c r="X21" s="16"/>
      <c r="Y21" s="8"/>
      <c r="Z21" s="8"/>
      <c r="AA21" s="8"/>
      <c r="AB21" s="11"/>
      <c r="AC21" s="12"/>
      <c r="AD21" s="12"/>
      <c r="AE21" s="12"/>
      <c r="AF21" s="13"/>
      <c r="AG21" s="13"/>
      <c r="AH21" s="13"/>
      <c r="AI21" s="13"/>
      <c r="AJ21" s="13"/>
    </row>
    <row r="22" spans="1:36" s="30" customFormat="1" ht="12.75" x14ac:dyDescent="0.2">
      <c r="A22" s="17" t="s">
        <v>86</v>
      </c>
      <c r="B22" s="18"/>
      <c r="C22" s="19"/>
      <c r="D22" s="19"/>
      <c r="E22" s="20"/>
      <c r="F22" s="19"/>
      <c r="G22" s="20"/>
      <c r="H22" s="19"/>
      <c r="I22" s="20"/>
      <c r="J22" s="21"/>
      <c r="K22" s="22"/>
      <c r="L22" s="23"/>
      <c r="M22" s="24"/>
      <c r="N22" s="23"/>
      <c r="O22" s="21"/>
      <c r="P22" s="21"/>
      <c r="Q22" s="21"/>
      <c r="R22" s="25"/>
      <c r="S22" s="21"/>
      <c r="T22" s="21"/>
      <c r="U22" s="21"/>
      <c r="V22" s="21"/>
      <c r="W22" s="26"/>
      <c r="X22" s="26"/>
      <c r="Y22" s="21"/>
      <c r="Z22" s="21"/>
      <c r="AA22" s="21"/>
      <c r="AB22" s="27"/>
      <c r="AC22" s="28"/>
      <c r="AD22" s="28"/>
      <c r="AE22" s="28"/>
      <c r="AF22" s="29"/>
      <c r="AG22" s="29"/>
      <c r="AH22" s="29"/>
      <c r="AI22" s="29"/>
      <c r="AJ22" s="29"/>
    </row>
    <row r="23" spans="1:36" s="30" customFormat="1" ht="114.75" x14ac:dyDescent="0.2">
      <c r="A23" s="22" t="s">
        <v>89</v>
      </c>
      <c r="B23" s="47" t="s">
        <v>46</v>
      </c>
      <c r="C23" s="23" t="s">
        <v>77</v>
      </c>
      <c r="D23" s="23" t="s">
        <v>78</v>
      </c>
      <c r="E23" s="23" t="s">
        <v>79</v>
      </c>
      <c r="F23" s="23" t="s">
        <v>78</v>
      </c>
      <c r="G23" s="24" t="s">
        <v>79</v>
      </c>
      <c r="H23" s="24" t="s">
        <v>80</v>
      </c>
      <c r="I23" s="24" t="s">
        <v>81</v>
      </c>
      <c r="J23" s="24" t="s">
        <v>54</v>
      </c>
      <c r="K23" s="59">
        <v>100</v>
      </c>
      <c r="L23" s="60">
        <v>230000000</v>
      </c>
      <c r="M23" s="24" t="s">
        <v>60</v>
      </c>
      <c r="N23" s="25" t="s">
        <v>68</v>
      </c>
      <c r="O23" s="24" t="s">
        <v>82</v>
      </c>
      <c r="P23" s="22" t="s">
        <v>83</v>
      </c>
      <c r="Q23" s="59" t="s">
        <v>90</v>
      </c>
      <c r="R23" s="62" t="s">
        <v>85</v>
      </c>
      <c r="S23" s="22"/>
      <c r="T23" s="22"/>
      <c r="U23" s="22"/>
      <c r="V23" s="22"/>
      <c r="W23" s="56">
        <v>61155914</v>
      </c>
      <c r="X23" s="56">
        <f>W23*1.12</f>
        <v>68494623.680000007</v>
      </c>
      <c r="Y23" s="22"/>
      <c r="Z23" s="22">
        <v>2014</v>
      </c>
      <c r="AA23" s="21"/>
      <c r="AB23" s="27"/>
      <c r="AC23" s="28"/>
      <c r="AD23" s="28"/>
      <c r="AE23" s="28"/>
      <c r="AF23" s="29"/>
      <c r="AG23" s="29"/>
      <c r="AH23" s="29"/>
      <c r="AI23" s="29"/>
      <c r="AJ23" s="29"/>
    </row>
    <row r="24" spans="1:36" s="30" customFormat="1" ht="114.75" x14ac:dyDescent="0.2">
      <c r="A24" s="33" t="s">
        <v>88</v>
      </c>
      <c r="B24" s="47" t="s">
        <v>46</v>
      </c>
      <c r="C24" s="23" t="s">
        <v>77</v>
      </c>
      <c r="D24" s="23" t="s">
        <v>78</v>
      </c>
      <c r="E24" s="23" t="s">
        <v>79</v>
      </c>
      <c r="F24" s="23" t="s">
        <v>78</v>
      </c>
      <c r="G24" s="24" t="s">
        <v>79</v>
      </c>
      <c r="H24" s="24" t="s">
        <v>80</v>
      </c>
      <c r="I24" s="24" t="s">
        <v>81</v>
      </c>
      <c r="J24" s="24" t="s">
        <v>73</v>
      </c>
      <c r="K24" s="59">
        <v>100</v>
      </c>
      <c r="L24" s="60">
        <v>230000000</v>
      </c>
      <c r="M24" s="24" t="s">
        <v>60</v>
      </c>
      <c r="N24" s="25" t="s">
        <v>91</v>
      </c>
      <c r="O24" s="24" t="s">
        <v>82</v>
      </c>
      <c r="P24" s="22" t="s">
        <v>83</v>
      </c>
      <c r="Q24" s="59" t="s">
        <v>92</v>
      </c>
      <c r="R24" s="62" t="s">
        <v>85</v>
      </c>
      <c r="S24" s="22"/>
      <c r="T24" s="22"/>
      <c r="U24" s="22"/>
      <c r="V24" s="22"/>
      <c r="W24" s="56">
        <v>5833333</v>
      </c>
      <c r="X24" s="56">
        <f>W24*1.12</f>
        <v>6533332.9600000009</v>
      </c>
      <c r="Y24" s="22"/>
      <c r="Z24" s="22">
        <v>2014</v>
      </c>
      <c r="AA24" s="21" t="s">
        <v>93</v>
      </c>
      <c r="AB24" s="27"/>
      <c r="AC24" s="28"/>
      <c r="AD24" s="28"/>
      <c r="AE24" s="28"/>
      <c r="AF24" s="29"/>
      <c r="AG24" s="29"/>
      <c r="AH24" s="29"/>
      <c r="AI24" s="29"/>
      <c r="AJ24" s="29"/>
    </row>
    <row r="25" spans="1:36" s="14" customFormat="1" ht="13.5" x14ac:dyDescent="0.2">
      <c r="A25" s="15" t="s">
        <v>87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9"/>
      <c r="T25" s="8"/>
      <c r="U25" s="8"/>
      <c r="V25" s="16"/>
      <c r="W25" s="3">
        <f>SUM(W23:W24)</f>
        <v>66989247</v>
      </c>
      <c r="X25" s="3">
        <f>SUM(X23:X24)</f>
        <v>75027956.640000015</v>
      </c>
      <c r="Y25" s="8"/>
      <c r="Z25" s="8"/>
      <c r="AA25" s="8"/>
      <c r="AB25" s="11"/>
      <c r="AC25" s="12"/>
      <c r="AD25" s="12"/>
      <c r="AE25" s="12"/>
      <c r="AF25" s="13"/>
      <c r="AG25" s="13"/>
      <c r="AH25" s="13"/>
      <c r="AI25" s="13"/>
      <c r="AJ25" s="13"/>
    </row>
    <row r="26" spans="1:36" s="4" customFormat="1" ht="12.75" x14ac:dyDescent="0.2">
      <c r="A26" s="15" t="s">
        <v>32</v>
      </c>
      <c r="B26" s="1"/>
      <c r="C26" s="1"/>
      <c r="D26" s="1"/>
      <c r="E26" s="1"/>
      <c r="F26" s="1"/>
      <c r="G26" s="37"/>
      <c r="H26" s="1"/>
      <c r="I26" s="1"/>
      <c r="J26" s="1"/>
      <c r="K26" s="2"/>
      <c r="L26" s="1"/>
      <c r="M26" s="38"/>
      <c r="N26" s="37"/>
      <c r="O26" s="37"/>
      <c r="P26" s="37"/>
      <c r="Q26" s="37"/>
      <c r="R26" s="1"/>
      <c r="S26" s="2"/>
      <c r="T26" s="1"/>
      <c r="U26" s="39"/>
      <c r="V26" s="3"/>
      <c r="W26" s="3">
        <f>W25</f>
        <v>66989247</v>
      </c>
      <c r="X26" s="3">
        <f>X25</f>
        <v>75027956.640000015</v>
      </c>
      <c r="Y26" s="1"/>
      <c r="Z26" s="40"/>
      <c r="AA26" s="1"/>
      <c r="AC26" s="5"/>
      <c r="AD26" s="5"/>
      <c r="AE26" s="5"/>
      <c r="AF26" s="6"/>
      <c r="AG26" s="6"/>
      <c r="AH26" s="6"/>
      <c r="AI26" s="6"/>
      <c r="AJ26" s="6"/>
    </row>
    <row r="27" spans="1:36" s="14" customFormat="1" ht="13.5" x14ac:dyDescent="0.2">
      <c r="A27" s="15" t="s">
        <v>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"/>
      <c r="T27" s="8"/>
      <c r="U27" s="8"/>
      <c r="V27" s="16"/>
      <c r="W27" s="16"/>
      <c r="X27" s="16"/>
      <c r="Y27" s="8"/>
      <c r="Z27" s="8"/>
      <c r="AA27" s="8"/>
      <c r="AB27" s="11"/>
      <c r="AC27" s="12"/>
      <c r="AD27" s="12"/>
      <c r="AE27" s="12"/>
      <c r="AF27" s="13"/>
      <c r="AG27" s="13"/>
      <c r="AH27" s="13"/>
      <c r="AI27" s="13"/>
      <c r="AJ27" s="13"/>
    </row>
    <row r="28" spans="1:36" s="14" customFormat="1" ht="13.5" x14ac:dyDescent="0.2">
      <c r="A28" s="15" t="s">
        <v>27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/>
      <c r="T28" s="8"/>
      <c r="U28" s="8"/>
      <c r="V28" s="16"/>
      <c r="W28" s="16"/>
      <c r="X28" s="16"/>
      <c r="Y28" s="8"/>
      <c r="Z28" s="8"/>
      <c r="AA28" s="8"/>
      <c r="AB28" s="11"/>
      <c r="AC28" s="12"/>
      <c r="AD28" s="12"/>
      <c r="AE28" s="12"/>
      <c r="AF28" s="13"/>
      <c r="AG28" s="13"/>
      <c r="AH28" s="13"/>
      <c r="AI28" s="13"/>
      <c r="AJ28" s="13"/>
    </row>
    <row r="29" spans="1:36" s="30" customFormat="1" ht="12.75" x14ac:dyDescent="0.2">
      <c r="A29" s="17" t="s">
        <v>28</v>
      </c>
      <c r="B29" s="18"/>
      <c r="C29" s="19"/>
      <c r="D29" s="19"/>
      <c r="E29" s="20"/>
      <c r="F29" s="19"/>
      <c r="G29" s="20"/>
      <c r="H29" s="19"/>
      <c r="I29" s="20"/>
      <c r="J29" s="21"/>
      <c r="K29" s="22"/>
      <c r="L29" s="23"/>
      <c r="M29" s="24"/>
      <c r="N29" s="23"/>
      <c r="O29" s="21"/>
      <c r="P29" s="21"/>
      <c r="Q29" s="21"/>
      <c r="R29" s="25"/>
      <c r="S29" s="21"/>
      <c r="T29" s="21"/>
      <c r="U29" s="21"/>
      <c r="V29" s="21"/>
      <c r="W29" s="26"/>
      <c r="X29" s="26"/>
      <c r="Y29" s="21"/>
      <c r="Z29" s="21"/>
      <c r="AA29" s="21"/>
      <c r="AB29" s="27"/>
      <c r="AC29" s="28"/>
      <c r="AD29" s="28"/>
      <c r="AE29" s="28"/>
      <c r="AF29" s="29"/>
      <c r="AG29" s="29"/>
      <c r="AH29" s="29"/>
      <c r="AI29" s="29"/>
      <c r="AJ29" s="29"/>
    </row>
    <row r="30" spans="1:36" s="30" customFormat="1" ht="127.5" x14ac:dyDescent="0.2">
      <c r="A30" s="46" t="s">
        <v>45</v>
      </c>
      <c r="B30" s="47" t="s">
        <v>46</v>
      </c>
      <c r="C30" s="48" t="s">
        <v>47</v>
      </c>
      <c r="D30" s="49" t="s">
        <v>48</v>
      </c>
      <c r="E30" s="24" t="s">
        <v>49</v>
      </c>
      <c r="F30" s="49" t="s">
        <v>50</v>
      </c>
      <c r="G30" s="47" t="s">
        <v>51</v>
      </c>
      <c r="H30" s="24" t="s">
        <v>52</v>
      </c>
      <c r="I30" s="24" t="s">
        <v>53</v>
      </c>
      <c r="J30" s="50" t="s">
        <v>54</v>
      </c>
      <c r="K30" s="51">
        <v>90</v>
      </c>
      <c r="L30" s="52">
        <v>231010000</v>
      </c>
      <c r="M30" s="50" t="s">
        <v>55</v>
      </c>
      <c r="N30" s="53" t="s">
        <v>56</v>
      </c>
      <c r="O30" s="50" t="s">
        <v>57</v>
      </c>
      <c r="P30" s="54"/>
      <c r="Q30" s="51" t="s">
        <v>58</v>
      </c>
      <c r="R30" s="55" t="s">
        <v>59</v>
      </c>
      <c r="S30" s="54"/>
      <c r="T30" s="54"/>
      <c r="U30" s="54"/>
      <c r="V30" s="54"/>
      <c r="W30" s="56">
        <v>85740108</v>
      </c>
      <c r="X30" s="57">
        <f t="shared" ref="X30:X31" si="1">W30*1.12</f>
        <v>96028920.960000008</v>
      </c>
      <c r="Y30" s="64"/>
      <c r="Z30" s="22">
        <v>2014</v>
      </c>
      <c r="AA30" s="32" t="s">
        <v>69</v>
      </c>
      <c r="AB30" s="27"/>
      <c r="AC30" s="28"/>
      <c r="AD30" s="28"/>
      <c r="AE30" s="28"/>
      <c r="AF30" s="29"/>
      <c r="AG30" s="29"/>
      <c r="AH30" s="29"/>
      <c r="AI30" s="29"/>
      <c r="AJ30" s="29"/>
    </row>
    <row r="31" spans="1:36" s="30" customFormat="1" ht="127.5" x14ac:dyDescent="0.2">
      <c r="A31" s="46" t="s">
        <v>62</v>
      </c>
      <c r="B31" s="47" t="s">
        <v>46</v>
      </c>
      <c r="C31" s="48" t="s">
        <v>47</v>
      </c>
      <c r="D31" s="49" t="s">
        <v>48</v>
      </c>
      <c r="E31" s="24" t="s">
        <v>49</v>
      </c>
      <c r="F31" s="49" t="s">
        <v>50</v>
      </c>
      <c r="G31" s="47" t="s">
        <v>51</v>
      </c>
      <c r="H31" s="24" t="s">
        <v>63</v>
      </c>
      <c r="I31" s="24" t="s">
        <v>64</v>
      </c>
      <c r="J31" s="50" t="s">
        <v>54</v>
      </c>
      <c r="K31" s="51">
        <v>90</v>
      </c>
      <c r="L31" s="52">
        <v>231010000</v>
      </c>
      <c r="M31" s="50" t="s">
        <v>55</v>
      </c>
      <c r="N31" s="53" t="s">
        <v>56</v>
      </c>
      <c r="O31" s="50" t="s">
        <v>57</v>
      </c>
      <c r="P31" s="54"/>
      <c r="Q31" s="51" t="s">
        <v>58</v>
      </c>
      <c r="R31" s="55" t="s">
        <v>59</v>
      </c>
      <c r="S31" s="54"/>
      <c r="T31" s="54"/>
      <c r="U31" s="54"/>
      <c r="V31" s="54"/>
      <c r="W31" s="56">
        <v>73072020</v>
      </c>
      <c r="X31" s="57">
        <f t="shared" si="1"/>
        <v>81840662.400000006</v>
      </c>
      <c r="Y31" s="64"/>
      <c r="Z31" s="22">
        <v>2014</v>
      </c>
      <c r="AA31" s="32" t="s">
        <v>70</v>
      </c>
      <c r="AB31" s="27"/>
      <c r="AC31" s="28"/>
      <c r="AD31" s="28"/>
      <c r="AE31" s="28"/>
      <c r="AF31" s="29"/>
      <c r="AG31" s="29"/>
      <c r="AH31" s="29"/>
      <c r="AI31" s="29"/>
      <c r="AJ31" s="29"/>
    </row>
    <row r="32" spans="1:36" s="14" customFormat="1" ht="13.5" x14ac:dyDescent="0.2">
      <c r="A32" s="15" t="s"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9"/>
      <c r="T32" s="8"/>
      <c r="U32" s="8"/>
      <c r="V32" s="16"/>
      <c r="W32" s="3">
        <f>SUM(W30:W31)</f>
        <v>158812128</v>
      </c>
      <c r="X32" s="3">
        <f>SUM(X30:X31)</f>
        <v>177869583.36000001</v>
      </c>
      <c r="Y32" s="8"/>
      <c r="Z32" s="8"/>
      <c r="AA32" s="8"/>
      <c r="AB32" s="11"/>
      <c r="AC32" s="12"/>
      <c r="AD32" s="12"/>
      <c r="AE32" s="12"/>
      <c r="AF32" s="13"/>
      <c r="AG32" s="13"/>
      <c r="AH32" s="13"/>
      <c r="AI32" s="13"/>
      <c r="AJ32" s="13"/>
    </row>
    <row r="33" spans="1:36" s="4" customFormat="1" ht="12.75" x14ac:dyDescent="0.2">
      <c r="A33" s="15" t="s">
        <v>30</v>
      </c>
      <c r="B33" s="1"/>
      <c r="C33" s="1"/>
      <c r="D33" s="1"/>
      <c r="E33" s="1"/>
      <c r="F33" s="1"/>
      <c r="G33" s="37"/>
      <c r="H33" s="1"/>
      <c r="I33" s="1"/>
      <c r="J33" s="1"/>
      <c r="K33" s="2"/>
      <c r="L33" s="1"/>
      <c r="M33" s="38"/>
      <c r="N33" s="37"/>
      <c r="O33" s="37"/>
      <c r="P33" s="37"/>
      <c r="Q33" s="37"/>
      <c r="R33" s="1"/>
      <c r="S33" s="2"/>
      <c r="T33" s="1"/>
      <c r="U33" s="39"/>
      <c r="V33" s="3"/>
      <c r="W33" s="3"/>
      <c r="X33" s="3"/>
      <c r="Y33" s="1"/>
      <c r="Z33" s="40"/>
      <c r="AA33" s="1"/>
      <c r="AC33" s="5"/>
      <c r="AD33" s="5"/>
      <c r="AE33" s="5"/>
      <c r="AF33" s="6"/>
      <c r="AG33" s="6"/>
      <c r="AH33" s="6"/>
      <c r="AI33" s="6"/>
      <c r="AJ33" s="6"/>
    </row>
    <row r="34" spans="1:36" s="14" customFormat="1" ht="13.5" x14ac:dyDescent="0.2">
      <c r="A34" s="15" t="s">
        <v>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9"/>
      <c r="T34" s="8"/>
      <c r="U34" s="8"/>
      <c r="V34" s="16"/>
      <c r="W34" s="58"/>
      <c r="X34" s="35"/>
      <c r="Y34" s="8"/>
      <c r="Z34" s="8"/>
      <c r="AA34" s="8"/>
      <c r="AB34" s="11"/>
      <c r="AC34" s="12"/>
      <c r="AD34" s="12"/>
      <c r="AE34" s="12"/>
      <c r="AF34" s="13"/>
      <c r="AG34" s="13"/>
      <c r="AH34" s="13"/>
      <c r="AI34" s="13"/>
      <c r="AJ34" s="13"/>
    </row>
    <row r="35" spans="1:36" s="30" customFormat="1" ht="12.75" x14ac:dyDescent="0.2">
      <c r="A35" s="17" t="s">
        <v>28</v>
      </c>
      <c r="B35" s="18"/>
      <c r="C35" s="19"/>
      <c r="D35" s="19"/>
      <c r="E35" s="20"/>
      <c r="F35" s="19"/>
      <c r="G35" s="20"/>
      <c r="H35" s="19"/>
      <c r="I35" s="20"/>
      <c r="J35" s="21"/>
      <c r="K35" s="22"/>
      <c r="L35" s="23"/>
      <c r="M35" s="24"/>
      <c r="N35" s="23"/>
      <c r="O35" s="21"/>
      <c r="P35" s="21"/>
      <c r="Q35" s="21"/>
      <c r="R35" s="25"/>
      <c r="S35" s="21"/>
      <c r="T35" s="21"/>
      <c r="U35" s="21"/>
      <c r="V35" s="21"/>
      <c r="W35" s="26"/>
      <c r="X35" s="26"/>
      <c r="Y35" s="21"/>
      <c r="Z35" s="21"/>
      <c r="AA35" s="21"/>
      <c r="AB35" s="27"/>
      <c r="AC35" s="28"/>
      <c r="AD35" s="28"/>
      <c r="AE35" s="28"/>
      <c r="AF35" s="29"/>
      <c r="AG35" s="29"/>
      <c r="AH35" s="29"/>
      <c r="AI35" s="29"/>
      <c r="AJ35" s="29"/>
    </row>
    <row r="36" spans="1:36" s="30" customFormat="1" ht="127.5" x14ac:dyDescent="0.2">
      <c r="A36" s="46" t="s">
        <v>66</v>
      </c>
      <c r="B36" s="47" t="s">
        <v>46</v>
      </c>
      <c r="C36" s="48" t="s">
        <v>47</v>
      </c>
      <c r="D36" s="49" t="s">
        <v>48</v>
      </c>
      <c r="E36" s="24" t="s">
        <v>49</v>
      </c>
      <c r="F36" s="49" t="s">
        <v>50</v>
      </c>
      <c r="G36" s="47" t="s">
        <v>51</v>
      </c>
      <c r="H36" s="24" t="s">
        <v>52</v>
      </c>
      <c r="I36" s="24" t="s">
        <v>53</v>
      </c>
      <c r="J36" s="24" t="s">
        <v>54</v>
      </c>
      <c r="K36" s="59">
        <v>90</v>
      </c>
      <c r="L36" s="60">
        <v>231010000</v>
      </c>
      <c r="M36" s="24" t="s">
        <v>55</v>
      </c>
      <c r="N36" s="25" t="s">
        <v>68</v>
      </c>
      <c r="O36" s="24" t="s">
        <v>57</v>
      </c>
      <c r="P36" s="61"/>
      <c r="Q36" s="59" t="s">
        <v>65</v>
      </c>
      <c r="R36" s="62" t="s">
        <v>59</v>
      </c>
      <c r="S36" s="61"/>
      <c r="T36" s="61"/>
      <c r="U36" s="61"/>
      <c r="V36" s="61"/>
      <c r="W36" s="56">
        <v>71450090</v>
      </c>
      <c r="X36" s="56">
        <f t="shared" ref="X36:X39" si="2">W36*1.12</f>
        <v>80024100.800000012</v>
      </c>
      <c r="Y36" s="22"/>
      <c r="Z36" s="22">
        <v>2014</v>
      </c>
      <c r="AA36" s="21"/>
      <c r="AB36" s="27"/>
      <c r="AC36" s="28"/>
      <c r="AD36" s="28"/>
      <c r="AE36" s="28"/>
      <c r="AF36" s="29"/>
      <c r="AG36" s="29"/>
      <c r="AH36" s="29"/>
      <c r="AI36" s="29"/>
      <c r="AJ36" s="29"/>
    </row>
    <row r="37" spans="1:36" s="30" customFormat="1" ht="127.5" x14ac:dyDescent="0.2">
      <c r="A37" s="46" t="s">
        <v>67</v>
      </c>
      <c r="B37" s="47" t="s">
        <v>46</v>
      </c>
      <c r="C37" s="48" t="s">
        <v>47</v>
      </c>
      <c r="D37" s="49" t="s">
        <v>48</v>
      </c>
      <c r="E37" s="24" t="s">
        <v>49</v>
      </c>
      <c r="F37" s="49" t="s">
        <v>50</v>
      </c>
      <c r="G37" s="47" t="s">
        <v>51</v>
      </c>
      <c r="H37" s="24" t="s">
        <v>63</v>
      </c>
      <c r="I37" s="24" t="s">
        <v>64</v>
      </c>
      <c r="J37" s="24" t="s">
        <v>54</v>
      </c>
      <c r="K37" s="59">
        <v>90</v>
      </c>
      <c r="L37" s="60">
        <v>231010000</v>
      </c>
      <c r="M37" s="24" t="s">
        <v>55</v>
      </c>
      <c r="N37" s="25" t="s">
        <v>68</v>
      </c>
      <c r="O37" s="24" t="s">
        <v>57</v>
      </c>
      <c r="P37" s="61"/>
      <c r="Q37" s="59" t="s">
        <v>65</v>
      </c>
      <c r="R37" s="62" t="s">
        <v>59</v>
      </c>
      <c r="S37" s="61"/>
      <c r="T37" s="61"/>
      <c r="U37" s="61"/>
      <c r="V37" s="61"/>
      <c r="W37" s="56">
        <v>60893350</v>
      </c>
      <c r="X37" s="56">
        <f t="shared" si="2"/>
        <v>68200552</v>
      </c>
      <c r="Y37" s="22"/>
      <c r="Z37" s="22">
        <v>2014</v>
      </c>
      <c r="AA37" s="21"/>
      <c r="AB37" s="27"/>
      <c r="AD37" s="28"/>
      <c r="AE37" s="28"/>
      <c r="AF37" s="29"/>
      <c r="AG37" s="29"/>
      <c r="AH37" s="29"/>
      <c r="AI37" s="29"/>
      <c r="AJ37" s="29"/>
    </row>
    <row r="38" spans="1:36" s="30" customFormat="1" ht="127.5" x14ac:dyDescent="0.2">
      <c r="A38" s="31" t="s">
        <v>71</v>
      </c>
      <c r="B38" s="47" t="s">
        <v>46</v>
      </c>
      <c r="C38" s="48" t="s">
        <v>47</v>
      </c>
      <c r="D38" s="49" t="s">
        <v>48</v>
      </c>
      <c r="E38" s="24" t="s">
        <v>49</v>
      </c>
      <c r="F38" s="49" t="s">
        <v>50</v>
      </c>
      <c r="G38" s="47" t="s">
        <v>51</v>
      </c>
      <c r="H38" s="24" t="s">
        <v>52</v>
      </c>
      <c r="I38" s="24" t="s">
        <v>53</v>
      </c>
      <c r="J38" s="24" t="s">
        <v>73</v>
      </c>
      <c r="K38" s="59">
        <v>90</v>
      </c>
      <c r="L38" s="60">
        <v>231010000</v>
      </c>
      <c r="M38" s="24" t="s">
        <v>55</v>
      </c>
      <c r="N38" s="65" t="s">
        <v>75</v>
      </c>
      <c r="O38" s="24" t="s">
        <v>57</v>
      </c>
      <c r="P38" s="61"/>
      <c r="Q38" s="59" t="s">
        <v>74</v>
      </c>
      <c r="R38" s="62" t="s">
        <v>59</v>
      </c>
      <c r="S38" s="61"/>
      <c r="T38" s="61"/>
      <c r="U38" s="61"/>
      <c r="V38" s="61"/>
      <c r="W38" s="56">
        <v>11985176.390000001</v>
      </c>
      <c r="X38" s="56">
        <f t="shared" si="2"/>
        <v>13423397.556800002</v>
      </c>
      <c r="Y38" s="63"/>
      <c r="Z38" s="22">
        <v>2014</v>
      </c>
      <c r="AA38" s="21" t="s">
        <v>93</v>
      </c>
      <c r="AB38" s="27"/>
      <c r="AC38" s="28"/>
      <c r="AD38" s="28"/>
      <c r="AE38" s="28"/>
      <c r="AF38" s="29"/>
      <c r="AG38" s="29"/>
      <c r="AH38" s="29"/>
      <c r="AI38" s="29"/>
      <c r="AJ38" s="29"/>
    </row>
    <row r="39" spans="1:36" s="30" customFormat="1" ht="127.5" x14ac:dyDescent="0.2">
      <c r="A39" s="31" t="s">
        <v>72</v>
      </c>
      <c r="B39" s="47" t="s">
        <v>46</v>
      </c>
      <c r="C39" s="48" t="s">
        <v>47</v>
      </c>
      <c r="D39" s="49" t="s">
        <v>48</v>
      </c>
      <c r="E39" s="24" t="s">
        <v>49</v>
      </c>
      <c r="F39" s="49" t="s">
        <v>50</v>
      </c>
      <c r="G39" s="47" t="s">
        <v>51</v>
      </c>
      <c r="H39" s="24" t="s">
        <v>63</v>
      </c>
      <c r="I39" s="24" t="s">
        <v>64</v>
      </c>
      <c r="J39" s="24" t="s">
        <v>73</v>
      </c>
      <c r="K39" s="59">
        <v>90</v>
      </c>
      <c r="L39" s="60">
        <v>231010000</v>
      </c>
      <c r="M39" s="24" t="s">
        <v>55</v>
      </c>
      <c r="N39" s="65" t="s">
        <v>75</v>
      </c>
      <c r="O39" s="24" t="s">
        <v>57</v>
      </c>
      <c r="P39" s="61"/>
      <c r="Q39" s="59" t="s">
        <v>74</v>
      </c>
      <c r="R39" s="62" t="s">
        <v>59</v>
      </c>
      <c r="S39" s="61"/>
      <c r="T39" s="61"/>
      <c r="U39" s="61"/>
      <c r="V39" s="61"/>
      <c r="W39" s="56">
        <v>10214368.390000001</v>
      </c>
      <c r="X39" s="56">
        <f t="shared" si="2"/>
        <v>11440092.596800001</v>
      </c>
      <c r="Y39" s="63"/>
      <c r="Z39" s="22">
        <v>2014</v>
      </c>
      <c r="AA39" s="21" t="s">
        <v>93</v>
      </c>
      <c r="AB39" s="27"/>
      <c r="AC39" s="28"/>
      <c r="AD39" s="28"/>
      <c r="AE39" s="28"/>
      <c r="AF39" s="29"/>
      <c r="AG39" s="29"/>
      <c r="AH39" s="29"/>
      <c r="AI39" s="29"/>
      <c r="AJ39" s="29"/>
    </row>
    <row r="40" spans="1:36" s="14" customFormat="1" ht="13.5" x14ac:dyDescent="0.2">
      <c r="A40" s="15" t="s">
        <v>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9"/>
      <c r="T40" s="8"/>
      <c r="U40" s="8"/>
      <c r="V40" s="16"/>
      <c r="W40" s="3">
        <f>SUM(W36:W39)</f>
        <v>154542984.77999997</v>
      </c>
      <c r="X40" s="3">
        <f>SUM(X36:X39)</f>
        <v>173088142.95360002</v>
      </c>
      <c r="Y40" s="8"/>
      <c r="Z40" s="8"/>
      <c r="AA40" s="8"/>
      <c r="AB40" s="11"/>
      <c r="AC40" s="12"/>
      <c r="AD40" s="12"/>
      <c r="AE40" s="12"/>
      <c r="AF40" s="13"/>
      <c r="AG40" s="13"/>
      <c r="AH40" s="13"/>
      <c r="AI40" s="13"/>
      <c r="AJ40" s="13"/>
    </row>
    <row r="41" spans="1:36" s="4" customFormat="1" ht="12.75" x14ac:dyDescent="0.2">
      <c r="A41" s="15" t="s">
        <v>32</v>
      </c>
      <c r="B41" s="1"/>
      <c r="C41" s="1"/>
      <c r="D41" s="1"/>
      <c r="E41" s="1"/>
      <c r="F41" s="1"/>
      <c r="G41" s="37"/>
      <c r="H41" s="1"/>
      <c r="I41" s="1"/>
      <c r="J41" s="1"/>
      <c r="K41" s="2"/>
      <c r="L41" s="1"/>
      <c r="M41" s="38"/>
      <c r="N41" s="37"/>
      <c r="O41" s="37"/>
      <c r="P41" s="37"/>
      <c r="Q41" s="37"/>
      <c r="R41" s="1"/>
      <c r="S41" s="2"/>
      <c r="T41" s="1"/>
      <c r="U41" s="39"/>
      <c r="V41" s="3"/>
      <c r="W41" s="3">
        <f>W40</f>
        <v>154542984.77999997</v>
      </c>
      <c r="X41" s="3">
        <f>X40</f>
        <v>173088142.95360002</v>
      </c>
      <c r="Y41" s="1"/>
      <c r="Z41" s="40"/>
      <c r="AA41" s="1"/>
      <c r="AC41" s="5"/>
      <c r="AD41" s="5"/>
      <c r="AE41" s="5"/>
      <c r="AF41" s="6"/>
      <c r="AG41" s="6"/>
      <c r="AH41" s="6"/>
      <c r="AI41" s="6"/>
      <c r="AJ41" s="6"/>
    </row>
    <row r="43" spans="1:36" ht="25.5" x14ac:dyDescent="0.25">
      <c r="F43" s="42" t="s">
        <v>115</v>
      </c>
      <c r="H43" s="86" t="s">
        <v>116</v>
      </c>
    </row>
    <row r="46" spans="1:36" ht="25.5" x14ac:dyDescent="0.25">
      <c r="F46" s="42" t="s">
        <v>41</v>
      </c>
      <c r="G46" s="42"/>
      <c r="H46" s="44" t="s">
        <v>42</v>
      </c>
    </row>
    <row r="47" spans="1:36" x14ac:dyDescent="0.25">
      <c r="F47" s="42"/>
      <c r="G47" s="42"/>
      <c r="H47" s="44"/>
    </row>
    <row r="48" spans="1:36" x14ac:dyDescent="0.25">
      <c r="F48" s="42"/>
      <c r="G48" s="42"/>
      <c r="H48" s="44"/>
    </row>
    <row r="49" spans="6:10" ht="63.75" x14ac:dyDescent="0.25">
      <c r="F49" s="42" t="s">
        <v>43</v>
      </c>
      <c r="G49" s="42"/>
      <c r="H49" s="44" t="s">
        <v>44</v>
      </c>
      <c r="J49" t="s">
        <v>83</v>
      </c>
    </row>
    <row r="50" spans="6:10" x14ac:dyDescent="0.25">
      <c r="F50" s="42"/>
      <c r="G50" s="42"/>
      <c r="H50" s="44"/>
    </row>
    <row r="51" spans="6:10" x14ac:dyDescent="0.25">
      <c r="F51" s="42"/>
      <c r="G51" s="42"/>
      <c r="H51" s="44"/>
    </row>
    <row r="52" spans="6:10" ht="38.25" x14ac:dyDescent="0.25">
      <c r="F52" s="42" t="s">
        <v>35</v>
      </c>
      <c r="G52" s="42"/>
      <c r="H52" s="44" t="s">
        <v>36</v>
      </c>
    </row>
    <row r="53" spans="6:10" x14ac:dyDescent="0.25">
      <c r="F53" s="42"/>
      <c r="G53" s="42"/>
      <c r="H53" s="44"/>
    </row>
    <row r="54" spans="6:10" x14ac:dyDescent="0.25">
      <c r="H54" s="45"/>
    </row>
    <row r="55" spans="6:10" ht="25.5" x14ac:dyDescent="0.25">
      <c r="F55" s="42" t="s">
        <v>33</v>
      </c>
      <c r="G55" s="42"/>
      <c r="H55" s="44" t="s">
        <v>34</v>
      </c>
    </row>
    <row r="57" spans="6:10" ht="25.5" x14ac:dyDescent="0.25">
      <c r="F57" s="42" t="s">
        <v>117</v>
      </c>
      <c r="H57" s="86" t="s">
        <v>118</v>
      </c>
    </row>
  </sheetData>
  <mergeCells count="1">
    <mergeCell ref="A4:AA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2014-01-23T06:47:50Z</dcterms:modified>
</cp:coreProperties>
</file>